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Kuliah\Tugas Akhir Capstone\"/>
    </mc:Choice>
  </mc:AlternateContent>
  <xr:revisionPtr revIDLastSave="0" documentId="13_ncr:1_{61CB7253-3062-46B1-95EF-627DBE459190}" xr6:coauthVersionLast="47" xr6:coauthVersionMax="47" xr10:uidLastSave="{00000000-0000-0000-0000-000000000000}"/>
  <bookViews>
    <workbookView xWindow="-120" yWindow="-120" windowWidth="29040" windowHeight="15720" tabRatio="812" firstSheet="1" activeTab="6" xr2:uid="{00000000-000D-0000-FFFF-FFFF00000000}"/>
  </bookViews>
  <sheets>
    <sheet name="PETUNJUK" sheetId="13" r:id="rId1"/>
    <sheet name="CPMK-CPL" sheetId="4" r:id="rId2"/>
    <sheet name="NILAI TUGAS" sheetId="10" r:id="rId3"/>
    <sheet name="NILAI PRAKTEK" sheetId="12" r:id="rId4"/>
    <sheet name="NILAI UTS" sheetId="5" r:id="rId5"/>
    <sheet name="NILAI UAS" sheetId="9" r:id="rId6"/>
    <sheet name="FORM NILAI SIAP" sheetId="3" r:id="rId7"/>
    <sheet name="CPL" sheetId="11" r:id="rId8"/>
    <sheet name="CPMK" sheetId="14" r:id="rId9"/>
    <sheet name="Evaluasi" sheetId="15" r:id="rId10"/>
    <sheet name="cpl-template" sheetId="16" r:id="rId11"/>
  </sheets>
  <definedNames>
    <definedName name="avecpl">OFFSET(CPL!$BD$2,0,1,1,jmlcpl)</definedName>
    <definedName name="avecpmk">OFFSET(CPMK!$A$6,0,1,1,jmlcpmk)</definedName>
    <definedName name="grafikcpl">OFFSET(CPL!$AI$7, 1, 0, jmlmhs, 1)</definedName>
    <definedName name="grafikcpmk">OFFSET(CPMK!$A$7, 0, 1,1, jmlcpmk)</definedName>
    <definedName name="jmlcpl">'CPMK-CPL'!$S$25</definedName>
    <definedName name="jmlcpmk">CPMK!$A$1</definedName>
    <definedName name="jmlmhs">'FORM NILAI SIAP'!$A$6</definedName>
    <definedName name="mhscpl">OFFSET(CPL!$A$7, 1, 0, jmlmhs, 1)</definedName>
    <definedName name="rangecpl">OFFSET(CPL!$BD$1, 0,1, 1, jmlcpl)</definedName>
    <definedName name="rangecpmk">OFFSET(CPMK!$P$7, 1, 0, jmlmhs, 1)</definedName>
    <definedName name="rangemhs2">OFFSET(CPMK!$A$7, 1, 0, jmlmhs, 1)</definedName>
    <definedName name="table1">CPMK!$A$7:$P$251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5" l="1"/>
  <c r="E15" i="15" s="1"/>
  <c r="D16" i="10"/>
  <c r="B15" i="10"/>
  <c r="C15" i="10"/>
  <c r="D15" i="10" s="1"/>
  <c r="B16" i="10"/>
  <c r="C16" i="10"/>
  <c r="L25" i="4"/>
  <c r="M25" i="4"/>
  <c r="N25" i="4"/>
  <c r="O25" i="4"/>
  <c r="P25" i="4"/>
  <c r="Q25" i="4"/>
  <c r="R25" i="4"/>
  <c r="A9" i="15" l="1"/>
  <c r="A10" i="15"/>
  <c r="A11" i="15"/>
  <c r="A12" i="15"/>
  <c r="A13" i="15"/>
  <c r="A14" i="15"/>
  <c r="A15" i="15"/>
  <c r="A16" i="15"/>
  <c r="A17" i="15"/>
  <c r="A18" i="15"/>
  <c r="A19" i="15"/>
  <c r="A20" i="15"/>
  <c r="A21" i="15"/>
  <c r="A8" i="15"/>
  <c r="C6" i="15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I6" i="3"/>
  <c r="E7" i="3"/>
  <c r="F7" i="3"/>
  <c r="G7" i="3"/>
  <c r="H7" i="3"/>
  <c r="AU1" i="11"/>
  <c r="L83" i="3" l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D25" i="4" l="1"/>
  <c r="E25" i="4"/>
  <c r="F25" i="4"/>
  <c r="H25" i="4"/>
  <c r="I25" i="4"/>
  <c r="J25" i="4"/>
  <c r="K25" i="4"/>
  <c r="G25" i="4"/>
  <c r="AI6" i="11"/>
  <c r="A1" i="14"/>
  <c r="R19" i="14"/>
  <c r="R3" i="14"/>
  <c r="P7" i="14"/>
  <c r="P191" i="14"/>
  <c r="B156" i="14"/>
  <c r="C156" i="14"/>
  <c r="D156" i="14"/>
  <c r="P156" i="14" s="1"/>
  <c r="E156" i="14"/>
  <c r="F156" i="14"/>
  <c r="G156" i="14"/>
  <c r="H156" i="14"/>
  <c r="I156" i="14"/>
  <c r="J156" i="14"/>
  <c r="K156" i="14"/>
  <c r="L156" i="14"/>
  <c r="M156" i="14"/>
  <c r="N156" i="14"/>
  <c r="O156" i="14"/>
  <c r="B157" i="14"/>
  <c r="C157" i="14"/>
  <c r="D157" i="14"/>
  <c r="P157" i="14" s="1"/>
  <c r="E157" i="14"/>
  <c r="F157" i="14"/>
  <c r="G157" i="14"/>
  <c r="H157" i="14"/>
  <c r="I157" i="14"/>
  <c r="J157" i="14"/>
  <c r="K157" i="14"/>
  <c r="L157" i="14"/>
  <c r="M157" i="14"/>
  <c r="N157" i="14"/>
  <c r="O157" i="14"/>
  <c r="B158" i="14"/>
  <c r="C158" i="14"/>
  <c r="D158" i="14"/>
  <c r="P158" i="14" s="1"/>
  <c r="E158" i="14"/>
  <c r="F158" i="14"/>
  <c r="G158" i="14"/>
  <c r="H158" i="14"/>
  <c r="I158" i="14"/>
  <c r="J158" i="14"/>
  <c r="K158" i="14"/>
  <c r="L158" i="14"/>
  <c r="M158" i="14"/>
  <c r="N158" i="14"/>
  <c r="O158" i="14"/>
  <c r="B159" i="14"/>
  <c r="C159" i="14"/>
  <c r="D159" i="14"/>
  <c r="P159" i="14" s="1"/>
  <c r="E159" i="14"/>
  <c r="F159" i="14"/>
  <c r="G159" i="14"/>
  <c r="H159" i="14"/>
  <c r="I159" i="14"/>
  <c r="J159" i="14"/>
  <c r="K159" i="14"/>
  <c r="L159" i="14"/>
  <c r="M159" i="14"/>
  <c r="N159" i="14"/>
  <c r="O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B161" i="14"/>
  <c r="C161" i="14"/>
  <c r="D161" i="14"/>
  <c r="P161" i="14" s="1"/>
  <c r="E161" i="14"/>
  <c r="F161" i="14"/>
  <c r="G161" i="14"/>
  <c r="H161" i="14"/>
  <c r="I161" i="14"/>
  <c r="J161" i="14"/>
  <c r="K161" i="14"/>
  <c r="L161" i="14"/>
  <c r="M161" i="14"/>
  <c r="N161" i="14"/>
  <c r="O161" i="14"/>
  <c r="B162" i="14"/>
  <c r="C162" i="14"/>
  <c r="D162" i="14"/>
  <c r="P162" i="14" s="1"/>
  <c r="E162" i="14"/>
  <c r="F162" i="14"/>
  <c r="G162" i="14"/>
  <c r="H162" i="14"/>
  <c r="I162" i="14"/>
  <c r="J162" i="14"/>
  <c r="K162" i="14"/>
  <c r="L162" i="14"/>
  <c r="M162" i="14"/>
  <c r="N162" i="14"/>
  <c r="O162" i="14"/>
  <c r="B163" i="14"/>
  <c r="C163" i="14"/>
  <c r="D163" i="14"/>
  <c r="P163" i="14" s="1"/>
  <c r="E163" i="14"/>
  <c r="F163" i="14"/>
  <c r="G163" i="14"/>
  <c r="H163" i="14"/>
  <c r="I163" i="14"/>
  <c r="J163" i="14"/>
  <c r="K163" i="14"/>
  <c r="L163" i="14"/>
  <c r="M163" i="14"/>
  <c r="N163" i="14"/>
  <c r="O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B165" i="14"/>
  <c r="C165" i="14"/>
  <c r="D165" i="14"/>
  <c r="P165" i="14" s="1"/>
  <c r="E165" i="14"/>
  <c r="F165" i="14"/>
  <c r="G165" i="14"/>
  <c r="H165" i="14"/>
  <c r="I165" i="14"/>
  <c r="J165" i="14"/>
  <c r="K165" i="14"/>
  <c r="L165" i="14"/>
  <c r="M165" i="14"/>
  <c r="N165" i="14"/>
  <c r="O165" i="14"/>
  <c r="B166" i="14"/>
  <c r="C166" i="14"/>
  <c r="D166" i="14"/>
  <c r="P166" i="14" s="1"/>
  <c r="E166" i="14"/>
  <c r="F166" i="14"/>
  <c r="G166" i="14"/>
  <c r="H166" i="14"/>
  <c r="I166" i="14"/>
  <c r="J166" i="14"/>
  <c r="K166" i="14"/>
  <c r="L166" i="14"/>
  <c r="M166" i="14"/>
  <c r="N166" i="14"/>
  <c r="O166" i="14"/>
  <c r="B167" i="14"/>
  <c r="C167" i="14"/>
  <c r="D167" i="14"/>
  <c r="P167" i="14" s="1"/>
  <c r="E167" i="14"/>
  <c r="F167" i="14"/>
  <c r="G167" i="14"/>
  <c r="H167" i="14"/>
  <c r="I167" i="14"/>
  <c r="J167" i="14"/>
  <c r="K167" i="14"/>
  <c r="L167" i="14"/>
  <c r="M167" i="14"/>
  <c r="N167" i="14"/>
  <c r="O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B169" i="14"/>
  <c r="C169" i="14"/>
  <c r="D169" i="14"/>
  <c r="P169" i="14" s="1"/>
  <c r="E169" i="14"/>
  <c r="F169" i="14"/>
  <c r="G169" i="14"/>
  <c r="H169" i="14"/>
  <c r="I169" i="14"/>
  <c r="J169" i="14"/>
  <c r="K169" i="14"/>
  <c r="L169" i="14"/>
  <c r="M169" i="14"/>
  <c r="N169" i="14"/>
  <c r="O169" i="14"/>
  <c r="B170" i="14"/>
  <c r="C170" i="14"/>
  <c r="D170" i="14"/>
  <c r="P170" i="14" s="1"/>
  <c r="E170" i="14"/>
  <c r="F170" i="14"/>
  <c r="G170" i="14"/>
  <c r="H170" i="14"/>
  <c r="I170" i="14"/>
  <c r="J170" i="14"/>
  <c r="K170" i="14"/>
  <c r="L170" i="14"/>
  <c r="M170" i="14"/>
  <c r="N170" i="14"/>
  <c r="O170" i="14"/>
  <c r="B171" i="14"/>
  <c r="C171" i="14"/>
  <c r="D171" i="14"/>
  <c r="P171" i="14" s="1"/>
  <c r="E171" i="14"/>
  <c r="F171" i="14"/>
  <c r="G171" i="14"/>
  <c r="H171" i="14"/>
  <c r="I171" i="14"/>
  <c r="J171" i="14"/>
  <c r="K171" i="14"/>
  <c r="L171" i="14"/>
  <c r="M171" i="14"/>
  <c r="N171" i="14"/>
  <c r="O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B173" i="14"/>
  <c r="C173" i="14"/>
  <c r="D173" i="14"/>
  <c r="P173" i="14" s="1"/>
  <c r="E173" i="14"/>
  <c r="F173" i="14"/>
  <c r="G173" i="14"/>
  <c r="H173" i="14"/>
  <c r="I173" i="14"/>
  <c r="J173" i="14"/>
  <c r="K173" i="14"/>
  <c r="L173" i="14"/>
  <c r="M173" i="14"/>
  <c r="N173" i="14"/>
  <c r="O173" i="14"/>
  <c r="B174" i="14"/>
  <c r="C174" i="14"/>
  <c r="D174" i="14"/>
  <c r="P174" i="14" s="1"/>
  <c r="E174" i="14"/>
  <c r="F174" i="14"/>
  <c r="G174" i="14"/>
  <c r="H174" i="14"/>
  <c r="I174" i="14"/>
  <c r="J174" i="14"/>
  <c r="K174" i="14"/>
  <c r="L174" i="14"/>
  <c r="M174" i="14"/>
  <c r="N174" i="14"/>
  <c r="O174" i="14"/>
  <c r="B175" i="14"/>
  <c r="C175" i="14"/>
  <c r="D175" i="14"/>
  <c r="P175" i="14" s="1"/>
  <c r="E175" i="14"/>
  <c r="F175" i="14"/>
  <c r="G175" i="14"/>
  <c r="H175" i="14"/>
  <c r="I175" i="14"/>
  <c r="J175" i="14"/>
  <c r="K175" i="14"/>
  <c r="L175" i="14"/>
  <c r="M175" i="14"/>
  <c r="N175" i="14"/>
  <c r="O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B177" i="14"/>
  <c r="C177" i="14"/>
  <c r="D177" i="14"/>
  <c r="P177" i="14" s="1"/>
  <c r="E177" i="14"/>
  <c r="F177" i="14"/>
  <c r="G177" i="14"/>
  <c r="H177" i="14"/>
  <c r="I177" i="14"/>
  <c r="J177" i="14"/>
  <c r="K177" i="14"/>
  <c r="L177" i="14"/>
  <c r="M177" i="14"/>
  <c r="N177" i="14"/>
  <c r="O177" i="14"/>
  <c r="B178" i="14"/>
  <c r="C178" i="14"/>
  <c r="D178" i="14"/>
  <c r="P178" i="14" s="1"/>
  <c r="E178" i="14"/>
  <c r="F178" i="14"/>
  <c r="G178" i="14"/>
  <c r="H178" i="14"/>
  <c r="I178" i="14"/>
  <c r="J178" i="14"/>
  <c r="K178" i="14"/>
  <c r="L178" i="14"/>
  <c r="M178" i="14"/>
  <c r="N178" i="14"/>
  <c r="O178" i="14"/>
  <c r="B179" i="14"/>
  <c r="C179" i="14"/>
  <c r="D179" i="14"/>
  <c r="P179" i="14" s="1"/>
  <c r="E179" i="14"/>
  <c r="F179" i="14"/>
  <c r="G179" i="14"/>
  <c r="H179" i="14"/>
  <c r="I179" i="14"/>
  <c r="J179" i="14"/>
  <c r="K179" i="14"/>
  <c r="L179" i="14"/>
  <c r="M179" i="14"/>
  <c r="N179" i="14"/>
  <c r="O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B181" i="14"/>
  <c r="C181" i="14"/>
  <c r="D181" i="14"/>
  <c r="P181" i="14" s="1"/>
  <c r="E181" i="14"/>
  <c r="F181" i="14"/>
  <c r="G181" i="14"/>
  <c r="H181" i="14"/>
  <c r="I181" i="14"/>
  <c r="J181" i="14"/>
  <c r="K181" i="14"/>
  <c r="L181" i="14"/>
  <c r="M181" i="14"/>
  <c r="N181" i="14"/>
  <c r="O181" i="14"/>
  <c r="B182" i="14"/>
  <c r="C182" i="14"/>
  <c r="D182" i="14"/>
  <c r="P182" i="14" s="1"/>
  <c r="E182" i="14"/>
  <c r="F182" i="14"/>
  <c r="G182" i="14"/>
  <c r="H182" i="14"/>
  <c r="I182" i="14"/>
  <c r="J182" i="14"/>
  <c r="K182" i="14"/>
  <c r="L182" i="14"/>
  <c r="M182" i="14"/>
  <c r="N182" i="14"/>
  <c r="O182" i="14"/>
  <c r="B183" i="14"/>
  <c r="C183" i="14"/>
  <c r="D183" i="14"/>
  <c r="P183" i="14" s="1"/>
  <c r="E183" i="14"/>
  <c r="F183" i="14"/>
  <c r="G183" i="14"/>
  <c r="H183" i="14"/>
  <c r="I183" i="14"/>
  <c r="J183" i="14"/>
  <c r="K183" i="14"/>
  <c r="L183" i="14"/>
  <c r="M183" i="14"/>
  <c r="N183" i="14"/>
  <c r="O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B185" i="14"/>
  <c r="C185" i="14"/>
  <c r="D185" i="14"/>
  <c r="P185" i="14" s="1"/>
  <c r="E185" i="14"/>
  <c r="F185" i="14"/>
  <c r="G185" i="14"/>
  <c r="H185" i="14"/>
  <c r="I185" i="14"/>
  <c r="J185" i="14"/>
  <c r="K185" i="14"/>
  <c r="L185" i="14"/>
  <c r="M185" i="14"/>
  <c r="N185" i="14"/>
  <c r="O185" i="14"/>
  <c r="B186" i="14"/>
  <c r="C186" i="14"/>
  <c r="D186" i="14"/>
  <c r="P186" i="14" s="1"/>
  <c r="E186" i="14"/>
  <c r="F186" i="14"/>
  <c r="G186" i="14"/>
  <c r="H186" i="14"/>
  <c r="I186" i="14"/>
  <c r="J186" i="14"/>
  <c r="K186" i="14"/>
  <c r="L186" i="14"/>
  <c r="M186" i="14"/>
  <c r="N186" i="14"/>
  <c r="O186" i="14"/>
  <c r="B187" i="14"/>
  <c r="C187" i="14"/>
  <c r="D187" i="14"/>
  <c r="P187" i="14" s="1"/>
  <c r="E187" i="14"/>
  <c r="F187" i="14"/>
  <c r="G187" i="14"/>
  <c r="H187" i="14"/>
  <c r="I187" i="14"/>
  <c r="J187" i="14"/>
  <c r="K187" i="14"/>
  <c r="L187" i="14"/>
  <c r="M187" i="14"/>
  <c r="N187" i="14"/>
  <c r="O187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B189" i="14"/>
  <c r="C189" i="14"/>
  <c r="D189" i="14"/>
  <c r="P189" i="14" s="1"/>
  <c r="E189" i="14"/>
  <c r="F189" i="14"/>
  <c r="G189" i="14"/>
  <c r="H189" i="14"/>
  <c r="I189" i="14"/>
  <c r="J189" i="14"/>
  <c r="K189" i="14"/>
  <c r="L189" i="14"/>
  <c r="M189" i="14"/>
  <c r="N189" i="14"/>
  <c r="O189" i="14"/>
  <c r="B190" i="14"/>
  <c r="C190" i="14"/>
  <c r="D190" i="14"/>
  <c r="P190" i="14" s="1"/>
  <c r="E190" i="14"/>
  <c r="F190" i="14"/>
  <c r="G190" i="14"/>
  <c r="H190" i="14"/>
  <c r="I190" i="14"/>
  <c r="J190" i="14"/>
  <c r="K190" i="14"/>
  <c r="L190" i="14"/>
  <c r="M190" i="14"/>
  <c r="N190" i="14"/>
  <c r="O190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B193" i="14"/>
  <c r="C193" i="14"/>
  <c r="D193" i="14"/>
  <c r="P193" i="14" s="1"/>
  <c r="E193" i="14"/>
  <c r="F193" i="14"/>
  <c r="G193" i="14"/>
  <c r="H193" i="14"/>
  <c r="I193" i="14"/>
  <c r="J193" i="14"/>
  <c r="K193" i="14"/>
  <c r="L193" i="14"/>
  <c r="M193" i="14"/>
  <c r="N193" i="14"/>
  <c r="O193" i="14"/>
  <c r="B194" i="14"/>
  <c r="C194" i="14"/>
  <c r="D194" i="14"/>
  <c r="P194" i="14" s="1"/>
  <c r="E194" i="14"/>
  <c r="F194" i="14"/>
  <c r="G194" i="14"/>
  <c r="H194" i="14"/>
  <c r="I194" i="14"/>
  <c r="J194" i="14"/>
  <c r="K194" i="14"/>
  <c r="L194" i="14"/>
  <c r="M194" i="14"/>
  <c r="N194" i="14"/>
  <c r="O194" i="14"/>
  <c r="B195" i="14"/>
  <c r="C195" i="14"/>
  <c r="D195" i="14"/>
  <c r="P195" i="14" s="1"/>
  <c r="E195" i="14"/>
  <c r="F195" i="14"/>
  <c r="G195" i="14"/>
  <c r="H195" i="14"/>
  <c r="I195" i="14"/>
  <c r="J195" i="14"/>
  <c r="K195" i="14"/>
  <c r="L195" i="14"/>
  <c r="M195" i="14"/>
  <c r="N195" i="14"/>
  <c r="O195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B197" i="14"/>
  <c r="C197" i="14"/>
  <c r="D197" i="14"/>
  <c r="P197" i="14" s="1"/>
  <c r="E197" i="14"/>
  <c r="F197" i="14"/>
  <c r="G197" i="14"/>
  <c r="H197" i="14"/>
  <c r="I197" i="14"/>
  <c r="J197" i="14"/>
  <c r="K197" i="14"/>
  <c r="L197" i="14"/>
  <c r="M197" i="14"/>
  <c r="N197" i="14"/>
  <c r="O197" i="14"/>
  <c r="B198" i="14"/>
  <c r="C198" i="14"/>
  <c r="D198" i="14"/>
  <c r="P198" i="14" s="1"/>
  <c r="E198" i="14"/>
  <c r="F198" i="14"/>
  <c r="G198" i="14"/>
  <c r="H198" i="14"/>
  <c r="I198" i="14"/>
  <c r="J198" i="14"/>
  <c r="K198" i="14"/>
  <c r="L198" i="14"/>
  <c r="M198" i="14"/>
  <c r="N198" i="14"/>
  <c r="O198" i="14"/>
  <c r="B199" i="14"/>
  <c r="C199" i="14"/>
  <c r="D199" i="14"/>
  <c r="P199" i="14" s="1"/>
  <c r="E199" i="14"/>
  <c r="F199" i="14"/>
  <c r="G199" i="14"/>
  <c r="H199" i="14"/>
  <c r="I199" i="14"/>
  <c r="J199" i="14"/>
  <c r="K199" i="14"/>
  <c r="L199" i="14"/>
  <c r="M199" i="14"/>
  <c r="N199" i="14"/>
  <c r="O199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B201" i="14"/>
  <c r="C201" i="14"/>
  <c r="D201" i="14"/>
  <c r="P201" i="14" s="1"/>
  <c r="E201" i="14"/>
  <c r="F201" i="14"/>
  <c r="G201" i="14"/>
  <c r="H201" i="14"/>
  <c r="I201" i="14"/>
  <c r="J201" i="14"/>
  <c r="K201" i="14"/>
  <c r="L201" i="14"/>
  <c r="M201" i="14"/>
  <c r="N201" i="14"/>
  <c r="O201" i="14"/>
  <c r="B202" i="14"/>
  <c r="C202" i="14"/>
  <c r="D202" i="14"/>
  <c r="P202" i="14" s="1"/>
  <c r="E202" i="14"/>
  <c r="F202" i="14"/>
  <c r="G202" i="14"/>
  <c r="H202" i="14"/>
  <c r="I202" i="14"/>
  <c r="J202" i="14"/>
  <c r="K202" i="14"/>
  <c r="L202" i="14"/>
  <c r="M202" i="14"/>
  <c r="N202" i="14"/>
  <c r="O202" i="14"/>
  <c r="B203" i="14"/>
  <c r="C203" i="14"/>
  <c r="D203" i="14"/>
  <c r="P203" i="14" s="1"/>
  <c r="E203" i="14"/>
  <c r="F203" i="14"/>
  <c r="G203" i="14"/>
  <c r="H203" i="14"/>
  <c r="I203" i="14"/>
  <c r="J203" i="14"/>
  <c r="K203" i="14"/>
  <c r="L203" i="14"/>
  <c r="M203" i="14"/>
  <c r="N203" i="14"/>
  <c r="O203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B205" i="14"/>
  <c r="C205" i="14"/>
  <c r="D205" i="14"/>
  <c r="P205" i="14" s="1"/>
  <c r="E205" i="14"/>
  <c r="F205" i="14"/>
  <c r="G205" i="14"/>
  <c r="H205" i="14"/>
  <c r="I205" i="14"/>
  <c r="J205" i="14"/>
  <c r="K205" i="14"/>
  <c r="L205" i="14"/>
  <c r="M205" i="14"/>
  <c r="N205" i="14"/>
  <c r="O205" i="14"/>
  <c r="B206" i="14"/>
  <c r="C206" i="14"/>
  <c r="D206" i="14"/>
  <c r="P206" i="14" s="1"/>
  <c r="E206" i="14"/>
  <c r="F206" i="14"/>
  <c r="G206" i="14"/>
  <c r="H206" i="14"/>
  <c r="I206" i="14"/>
  <c r="J206" i="14"/>
  <c r="K206" i="14"/>
  <c r="L206" i="14"/>
  <c r="M206" i="14"/>
  <c r="N206" i="14"/>
  <c r="O206" i="14"/>
  <c r="B207" i="14"/>
  <c r="C207" i="14"/>
  <c r="D207" i="14"/>
  <c r="P207" i="14" s="1"/>
  <c r="E207" i="14"/>
  <c r="F207" i="14"/>
  <c r="G207" i="14"/>
  <c r="H207" i="14"/>
  <c r="I207" i="14"/>
  <c r="J207" i="14"/>
  <c r="K207" i="14"/>
  <c r="L207" i="14"/>
  <c r="M207" i="14"/>
  <c r="N207" i="14"/>
  <c r="O207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B209" i="14"/>
  <c r="C209" i="14"/>
  <c r="D209" i="14"/>
  <c r="P209" i="14" s="1"/>
  <c r="E209" i="14"/>
  <c r="F209" i="14"/>
  <c r="G209" i="14"/>
  <c r="H209" i="14"/>
  <c r="I209" i="14"/>
  <c r="J209" i="14"/>
  <c r="K209" i="14"/>
  <c r="L209" i="14"/>
  <c r="M209" i="14"/>
  <c r="N209" i="14"/>
  <c r="O209" i="14"/>
  <c r="B210" i="14"/>
  <c r="C210" i="14"/>
  <c r="D210" i="14"/>
  <c r="P210" i="14" s="1"/>
  <c r="E210" i="14"/>
  <c r="F210" i="14"/>
  <c r="G210" i="14"/>
  <c r="H210" i="14"/>
  <c r="I210" i="14"/>
  <c r="J210" i="14"/>
  <c r="K210" i="14"/>
  <c r="L210" i="14"/>
  <c r="M210" i="14"/>
  <c r="N210" i="14"/>
  <c r="O210" i="14"/>
  <c r="B211" i="14"/>
  <c r="C211" i="14"/>
  <c r="D211" i="14"/>
  <c r="P211" i="14" s="1"/>
  <c r="E211" i="14"/>
  <c r="F211" i="14"/>
  <c r="G211" i="14"/>
  <c r="H211" i="14"/>
  <c r="I211" i="14"/>
  <c r="J211" i="14"/>
  <c r="K211" i="14"/>
  <c r="L211" i="14"/>
  <c r="M211" i="14"/>
  <c r="N211" i="14"/>
  <c r="O211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B213" i="14"/>
  <c r="C213" i="14"/>
  <c r="D213" i="14"/>
  <c r="P213" i="14" s="1"/>
  <c r="E213" i="14"/>
  <c r="F213" i="14"/>
  <c r="G213" i="14"/>
  <c r="H213" i="14"/>
  <c r="I213" i="14"/>
  <c r="J213" i="14"/>
  <c r="K213" i="14"/>
  <c r="L213" i="14"/>
  <c r="M213" i="14"/>
  <c r="N213" i="14"/>
  <c r="O213" i="14"/>
  <c r="B214" i="14"/>
  <c r="C214" i="14"/>
  <c r="D214" i="14"/>
  <c r="P214" i="14" s="1"/>
  <c r="E214" i="14"/>
  <c r="F214" i="14"/>
  <c r="G214" i="14"/>
  <c r="H214" i="14"/>
  <c r="I214" i="14"/>
  <c r="J214" i="14"/>
  <c r="K214" i="14"/>
  <c r="L214" i="14"/>
  <c r="M214" i="14"/>
  <c r="N214" i="14"/>
  <c r="O214" i="14"/>
  <c r="B215" i="14"/>
  <c r="C215" i="14"/>
  <c r="D215" i="14"/>
  <c r="P215" i="14" s="1"/>
  <c r="E215" i="14"/>
  <c r="F215" i="14"/>
  <c r="G215" i="14"/>
  <c r="H215" i="14"/>
  <c r="I215" i="14"/>
  <c r="J215" i="14"/>
  <c r="K215" i="14"/>
  <c r="L215" i="14"/>
  <c r="M215" i="14"/>
  <c r="N215" i="14"/>
  <c r="O215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B217" i="14"/>
  <c r="C217" i="14"/>
  <c r="D217" i="14"/>
  <c r="P217" i="14" s="1"/>
  <c r="E217" i="14"/>
  <c r="F217" i="14"/>
  <c r="G217" i="14"/>
  <c r="H217" i="14"/>
  <c r="I217" i="14"/>
  <c r="J217" i="14"/>
  <c r="K217" i="14"/>
  <c r="L217" i="14"/>
  <c r="M217" i="14"/>
  <c r="N217" i="14"/>
  <c r="O217" i="14"/>
  <c r="B218" i="14"/>
  <c r="C218" i="14"/>
  <c r="D218" i="14"/>
  <c r="P218" i="14" s="1"/>
  <c r="E218" i="14"/>
  <c r="F218" i="14"/>
  <c r="G218" i="14"/>
  <c r="H218" i="14"/>
  <c r="I218" i="14"/>
  <c r="J218" i="14"/>
  <c r="K218" i="14"/>
  <c r="L218" i="14"/>
  <c r="M218" i="14"/>
  <c r="N218" i="14"/>
  <c r="O218" i="14"/>
  <c r="B219" i="14"/>
  <c r="C219" i="14"/>
  <c r="D219" i="14"/>
  <c r="P219" i="14" s="1"/>
  <c r="E219" i="14"/>
  <c r="F219" i="14"/>
  <c r="G219" i="14"/>
  <c r="H219" i="14"/>
  <c r="I219" i="14"/>
  <c r="J219" i="14"/>
  <c r="K219" i="14"/>
  <c r="L219" i="14"/>
  <c r="M219" i="14"/>
  <c r="N219" i="14"/>
  <c r="O219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B221" i="14"/>
  <c r="C221" i="14"/>
  <c r="D221" i="14"/>
  <c r="P221" i="14" s="1"/>
  <c r="E221" i="14"/>
  <c r="F221" i="14"/>
  <c r="G221" i="14"/>
  <c r="H221" i="14"/>
  <c r="I221" i="14"/>
  <c r="J221" i="14"/>
  <c r="K221" i="14"/>
  <c r="L221" i="14"/>
  <c r="M221" i="14"/>
  <c r="N221" i="14"/>
  <c r="O221" i="14"/>
  <c r="B222" i="14"/>
  <c r="C222" i="14"/>
  <c r="D222" i="14"/>
  <c r="P222" i="14" s="1"/>
  <c r="E222" i="14"/>
  <c r="F222" i="14"/>
  <c r="G222" i="14"/>
  <c r="H222" i="14"/>
  <c r="I222" i="14"/>
  <c r="J222" i="14"/>
  <c r="K222" i="14"/>
  <c r="L222" i="14"/>
  <c r="M222" i="14"/>
  <c r="N222" i="14"/>
  <c r="O222" i="14"/>
  <c r="B223" i="14"/>
  <c r="C223" i="14"/>
  <c r="D223" i="14"/>
  <c r="P223" i="14" s="1"/>
  <c r="E223" i="14"/>
  <c r="F223" i="14"/>
  <c r="G223" i="14"/>
  <c r="H223" i="14"/>
  <c r="I223" i="14"/>
  <c r="J223" i="14"/>
  <c r="K223" i="14"/>
  <c r="L223" i="14"/>
  <c r="M223" i="14"/>
  <c r="N223" i="14"/>
  <c r="O223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B225" i="14"/>
  <c r="C225" i="14"/>
  <c r="D225" i="14"/>
  <c r="P225" i="14" s="1"/>
  <c r="E225" i="14"/>
  <c r="F225" i="14"/>
  <c r="G225" i="14"/>
  <c r="H225" i="14"/>
  <c r="I225" i="14"/>
  <c r="J225" i="14"/>
  <c r="K225" i="14"/>
  <c r="L225" i="14"/>
  <c r="M225" i="14"/>
  <c r="N225" i="14"/>
  <c r="O225" i="14"/>
  <c r="B226" i="14"/>
  <c r="C226" i="14"/>
  <c r="D226" i="14"/>
  <c r="P226" i="14" s="1"/>
  <c r="E226" i="14"/>
  <c r="F226" i="14"/>
  <c r="G226" i="14"/>
  <c r="H226" i="14"/>
  <c r="I226" i="14"/>
  <c r="J226" i="14"/>
  <c r="K226" i="14"/>
  <c r="L226" i="14"/>
  <c r="M226" i="14"/>
  <c r="N226" i="14"/>
  <c r="O226" i="14"/>
  <c r="B227" i="14"/>
  <c r="C227" i="14"/>
  <c r="D227" i="14"/>
  <c r="P227" i="14" s="1"/>
  <c r="E227" i="14"/>
  <c r="F227" i="14"/>
  <c r="G227" i="14"/>
  <c r="H227" i="14"/>
  <c r="I227" i="14"/>
  <c r="J227" i="14"/>
  <c r="K227" i="14"/>
  <c r="L227" i="14"/>
  <c r="M227" i="14"/>
  <c r="N227" i="14"/>
  <c r="O227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B229" i="14"/>
  <c r="C229" i="14"/>
  <c r="D229" i="14"/>
  <c r="P229" i="14" s="1"/>
  <c r="E229" i="14"/>
  <c r="F229" i="14"/>
  <c r="G229" i="14"/>
  <c r="H229" i="14"/>
  <c r="I229" i="14"/>
  <c r="J229" i="14"/>
  <c r="K229" i="14"/>
  <c r="L229" i="14"/>
  <c r="M229" i="14"/>
  <c r="N229" i="14"/>
  <c r="O229" i="14"/>
  <c r="B230" i="14"/>
  <c r="C230" i="14"/>
  <c r="D230" i="14"/>
  <c r="P230" i="14" s="1"/>
  <c r="E230" i="14"/>
  <c r="F230" i="14"/>
  <c r="G230" i="14"/>
  <c r="H230" i="14"/>
  <c r="I230" i="14"/>
  <c r="J230" i="14"/>
  <c r="K230" i="14"/>
  <c r="L230" i="14"/>
  <c r="M230" i="14"/>
  <c r="N230" i="14"/>
  <c r="O230" i="14"/>
  <c r="B231" i="14"/>
  <c r="C231" i="14"/>
  <c r="D231" i="14"/>
  <c r="P231" i="14" s="1"/>
  <c r="E231" i="14"/>
  <c r="F231" i="14"/>
  <c r="G231" i="14"/>
  <c r="H231" i="14"/>
  <c r="I231" i="14"/>
  <c r="J231" i="14"/>
  <c r="K231" i="14"/>
  <c r="L231" i="14"/>
  <c r="M231" i="14"/>
  <c r="N231" i="14"/>
  <c r="O231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B233" i="14"/>
  <c r="C233" i="14"/>
  <c r="D233" i="14"/>
  <c r="P233" i="14" s="1"/>
  <c r="E233" i="14"/>
  <c r="F233" i="14"/>
  <c r="G233" i="14"/>
  <c r="H233" i="14"/>
  <c r="I233" i="14"/>
  <c r="J233" i="14"/>
  <c r="K233" i="14"/>
  <c r="L233" i="14"/>
  <c r="M233" i="14"/>
  <c r="N233" i="14"/>
  <c r="O233" i="14"/>
  <c r="B234" i="14"/>
  <c r="C234" i="14"/>
  <c r="D234" i="14"/>
  <c r="P234" i="14" s="1"/>
  <c r="E234" i="14"/>
  <c r="F234" i="14"/>
  <c r="G234" i="14"/>
  <c r="H234" i="14"/>
  <c r="I234" i="14"/>
  <c r="J234" i="14"/>
  <c r="K234" i="14"/>
  <c r="L234" i="14"/>
  <c r="M234" i="14"/>
  <c r="N234" i="14"/>
  <c r="O234" i="14"/>
  <c r="B235" i="14"/>
  <c r="C235" i="14"/>
  <c r="D235" i="14"/>
  <c r="P235" i="14" s="1"/>
  <c r="E235" i="14"/>
  <c r="F235" i="14"/>
  <c r="G235" i="14"/>
  <c r="H235" i="14"/>
  <c r="I235" i="14"/>
  <c r="J235" i="14"/>
  <c r="K235" i="14"/>
  <c r="L235" i="14"/>
  <c r="M235" i="14"/>
  <c r="N235" i="14"/>
  <c r="O235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B237" i="14"/>
  <c r="C237" i="14"/>
  <c r="D237" i="14"/>
  <c r="P237" i="14" s="1"/>
  <c r="E237" i="14"/>
  <c r="F237" i="14"/>
  <c r="G237" i="14"/>
  <c r="H237" i="14"/>
  <c r="I237" i="14"/>
  <c r="J237" i="14"/>
  <c r="K237" i="14"/>
  <c r="L237" i="14"/>
  <c r="M237" i="14"/>
  <c r="N237" i="14"/>
  <c r="O237" i="14"/>
  <c r="B238" i="14"/>
  <c r="C238" i="14"/>
  <c r="D238" i="14"/>
  <c r="P238" i="14" s="1"/>
  <c r="E238" i="14"/>
  <c r="F238" i="14"/>
  <c r="G238" i="14"/>
  <c r="H238" i="14"/>
  <c r="I238" i="14"/>
  <c r="J238" i="14"/>
  <c r="K238" i="14"/>
  <c r="L238" i="14"/>
  <c r="M238" i="14"/>
  <c r="N238" i="14"/>
  <c r="O238" i="14"/>
  <c r="B239" i="14"/>
  <c r="C239" i="14"/>
  <c r="D239" i="14"/>
  <c r="P239" i="14" s="1"/>
  <c r="E239" i="14"/>
  <c r="F239" i="14"/>
  <c r="G239" i="14"/>
  <c r="H239" i="14"/>
  <c r="I239" i="14"/>
  <c r="J239" i="14"/>
  <c r="K239" i="14"/>
  <c r="L239" i="14"/>
  <c r="M239" i="14"/>
  <c r="N239" i="14"/>
  <c r="O239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B241" i="14"/>
  <c r="C241" i="14"/>
  <c r="D241" i="14"/>
  <c r="P241" i="14" s="1"/>
  <c r="E241" i="14"/>
  <c r="F241" i="14"/>
  <c r="G241" i="14"/>
  <c r="H241" i="14"/>
  <c r="I241" i="14"/>
  <c r="J241" i="14"/>
  <c r="K241" i="14"/>
  <c r="L241" i="14"/>
  <c r="M241" i="14"/>
  <c r="N241" i="14"/>
  <c r="O241" i="14"/>
  <c r="B242" i="14"/>
  <c r="C242" i="14"/>
  <c r="D242" i="14"/>
  <c r="P242" i="14" s="1"/>
  <c r="E242" i="14"/>
  <c r="F242" i="14"/>
  <c r="G242" i="14"/>
  <c r="H242" i="14"/>
  <c r="I242" i="14"/>
  <c r="J242" i="14"/>
  <c r="K242" i="14"/>
  <c r="L242" i="14"/>
  <c r="M242" i="14"/>
  <c r="N242" i="14"/>
  <c r="O242" i="14"/>
  <c r="B243" i="14"/>
  <c r="C243" i="14"/>
  <c r="D243" i="14"/>
  <c r="P243" i="14" s="1"/>
  <c r="E243" i="14"/>
  <c r="F243" i="14"/>
  <c r="G243" i="14"/>
  <c r="H243" i="14"/>
  <c r="I243" i="14"/>
  <c r="J243" i="14"/>
  <c r="K243" i="14"/>
  <c r="L243" i="14"/>
  <c r="M243" i="14"/>
  <c r="N243" i="14"/>
  <c r="O243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B245" i="14"/>
  <c r="C245" i="14"/>
  <c r="D245" i="14"/>
  <c r="P245" i="14" s="1"/>
  <c r="E245" i="14"/>
  <c r="F245" i="14"/>
  <c r="G245" i="14"/>
  <c r="H245" i="14"/>
  <c r="I245" i="14"/>
  <c r="J245" i="14"/>
  <c r="K245" i="14"/>
  <c r="L245" i="14"/>
  <c r="M245" i="14"/>
  <c r="N245" i="14"/>
  <c r="O245" i="14"/>
  <c r="B246" i="14"/>
  <c r="C246" i="14"/>
  <c r="D246" i="14"/>
  <c r="P246" i="14" s="1"/>
  <c r="E246" i="14"/>
  <c r="F246" i="14"/>
  <c r="G246" i="14"/>
  <c r="H246" i="14"/>
  <c r="I246" i="14"/>
  <c r="J246" i="14"/>
  <c r="K246" i="14"/>
  <c r="L246" i="14"/>
  <c r="M246" i="14"/>
  <c r="N246" i="14"/>
  <c r="O246" i="14"/>
  <c r="B247" i="14"/>
  <c r="C247" i="14"/>
  <c r="D247" i="14"/>
  <c r="P247" i="14" s="1"/>
  <c r="E247" i="14"/>
  <c r="F247" i="14"/>
  <c r="G247" i="14"/>
  <c r="H247" i="14"/>
  <c r="I247" i="14"/>
  <c r="J247" i="14"/>
  <c r="K247" i="14"/>
  <c r="L247" i="14"/>
  <c r="M247" i="14"/>
  <c r="N247" i="14"/>
  <c r="O247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B249" i="14"/>
  <c r="C249" i="14"/>
  <c r="D249" i="14"/>
  <c r="P249" i="14" s="1"/>
  <c r="E249" i="14"/>
  <c r="F249" i="14"/>
  <c r="G249" i="14"/>
  <c r="H249" i="14"/>
  <c r="I249" i="14"/>
  <c r="J249" i="14"/>
  <c r="K249" i="14"/>
  <c r="L249" i="14"/>
  <c r="M249" i="14"/>
  <c r="N249" i="14"/>
  <c r="O249" i="14"/>
  <c r="B250" i="14"/>
  <c r="C250" i="14"/>
  <c r="D250" i="14"/>
  <c r="P250" i="14" s="1"/>
  <c r="E250" i="14"/>
  <c r="F250" i="14"/>
  <c r="G250" i="14"/>
  <c r="H250" i="14"/>
  <c r="I250" i="14"/>
  <c r="J250" i="14"/>
  <c r="K250" i="14"/>
  <c r="L250" i="14"/>
  <c r="M250" i="14"/>
  <c r="N250" i="14"/>
  <c r="O250" i="14"/>
  <c r="B251" i="14"/>
  <c r="C251" i="14"/>
  <c r="D251" i="14"/>
  <c r="P251" i="14" s="1"/>
  <c r="E251" i="14"/>
  <c r="F251" i="14"/>
  <c r="G251" i="14"/>
  <c r="H251" i="14"/>
  <c r="I251" i="14"/>
  <c r="J251" i="14"/>
  <c r="K251" i="14"/>
  <c r="L251" i="14"/>
  <c r="M251" i="14"/>
  <c r="N251" i="14"/>
  <c r="O251" i="14"/>
  <c r="A6" i="3"/>
  <c r="A6" i="14" s="1"/>
  <c r="P248" i="14" l="1"/>
  <c r="P244" i="14"/>
  <c r="P240" i="14"/>
  <c r="P236" i="14"/>
  <c r="P232" i="14"/>
  <c r="P228" i="14"/>
  <c r="P224" i="14"/>
  <c r="P220" i="14"/>
  <c r="P216" i="14"/>
  <c r="P212" i="14"/>
  <c r="P208" i="14"/>
  <c r="P204" i="14"/>
  <c r="P200" i="14"/>
  <c r="P196" i="14"/>
  <c r="P192" i="14"/>
  <c r="P188" i="14"/>
  <c r="P184" i="14"/>
  <c r="P180" i="14"/>
  <c r="P176" i="14"/>
  <c r="P172" i="14"/>
  <c r="P168" i="14"/>
  <c r="P164" i="14"/>
  <c r="P160" i="14"/>
  <c r="A2" i="14"/>
  <c r="Z1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5" i="14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S25" i="4"/>
  <c r="BD1" i="11" s="1"/>
  <c r="N83" i="3"/>
  <c r="B83" i="14" s="1"/>
  <c r="P83" i="3"/>
  <c r="C83" i="14" s="1"/>
  <c r="R83" i="3"/>
  <c r="D83" i="14" s="1"/>
  <c r="T83" i="3"/>
  <c r="E83" i="14" s="1"/>
  <c r="V83" i="3"/>
  <c r="F83" i="14" s="1"/>
  <c r="X83" i="3"/>
  <c r="G83" i="14" s="1"/>
  <c r="Z83" i="3"/>
  <c r="H83" i="14" s="1"/>
  <c r="AB83" i="3"/>
  <c r="I83" i="14" s="1"/>
  <c r="AD83" i="3"/>
  <c r="J83" i="14" s="1"/>
  <c r="AE83" i="3"/>
  <c r="AF83" i="3" s="1"/>
  <c r="K83" i="14" s="1"/>
  <c r="AG83" i="3"/>
  <c r="AH83" i="3" s="1"/>
  <c r="L83" i="14" s="1"/>
  <c r="AI83" i="3"/>
  <c r="AJ83" i="3" s="1"/>
  <c r="M83" i="14" s="1"/>
  <c r="AK83" i="3"/>
  <c r="AL83" i="3" s="1"/>
  <c r="N83" i="14" s="1"/>
  <c r="AM83" i="3"/>
  <c r="AN83" i="3" s="1"/>
  <c r="O83" i="14" s="1"/>
  <c r="N84" i="3"/>
  <c r="B84" i="14" s="1"/>
  <c r="P84" i="3"/>
  <c r="C84" i="14" s="1"/>
  <c r="R84" i="3"/>
  <c r="D84" i="14" s="1"/>
  <c r="T84" i="3"/>
  <c r="E84" i="14" s="1"/>
  <c r="V84" i="3"/>
  <c r="F84" i="14" s="1"/>
  <c r="X84" i="3"/>
  <c r="G84" i="14" s="1"/>
  <c r="Z84" i="3"/>
  <c r="H84" i="14" s="1"/>
  <c r="AB84" i="3"/>
  <c r="I84" i="14" s="1"/>
  <c r="AD84" i="3"/>
  <c r="J84" i="14" s="1"/>
  <c r="AE84" i="3"/>
  <c r="AF84" i="3" s="1"/>
  <c r="K84" i="14" s="1"/>
  <c r="AG84" i="3"/>
  <c r="AH84" i="3" s="1"/>
  <c r="L84" i="14" s="1"/>
  <c r="AI84" i="3"/>
  <c r="AJ84" i="3" s="1"/>
  <c r="M84" i="14" s="1"/>
  <c r="AK84" i="3"/>
  <c r="AL84" i="3" s="1"/>
  <c r="N84" i="14" s="1"/>
  <c r="AM84" i="3"/>
  <c r="AN84" i="3" s="1"/>
  <c r="O84" i="14" s="1"/>
  <c r="N85" i="3"/>
  <c r="B85" i="14" s="1"/>
  <c r="P85" i="3"/>
  <c r="C85" i="14" s="1"/>
  <c r="R85" i="3"/>
  <c r="D85" i="14" s="1"/>
  <c r="T85" i="3"/>
  <c r="E85" i="14" s="1"/>
  <c r="V85" i="3"/>
  <c r="F85" i="14" s="1"/>
  <c r="X85" i="3"/>
  <c r="G85" i="14" s="1"/>
  <c r="Z85" i="3"/>
  <c r="H85" i="14" s="1"/>
  <c r="AB85" i="3"/>
  <c r="I85" i="14" s="1"/>
  <c r="AD85" i="3"/>
  <c r="J85" i="14" s="1"/>
  <c r="AE85" i="3"/>
  <c r="AF85" i="3" s="1"/>
  <c r="K85" i="14" s="1"/>
  <c r="AG85" i="3"/>
  <c r="AH85" i="3" s="1"/>
  <c r="L85" i="14" s="1"/>
  <c r="AI85" i="3"/>
  <c r="AJ85" i="3" s="1"/>
  <c r="M85" i="14" s="1"/>
  <c r="AK85" i="3"/>
  <c r="AL85" i="3" s="1"/>
  <c r="N85" i="14" s="1"/>
  <c r="AM85" i="3"/>
  <c r="AN85" i="3" s="1"/>
  <c r="O85" i="14" s="1"/>
  <c r="N86" i="3"/>
  <c r="B86" i="14" s="1"/>
  <c r="P86" i="3"/>
  <c r="C86" i="14" s="1"/>
  <c r="R86" i="3"/>
  <c r="D86" i="14" s="1"/>
  <c r="T86" i="3"/>
  <c r="E86" i="14" s="1"/>
  <c r="V86" i="3"/>
  <c r="F86" i="14" s="1"/>
  <c r="X86" i="3"/>
  <c r="G86" i="14" s="1"/>
  <c r="Z86" i="3"/>
  <c r="H86" i="14" s="1"/>
  <c r="AB86" i="3"/>
  <c r="I86" i="14" s="1"/>
  <c r="AD86" i="3"/>
  <c r="J86" i="14" s="1"/>
  <c r="AE86" i="3"/>
  <c r="AF86" i="3" s="1"/>
  <c r="K86" i="14" s="1"/>
  <c r="AG86" i="3"/>
  <c r="AH86" i="3" s="1"/>
  <c r="L86" i="14" s="1"/>
  <c r="AI86" i="3"/>
  <c r="AJ86" i="3" s="1"/>
  <c r="M86" i="14" s="1"/>
  <c r="AK86" i="3"/>
  <c r="AL86" i="3" s="1"/>
  <c r="N86" i="14" s="1"/>
  <c r="AM86" i="3"/>
  <c r="AN86" i="3" s="1"/>
  <c r="O86" i="14" s="1"/>
  <c r="N87" i="3"/>
  <c r="B87" i="14" s="1"/>
  <c r="P87" i="3"/>
  <c r="C87" i="14" s="1"/>
  <c r="R87" i="3"/>
  <c r="D87" i="14" s="1"/>
  <c r="T87" i="3"/>
  <c r="E87" i="14" s="1"/>
  <c r="V87" i="3"/>
  <c r="F87" i="14" s="1"/>
  <c r="X87" i="3"/>
  <c r="G87" i="14" s="1"/>
  <c r="Z87" i="3"/>
  <c r="H87" i="14" s="1"/>
  <c r="AB87" i="3"/>
  <c r="I87" i="14" s="1"/>
  <c r="AD87" i="3"/>
  <c r="J87" i="14" s="1"/>
  <c r="AE87" i="3"/>
  <c r="AF87" i="3" s="1"/>
  <c r="K87" i="14" s="1"/>
  <c r="AG87" i="3"/>
  <c r="AH87" i="3" s="1"/>
  <c r="L87" i="14" s="1"/>
  <c r="AI87" i="3"/>
  <c r="AJ87" i="3" s="1"/>
  <c r="M87" i="14" s="1"/>
  <c r="AK87" i="3"/>
  <c r="AL87" i="3" s="1"/>
  <c r="N87" i="14" s="1"/>
  <c r="AM87" i="3"/>
  <c r="AN87" i="3" s="1"/>
  <c r="O87" i="14" s="1"/>
  <c r="N88" i="3"/>
  <c r="B88" i="14" s="1"/>
  <c r="P88" i="3"/>
  <c r="C88" i="14" s="1"/>
  <c r="R88" i="3"/>
  <c r="D88" i="14" s="1"/>
  <c r="T88" i="3"/>
  <c r="E88" i="14" s="1"/>
  <c r="V88" i="3"/>
  <c r="F88" i="14" s="1"/>
  <c r="X88" i="3"/>
  <c r="G88" i="14" s="1"/>
  <c r="Z88" i="3"/>
  <c r="H88" i="14" s="1"/>
  <c r="AB88" i="3"/>
  <c r="I88" i="14" s="1"/>
  <c r="AD88" i="3"/>
  <c r="J88" i="14" s="1"/>
  <c r="AE88" i="3"/>
  <c r="AF88" i="3" s="1"/>
  <c r="K88" i="14" s="1"/>
  <c r="AG88" i="3"/>
  <c r="AH88" i="3" s="1"/>
  <c r="L88" i="14" s="1"/>
  <c r="AI88" i="3"/>
  <c r="AJ88" i="3" s="1"/>
  <c r="M88" i="14" s="1"/>
  <c r="AK88" i="3"/>
  <c r="AL88" i="3" s="1"/>
  <c r="N88" i="14" s="1"/>
  <c r="AM88" i="3"/>
  <c r="AN88" i="3" s="1"/>
  <c r="O88" i="14" s="1"/>
  <c r="N89" i="3"/>
  <c r="B89" i="14" s="1"/>
  <c r="P89" i="3"/>
  <c r="C89" i="14" s="1"/>
  <c r="R89" i="3"/>
  <c r="D89" i="14" s="1"/>
  <c r="T89" i="3"/>
  <c r="E89" i="14" s="1"/>
  <c r="V89" i="3"/>
  <c r="F89" i="14" s="1"/>
  <c r="X89" i="3"/>
  <c r="G89" i="14" s="1"/>
  <c r="Z89" i="3"/>
  <c r="H89" i="14" s="1"/>
  <c r="AB89" i="3"/>
  <c r="I89" i="14" s="1"/>
  <c r="AD89" i="3"/>
  <c r="J89" i="14" s="1"/>
  <c r="AE89" i="3"/>
  <c r="AF89" i="3" s="1"/>
  <c r="K89" i="14" s="1"/>
  <c r="AG89" i="3"/>
  <c r="AH89" i="3" s="1"/>
  <c r="L89" i="14" s="1"/>
  <c r="AI89" i="3"/>
  <c r="AJ89" i="3" s="1"/>
  <c r="M89" i="14" s="1"/>
  <c r="AK89" i="3"/>
  <c r="AL89" i="3" s="1"/>
  <c r="N89" i="14" s="1"/>
  <c r="AM89" i="3"/>
  <c r="AN89" i="3" s="1"/>
  <c r="O89" i="14" s="1"/>
  <c r="N90" i="3"/>
  <c r="B90" i="14" s="1"/>
  <c r="P90" i="3"/>
  <c r="C90" i="14" s="1"/>
  <c r="R90" i="3"/>
  <c r="D90" i="14" s="1"/>
  <c r="T90" i="3"/>
  <c r="E90" i="14" s="1"/>
  <c r="V90" i="3"/>
  <c r="F90" i="14" s="1"/>
  <c r="X90" i="3"/>
  <c r="G90" i="14" s="1"/>
  <c r="Z90" i="3"/>
  <c r="H90" i="14" s="1"/>
  <c r="AB90" i="3"/>
  <c r="I90" i="14" s="1"/>
  <c r="AD90" i="3"/>
  <c r="J90" i="14" s="1"/>
  <c r="AE90" i="3"/>
  <c r="AF90" i="3" s="1"/>
  <c r="K90" i="14" s="1"/>
  <c r="AG90" i="3"/>
  <c r="AH90" i="3" s="1"/>
  <c r="L90" i="14" s="1"/>
  <c r="AI90" i="3"/>
  <c r="AJ90" i="3" s="1"/>
  <c r="M90" i="14" s="1"/>
  <c r="AK90" i="3"/>
  <c r="AL90" i="3" s="1"/>
  <c r="N90" i="14" s="1"/>
  <c r="AM90" i="3"/>
  <c r="AN90" i="3" s="1"/>
  <c r="O90" i="14" s="1"/>
  <c r="N91" i="3"/>
  <c r="B91" i="14" s="1"/>
  <c r="P91" i="3"/>
  <c r="C91" i="14" s="1"/>
  <c r="R91" i="3"/>
  <c r="D91" i="14" s="1"/>
  <c r="T91" i="3"/>
  <c r="E91" i="14" s="1"/>
  <c r="V91" i="3"/>
  <c r="F91" i="14" s="1"/>
  <c r="X91" i="3"/>
  <c r="G91" i="14" s="1"/>
  <c r="Z91" i="3"/>
  <c r="H91" i="14" s="1"/>
  <c r="AB91" i="3"/>
  <c r="I91" i="14" s="1"/>
  <c r="AD91" i="3"/>
  <c r="J91" i="14" s="1"/>
  <c r="AE91" i="3"/>
  <c r="AF91" i="3" s="1"/>
  <c r="K91" i="14" s="1"/>
  <c r="AG91" i="3"/>
  <c r="AH91" i="3" s="1"/>
  <c r="L91" i="14" s="1"/>
  <c r="AI91" i="3"/>
  <c r="AJ91" i="3" s="1"/>
  <c r="M91" i="14" s="1"/>
  <c r="AK91" i="3"/>
  <c r="AL91" i="3" s="1"/>
  <c r="N91" i="14" s="1"/>
  <c r="AM91" i="3"/>
  <c r="AN91" i="3" s="1"/>
  <c r="O91" i="14" s="1"/>
  <c r="N92" i="3"/>
  <c r="B92" i="14" s="1"/>
  <c r="P92" i="3"/>
  <c r="C92" i="14" s="1"/>
  <c r="R92" i="3"/>
  <c r="D92" i="14" s="1"/>
  <c r="T92" i="3"/>
  <c r="E92" i="14" s="1"/>
  <c r="V92" i="3"/>
  <c r="F92" i="14" s="1"/>
  <c r="X92" i="3"/>
  <c r="G92" i="14" s="1"/>
  <c r="Z92" i="3"/>
  <c r="H92" i="14" s="1"/>
  <c r="AB92" i="3"/>
  <c r="I92" i="14" s="1"/>
  <c r="AD92" i="3"/>
  <c r="J92" i="14" s="1"/>
  <c r="AE92" i="3"/>
  <c r="AF92" i="3" s="1"/>
  <c r="K92" i="14" s="1"/>
  <c r="AG92" i="3"/>
  <c r="AH92" i="3" s="1"/>
  <c r="L92" i="14" s="1"/>
  <c r="AI92" i="3"/>
  <c r="AJ92" i="3" s="1"/>
  <c r="M92" i="14" s="1"/>
  <c r="AK92" i="3"/>
  <c r="AL92" i="3" s="1"/>
  <c r="N92" i="14" s="1"/>
  <c r="AM92" i="3"/>
  <c r="AN92" i="3" s="1"/>
  <c r="O92" i="14" s="1"/>
  <c r="N93" i="3"/>
  <c r="B93" i="14" s="1"/>
  <c r="P93" i="3"/>
  <c r="C93" i="14" s="1"/>
  <c r="R93" i="3"/>
  <c r="D93" i="14" s="1"/>
  <c r="T93" i="3"/>
  <c r="E93" i="14" s="1"/>
  <c r="V93" i="3"/>
  <c r="F93" i="14" s="1"/>
  <c r="X93" i="3"/>
  <c r="G93" i="14" s="1"/>
  <c r="Z93" i="3"/>
  <c r="H93" i="14" s="1"/>
  <c r="AB93" i="3"/>
  <c r="I93" i="14" s="1"/>
  <c r="AD93" i="3"/>
  <c r="J93" i="14" s="1"/>
  <c r="AE93" i="3"/>
  <c r="AF93" i="3" s="1"/>
  <c r="K93" i="14" s="1"/>
  <c r="AG93" i="3"/>
  <c r="AH93" i="3" s="1"/>
  <c r="L93" i="14" s="1"/>
  <c r="AI93" i="3"/>
  <c r="AJ93" i="3" s="1"/>
  <c r="M93" i="14" s="1"/>
  <c r="AK93" i="3"/>
  <c r="AL93" i="3" s="1"/>
  <c r="N93" i="14" s="1"/>
  <c r="AM93" i="3"/>
  <c r="AN93" i="3" s="1"/>
  <c r="O93" i="14" s="1"/>
  <c r="N94" i="3"/>
  <c r="B94" i="14" s="1"/>
  <c r="P94" i="3"/>
  <c r="C94" i="14" s="1"/>
  <c r="R94" i="3"/>
  <c r="D94" i="14" s="1"/>
  <c r="T94" i="3"/>
  <c r="E94" i="14" s="1"/>
  <c r="V94" i="3"/>
  <c r="F94" i="14" s="1"/>
  <c r="X94" i="3"/>
  <c r="G94" i="14" s="1"/>
  <c r="Z94" i="3"/>
  <c r="H94" i="14" s="1"/>
  <c r="AB94" i="3"/>
  <c r="I94" i="14" s="1"/>
  <c r="AD94" i="3"/>
  <c r="J94" i="14" s="1"/>
  <c r="AE94" i="3"/>
  <c r="AF94" i="3" s="1"/>
  <c r="K94" i="14" s="1"/>
  <c r="AG94" i="3"/>
  <c r="AH94" i="3" s="1"/>
  <c r="L94" i="14" s="1"/>
  <c r="AI94" i="3"/>
  <c r="AJ94" i="3" s="1"/>
  <c r="M94" i="14" s="1"/>
  <c r="AK94" i="3"/>
  <c r="AL94" i="3" s="1"/>
  <c r="N94" i="14" s="1"/>
  <c r="AM94" i="3"/>
  <c r="AN94" i="3" s="1"/>
  <c r="O94" i="14" s="1"/>
  <c r="N95" i="3"/>
  <c r="B95" i="14" s="1"/>
  <c r="P95" i="3"/>
  <c r="C95" i="14" s="1"/>
  <c r="R95" i="3"/>
  <c r="D95" i="14" s="1"/>
  <c r="T95" i="3"/>
  <c r="E95" i="14" s="1"/>
  <c r="V95" i="3"/>
  <c r="F95" i="14" s="1"/>
  <c r="X95" i="3"/>
  <c r="G95" i="14" s="1"/>
  <c r="Z95" i="3"/>
  <c r="H95" i="14" s="1"/>
  <c r="AB95" i="3"/>
  <c r="I95" i="14" s="1"/>
  <c r="AD95" i="3"/>
  <c r="J95" i="14" s="1"/>
  <c r="AE95" i="3"/>
  <c r="AF95" i="3" s="1"/>
  <c r="K95" i="14" s="1"/>
  <c r="AG95" i="3"/>
  <c r="AH95" i="3" s="1"/>
  <c r="L95" i="14" s="1"/>
  <c r="AI95" i="3"/>
  <c r="AJ95" i="3" s="1"/>
  <c r="M95" i="14" s="1"/>
  <c r="AK95" i="3"/>
  <c r="AL95" i="3" s="1"/>
  <c r="N95" i="14" s="1"/>
  <c r="AM95" i="3"/>
  <c r="AN95" i="3" s="1"/>
  <c r="O95" i="14" s="1"/>
  <c r="N96" i="3"/>
  <c r="B96" i="14" s="1"/>
  <c r="P96" i="3"/>
  <c r="C96" i="14" s="1"/>
  <c r="R96" i="3"/>
  <c r="D96" i="14" s="1"/>
  <c r="T96" i="3"/>
  <c r="E96" i="14" s="1"/>
  <c r="V96" i="3"/>
  <c r="F96" i="14" s="1"/>
  <c r="X96" i="3"/>
  <c r="G96" i="14" s="1"/>
  <c r="Z96" i="3"/>
  <c r="H96" i="14" s="1"/>
  <c r="AB96" i="3"/>
  <c r="I96" i="14" s="1"/>
  <c r="AD96" i="3"/>
  <c r="J96" i="14" s="1"/>
  <c r="AE96" i="3"/>
  <c r="AF96" i="3" s="1"/>
  <c r="K96" i="14" s="1"/>
  <c r="AG96" i="3"/>
  <c r="AH96" i="3" s="1"/>
  <c r="L96" i="14" s="1"/>
  <c r="AI96" i="3"/>
  <c r="AJ96" i="3" s="1"/>
  <c r="M96" i="14" s="1"/>
  <c r="AK96" i="3"/>
  <c r="AL96" i="3" s="1"/>
  <c r="N96" i="14" s="1"/>
  <c r="AM96" i="3"/>
  <c r="AN96" i="3" s="1"/>
  <c r="O96" i="14" s="1"/>
  <c r="N97" i="3"/>
  <c r="B97" i="14" s="1"/>
  <c r="P97" i="3"/>
  <c r="C97" i="14" s="1"/>
  <c r="R97" i="3"/>
  <c r="D97" i="14" s="1"/>
  <c r="T97" i="3"/>
  <c r="E97" i="14" s="1"/>
  <c r="V97" i="3"/>
  <c r="F97" i="14" s="1"/>
  <c r="X97" i="3"/>
  <c r="G97" i="14" s="1"/>
  <c r="Z97" i="3"/>
  <c r="H97" i="14" s="1"/>
  <c r="AB97" i="3"/>
  <c r="I97" i="14" s="1"/>
  <c r="AD97" i="3"/>
  <c r="J97" i="14" s="1"/>
  <c r="AE97" i="3"/>
  <c r="AF97" i="3" s="1"/>
  <c r="K97" i="14" s="1"/>
  <c r="AG97" i="3"/>
  <c r="AH97" i="3" s="1"/>
  <c r="L97" i="14" s="1"/>
  <c r="AI97" i="3"/>
  <c r="AJ97" i="3" s="1"/>
  <c r="M97" i="14" s="1"/>
  <c r="AK97" i="3"/>
  <c r="AL97" i="3" s="1"/>
  <c r="N97" i="14" s="1"/>
  <c r="AM97" i="3"/>
  <c r="AN97" i="3" s="1"/>
  <c r="O97" i="14" s="1"/>
  <c r="N98" i="3"/>
  <c r="B98" i="14" s="1"/>
  <c r="P98" i="3"/>
  <c r="C98" i="14" s="1"/>
  <c r="R98" i="3"/>
  <c r="D98" i="14" s="1"/>
  <c r="T98" i="3"/>
  <c r="E98" i="14" s="1"/>
  <c r="V98" i="3"/>
  <c r="F98" i="14" s="1"/>
  <c r="X98" i="3"/>
  <c r="G98" i="14" s="1"/>
  <c r="Z98" i="3"/>
  <c r="H98" i="14" s="1"/>
  <c r="AB98" i="3"/>
  <c r="I98" i="14" s="1"/>
  <c r="AD98" i="3"/>
  <c r="J98" i="14" s="1"/>
  <c r="AE98" i="3"/>
  <c r="AF98" i="3" s="1"/>
  <c r="K98" i="14" s="1"/>
  <c r="AG98" i="3"/>
  <c r="AH98" i="3" s="1"/>
  <c r="L98" i="14" s="1"/>
  <c r="AI98" i="3"/>
  <c r="AJ98" i="3" s="1"/>
  <c r="M98" i="14" s="1"/>
  <c r="AK98" i="3"/>
  <c r="AL98" i="3" s="1"/>
  <c r="N98" i="14" s="1"/>
  <c r="AM98" i="3"/>
  <c r="AN98" i="3" s="1"/>
  <c r="O98" i="14" s="1"/>
  <c r="N99" i="3"/>
  <c r="B99" i="14" s="1"/>
  <c r="P99" i="3"/>
  <c r="C99" i="14" s="1"/>
  <c r="R99" i="3"/>
  <c r="D99" i="14" s="1"/>
  <c r="T99" i="3"/>
  <c r="E99" i="14" s="1"/>
  <c r="V99" i="3"/>
  <c r="F99" i="14" s="1"/>
  <c r="X99" i="3"/>
  <c r="G99" i="14" s="1"/>
  <c r="Z99" i="3"/>
  <c r="H99" i="14" s="1"/>
  <c r="AB99" i="3"/>
  <c r="I99" i="14" s="1"/>
  <c r="AD99" i="3"/>
  <c r="J99" i="14" s="1"/>
  <c r="AE99" i="3"/>
  <c r="AF99" i="3" s="1"/>
  <c r="K99" i="14" s="1"/>
  <c r="AG99" i="3"/>
  <c r="AH99" i="3" s="1"/>
  <c r="L99" i="14" s="1"/>
  <c r="AI99" i="3"/>
  <c r="AJ99" i="3" s="1"/>
  <c r="M99" i="14" s="1"/>
  <c r="AK99" i="3"/>
  <c r="AL99" i="3" s="1"/>
  <c r="N99" i="14" s="1"/>
  <c r="AM99" i="3"/>
  <c r="AN99" i="3" s="1"/>
  <c r="O99" i="14" s="1"/>
  <c r="N100" i="3"/>
  <c r="B100" i="14" s="1"/>
  <c r="P100" i="3"/>
  <c r="C100" i="14" s="1"/>
  <c r="R100" i="3"/>
  <c r="D100" i="14" s="1"/>
  <c r="T100" i="3"/>
  <c r="E100" i="14" s="1"/>
  <c r="V100" i="3"/>
  <c r="F100" i="14" s="1"/>
  <c r="X100" i="3"/>
  <c r="G100" i="14" s="1"/>
  <c r="Z100" i="3"/>
  <c r="H100" i="14" s="1"/>
  <c r="AB100" i="3"/>
  <c r="I100" i="14" s="1"/>
  <c r="AD100" i="3"/>
  <c r="J100" i="14" s="1"/>
  <c r="AE100" i="3"/>
  <c r="AF100" i="3" s="1"/>
  <c r="K100" i="14" s="1"/>
  <c r="AG100" i="3"/>
  <c r="AH100" i="3" s="1"/>
  <c r="L100" i="14" s="1"/>
  <c r="AI100" i="3"/>
  <c r="AJ100" i="3" s="1"/>
  <c r="M100" i="14" s="1"/>
  <c r="AK100" i="3"/>
  <c r="AL100" i="3" s="1"/>
  <c r="N100" i="14" s="1"/>
  <c r="AM100" i="3"/>
  <c r="AN100" i="3" s="1"/>
  <c r="O100" i="14" s="1"/>
  <c r="N101" i="3"/>
  <c r="B101" i="14" s="1"/>
  <c r="P101" i="3"/>
  <c r="C101" i="14" s="1"/>
  <c r="R101" i="3"/>
  <c r="D101" i="14" s="1"/>
  <c r="T101" i="3"/>
  <c r="E101" i="14" s="1"/>
  <c r="V101" i="3"/>
  <c r="F101" i="14" s="1"/>
  <c r="X101" i="3"/>
  <c r="G101" i="14" s="1"/>
  <c r="Z101" i="3"/>
  <c r="H101" i="14" s="1"/>
  <c r="AB101" i="3"/>
  <c r="I101" i="14" s="1"/>
  <c r="AD101" i="3"/>
  <c r="J101" i="14" s="1"/>
  <c r="AE101" i="3"/>
  <c r="AF101" i="3" s="1"/>
  <c r="K101" i="14" s="1"/>
  <c r="AG101" i="3"/>
  <c r="AH101" i="3" s="1"/>
  <c r="L101" i="14" s="1"/>
  <c r="AI101" i="3"/>
  <c r="AJ101" i="3" s="1"/>
  <c r="M101" i="14" s="1"/>
  <c r="AK101" i="3"/>
  <c r="AL101" i="3" s="1"/>
  <c r="N101" i="14" s="1"/>
  <c r="AM101" i="3"/>
  <c r="AN101" i="3" s="1"/>
  <c r="O101" i="14" s="1"/>
  <c r="N102" i="3"/>
  <c r="B102" i="14" s="1"/>
  <c r="P102" i="3"/>
  <c r="C102" i="14" s="1"/>
  <c r="R102" i="3"/>
  <c r="D102" i="14" s="1"/>
  <c r="T102" i="3"/>
  <c r="E102" i="14" s="1"/>
  <c r="V102" i="3"/>
  <c r="F102" i="14" s="1"/>
  <c r="X102" i="3"/>
  <c r="G102" i="14" s="1"/>
  <c r="Z102" i="3"/>
  <c r="H102" i="14" s="1"/>
  <c r="AB102" i="3"/>
  <c r="I102" i="14" s="1"/>
  <c r="AD102" i="3"/>
  <c r="J102" i="14" s="1"/>
  <c r="AE102" i="3"/>
  <c r="AF102" i="3" s="1"/>
  <c r="K102" i="14" s="1"/>
  <c r="AG102" i="3"/>
  <c r="AH102" i="3" s="1"/>
  <c r="L102" i="14" s="1"/>
  <c r="AI102" i="3"/>
  <c r="AJ102" i="3" s="1"/>
  <c r="M102" i="14" s="1"/>
  <c r="AK102" i="3"/>
  <c r="AL102" i="3" s="1"/>
  <c r="N102" i="14" s="1"/>
  <c r="AM102" i="3"/>
  <c r="AN102" i="3" s="1"/>
  <c r="O102" i="14" s="1"/>
  <c r="N103" i="3"/>
  <c r="B103" i="14" s="1"/>
  <c r="P103" i="3"/>
  <c r="C103" i="14" s="1"/>
  <c r="R103" i="3"/>
  <c r="D103" i="14" s="1"/>
  <c r="T103" i="3"/>
  <c r="E103" i="14" s="1"/>
  <c r="V103" i="3"/>
  <c r="F103" i="14" s="1"/>
  <c r="X103" i="3"/>
  <c r="G103" i="14" s="1"/>
  <c r="Z103" i="3"/>
  <c r="H103" i="14" s="1"/>
  <c r="AB103" i="3"/>
  <c r="I103" i="14" s="1"/>
  <c r="AD103" i="3"/>
  <c r="J103" i="14" s="1"/>
  <c r="AE103" i="3"/>
  <c r="AF103" i="3" s="1"/>
  <c r="K103" i="14" s="1"/>
  <c r="AG103" i="3"/>
  <c r="AH103" i="3" s="1"/>
  <c r="L103" i="14" s="1"/>
  <c r="AI103" i="3"/>
  <c r="AJ103" i="3" s="1"/>
  <c r="M103" i="14" s="1"/>
  <c r="AK103" i="3"/>
  <c r="AL103" i="3" s="1"/>
  <c r="N103" i="14" s="1"/>
  <c r="AM103" i="3"/>
  <c r="AN103" i="3" s="1"/>
  <c r="O103" i="14" s="1"/>
  <c r="N104" i="3"/>
  <c r="B104" i="14" s="1"/>
  <c r="P104" i="3"/>
  <c r="C104" i="14" s="1"/>
  <c r="R104" i="3"/>
  <c r="D104" i="14" s="1"/>
  <c r="T104" i="3"/>
  <c r="E104" i="14" s="1"/>
  <c r="V104" i="3"/>
  <c r="F104" i="14" s="1"/>
  <c r="X104" i="3"/>
  <c r="G104" i="14" s="1"/>
  <c r="Z104" i="3"/>
  <c r="H104" i="14" s="1"/>
  <c r="AB104" i="3"/>
  <c r="I104" i="14" s="1"/>
  <c r="AD104" i="3"/>
  <c r="J104" i="14" s="1"/>
  <c r="AE104" i="3"/>
  <c r="AF104" i="3" s="1"/>
  <c r="K104" i="14" s="1"/>
  <c r="AG104" i="3"/>
  <c r="AH104" i="3" s="1"/>
  <c r="L104" i="14" s="1"/>
  <c r="AI104" i="3"/>
  <c r="AJ104" i="3" s="1"/>
  <c r="M104" i="14" s="1"/>
  <c r="AK104" i="3"/>
  <c r="AL104" i="3" s="1"/>
  <c r="N104" i="14" s="1"/>
  <c r="AM104" i="3"/>
  <c r="AN104" i="3" s="1"/>
  <c r="O104" i="14" s="1"/>
  <c r="N105" i="3"/>
  <c r="B105" i="14" s="1"/>
  <c r="P105" i="3"/>
  <c r="C105" i="14" s="1"/>
  <c r="R105" i="3"/>
  <c r="D105" i="14" s="1"/>
  <c r="T105" i="3"/>
  <c r="E105" i="14" s="1"/>
  <c r="V105" i="3"/>
  <c r="F105" i="14" s="1"/>
  <c r="X105" i="3"/>
  <c r="G105" i="14" s="1"/>
  <c r="Z105" i="3"/>
  <c r="H105" i="14" s="1"/>
  <c r="AB105" i="3"/>
  <c r="I105" i="14" s="1"/>
  <c r="AD105" i="3"/>
  <c r="J105" i="14" s="1"/>
  <c r="AE105" i="3"/>
  <c r="AF105" i="3" s="1"/>
  <c r="K105" i="14" s="1"/>
  <c r="AG105" i="3"/>
  <c r="AH105" i="3" s="1"/>
  <c r="L105" i="14" s="1"/>
  <c r="AI105" i="3"/>
  <c r="AJ105" i="3" s="1"/>
  <c r="M105" i="14" s="1"/>
  <c r="AK105" i="3"/>
  <c r="AL105" i="3" s="1"/>
  <c r="N105" i="14" s="1"/>
  <c r="AM105" i="3"/>
  <c r="AN105" i="3" s="1"/>
  <c r="O105" i="14" s="1"/>
  <c r="N106" i="3"/>
  <c r="B106" i="14" s="1"/>
  <c r="P106" i="3"/>
  <c r="C106" i="14" s="1"/>
  <c r="R106" i="3"/>
  <c r="D106" i="14" s="1"/>
  <c r="T106" i="3"/>
  <c r="E106" i="14" s="1"/>
  <c r="V106" i="3"/>
  <c r="F106" i="14" s="1"/>
  <c r="X106" i="3"/>
  <c r="G106" i="14" s="1"/>
  <c r="Z106" i="3"/>
  <c r="H106" i="14" s="1"/>
  <c r="AB106" i="3"/>
  <c r="I106" i="14" s="1"/>
  <c r="AD106" i="3"/>
  <c r="J106" i="14" s="1"/>
  <c r="AE106" i="3"/>
  <c r="AF106" i="3" s="1"/>
  <c r="K106" i="14" s="1"/>
  <c r="AG106" i="3"/>
  <c r="AH106" i="3" s="1"/>
  <c r="L106" i="14" s="1"/>
  <c r="AI106" i="3"/>
  <c r="AJ106" i="3" s="1"/>
  <c r="M106" i="14" s="1"/>
  <c r="AK106" i="3"/>
  <c r="AL106" i="3" s="1"/>
  <c r="N106" i="14" s="1"/>
  <c r="AM106" i="3"/>
  <c r="AN106" i="3" s="1"/>
  <c r="O106" i="14" s="1"/>
  <c r="N107" i="3"/>
  <c r="B107" i="14" s="1"/>
  <c r="P107" i="3"/>
  <c r="C107" i="14" s="1"/>
  <c r="R107" i="3"/>
  <c r="D107" i="14" s="1"/>
  <c r="T107" i="3"/>
  <c r="E107" i="14" s="1"/>
  <c r="V107" i="3"/>
  <c r="F107" i="14" s="1"/>
  <c r="X107" i="3"/>
  <c r="G107" i="14" s="1"/>
  <c r="Z107" i="3"/>
  <c r="H107" i="14" s="1"/>
  <c r="AB107" i="3"/>
  <c r="I107" i="14" s="1"/>
  <c r="AD107" i="3"/>
  <c r="J107" i="14" s="1"/>
  <c r="AE107" i="3"/>
  <c r="AF107" i="3" s="1"/>
  <c r="K107" i="14" s="1"/>
  <c r="AG107" i="3"/>
  <c r="AH107" i="3" s="1"/>
  <c r="L107" i="14" s="1"/>
  <c r="AI107" i="3"/>
  <c r="AJ107" i="3" s="1"/>
  <c r="M107" i="14" s="1"/>
  <c r="AK107" i="3"/>
  <c r="AL107" i="3" s="1"/>
  <c r="N107" i="14" s="1"/>
  <c r="AM107" i="3"/>
  <c r="AN107" i="3" s="1"/>
  <c r="O107" i="14" s="1"/>
  <c r="N108" i="3"/>
  <c r="B108" i="14" s="1"/>
  <c r="P108" i="3"/>
  <c r="C108" i="14" s="1"/>
  <c r="R108" i="3"/>
  <c r="D108" i="14" s="1"/>
  <c r="T108" i="3"/>
  <c r="E108" i="14" s="1"/>
  <c r="V108" i="3"/>
  <c r="F108" i="14" s="1"/>
  <c r="X108" i="3"/>
  <c r="G108" i="14" s="1"/>
  <c r="Z108" i="3"/>
  <c r="H108" i="14" s="1"/>
  <c r="AB108" i="3"/>
  <c r="I108" i="14" s="1"/>
  <c r="AD108" i="3"/>
  <c r="J108" i="14" s="1"/>
  <c r="AE108" i="3"/>
  <c r="AF108" i="3" s="1"/>
  <c r="K108" i="14" s="1"/>
  <c r="AG108" i="3"/>
  <c r="AH108" i="3" s="1"/>
  <c r="L108" i="14" s="1"/>
  <c r="AI108" i="3"/>
  <c r="AJ108" i="3" s="1"/>
  <c r="M108" i="14" s="1"/>
  <c r="AK108" i="3"/>
  <c r="AL108" i="3" s="1"/>
  <c r="N108" i="14" s="1"/>
  <c r="AM108" i="3"/>
  <c r="AN108" i="3" s="1"/>
  <c r="O108" i="14" s="1"/>
  <c r="N109" i="3"/>
  <c r="B109" i="14" s="1"/>
  <c r="P109" i="3"/>
  <c r="C109" i="14" s="1"/>
  <c r="R109" i="3"/>
  <c r="D109" i="14" s="1"/>
  <c r="T109" i="3"/>
  <c r="E109" i="14" s="1"/>
  <c r="V109" i="3"/>
  <c r="F109" i="14" s="1"/>
  <c r="X109" i="3"/>
  <c r="G109" i="14" s="1"/>
  <c r="Z109" i="3"/>
  <c r="H109" i="14" s="1"/>
  <c r="AB109" i="3"/>
  <c r="I109" i="14" s="1"/>
  <c r="AD109" i="3"/>
  <c r="J109" i="14" s="1"/>
  <c r="AE109" i="3"/>
  <c r="AF109" i="3" s="1"/>
  <c r="K109" i="14" s="1"/>
  <c r="AG109" i="3"/>
  <c r="AH109" i="3" s="1"/>
  <c r="L109" i="14" s="1"/>
  <c r="AI109" i="3"/>
  <c r="AJ109" i="3" s="1"/>
  <c r="M109" i="14" s="1"/>
  <c r="AK109" i="3"/>
  <c r="AL109" i="3" s="1"/>
  <c r="N109" i="14" s="1"/>
  <c r="AM109" i="3"/>
  <c r="AN109" i="3" s="1"/>
  <c r="O109" i="14" s="1"/>
  <c r="N110" i="3"/>
  <c r="B110" i="14" s="1"/>
  <c r="P110" i="3"/>
  <c r="C110" i="14" s="1"/>
  <c r="R110" i="3"/>
  <c r="D110" i="14" s="1"/>
  <c r="T110" i="3"/>
  <c r="E110" i="14" s="1"/>
  <c r="V110" i="3"/>
  <c r="F110" i="14" s="1"/>
  <c r="X110" i="3"/>
  <c r="G110" i="14" s="1"/>
  <c r="Z110" i="3"/>
  <c r="H110" i="14" s="1"/>
  <c r="AB110" i="3"/>
  <c r="I110" i="14" s="1"/>
  <c r="AD110" i="3"/>
  <c r="J110" i="14" s="1"/>
  <c r="AE110" i="3"/>
  <c r="AF110" i="3" s="1"/>
  <c r="K110" i="14" s="1"/>
  <c r="AG110" i="3"/>
  <c r="AH110" i="3" s="1"/>
  <c r="L110" i="14" s="1"/>
  <c r="AI110" i="3"/>
  <c r="AJ110" i="3" s="1"/>
  <c r="M110" i="14" s="1"/>
  <c r="AK110" i="3"/>
  <c r="AL110" i="3" s="1"/>
  <c r="N110" i="14" s="1"/>
  <c r="AM110" i="3"/>
  <c r="AN110" i="3" s="1"/>
  <c r="O110" i="14" s="1"/>
  <c r="N111" i="3"/>
  <c r="B111" i="14" s="1"/>
  <c r="P111" i="3"/>
  <c r="C111" i="14" s="1"/>
  <c r="R111" i="3"/>
  <c r="D111" i="14" s="1"/>
  <c r="T111" i="3"/>
  <c r="E111" i="14" s="1"/>
  <c r="V111" i="3"/>
  <c r="F111" i="14" s="1"/>
  <c r="X111" i="3"/>
  <c r="G111" i="14" s="1"/>
  <c r="Z111" i="3"/>
  <c r="H111" i="14" s="1"/>
  <c r="AB111" i="3"/>
  <c r="I111" i="14" s="1"/>
  <c r="AD111" i="3"/>
  <c r="J111" i="14" s="1"/>
  <c r="AE111" i="3"/>
  <c r="AF111" i="3" s="1"/>
  <c r="K111" i="14" s="1"/>
  <c r="AG111" i="3"/>
  <c r="AH111" i="3" s="1"/>
  <c r="L111" i="14" s="1"/>
  <c r="AI111" i="3"/>
  <c r="AJ111" i="3" s="1"/>
  <c r="M111" i="14" s="1"/>
  <c r="AK111" i="3"/>
  <c r="AL111" i="3" s="1"/>
  <c r="N111" i="14" s="1"/>
  <c r="AM111" i="3"/>
  <c r="AN111" i="3" s="1"/>
  <c r="O111" i="14" s="1"/>
  <c r="N112" i="3"/>
  <c r="B112" i="14" s="1"/>
  <c r="P112" i="3"/>
  <c r="C112" i="14" s="1"/>
  <c r="R112" i="3"/>
  <c r="D112" i="14" s="1"/>
  <c r="T112" i="3"/>
  <c r="E112" i="14" s="1"/>
  <c r="V112" i="3"/>
  <c r="F112" i="14" s="1"/>
  <c r="X112" i="3"/>
  <c r="G112" i="14" s="1"/>
  <c r="Z112" i="3"/>
  <c r="H112" i="14" s="1"/>
  <c r="AB112" i="3"/>
  <c r="I112" i="14" s="1"/>
  <c r="AD112" i="3"/>
  <c r="J112" i="14" s="1"/>
  <c r="AE112" i="3"/>
  <c r="AF112" i="3" s="1"/>
  <c r="K112" i="14" s="1"/>
  <c r="AG112" i="3"/>
  <c r="AH112" i="3" s="1"/>
  <c r="L112" i="14" s="1"/>
  <c r="AI112" i="3"/>
  <c r="AJ112" i="3" s="1"/>
  <c r="M112" i="14" s="1"/>
  <c r="AK112" i="3"/>
  <c r="AL112" i="3" s="1"/>
  <c r="N112" i="14" s="1"/>
  <c r="AM112" i="3"/>
  <c r="AN112" i="3" s="1"/>
  <c r="O112" i="14" s="1"/>
  <c r="N113" i="3"/>
  <c r="B113" i="14" s="1"/>
  <c r="P113" i="3"/>
  <c r="C113" i="14" s="1"/>
  <c r="R113" i="3"/>
  <c r="D113" i="14" s="1"/>
  <c r="T113" i="3"/>
  <c r="E113" i="14" s="1"/>
  <c r="V113" i="3"/>
  <c r="F113" i="14" s="1"/>
  <c r="X113" i="3"/>
  <c r="G113" i="14" s="1"/>
  <c r="Z113" i="3"/>
  <c r="H113" i="14" s="1"/>
  <c r="AB113" i="3"/>
  <c r="I113" i="14" s="1"/>
  <c r="AD113" i="3"/>
  <c r="J113" i="14" s="1"/>
  <c r="AE113" i="3"/>
  <c r="AF113" i="3" s="1"/>
  <c r="K113" i="14" s="1"/>
  <c r="AG113" i="3"/>
  <c r="AH113" i="3" s="1"/>
  <c r="L113" i="14" s="1"/>
  <c r="AI113" i="3"/>
  <c r="AJ113" i="3" s="1"/>
  <c r="M113" i="14" s="1"/>
  <c r="AK113" i="3"/>
  <c r="AL113" i="3" s="1"/>
  <c r="N113" i="14" s="1"/>
  <c r="AM113" i="3"/>
  <c r="AN113" i="3" s="1"/>
  <c r="O113" i="14" s="1"/>
  <c r="N114" i="3"/>
  <c r="B114" i="14" s="1"/>
  <c r="P114" i="3"/>
  <c r="C114" i="14" s="1"/>
  <c r="R114" i="3"/>
  <c r="D114" i="14" s="1"/>
  <c r="T114" i="3"/>
  <c r="E114" i="14" s="1"/>
  <c r="V114" i="3"/>
  <c r="F114" i="14" s="1"/>
  <c r="X114" i="3"/>
  <c r="G114" i="14" s="1"/>
  <c r="Z114" i="3"/>
  <c r="H114" i="14" s="1"/>
  <c r="AB114" i="3"/>
  <c r="I114" i="14" s="1"/>
  <c r="AD114" i="3"/>
  <c r="J114" i="14" s="1"/>
  <c r="AE114" i="3"/>
  <c r="AF114" i="3" s="1"/>
  <c r="K114" i="14" s="1"/>
  <c r="AG114" i="3"/>
  <c r="AH114" i="3" s="1"/>
  <c r="L114" i="14" s="1"/>
  <c r="AI114" i="3"/>
  <c r="AJ114" i="3" s="1"/>
  <c r="M114" i="14" s="1"/>
  <c r="AK114" i="3"/>
  <c r="AL114" i="3" s="1"/>
  <c r="N114" i="14" s="1"/>
  <c r="AM114" i="3"/>
  <c r="AN114" i="3" s="1"/>
  <c r="O114" i="14" s="1"/>
  <c r="N115" i="3"/>
  <c r="B115" i="14" s="1"/>
  <c r="P115" i="3"/>
  <c r="C115" i="14" s="1"/>
  <c r="R115" i="3"/>
  <c r="D115" i="14" s="1"/>
  <c r="T115" i="3"/>
  <c r="E115" i="14" s="1"/>
  <c r="V115" i="3"/>
  <c r="F115" i="14" s="1"/>
  <c r="X115" i="3"/>
  <c r="G115" i="14" s="1"/>
  <c r="Z115" i="3"/>
  <c r="H115" i="14" s="1"/>
  <c r="AB115" i="3"/>
  <c r="I115" i="14" s="1"/>
  <c r="AD115" i="3"/>
  <c r="J115" i="14" s="1"/>
  <c r="AE115" i="3"/>
  <c r="AF115" i="3" s="1"/>
  <c r="K115" i="14" s="1"/>
  <c r="AG115" i="3"/>
  <c r="AH115" i="3" s="1"/>
  <c r="L115" i="14" s="1"/>
  <c r="AI115" i="3"/>
  <c r="AJ115" i="3" s="1"/>
  <c r="M115" i="14" s="1"/>
  <c r="AK115" i="3"/>
  <c r="AL115" i="3" s="1"/>
  <c r="N115" i="14" s="1"/>
  <c r="AM115" i="3"/>
  <c r="AN115" i="3" s="1"/>
  <c r="O115" i="14" s="1"/>
  <c r="N116" i="3"/>
  <c r="B116" i="14" s="1"/>
  <c r="P116" i="3"/>
  <c r="C116" i="14" s="1"/>
  <c r="R116" i="3"/>
  <c r="D116" i="14" s="1"/>
  <c r="T116" i="3"/>
  <c r="E116" i="14" s="1"/>
  <c r="V116" i="3"/>
  <c r="F116" i="14" s="1"/>
  <c r="X116" i="3"/>
  <c r="G116" i="14" s="1"/>
  <c r="Z116" i="3"/>
  <c r="H116" i="14" s="1"/>
  <c r="AB116" i="3"/>
  <c r="I116" i="14" s="1"/>
  <c r="AD116" i="3"/>
  <c r="J116" i="14" s="1"/>
  <c r="AE116" i="3"/>
  <c r="AF116" i="3" s="1"/>
  <c r="K116" i="14" s="1"/>
  <c r="AG116" i="3"/>
  <c r="AH116" i="3" s="1"/>
  <c r="L116" i="14" s="1"/>
  <c r="AI116" i="3"/>
  <c r="AJ116" i="3" s="1"/>
  <c r="M116" i="14" s="1"/>
  <c r="AK116" i="3"/>
  <c r="AL116" i="3" s="1"/>
  <c r="N116" i="14" s="1"/>
  <c r="AM116" i="3"/>
  <c r="AN116" i="3" s="1"/>
  <c r="O116" i="14" s="1"/>
  <c r="N117" i="3"/>
  <c r="B117" i="14" s="1"/>
  <c r="P117" i="3"/>
  <c r="C117" i="14" s="1"/>
  <c r="R117" i="3"/>
  <c r="D117" i="14" s="1"/>
  <c r="T117" i="3"/>
  <c r="E117" i="14" s="1"/>
  <c r="V117" i="3"/>
  <c r="F117" i="14" s="1"/>
  <c r="X117" i="3"/>
  <c r="G117" i="14" s="1"/>
  <c r="Z117" i="3"/>
  <c r="H117" i="14" s="1"/>
  <c r="AB117" i="3"/>
  <c r="I117" i="14" s="1"/>
  <c r="AD117" i="3"/>
  <c r="J117" i="14" s="1"/>
  <c r="AE117" i="3"/>
  <c r="AF117" i="3" s="1"/>
  <c r="K117" i="14" s="1"/>
  <c r="AG117" i="3"/>
  <c r="AH117" i="3" s="1"/>
  <c r="L117" i="14" s="1"/>
  <c r="AI117" i="3"/>
  <c r="AJ117" i="3" s="1"/>
  <c r="M117" i="14" s="1"/>
  <c r="AK117" i="3"/>
  <c r="AL117" i="3" s="1"/>
  <c r="N117" i="14" s="1"/>
  <c r="AM117" i="3"/>
  <c r="AN117" i="3" s="1"/>
  <c r="O117" i="14" s="1"/>
  <c r="N118" i="3"/>
  <c r="B118" i="14" s="1"/>
  <c r="P118" i="3"/>
  <c r="C118" i="14" s="1"/>
  <c r="R118" i="3"/>
  <c r="D118" i="14" s="1"/>
  <c r="T118" i="3"/>
  <c r="E118" i="14" s="1"/>
  <c r="V118" i="3"/>
  <c r="F118" i="14" s="1"/>
  <c r="X118" i="3"/>
  <c r="G118" i="14" s="1"/>
  <c r="Z118" i="3"/>
  <c r="H118" i="14" s="1"/>
  <c r="AB118" i="3"/>
  <c r="I118" i="14" s="1"/>
  <c r="AD118" i="3"/>
  <c r="J118" i="14" s="1"/>
  <c r="AE118" i="3"/>
  <c r="AF118" i="3" s="1"/>
  <c r="K118" i="14" s="1"/>
  <c r="AG118" i="3"/>
  <c r="AH118" i="3" s="1"/>
  <c r="L118" i="14" s="1"/>
  <c r="AI118" i="3"/>
  <c r="AJ118" i="3" s="1"/>
  <c r="M118" i="14" s="1"/>
  <c r="AK118" i="3"/>
  <c r="AL118" i="3" s="1"/>
  <c r="N118" i="14" s="1"/>
  <c r="AM118" i="3"/>
  <c r="AN118" i="3" s="1"/>
  <c r="O118" i="14" s="1"/>
  <c r="N119" i="3"/>
  <c r="B119" i="14" s="1"/>
  <c r="P119" i="3"/>
  <c r="C119" i="14" s="1"/>
  <c r="R119" i="3"/>
  <c r="D119" i="14" s="1"/>
  <c r="T119" i="3"/>
  <c r="E119" i="14" s="1"/>
  <c r="V119" i="3"/>
  <c r="F119" i="14" s="1"/>
  <c r="X119" i="3"/>
  <c r="G119" i="14" s="1"/>
  <c r="Z119" i="3"/>
  <c r="H119" i="14" s="1"/>
  <c r="AB119" i="3"/>
  <c r="I119" i="14" s="1"/>
  <c r="AD119" i="3"/>
  <c r="J119" i="14" s="1"/>
  <c r="AE119" i="3"/>
  <c r="AF119" i="3" s="1"/>
  <c r="K119" i="14" s="1"/>
  <c r="AG119" i="3"/>
  <c r="AH119" i="3" s="1"/>
  <c r="L119" i="14" s="1"/>
  <c r="AI119" i="3"/>
  <c r="AJ119" i="3" s="1"/>
  <c r="M119" i="14" s="1"/>
  <c r="AK119" i="3"/>
  <c r="AL119" i="3" s="1"/>
  <c r="N119" i="14" s="1"/>
  <c r="AM119" i="3"/>
  <c r="AN119" i="3" s="1"/>
  <c r="O119" i="14" s="1"/>
  <c r="N120" i="3"/>
  <c r="B120" i="14" s="1"/>
  <c r="P120" i="3"/>
  <c r="C120" i="14" s="1"/>
  <c r="R120" i="3"/>
  <c r="D120" i="14" s="1"/>
  <c r="T120" i="3"/>
  <c r="E120" i="14" s="1"/>
  <c r="V120" i="3"/>
  <c r="F120" i="14" s="1"/>
  <c r="X120" i="3"/>
  <c r="G120" i="14" s="1"/>
  <c r="Z120" i="3"/>
  <c r="H120" i="14" s="1"/>
  <c r="AB120" i="3"/>
  <c r="I120" i="14" s="1"/>
  <c r="AD120" i="3"/>
  <c r="J120" i="14" s="1"/>
  <c r="AE120" i="3"/>
  <c r="AF120" i="3" s="1"/>
  <c r="K120" i="14" s="1"/>
  <c r="AG120" i="3"/>
  <c r="AH120" i="3" s="1"/>
  <c r="L120" i="14" s="1"/>
  <c r="AI120" i="3"/>
  <c r="AJ120" i="3" s="1"/>
  <c r="M120" i="14" s="1"/>
  <c r="AK120" i="3"/>
  <c r="AL120" i="3" s="1"/>
  <c r="N120" i="14" s="1"/>
  <c r="AM120" i="3"/>
  <c r="AN120" i="3" s="1"/>
  <c r="O120" i="14" s="1"/>
  <c r="N121" i="3"/>
  <c r="B121" i="14" s="1"/>
  <c r="P121" i="3"/>
  <c r="C121" i="14" s="1"/>
  <c r="R121" i="3"/>
  <c r="D121" i="14" s="1"/>
  <c r="T121" i="3"/>
  <c r="E121" i="14" s="1"/>
  <c r="V121" i="3"/>
  <c r="F121" i="14" s="1"/>
  <c r="X121" i="3"/>
  <c r="G121" i="14" s="1"/>
  <c r="Z121" i="3"/>
  <c r="H121" i="14" s="1"/>
  <c r="AB121" i="3"/>
  <c r="I121" i="14" s="1"/>
  <c r="AD121" i="3"/>
  <c r="J121" i="14" s="1"/>
  <c r="AE121" i="3"/>
  <c r="AF121" i="3" s="1"/>
  <c r="K121" i="14" s="1"/>
  <c r="AG121" i="3"/>
  <c r="AH121" i="3" s="1"/>
  <c r="L121" i="14" s="1"/>
  <c r="AI121" i="3"/>
  <c r="AJ121" i="3" s="1"/>
  <c r="M121" i="14" s="1"/>
  <c r="AK121" i="3"/>
  <c r="AL121" i="3" s="1"/>
  <c r="N121" i="14" s="1"/>
  <c r="AM121" i="3"/>
  <c r="AN121" i="3" s="1"/>
  <c r="O121" i="14" s="1"/>
  <c r="N122" i="3"/>
  <c r="B122" i="14" s="1"/>
  <c r="P122" i="3"/>
  <c r="C122" i="14" s="1"/>
  <c r="R122" i="3"/>
  <c r="D122" i="14" s="1"/>
  <c r="T122" i="3"/>
  <c r="E122" i="14" s="1"/>
  <c r="V122" i="3"/>
  <c r="F122" i="14" s="1"/>
  <c r="X122" i="3"/>
  <c r="G122" i="14" s="1"/>
  <c r="Z122" i="3"/>
  <c r="H122" i="14" s="1"/>
  <c r="AB122" i="3"/>
  <c r="I122" i="14" s="1"/>
  <c r="AD122" i="3"/>
  <c r="J122" i="14" s="1"/>
  <c r="AE122" i="3"/>
  <c r="AF122" i="3" s="1"/>
  <c r="K122" i="14" s="1"/>
  <c r="AG122" i="3"/>
  <c r="AH122" i="3" s="1"/>
  <c r="L122" i="14" s="1"/>
  <c r="AI122" i="3"/>
  <c r="AJ122" i="3" s="1"/>
  <c r="M122" i="14" s="1"/>
  <c r="AK122" i="3"/>
  <c r="AL122" i="3" s="1"/>
  <c r="N122" i="14" s="1"/>
  <c r="AM122" i="3"/>
  <c r="AN122" i="3" s="1"/>
  <c r="O122" i="14" s="1"/>
  <c r="N123" i="3"/>
  <c r="B123" i="14" s="1"/>
  <c r="P123" i="3"/>
  <c r="C123" i="14" s="1"/>
  <c r="R123" i="3"/>
  <c r="D123" i="14" s="1"/>
  <c r="T123" i="3"/>
  <c r="E123" i="14" s="1"/>
  <c r="V123" i="3"/>
  <c r="F123" i="14" s="1"/>
  <c r="X123" i="3"/>
  <c r="G123" i="14" s="1"/>
  <c r="Z123" i="3"/>
  <c r="H123" i="14" s="1"/>
  <c r="AB123" i="3"/>
  <c r="I123" i="14" s="1"/>
  <c r="AD123" i="3"/>
  <c r="J123" i="14" s="1"/>
  <c r="AE123" i="3"/>
  <c r="AF123" i="3" s="1"/>
  <c r="K123" i="14" s="1"/>
  <c r="AG123" i="3"/>
  <c r="AH123" i="3" s="1"/>
  <c r="L123" i="14" s="1"/>
  <c r="AI123" i="3"/>
  <c r="AJ123" i="3" s="1"/>
  <c r="M123" i="14" s="1"/>
  <c r="AK123" i="3"/>
  <c r="AL123" i="3" s="1"/>
  <c r="N123" i="14" s="1"/>
  <c r="AM123" i="3"/>
  <c r="AN123" i="3" s="1"/>
  <c r="O123" i="14" s="1"/>
  <c r="N124" i="3"/>
  <c r="B124" i="14" s="1"/>
  <c r="P124" i="3"/>
  <c r="C124" i="14" s="1"/>
  <c r="R124" i="3"/>
  <c r="D124" i="14" s="1"/>
  <c r="T124" i="3"/>
  <c r="E124" i="14" s="1"/>
  <c r="V124" i="3"/>
  <c r="F124" i="14" s="1"/>
  <c r="X124" i="3"/>
  <c r="G124" i="14" s="1"/>
  <c r="Z124" i="3"/>
  <c r="H124" i="14" s="1"/>
  <c r="AB124" i="3"/>
  <c r="I124" i="14" s="1"/>
  <c r="AD124" i="3"/>
  <c r="J124" i="14" s="1"/>
  <c r="AE124" i="3"/>
  <c r="AF124" i="3" s="1"/>
  <c r="K124" i="14" s="1"/>
  <c r="AG124" i="3"/>
  <c r="AH124" i="3" s="1"/>
  <c r="L124" i="14" s="1"/>
  <c r="AI124" i="3"/>
  <c r="AJ124" i="3" s="1"/>
  <c r="M124" i="14" s="1"/>
  <c r="AK124" i="3"/>
  <c r="AL124" i="3" s="1"/>
  <c r="N124" i="14" s="1"/>
  <c r="AM124" i="3"/>
  <c r="AN124" i="3" s="1"/>
  <c r="O124" i="14" s="1"/>
  <c r="N125" i="3"/>
  <c r="B125" i="14" s="1"/>
  <c r="P125" i="3"/>
  <c r="C125" i="14" s="1"/>
  <c r="R125" i="3"/>
  <c r="D125" i="14" s="1"/>
  <c r="T125" i="3"/>
  <c r="E125" i="14" s="1"/>
  <c r="V125" i="3"/>
  <c r="F125" i="14" s="1"/>
  <c r="X125" i="3"/>
  <c r="G125" i="14" s="1"/>
  <c r="Z125" i="3"/>
  <c r="H125" i="14" s="1"/>
  <c r="AB125" i="3"/>
  <c r="I125" i="14" s="1"/>
  <c r="AD125" i="3"/>
  <c r="J125" i="14" s="1"/>
  <c r="AE125" i="3"/>
  <c r="AF125" i="3" s="1"/>
  <c r="K125" i="14" s="1"/>
  <c r="AG125" i="3"/>
  <c r="AH125" i="3" s="1"/>
  <c r="L125" i="14" s="1"/>
  <c r="AI125" i="3"/>
  <c r="AJ125" i="3" s="1"/>
  <c r="M125" i="14" s="1"/>
  <c r="AK125" i="3"/>
  <c r="AL125" i="3" s="1"/>
  <c r="N125" i="14" s="1"/>
  <c r="AM125" i="3"/>
  <c r="AN125" i="3" s="1"/>
  <c r="O125" i="14" s="1"/>
  <c r="N126" i="3"/>
  <c r="B126" i="14" s="1"/>
  <c r="P126" i="3"/>
  <c r="C126" i="14" s="1"/>
  <c r="R126" i="3"/>
  <c r="D126" i="14" s="1"/>
  <c r="T126" i="3"/>
  <c r="E126" i="14" s="1"/>
  <c r="V126" i="3"/>
  <c r="F126" i="14" s="1"/>
  <c r="X126" i="3"/>
  <c r="G126" i="14" s="1"/>
  <c r="Z126" i="3"/>
  <c r="H126" i="14" s="1"/>
  <c r="AB126" i="3"/>
  <c r="I126" i="14" s="1"/>
  <c r="AD126" i="3"/>
  <c r="J126" i="14" s="1"/>
  <c r="AE126" i="3"/>
  <c r="AF126" i="3" s="1"/>
  <c r="K126" i="14" s="1"/>
  <c r="AG126" i="3"/>
  <c r="AH126" i="3" s="1"/>
  <c r="L126" i="14" s="1"/>
  <c r="AI126" i="3"/>
  <c r="AJ126" i="3" s="1"/>
  <c r="M126" i="14" s="1"/>
  <c r="AK126" i="3"/>
  <c r="AL126" i="3" s="1"/>
  <c r="N126" i="14" s="1"/>
  <c r="AM126" i="3"/>
  <c r="AN126" i="3" s="1"/>
  <c r="O126" i="14" s="1"/>
  <c r="N127" i="3"/>
  <c r="B127" i="14" s="1"/>
  <c r="P127" i="3"/>
  <c r="C127" i="14" s="1"/>
  <c r="R127" i="3"/>
  <c r="D127" i="14" s="1"/>
  <c r="T127" i="3"/>
  <c r="E127" i="14" s="1"/>
  <c r="V127" i="3"/>
  <c r="F127" i="14" s="1"/>
  <c r="X127" i="3"/>
  <c r="G127" i="14" s="1"/>
  <c r="Z127" i="3"/>
  <c r="H127" i="14" s="1"/>
  <c r="AB127" i="3"/>
  <c r="I127" i="14" s="1"/>
  <c r="AD127" i="3"/>
  <c r="J127" i="14" s="1"/>
  <c r="AE127" i="3"/>
  <c r="AF127" i="3" s="1"/>
  <c r="K127" i="14" s="1"/>
  <c r="AG127" i="3"/>
  <c r="AH127" i="3" s="1"/>
  <c r="L127" i="14" s="1"/>
  <c r="AI127" i="3"/>
  <c r="AJ127" i="3" s="1"/>
  <c r="M127" i="14" s="1"/>
  <c r="AK127" i="3"/>
  <c r="AL127" i="3" s="1"/>
  <c r="N127" i="14" s="1"/>
  <c r="AM127" i="3"/>
  <c r="AN127" i="3" s="1"/>
  <c r="O127" i="14" s="1"/>
  <c r="N128" i="3"/>
  <c r="B128" i="14" s="1"/>
  <c r="P128" i="3"/>
  <c r="C128" i="14" s="1"/>
  <c r="R128" i="3"/>
  <c r="D128" i="14" s="1"/>
  <c r="T128" i="3"/>
  <c r="E128" i="14" s="1"/>
  <c r="V128" i="3"/>
  <c r="F128" i="14" s="1"/>
  <c r="X128" i="3"/>
  <c r="G128" i="14" s="1"/>
  <c r="Z128" i="3"/>
  <c r="H128" i="14" s="1"/>
  <c r="AB128" i="3"/>
  <c r="I128" i="14" s="1"/>
  <c r="AD128" i="3"/>
  <c r="J128" i="14" s="1"/>
  <c r="AE128" i="3"/>
  <c r="AF128" i="3" s="1"/>
  <c r="K128" i="14" s="1"/>
  <c r="AG128" i="3"/>
  <c r="AH128" i="3" s="1"/>
  <c r="L128" i="14" s="1"/>
  <c r="AI128" i="3"/>
  <c r="AJ128" i="3" s="1"/>
  <c r="M128" i="14" s="1"/>
  <c r="AK128" i="3"/>
  <c r="AL128" i="3" s="1"/>
  <c r="N128" i="14" s="1"/>
  <c r="AM128" i="3"/>
  <c r="AN128" i="3" s="1"/>
  <c r="O128" i="14" s="1"/>
  <c r="N129" i="3"/>
  <c r="B129" i="14" s="1"/>
  <c r="P129" i="3"/>
  <c r="C129" i="14" s="1"/>
  <c r="R129" i="3"/>
  <c r="D129" i="14" s="1"/>
  <c r="T129" i="3"/>
  <c r="E129" i="14" s="1"/>
  <c r="V129" i="3"/>
  <c r="F129" i="14" s="1"/>
  <c r="X129" i="3"/>
  <c r="G129" i="14" s="1"/>
  <c r="Z129" i="3"/>
  <c r="H129" i="14" s="1"/>
  <c r="AB129" i="3"/>
  <c r="I129" i="14" s="1"/>
  <c r="AD129" i="3"/>
  <c r="J129" i="14" s="1"/>
  <c r="AE129" i="3"/>
  <c r="AF129" i="3" s="1"/>
  <c r="K129" i="14" s="1"/>
  <c r="AG129" i="3"/>
  <c r="AH129" i="3" s="1"/>
  <c r="L129" i="14" s="1"/>
  <c r="AI129" i="3"/>
  <c r="AJ129" i="3" s="1"/>
  <c r="M129" i="14" s="1"/>
  <c r="AK129" i="3"/>
  <c r="AL129" i="3" s="1"/>
  <c r="N129" i="14" s="1"/>
  <c r="AM129" i="3"/>
  <c r="AN129" i="3" s="1"/>
  <c r="O129" i="14" s="1"/>
  <c r="N130" i="3"/>
  <c r="B130" i="14" s="1"/>
  <c r="P130" i="3"/>
  <c r="C130" i="14" s="1"/>
  <c r="R130" i="3"/>
  <c r="D130" i="14" s="1"/>
  <c r="T130" i="3"/>
  <c r="E130" i="14" s="1"/>
  <c r="V130" i="3"/>
  <c r="F130" i="14" s="1"/>
  <c r="X130" i="3"/>
  <c r="G130" i="14" s="1"/>
  <c r="Z130" i="3"/>
  <c r="H130" i="14" s="1"/>
  <c r="AB130" i="3"/>
  <c r="I130" i="14" s="1"/>
  <c r="AD130" i="3"/>
  <c r="J130" i="14" s="1"/>
  <c r="AE130" i="3"/>
  <c r="AF130" i="3" s="1"/>
  <c r="K130" i="14" s="1"/>
  <c r="AG130" i="3"/>
  <c r="AH130" i="3" s="1"/>
  <c r="L130" i="14" s="1"/>
  <c r="AI130" i="3"/>
  <c r="AJ130" i="3" s="1"/>
  <c r="M130" i="14" s="1"/>
  <c r="AK130" i="3"/>
  <c r="AL130" i="3" s="1"/>
  <c r="N130" i="14" s="1"/>
  <c r="AM130" i="3"/>
  <c r="AN130" i="3" s="1"/>
  <c r="O130" i="14" s="1"/>
  <c r="N131" i="3"/>
  <c r="B131" i="14" s="1"/>
  <c r="P131" i="3"/>
  <c r="C131" i="14" s="1"/>
  <c r="R131" i="3"/>
  <c r="D131" i="14" s="1"/>
  <c r="T131" i="3"/>
  <c r="E131" i="14" s="1"/>
  <c r="V131" i="3"/>
  <c r="F131" i="14" s="1"/>
  <c r="X131" i="3"/>
  <c r="G131" i="14" s="1"/>
  <c r="Z131" i="3"/>
  <c r="H131" i="14" s="1"/>
  <c r="AB131" i="3"/>
  <c r="I131" i="14" s="1"/>
  <c r="AD131" i="3"/>
  <c r="J131" i="14" s="1"/>
  <c r="AE131" i="3"/>
  <c r="AF131" i="3" s="1"/>
  <c r="K131" i="14" s="1"/>
  <c r="AG131" i="3"/>
  <c r="AH131" i="3" s="1"/>
  <c r="L131" i="14" s="1"/>
  <c r="AI131" i="3"/>
  <c r="AJ131" i="3" s="1"/>
  <c r="M131" i="14" s="1"/>
  <c r="AK131" i="3"/>
  <c r="AL131" i="3" s="1"/>
  <c r="N131" i="14" s="1"/>
  <c r="AM131" i="3"/>
  <c r="AN131" i="3" s="1"/>
  <c r="O131" i="14" s="1"/>
  <c r="N132" i="3"/>
  <c r="B132" i="14" s="1"/>
  <c r="P132" i="3"/>
  <c r="C132" i="14" s="1"/>
  <c r="R132" i="3"/>
  <c r="D132" i="14" s="1"/>
  <c r="T132" i="3"/>
  <c r="E132" i="14" s="1"/>
  <c r="V132" i="3"/>
  <c r="F132" i="14" s="1"/>
  <c r="X132" i="3"/>
  <c r="G132" i="14" s="1"/>
  <c r="Z132" i="3"/>
  <c r="H132" i="14" s="1"/>
  <c r="AB132" i="3"/>
  <c r="I132" i="14" s="1"/>
  <c r="AD132" i="3"/>
  <c r="J132" i="14" s="1"/>
  <c r="AE132" i="3"/>
  <c r="AF132" i="3" s="1"/>
  <c r="K132" i="14" s="1"/>
  <c r="AG132" i="3"/>
  <c r="AH132" i="3" s="1"/>
  <c r="L132" i="14" s="1"/>
  <c r="AI132" i="3"/>
  <c r="AJ132" i="3" s="1"/>
  <c r="M132" i="14" s="1"/>
  <c r="AK132" i="3"/>
  <c r="AL132" i="3" s="1"/>
  <c r="N132" i="14" s="1"/>
  <c r="AM132" i="3"/>
  <c r="AN132" i="3" s="1"/>
  <c r="O132" i="14" s="1"/>
  <c r="N133" i="3"/>
  <c r="B133" i="14" s="1"/>
  <c r="P133" i="3"/>
  <c r="C133" i="14" s="1"/>
  <c r="R133" i="3"/>
  <c r="D133" i="14" s="1"/>
  <c r="T133" i="3"/>
  <c r="E133" i="14" s="1"/>
  <c r="V133" i="3"/>
  <c r="F133" i="14" s="1"/>
  <c r="X133" i="3"/>
  <c r="G133" i="14" s="1"/>
  <c r="Z133" i="3"/>
  <c r="H133" i="14" s="1"/>
  <c r="AB133" i="3"/>
  <c r="I133" i="14" s="1"/>
  <c r="AD133" i="3"/>
  <c r="J133" i="14" s="1"/>
  <c r="AE133" i="3"/>
  <c r="AF133" i="3" s="1"/>
  <c r="K133" i="14" s="1"/>
  <c r="AG133" i="3"/>
  <c r="AH133" i="3" s="1"/>
  <c r="L133" i="14" s="1"/>
  <c r="AI133" i="3"/>
  <c r="AJ133" i="3" s="1"/>
  <c r="M133" i="14" s="1"/>
  <c r="AK133" i="3"/>
  <c r="AL133" i="3" s="1"/>
  <c r="N133" i="14" s="1"/>
  <c r="AM133" i="3"/>
  <c r="AN133" i="3" s="1"/>
  <c r="O133" i="14" s="1"/>
  <c r="N134" i="3"/>
  <c r="B134" i="14" s="1"/>
  <c r="P134" i="3"/>
  <c r="C134" i="14" s="1"/>
  <c r="R134" i="3"/>
  <c r="D134" i="14" s="1"/>
  <c r="T134" i="3"/>
  <c r="E134" i="14" s="1"/>
  <c r="V134" i="3"/>
  <c r="F134" i="14" s="1"/>
  <c r="X134" i="3"/>
  <c r="G134" i="14" s="1"/>
  <c r="Z134" i="3"/>
  <c r="H134" i="14" s="1"/>
  <c r="AB134" i="3"/>
  <c r="I134" i="14" s="1"/>
  <c r="AD134" i="3"/>
  <c r="J134" i="14" s="1"/>
  <c r="AE134" i="3"/>
  <c r="AF134" i="3" s="1"/>
  <c r="K134" i="14" s="1"/>
  <c r="AG134" i="3"/>
  <c r="AH134" i="3" s="1"/>
  <c r="L134" i="14" s="1"/>
  <c r="AI134" i="3"/>
  <c r="AJ134" i="3" s="1"/>
  <c r="M134" i="14" s="1"/>
  <c r="AK134" i="3"/>
  <c r="AL134" i="3" s="1"/>
  <c r="N134" i="14" s="1"/>
  <c r="AM134" i="3"/>
  <c r="AN134" i="3" s="1"/>
  <c r="O134" i="14" s="1"/>
  <c r="N135" i="3"/>
  <c r="B135" i="14" s="1"/>
  <c r="P135" i="3"/>
  <c r="C135" i="14" s="1"/>
  <c r="R135" i="3"/>
  <c r="D135" i="14" s="1"/>
  <c r="T135" i="3"/>
  <c r="E135" i="14" s="1"/>
  <c r="V135" i="3"/>
  <c r="F135" i="14" s="1"/>
  <c r="X135" i="3"/>
  <c r="G135" i="14" s="1"/>
  <c r="Z135" i="3"/>
  <c r="H135" i="14" s="1"/>
  <c r="AB135" i="3"/>
  <c r="I135" i="14" s="1"/>
  <c r="AD135" i="3"/>
  <c r="J135" i="14" s="1"/>
  <c r="AE135" i="3"/>
  <c r="AF135" i="3" s="1"/>
  <c r="K135" i="14" s="1"/>
  <c r="AG135" i="3"/>
  <c r="AH135" i="3" s="1"/>
  <c r="L135" i="14" s="1"/>
  <c r="AI135" i="3"/>
  <c r="AJ135" i="3" s="1"/>
  <c r="M135" i="14" s="1"/>
  <c r="AK135" i="3"/>
  <c r="AL135" i="3" s="1"/>
  <c r="N135" i="14" s="1"/>
  <c r="AM135" i="3"/>
  <c r="AN135" i="3" s="1"/>
  <c r="O135" i="14" s="1"/>
  <c r="N136" i="3"/>
  <c r="B136" i="14" s="1"/>
  <c r="P136" i="3"/>
  <c r="C136" i="14" s="1"/>
  <c r="R136" i="3"/>
  <c r="D136" i="14" s="1"/>
  <c r="T136" i="3"/>
  <c r="E136" i="14" s="1"/>
  <c r="V136" i="3"/>
  <c r="F136" i="14" s="1"/>
  <c r="X136" i="3"/>
  <c r="G136" i="14" s="1"/>
  <c r="Z136" i="3"/>
  <c r="H136" i="14" s="1"/>
  <c r="AB136" i="3"/>
  <c r="I136" i="14" s="1"/>
  <c r="AD136" i="3"/>
  <c r="J136" i="14" s="1"/>
  <c r="AE136" i="3"/>
  <c r="AF136" i="3" s="1"/>
  <c r="K136" i="14" s="1"/>
  <c r="AG136" i="3"/>
  <c r="AH136" i="3" s="1"/>
  <c r="L136" i="14" s="1"/>
  <c r="AI136" i="3"/>
  <c r="AJ136" i="3" s="1"/>
  <c r="M136" i="14" s="1"/>
  <c r="AK136" i="3"/>
  <c r="AL136" i="3" s="1"/>
  <c r="N136" i="14" s="1"/>
  <c r="AM136" i="3"/>
  <c r="AN136" i="3" s="1"/>
  <c r="O136" i="14" s="1"/>
  <c r="N137" i="3"/>
  <c r="B137" i="14" s="1"/>
  <c r="P137" i="3"/>
  <c r="C137" i="14" s="1"/>
  <c r="R137" i="3"/>
  <c r="D137" i="14" s="1"/>
  <c r="T137" i="3"/>
  <c r="E137" i="14" s="1"/>
  <c r="V137" i="3"/>
  <c r="F137" i="14" s="1"/>
  <c r="X137" i="3"/>
  <c r="G137" i="14" s="1"/>
  <c r="Z137" i="3"/>
  <c r="H137" i="14" s="1"/>
  <c r="AB137" i="3"/>
  <c r="I137" i="14" s="1"/>
  <c r="AD137" i="3"/>
  <c r="J137" i="14" s="1"/>
  <c r="AE137" i="3"/>
  <c r="AF137" i="3" s="1"/>
  <c r="K137" i="14" s="1"/>
  <c r="AG137" i="3"/>
  <c r="AH137" i="3" s="1"/>
  <c r="L137" i="14" s="1"/>
  <c r="AI137" i="3"/>
  <c r="AJ137" i="3" s="1"/>
  <c r="M137" i="14" s="1"/>
  <c r="AK137" i="3"/>
  <c r="AL137" i="3" s="1"/>
  <c r="N137" i="14" s="1"/>
  <c r="AM137" i="3"/>
  <c r="AN137" i="3" s="1"/>
  <c r="O137" i="14" s="1"/>
  <c r="N138" i="3"/>
  <c r="B138" i="14" s="1"/>
  <c r="P138" i="3"/>
  <c r="C138" i="14" s="1"/>
  <c r="R138" i="3"/>
  <c r="D138" i="14" s="1"/>
  <c r="T138" i="3"/>
  <c r="E138" i="14" s="1"/>
  <c r="V138" i="3"/>
  <c r="F138" i="14" s="1"/>
  <c r="X138" i="3"/>
  <c r="G138" i="14" s="1"/>
  <c r="Z138" i="3"/>
  <c r="H138" i="14" s="1"/>
  <c r="AB138" i="3"/>
  <c r="I138" i="14" s="1"/>
  <c r="AD138" i="3"/>
  <c r="J138" i="14" s="1"/>
  <c r="AE138" i="3"/>
  <c r="AF138" i="3" s="1"/>
  <c r="K138" i="14" s="1"/>
  <c r="AG138" i="3"/>
  <c r="AH138" i="3" s="1"/>
  <c r="L138" i="14" s="1"/>
  <c r="AI138" i="3"/>
  <c r="AJ138" i="3" s="1"/>
  <c r="M138" i="14" s="1"/>
  <c r="AK138" i="3"/>
  <c r="AL138" i="3" s="1"/>
  <c r="N138" i="14" s="1"/>
  <c r="AM138" i="3"/>
  <c r="AN138" i="3" s="1"/>
  <c r="O138" i="14" s="1"/>
  <c r="N139" i="3"/>
  <c r="B139" i="14" s="1"/>
  <c r="P139" i="3"/>
  <c r="C139" i="14" s="1"/>
  <c r="R139" i="3"/>
  <c r="D139" i="14" s="1"/>
  <c r="T139" i="3"/>
  <c r="E139" i="14" s="1"/>
  <c r="V139" i="3"/>
  <c r="F139" i="14" s="1"/>
  <c r="X139" i="3"/>
  <c r="G139" i="14" s="1"/>
  <c r="Z139" i="3"/>
  <c r="H139" i="14" s="1"/>
  <c r="AB139" i="3"/>
  <c r="I139" i="14" s="1"/>
  <c r="AD139" i="3"/>
  <c r="J139" i="14" s="1"/>
  <c r="AE139" i="3"/>
  <c r="AF139" i="3" s="1"/>
  <c r="K139" i="14" s="1"/>
  <c r="AG139" i="3"/>
  <c r="AH139" i="3" s="1"/>
  <c r="L139" i="14" s="1"/>
  <c r="AI139" i="3"/>
  <c r="AJ139" i="3" s="1"/>
  <c r="M139" i="14" s="1"/>
  <c r="AK139" i="3"/>
  <c r="AL139" i="3" s="1"/>
  <c r="N139" i="14" s="1"/>
  <c r="AM139" i="3"/>
  <c r="AN139" i="3" s="1"/>
  <c r="O139" i="14" s="1"/>
  <c r="N140" i="3"/>
  <c r="B140" i="14" s="1"/>
  <c r="P140" i="3"/>
  <c r="C140" i="14" s="1"/>
  <c r="R140" i="3"/>
  <c r="D140" i="14" s="1"/>
  <c r="T140" i="3"/>
  <c r="E140" i="14" s="1"/>
  <c r="V140" i="3"/>
  <c r="F140" i="14" s="1"/>
  <c r="X140" i="3"/>
  <c r="G140" i="14" s="1"/>
  <c r="Z140" i="3"/>
  <c r="H140" i="14" s="1"/>
  <c r="AB140" i="3"/>
  <c r="I140" i="14" s="1"/>
  <c r="AD140" i="3"/>
  <c r="J140" i="14" s="1"/>
  <c r="AE140" i="3"/>
  <c r="AF140" i="3" s="1"/>
  <c r="K140" i="14" s="1"/>
  <c r="AG140" i="3"/>
  <c r="AH140" i="3" s="1"/>
  <c r="L140" i="14" s="1"/>
  <c r="AI140" i="3"/>
  <c r="AJ140" i="3" s="1"/>
  <c r="M140" i="14" s="1"/>
  <c r="AK140" i="3"/>
  <c r="AL140" i="3" s="1"/>
  <c r="N140" i="14" s="1"/>
  <c r="AM140" i="3"/>
  <c r="AN140" i="3" s="1"/>
  <c r="O140" i="14" s="1"/>
  <c r="N141" i="3"/>
  <c r="B141" i="14" s="1"/>
  <c r="P141" i="3"/>
  <c r="C141" i="14" s="1"/>
  <c r="R141" i="3"/>
  <c r="D141" i="14" s="1"/>
  <c r="T141" i="3"/>
  <c r="E141" i="14" s="1"/>
  <c r="V141" i="3"/>
  <c r="F141" i="14" s="1"/>
  <c r="X141" i="3"/>
  <c r="G141" i="14" s="1"/>
  <c r="Z141" i="3"/>
  <c r="H141" i="14" s="1"/>
  <c r="AB141" i="3"/>
  <c r="I141" i="14" s="1"/>
  <c r="AD141" i="3"/>
  <c r="J141" i="14" s="1"/>
  <c r="AE141" i="3"/>
  <c r="AF141" i="3" s="1"/>
  <c r="K141" i="14" s="1"/>
  <c r="AG141" i="3"/>
  <c r="AH141" i="3" s="1"/>
  <c r="L141" i="14" s="1"/>
  <c r="AI141" i="3"/>
  <c r="AJ141" i="3" s="1"/>
  <c r="M141" i="14" s="1"/>
  <c r="AK141" i="3"/>
  <c r="AL141" i="3" s="1"/>
  <c r="N141" i="14" s="1"/>
  <c r="AM141" i="3"/>
  <c r="AN141" i="3" s="1"/>
  <c r="O141" i="14" s="1"/>
  <c r="N142" i="3"/>
  <c r="B142" i="14" s="1"/>
  <c r="P142" i="3"/>
  <c r="C142" i="14" s="1"/>
  <c r="R142" i="3"/>
  <c r="D142" i="14" s="1"/>
  <c r="T142" i="3"/>
  <c r="E142" i="14" s="1"/>
  <c r="V142" i="3"/>
  <c r="F142" i="14" s="1"/>
  <c r="X142" i="3"/>
  <c r="G142" i="14" s="1"/>
  <c r="Z142" i="3"/>
  <c r="H142" i="14" s="1"/>
  <c r="AB142" i="3"/>
  <c r="I142" i="14" s="1"/>
  <c r="AD142" i="3"/>
  <c r="J142" i="14" s="1"/>
  <c r="AE142" i="3"/>
  <c r="AF142" i="3" s="1"/>
  <c r="K142" i="14" s="1"/>
  <c r="AG142" i="3"/>
  <c r="AH142" i="3" s="1"/>
  <c r="L142" i="14" s="1"/>
  <c r="AI142" i="3"/>
  <c r="AJ142" i="3" s="1"/>
  <c r="M142" i="14" s="1"/>
  <c r="AK142" i="3"/>
  <c r="AL142" i="3" s="1"/>
  <c r="N142" i="14" s="1"/>
  <c r="AM142" i="3"/>
  <c r="AN142" i="3" s="1"/>
  <c r="O142" i="14" s="1"/>
  <c r="N143" i="3"/>
  <c r="B143" i="14" s="1"/>
  <c r="P143" i="3"/>
  <c r="C143" i="14" s="1"/>
  <c r="R143" i="3"/>
  <c r="D143" i="14" s="1"/>
  <c r="T143" i="3"/>
  <c r="E143" i="14" s="1"/>
  <c r="V143" i="3"/>
  <c r="F143" i="14" s="1"/>
  <c r="X143" i="3"/>
  <c r="G143" i="14" s="1"/>
  <c r="Z143" i="3"/>
  <c r="H143" i="14" s="1"/>
  <c r="AB143" i="3"/>
  <c r="I143" i="14" s="1"/>
  <c r="AD143" i="3"/>
  <c r="J143" i="14" s="1"/>
  <c r="AE143" i="3"/>
  <c r="AF143" i="3" s="1"/>
  <c r="K143" i="14" s="1"/>
  <c r="AG143" i="3"/>
  <c r="AH143" i="3" s="1"/>
  <c r="L143" i="14" s="1"/>
  <c r="AI143" i="3"/>
  <c r="AJ143" i="3" s="1"/>
  <c r="M143" i="14" s="1"/>
  <c r="AK143" i="3"/>
  <c r="AL143" i="3" s="1"/>
  <c r="N143" i="14" s="1"/>
  <c r="AM143" i="3"/>
  <c r="AN143" i="3" s="1"/>
  <c r="O143" i="14" s="1"/>
  <c r="N144" i="3"/>
  <c r="B144" i="14" s="1"/>
  <c r="P144" i="3"/>
  <c r="C144" i="14" s="1"/>
  <c r="R144" i="3"/>
  <c r="D144" i="14" s="1"/>
  <c r="T144" i="3"/>
  <c r="E144" i="14" s="1"/>
  <c r="V144" i="3"/>
  <c r="F144" i="14" s="1"/>
  <c r="X144" i="3"/>
  <c r="G144" i="14" s="1"/>
  <c r="Z144" i="3"/>
  <c r="H144" i="14" s="1"/>
  <c r="AB144" i="3"/>
  <c r="I144" i="14" s="1"/>
  <c r="AD144" i="3"/>
  <c r="J144" i="14" s="1"/>
  <c r="AE144" i="3"/>
  <c r="AF144" i="3" s="1"/>
  <c r="K144" i="14" s="1"/>
  <c r="AG144" i="3"/>
  <c r="AH144" i="3" s="1"/>
  <c r="L144" i="14" s="1"/>
  <c r="AI144" i="3"/>
  <c r="AJ144" i="3" s="1"/>
  <c r="M144" i="14" s="1"/>
  <c r="AK144" i="3"/>
  <c r="AL144" i="3" s="1"/>
  <c r="N144" i="14" s="1"/>
  <c r="AM144" i="3"/>
  <c r="AN144" i="3" s="1"/>
  <c r="O144" i="14" s="1"/>
  <c r="N145" i="3"/>
  <c r="B145" i="14" s="1"/>
  <c r="P145" i="3"/>
  <c r="C145" i="14" s="1"/>
  <c r="R145" i="3"/>
  <c r="D145" i="14" s="1"/>
  <c r="T145" i="3"/>
  <c r="E145" i="14" s="1"/>
  <c r="V145" i="3"/>
  <c r="F145" i="14" s="1"/>
  <c r="X145" i="3"/>
  <c r="G145" i="14" s="1"/>
  <c r="Z145" i="3"/>
  <c r="H145" i="14" s="1"/>
  <c r="AB145" i="3"/>
  <c r="I145" i="14" s="1"/>
  <c r="AD145" i="3"/>
  <c r="J145" i="14" s="1"/>
  <c r="AE145" i="3"/>
  <c r="AF145" i="3" s="1"/>
  <c r="K145" i="14" s="1"/>
  <c r="AG145" i="3"/>
  <c r="AH145" i="3" s="1"/>
  <c r="L145" i="14" s="1"/>
  <c r="AI145" i="3"/>
  <c r="AJ145" i="3" s="1"/>
  <c r="M145" i="14" s="1"/>
  <c r="AK145" i="3"/>
  <c r="AL145" i="3" s="1"/>
  <c r="N145" i="14" s="1"/>
  <c r="AM145" i="3"/>
  <c r="AN145" i="3" s="1"/>
  <c r="O145" i="14" s="1"/>
  <c r="N146" i="3"/>
  <c r="B146" i="14" s="1"/>
  <c r="P146" i="3"/>
  <c r="C146" i="14" s="1"/>
  <c r="R146" i="3"/>
  <c r="D146" i="14" s="1"/>
  <c r="T146" i="3"/>
  <c r="E146" i="14" s="1"/>
  <c r="V146" i="3"/>
  <c r="F146" i="14" s="1"/>
  <c r="X146" i="3"/>
  <c r="G146" i="14" s="1"/>
  <c r="Z146" i="3"/>
  <c r="H146" i="14" s="1"/>
  <c r="AB146" i="3"/>
  <c r="I146" i="14" s="1"/>
  <c r="AD146" i="3"/>
  <c r="J146" i="14" s="1"/>
  <c r="AE146" i="3"/>
  <c r="AF146" i="3" s="1"/>
  <c r="K146" i="14" s="1"/>
  <c r="AG146" i="3"/>
  <c r="AH146" i="3" s="1"/>
  <c r="L146" i="14" s="1"/>
  <c r="AI146" i="3"/>
  <c r="AJ146" i="3" s="1"/>
  <c r="M146" i="14" s="1"/>
  <c r="AK146" i="3"/>
  <c r="AL146" i="3" s="1"/>
  <c r="N146" i="14" s="1"/>
  <c r="AM146" i="3"/>
  <c r="AN146" i="3" s="1"/>
  <c r="O146" i="14" s="1"/>
  <c r="N147" i="3"/>
  <c r="B147" i="14" s="1"/>
  <c r="P147" i="3"/>
  <c r="C147" i="14" s="1"/>
  <c r="R147" i="3"/>
  <c r="D147" i="14" s="1"/>
  <c r="T147" i="3"/>
  <c r="E147" i="14" s="1"/>
  <c r="V147" i="3"/>
  <c r="F147" i="14" s="1"/>
  <c r="X147" i="3"/>
  <c r="G147" i="14" s="1"/>
  <c r="Z147" i="3"/>
  <c r="H147" i="14" s="1"/>
  <c r="AB147" i="3"/>
  <c r="I147" i="14" s="1"/>
  <c r="AD147" i="3"/>
  <c r="J147" i="14" s="1"/>
  <c r="AE147" i="3"/>
  <c r="AF147" i="3" s="1"/>
  <c r="K147" i="14" s="1"/>
  <c r="AG147" i="3"/>
  <c r="AH147" i="3" s="1"/>
  <c r="L147" i="14" s="1"/>
  <c r="AI147" i="3"/>
  <c r="AJ147" i="3" s="1"/>
  <c r="M147" i="14" s="1"/>
  <c r="AK147" i="3"/>
  <c r="AL147" i="3" s="1"/>
  <c r="N147" i="14" s="1"/>
  <c r="AM147" i="3"/>
  <c r="AN147" i="3" s="1"/>
  <c r="O147" i="14" s="1"/>
  <c r="N148" i="3"/>
  <c r="B148" i="14" s="1"/>
  <c r="P148" i="3"/>
  <c r="C148" i="14" s="1"/>
  <c r="R148" i="3"/>
  <c r="D148" i="14" s="1"/>
  <c r="T148" i="3"/>
  <c r="E148" i="14" s="1"/>
  <c r="V148" i="3"/>
  <c r="F148" i="14" s="1"/>
  <c r="X148" i="3"/>
  <c r="G148" i="14" s="1"/>
  <c r="Z148" i="3"/>
  <c r="H148" i="14" s="1"/>
  <c r="AB148" i="3"/>
  <c r="I148" i="14" s="1"/>
  <c r="AD148" i="3"/>
  <c r="J148" i="14" s="1"/>
  <c r="AE148" i="3"/>
  <c r="AF148" i="3" s="1"/>
  <c r="K148" i="14" s="1"/>
  <c r="AG148" i="3"/>
  <c r="AH148" i="3" s="1"/>
  <c r="L148" i="14" s="1"/>
  <c r="AI148" i="3"/>
  <c r="AJ148" i="3" s="1"/>
  <c r="M148" i="14" s="1"/>
  <c r="AK148" i="3"/>
  <c r="AL148" i="3" s="1"/>
  <c r="N148" i="14" s="1"/>
  <c r="AM148" i="3"/>
  <c r="AN148" i="3" s="1"/>
  <c r="O148" i="14" s="1"/>
  <c r="N149" i="3"/>
  <c r="B149" i="14" s="1"/>
  <c r="P149" i="3"/>
  <c r="C149" i="14" s="1"/>
  <c r="R149" i="3"/>
  <c r="D149" i="14" s="1"/>
  <c r="T149" i="3"/>
  <c r="E149" i="14" s="1"/>
  <c r="V149" i="3"/>
  <c r="F149" i="14" s="1"/>
  <c r="X149" i="3"/>
  <c r="G149" i="14" s="1"/>
  <c r="Z149" i="3"/>
  <c r="H149" i="14" s="1"/>
  <c r="AB149" i="3"/>
  <c r="I149" i="14" s="1"/>
  <c r="AD149" i="3"/>
  <c r="J149" i="14" s="1"/>
  <c r="AE149" i="3"/>
  <c r="AF149" i="3" s="1"/>
  <c r="K149" i="14" s="1"/>
  <c r="AG149" i="3"/>
  <c r="AH149" i="3" s="1"/>
  <c r="L149" i="14" s="1"/>
  <c r="AI149" i="3"/>
  <c r="AJ149" i="3" s="1"/>
  <c r="M149" i="14" s="1"/>
  <c r="AK149" i="3"/>
  <c r="AL149" i="3" s="1"/>
  <c r="N149" i="14" s="1"/>
  <c r="AM149" i="3"/>
  <c r="AN149" i="3" s="1"/>
  <c r="O149" i="14" s="1"/>
  <c r="N150" i="3"/>
  <c r="B150" i="14" s="1"/>
  <c r="P150" i="3"/>
  <c r="C150" i="14" s="1"/>
  <c r="R150" i="3"/>
  <c r="D150" i="14" s="1"/>
  <c r="T150" i="3"/>
  <c r="E150" i="14" s="1"/>
  <c r="V150" i="3"/>
  <c r="F150" i="14" s="1"/>
  <c r="X150" i="3"/>
  <c r="G150" i="14" s="1"/>
  <c r="Z150" i="3"/>
  <c r="H150" i="14" s="1"/>
  <c r="AB150" i="3"/>
  <c r="I150" i="14" s="1"/>
  <c r="AD150" i="3"/>
  <c r="J150" i="14" s="1"/>
  <c r="AE150" i="3"/>
  <c r="AF150" i="3" s="1"/>
  <c r="K150" i="14" s="1"/>
  <c r="AG150" i="3"/>
  <c r="AH150" i="3" s="1"/>
  <c r="L150" i="14" s="1"/>
  <c r="AI150" i="3"/>
  <c r="AJ150" i="3" s="1"/>
  <c r="M150" i="14" s="1"/>
  <c r="AK150" i="3"/>
  <c r="AL150" i="3" s="1"/>
  <c r="N150" i="14" s="1"/>
  <c r="AM150" i="3"/>
  <c r="AN150" i="3" s="1"/>
  <c r="O150" i="14" s="1"/>
  <c r="N151" i="3"/>
  <c r="B151" i="14" s="1"/>
  <c r="P151" i="3"/>
  <c r="C151" i="14" s="1"/>
  <c r="R151" i="3"/>
  <c r="D151" i="14" s="1"/>
  <c r="T151" i="3"/>
  <c r="E151" i="14" s="1"/>
  <c r="V151" i="3"/>
  <c r="F151" i="14" s="1"/>
  <c r="X151" i="3"/>
  <c r="G151" i="14" s="1"/>
  <c r="Z151" i="3"/>
  <c r="H151" i="14" s="1"/>
  <c r="AB151" i="3"/>
  <c r="I151" i="14" s="1"/>
  <c r="AD151" i="3"/>
  <c r="J151" i="14" s="1"/>
  <c r="AE151" i="3"/>
  <c r="AF151" i="3" s="1"/>
  <c r="K151" i="14" s="1"/>
  <c r="AG151" i="3"/>
  <c r="AH151" i="3" s="1"/>
  <c r="L151" i="14" s="1"/>
  <c r="AI151" i="3"/>
  <c r="AJ151" i="3" s="1"/>
  <c r="M151" i="14" s="1"/>
  <c r="AK151" i="3"/>
  <c r="AL151" i="3" s="1"/>
  <c r="N151" i="14" s="1"/>
  <c r="AM151" i="3"/>
  <c r="AN151" i="3" s="1"/>
  <c r="O151" i="14" s="1"/>
  <c r="N152" i="3"/>
  <c r="B152" i="14" s="1"/>
  <c r="P152" i="3"/>
  <c r="C152" i="14" s="1"/>
  <c r="R152" i="3"/>
  <c r="D152" i="14" s="1"/>
  <c r="T152" i="3"/>
  <c r="E152" i="14" s="1"/>
  <c r="V152" i="3"/>
  <c r="F152" i="14" s="1"/>
  <c r="X152" i="3"/>
  <c r="G152" i="14" s="1"/>
  <c r="Z152" i="3"/>
  <c r="H152" i="14" s="1"/>
  <c r="AB152" i="3"/>
  <c r="I152" i="14" s="1"/>
  <c r="AD152" i="3"/>
  <c r="J152" i="14" s="1"/>
  <c r="AE152" i="3"/>
  <c r="AF152" i="3" s="1"/>
  <c r="K152" i="14" s="1"/>
  <c r="AG152" i="3"/>
  <c r="AH152" i="3" s="1"/>
  <c r="L152" i="14" s="1"/>
  <c r="AI152" i="3"/>
  <c r="AJ152" i="3" s="1"/>
  <c r="M152" i="14" s="1"/>
  <c r="AK152" i="3"/>
  <c r="AL152" i="3" s="1"/>
  <c r="N152" i="14" s="1"/>
  <c r="AM152" i="3"/>
  <c r="AN152" i="3" s="1"/>
  <c r="O152" i="14" s="1"/>
  <c r="N153" i="3"/>
  <c r="B153" i="14" s="1"/>
  <c r="P153" i="3"/>
  <c r="C153" i="14" s="1"/>
  <c r="R153" i="3"/>
  <c r="D153" i="14" s="1"/>
  <c r="T153" i="3"/>
  <c r="E153" i="14" s="1"/>
  <c r="V153" i="3"/>
  <c r="F153" i="14" s="1"/>
  <c r="X153" i="3"/>
  <c r="G153" i="14" s="1"/>
  <c r="Z153" i="3"/>
  <c r="H153" i="14" s="1"/>
  <c r="AB153" i="3"/>
  <c r="I153" i="14" s="1"/>
  <c r="AD153" i="3"/>
  <c r="J153" i="14" s="1"/>
  <c r="AE153" i="3"/>
  <c r="AF153" i="3" s="1"/>
  <c r="K153" i="14" s="1"/>
  <c r="AG153" i="3"/>
  <c r="AH153" i="3" s="1"/>
  <c r="L153" i="14" s="1"/>
  <c r="AI153" i="3"/>
  <c r="AJ153" i="3" s="1"/>
  <c r="M153" i="14" s="1"/>
  <c r="AK153" i="3"/>
  <c r="AL153" i="3" s="1"/>
  <c r="N153" i="14" s="1"/>
  <c r="AM153" i="3"/>
  <c r="AN153" i="3" s="1"/>
  <c r="O153" i="14" s="1"/>
  <c r="N154" i="3"/>
  <c r="B154" i="14" s="1"/>
  <c r="P154" i="3"/>
  <c r="C154" i="14" s="1"/>
  <c r="R154" i="3"/>
  <c r="D154" i="14" s="1"/>
  <c r="T154" i="3"/>
  <c r="E154" i="14" s="1"/>
  <c r="V154" i="3"/>
  <c r="F154" i="14" s="1"/>
  <c r="X154" i="3"/>
  <c r="G154" i="14" s="1"/>
  <c r="Z154" i="3"/>
  <c r="H154" i="14" s="1"/>
  <c r="AB154" i="3"/>
  <c r="I154" i="14" s="1"/>
  <c r="AD154" i="3"/>
  <c r="J154" i="14" s="1"/>
  <c r="AE154" i="3"/>
  <c r="AF154" i="3" s="1"/>
  <c r="K154" i="14" s="1"/>
  <c r="AG154" i="3"/>
  <c r="AH154" i="3" s="1"/>
  <c r="L154" i="14" s="1"/>
  <c r="AI154" i="3"/>
  <c r="AJ154" i="3" s="1"/>
  <c r="M154" i="14" s="1"/>
  <c r="AK154" i="3"/>
  <c r="AL154" i="3" s="1"/>
  <c r="N154" i="14" s="1"/>
  <c r="AM154" i="3"/>
  <c r="AN154" i="3" s="1"/>
  <c r="O154" i="14" s="1"/>
  <c r="N155" i="3"/>
  <c r="B155" i="14" s="1"/>
  <c r="P155" i="3"/>
  <c r="C155" i="14" s="1"/>
  <c r="R155" i="3"/>
  <c r="D155" i="14" s="1"/>
  <c r="T155" i="3"/>
  <c r="E155" i="14" s="1"/>
  <c r="V155" i="3"/>
  <c r="F155" i="14" s="1"/>
  <c r="X155" i="3"/>
  <c r="G155" i="14" s="1"/>
  <c r="Z155" i="3"/>
  <c r="H155" i="14" s="1"/>
  <c r="AB155" i="3"/>
  <c r="I155" i="14" s="1"/>
  <c r="AD155" i="3"/>
  <c r="J155" i="14" s="1"/>
  <c r="AE155" i="3"/>
  <c r="AF155" i="3" s="1"/>
  <c r="K155" i="14" s="1"/>
  <c r="AG155" i="3"/>
  <c r="AH155" i="3" s="1"/>
  <c r="L155" i="14" s="1"/>
  <c r="AI155" i="3"/>
  <c r="AJ155" i="3" s="1"/>
  <c r="M155" i="14" s="1"/>
  <c r="AK155" i="3"/>
  <c r="AL155" i="3" s="1"/>
  <c r="N155" i="14" s="1"/>
  <c r="AM155" i="3"/>
  <c r="AN155" i="3" s="1"/>
  <c r="O155" i="14" s="1"/>
  <c r="AE156" i="3"/>
  <c r="AG156" i="3"/>
  <c r="AI156" i="3"/>
  <c r="AK156" i="3"/>
  <c r="AM156" i="3"/>
  <c r="AE157" i="3"/>
  <c r="AG157" i="3"/>
  <c r="AI157" i="3"/>
  <c r="AK157" i="3"/>
  <c r="AM157" i="3"/>
  <c r="AE158" i="3"/>
  <c r="AG158" i="3"/>
  <c r="AI158" i="3"/>
  <c r="AK158" i="3"/>
  <c r="AM158" i="3"/>
  <c r="AE159" i="3"/>
  <c r="AG159" i="3"/>
  <c r="AI159" i="3"/>
  <c r="AK159" i="3"/>
  <c r="AM159" i="3"/>
  <c r="AE160" i="3"/>
  <c r="AG160" i="3"/>
  <c r="AI160" i="3"/>
  <c r="AK160" i="3"/>
  <c r="AM160" i="3"/>
  <c r="AE161" i="3"/>
  <c r="AG161" i="3"/>
  <c r="AI161" i="3"/>
  <c r="AK161" i="3"/>
  <c r="AM161" i="3"/>
  <c r="AE162" i="3"/>
  <c r="AG162" i="3"/>
  <c r="AI162" i="3"/>
  <c r="AK162" i="3"/>
  <c r="AM162" i="3"/>
  <c r="AE163" i="3"/>
  <c r="AG163" i="3"/>
  <c r="AI163" i="3"/>
  <c r="AK163" i="3"/>
  <c r="AM163" i="3"/>
  <c r="AE164" i="3"/>
  <c r="AG164" i="3"/>
  <c r="AI164" i="3"/>
  <c r="AK164" i="3"/>
  <c r="AM164" i="3"/>
  <c r="AE165" i="3"/>
  <c r="AG165" i="3"/>
  <c r="AI165" i="3"/>
  <c r="AK165" i="3"/>
  <c r="AM165" i="3"/>
  <c r="AE166" i="3"/>
  <c r="AG166" i="3"/>
  <c r="AI166" i="3"/>
  <c r="AK166" i="3"/>
  <c r="AM166" i="3"/>
  <c r="AE167" i="3"/>
  <c r="AG167" i="3"/>
  <c r="AI167" i="3"/>
  <c r="AK167" i="3"/>
  <c r="AM167" i="3"/>
  <c r="AE168" i="3"/>
  <c r="AG168" i="3"/>
  <c r="AI168" i="3"/>
  <c r="AK168" i="3"/>
  <c r="AM168" i="3"/>
  <c r="AE169" i="3"/>
  <c r="AG169" i="3"/>
  <c r="AI169" i="3"/>
  <c r="AK169" i="3"/>
  <c r="AM169" i="3"/>
  <c r="AE170" i="3"/>
  <c r="AG170" i="3"/>
  <c r="AI170" i="3"/>
  <c r="AK170" i="3"/>
  <c r="AM170" i="3"/>
  <c r="AE171" i="3"/>
  <c r="AG171" i="3"/>
  <c r="AI171" i="3"/>
  <c r="AK171" i="3"/>
  <c r="AM171" i="3"/>
  <c r="AE172" i="3"/>
  <c r="AG172" i="3"/>
  <c r="AI172" i="3"/>
  <c r="AK172" i="3"/>
  <c r="AM172" i="3"/>
  <c r="AE173" i="3"/>
  <c r="AG173" i="3"/>
  <c r="AI173" i="3"/>
  <c r="AK173" i="3"/>
  <c r="AM173" i="3"/>
  <c r="AE174" i="3"/>
  <c r="AG174" i="3"/>
  <c r="AI174" i="3"/>
  <c r="AK174" i="3"/>
  <c r="AM174" i="3"/>
  <c r="AE175" i="3"/>
  <c r="AG175" i="3"/>
  <c r="AI175" i="3"/>
  <c r="AK175" i="3"/>
  <c r="AM175" i="3"/>
  <c r="AE176" i="3"/>
  <c r="AG176" i="3"/>
  <c r="AI176" i="3"/>
  <c r="AK176" i="3"/>
  <c r="AM176" i="3"/>
  <c r="AE177" i="3"/>
  <c r="AG177" i="3"/>
  <c r="AI177" i="3"/>
  <c r="AK177" i="3"/>
  <c r="AM177" i="3"/>
  <c r="AE178" i="3"/>
  <c r="AG178" i="3"/>
  <c r="AI178" i="3"/>
  <c r="AK178" i="3"/>
  <c r="AM178" i="3"/>
  <c r="AE179" i="3"/>
  <c r="AG179" i="3"/>
  <c r="AI179" i="3"/>
  <c r="AK179" i="3"/>
  <c r="AM179" i="3"/>
  <c r="AE180" i="3"/>
  <c r="AG180" i="3"/>
  <c r="AI180" i="3"/>
  <c r="AK180" i="3"/>
  <c r="AM180" i="3"/>
  <c r="AE181" i="3"/>
  <c r="AG181" i="3"/>
  <c r="AI181" i="3"/>
  <c r="AK181" i="3"/>
  <c r="AM181" i="3"/>
  <c r="AE182" i="3"/>
  <c r="AG182" i="3"/>
  <c r="AI182" i="3"/>
  <c r="AK182" i="3"/>
  <c r="AM182" i="3"/>
  <c r="AE183" i="3"/>
  <c r="AG183" i="3"/>
  <c r="AI183" i="3"/>
  <c r="AK183" i="3"/>
  <c r="AM183" i="3"/>
  <c r="AE184" i="3"/>
  <c r="AG184" i="3"/>
  <c r="AI184" i="3"/>
  <c r="AK184" i="3"/>
  <c r="AM184" i="3"/>
  <c r="AE185" i="3"/>
  <c r="AG185" i="3"/>
  <c r="AI185" i="3"/>
  <c r="AK185" i="3"/>
  <c r="AM185" i="3"/>
  <c r="AE186" i="3"/>
  <c r="AG186" i="3"/>
  <c r="AI186" i="3"/>
  <c r="AK186" i="3"/>
  <c r="AM186" i="3"/>
  <c r="AE187" i="3"/>
  <c r="AG187" i="3"/>
  <c r="AI187" i="3"/>
  <c r="AK187" i="3"/>
  <c r="AM187" i="3"/>
  <c r="AE188" i="3"/>
  <c r="AG188" i="3"/>
  <c r="AI188" i="3"/>
  <c r="AK188" i="3"/>
  <c r="AM188" i="3"/>
  <c r="AE189" i="3"/>
  <c r="AG189" i="3"/>
  <c r="AI189" i="3"/>
  <c r="AK189" i="3"/>
  <c r="AM189" i="3"/>
  <c r="AE190" i="3"/>
  <c r="AG190" i="3"/>
  <c r="AI190" i="3"/>
  <c r="AK190" i="3"/>
  <c r="AM190" i="3"/>
  <c r="AE191" i="3"/>
  <c r="AG191" i="3"/>
  <c r="AI191" i="3"/>
  <c r="AK191" i="3"/>
  <c r="AM191" i="3"/>
  <c r="AE192" i="3"/>
  <c r="AG192" i="3"/>
  <c r="AI192" i="3"/>
  <c r="AK192" i="3"/>
  <c r="AM192" i="3"/>
  <c r="AE193" i="3"/>
  <c r="AG193" i="3"/>
  <c r="AI193" i="3"/>
  <c r="AK193" i="3"/>
  <c r="AM193" i="3"/>
  <c r="AE194" i="3"/>
  <c r="AG194" i="3"/>
  <c r="AI194" i="3"/>
  <c r="AK194" i="3"/>
  <c r="AM194" i="3"/>
  <c r="AE195" i="3"/>
  <c r="AG195" i="3"/>
  <c r="AI195" i="3"/>
  <c r="AK195" i="3"/>
  <c r="AM195" i="3"/>
  <c r="AE196" i="3"/>
  <c r="AG196" i="3"/>
  <c r="AI196" i="3"/>
  <c r="AK196" i="3"/>
  <c r="AM196" i="3"/>
  <c r="AE197" i="3"/>
  <c r="AG197" i="3"/>
  <c r="AI197" i="3"/>
  <c r="AK197" i="3"/>
  <c r="AM197" i="3"/>
  <c r="AE198" i="3"/>
  <c r="AG198" i="3"/>
  <c r="AI198" i="3"/>
  <c r="AK198" i="3"/>
  <c r="AM198" i="3"/>
  <c r="AE199" i="3"/>
  <c r="AG199" i="3"/>
  <c r="AI199" i="3"/>
  <c r="AK199" i="3"/>
  <c r="AM199" i="3"/>
  <c r="AE200" i="3"/>
  <c r="AG200" i="3"/>
  <c r="AI200" i="3"/>
  <c r="AK200" i="3"/>
  <c r="AM200" i="3"/>
  <c r="AE201" i="3"/>
  <c r="AG201" i="3"/>
  <c r="AI201" i="3"/>
  <c r="AK201" i="3"/>
  <c r="AM201" i="3"/>
  <c r="AE202" i="3"/>
  <c r="AG202" i="3"/>
  <c r="AI202" i="3"/>
  <c r="AK202" i="3"/>
  <c r="AM202" i="3"/>
  <c r="AE203" i="3"/>
  <c r="AG203" i="3"/>
  <c r="AI203" i="3"/>
  <c r="AK203" i="3"/>
  <c r="AM203" i="3"/>
  <c r="AE204" i="3"/>
  <c r="AG204" i="3"/>
  <c r="AI204" i="3"/>
  <c r="AK204" i="3"/>
  <c r="AM204" i="3"/>
  <c r="AE205" i="3"/>
  <c r="AG205" i="3"/>
  <c r="AI205" i="3"/>
  <c r="AK205" i="3"/>
  <c r="AM205" i="3"/>
  <c r="AE206" i="3"/>
  <c r="AG206" i="3"/>
  <c r="AI206" i="3"/>
  <c r="AK206" i="3"/>
  <c r="AM206" i="3"/>
  <c r="AE207" i="3"/>
  <c r="AG207" i="3"/>
  <c r="AI207" i="3"/>
  <c r="AK207" i="3"/>
  <c r="AM207" i="3"/>
  <c r="AE208" i="3"/>
  <c r="AG208" i="3"/>
  <c r="AI208" i="3"/>
  <c r="AK208" i="3"/>
  <c r="AM208" i="3"/>
  <c r="AE209" i="3"/>
  <c r="AG209" i="3"/>
  <c r="AI209" i="3"/>
  <c r="AK209" i="3"/>
  <c r="AM209" i="3"/>
  <c r="AE210" i="3"/>
  <c r="AG210" i="3"/>
  <c r="AI210" i="3"/>
  <c r="AK210" i="3"/>
  <c r="AM210" i="3"/>
  <c r="AE211" i="3"/>
  <c r="AG211" i="3"/>
  <c r="AI211" i="3"/>
  <c r="AK211" i="3"/>
  <c r="AM211" i="3"/>
  <c r="AE212" i="3"/>
  <c r="AG212" i="3"/>
  <c r="AI212" i="3"/>
  <c r="AK212" i="3"/>
  <c r="AM212" i="3"/>
  <c r="AE213" i="3"/>
  <c r="AG213" i="3"/>
  <c r="AI213" i="3"/>
  <c r="AK213" i="3"/>
  <c r="AM213" i="3"/>
  <c r="AE214" i="3"/>
  <c r="AG214" i="3"/>
  <c r="AI214" i="3"/>
  <c r="AK214" i="3"/>
  <c r="AM214" i="3"/>
  <c r="AE215" i="3"/>
  <c r="AG215" i="3"/>
  <c r="AI215" i="3"/>
  <c r="AK215" i="3"/>
  <c r="AM215" i="3"/>
  <c r="AE216" i="3"/>
  <c r="AG216" i="3"/>
  <c r="AI216" i="3"/>
  <c r="AK216" i="3"/>
  <c r="AM216" i="3"/>
  <c r="AE217" i="3"/>
  <c r="AG217" i="3"/>
  <c r="AI217" i="3"/>
  <c r="AK217" i="3"/>
  <c r="AM217" i="3"/>
  <c r="AE218" i="3"/>
  <c r="AG218" i="3"/>
  <c r="AI218" i="3"/>
  <c r="AK218" i="3"/>
  <c r="AM218" i="3"/>
  <c r="AE219" i="3"/>
  <c r="AG219" i="3"/>
  <c r="AI219" i="3"/>
  <c r="AK219" i="3"/>
  <c r="AM219" i="3"/>
  <c r="AE220" i="3"/>
  <c r="AG220" i="3"/>
  <c r="AI220" i="3"/>
  <c r="AK220" i="3"/>
  <c r="AM220" i="3"/>
  <c r="AE221" i="3"/>
  <c r="AG221" i="3"/>
  <c r="AI221" i="3"/>
  <c r="AK221" i="3"/>
  <c r="AM221" i="3"/>
  <c r="AE222" i="3"/>
  <c r="AG222" i="3"/>
  <c r="AI222" i="3"/>
  <c r="AK222" i="3"/>
  <c r="AM222" i="3"/>
  <c r="AE223" i="3"/>
  <c r="AG223" i="3"/>
  <c r="AI223" i="3"/>
  <c r="AK223" i="3"/>
  <c r="AM223" i="3"/>
  <c r="AE224" i="3"/>
  <c r="AG224" i="3"/>
  <c r="AI224" i="3"/>
  <c r="AK224" i="3"/>
  <c r="AM224" i="3"/>
  <c r="AE225" i="3"/>
  <c r="AG225" i="3"/>
  <c r="AI225" i="3"/>
  <c r="AK225" i="3"/>
  <c r="AM225" i="3"/>
  <c r="AE226" i="3"/>
  <c r="AG226" i="3"/>
  <c r="AI226" i="3"/>
  <c r="AK226" i="3"/>
  <c r="AM226" i="3"/>
  <c r="AE227" i="3"/>
  <c r="AG227" i="3"/>
  <c r="AI227" i="3"/>
  <c r="AK227" i="3"/>
  <c r="AM227" i="3"/>
  <c r="AE228" i="3"/>
  <c r="AG228" i="3"/>
  <c r="AI228" i="3"/>
  <c r="AK228" i="3"/>
  <c r="AM228" i="3"/>
  <c r="AE229" i="3"/>
  <c r="AG229" i="3"/>
  <c r="AI229" i="3"/>
  <c r="AK229" i="3"/>
  <c r="AM229" i="3"/>
  <c r="AE230" i="3"/>
  <c r="AG230" i="3"/>
  <c r="AI230" i="3"/>
  <c r="AK230" i="3"/>
  <c r="AM230" i="3"/>
  <c r="AE231" i="3"/>
  <c r="AG231" i="3"/>
  <c r="AI231" i="3"/>
  <c r="AK231" i="3"/>
  <c r="AM231" i="3"/>
  <c r="AE232" i="3"/>
  <c r="AG232" i="3"/>
  <c r="AI232" i="3"/>
  <c r="AK232" i="3"/>
  <c r="AM232" i="3"/>
  <c r="AE233" i="3"/>
  <c r="AG233" i="3"/>
  <c r="AI233" i="3"/>
  <c r="AK233" i="3"/>
  <c r="AM233" i="3"/>
  <c r="AE234" i="3"/>
  <c r="AG234" i="3"/>
  <c r="AI234" i="3"/>
  <c r="AK234" i="3"/>
  <c r="AM234" i="3"/>
  <c r="AE235" i="3"/>
  <c r="AG235" i="3"/>
  <c r="AI235" i="3"/>
  <c r="AK235" i="3"/>
  <c r="AM235" i="3"/>
  <c r="AE236" i="3"/>
  <c r="AG236" i="3"/>
  <c r="AI236" i="3"/>
  <c r="AK236" i="3"/>
  <c r="AM236" i="3"/>
  <c r="AE237" i="3"/>
  <c r="AG237" i="3"/>
  <c r="AI237" i="3"/>
  <c r="AK237" i="3"/>
  <c r="AM237" i="3"/>
  <c r="AE238" i="3"/>
  <c r="AG238" i="3"/>
  <c r="AI238" i="3"/>
  <c r="AK238" i="3"/>
  <c r="AM238" i="3"/>
  <c r="AE239" i="3"/>
  <c r="AG239" i="3"/>
  <c r="AI239" i="3"/>
  <c r="AK239" i="3"/>
  <c r="AM239" i="3"/>
  <c r="AE240" i="3"/>
  <c r="AG240" i="3"/>
  <c r="AI240" i="3"/>
  <c r="AK240" i="3"/>
  <c r="AM240" i="3"/>
  <c r="AE241" i="3"/>
  <c r="AG241" i="3"/>
  <c r="AI241" i="3"/>
  <c r="AK241" i="3"/>
  <c r="AM241" i="3"/>
  <c r="AE242" i="3"/>
  <c r="AG242" i="3"/>
  <c r="AI242" i="3"/>
  <c r="AK242" i="3"/>
  <c r="AM242" i="3"/>
  <c r="AE243" i="3"/>
  <c r="AG243" i="3"/>
  <c r="AI243" i="3"/>
  <c r="AK243" i="3"/>
  <c r="AM243" i="3"/>
  <c r="AE244" i="3"/>
  <c r="AG244" i="3"/>
  <c r="AI244" i="3"/>
  <c r="AK244" i="3"/>
  <c r="AM244" i="3"/>
  <c r="AE245" i="3"/>
  <c r="AG245" i="3"/>
  <c r="AI245" i="3"/>
  <c r="AK245" i="3"/>
  <c r="AM245" i="3"/>
  <c r="AE246" i="3"/>
  <c r="AG246" i="3"/>
  <c r="AI246" i="3"/>
  <c r="AK246" i="3"/>
  <c r="AM246" i="3"/>
  <c r="AE247" i="3"/>
  <c r="AG247" i="3"/>
  <c r="AI247" i="3"/>
  <c r="AK247" i="3"/>
  <c r="AM247" i="3"/>
  <c r="AE248" i="3"/>
  <c r="AG248" i="3"/>
  <c r="AI248" i="3"/>
  <c r="AK248" i="3"/>
  <c r="AM248" i="3"/>
  <c r="AE249" i="3"/>
  <c r="AG249" i="3"/>
  <c r="AI249" i="3"/>
  <c r="AK249" i="3"/>
  <c r="AM249" i="3"/>
  <c r="AE250" i="3"/>
  <c r="AG250" i="3"/>
  <c r="AI250" i="3"/>
  <c r="AK250" i="3"/>
  <c r="AM250" i="3"/>
  <c r="D251" i="11"/>
  <c r="C4" i="11"/>
  <c r="C3" i="11"/>
  <c r="C2" i="11"/>
  <c r="C1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251" i="5"/>
  <c r="D251" i="5" s="1"/>
  <c r="B251" i="5"/>
  <c r="C250" i="5"/>
  <c r="D250" i="5" s="1"/>
  <c r="B250" i="5"/>
  <c r="C249" i="5"/>
  <c r="D249" i="5" s="1"/>
  <c r="B249" i="5"/>
  <c r="C248" i="5"/>
  <c r="D248" i="5" s="1"/>
  <c r="B248" i="5"/>
  <c r="C247" i="5"/>
  <c r="D247" i="5" s="1"/>
  <c r="B247" i="5"/>
  <c r="C246" i="5"/>
  <c r="D246" i="5" s="1"/>
  <c r="B246" i="5"/>
  <c r="C245" i="5"/>
  <c r="D245" i="5" s="1"/>
  <c r="B245" i="5"/>
  <c r="C244" i="5"/>
  <c r="D244" i="5" s="1"/>
  <c r="B244" i="5"/>
  <c r="C243" i="5"/>
  <c r="D243" i="5" s="1"/>
  <c r="B243" i="5"/>
  <c r="C242" i="5"/>
  <c r="D242" i="5" s="1"/>
  <c r="B242" i="5"/>
  <c r="C241" i="5"/>
  <c r="D241" i="5" s="1"/>
  <c r="B241" i="5"/>
  <c r="C240" i="5"/>
  <c r="D240" i="5" s="1"/>
  <c r="B240" i="5"/>
  <c r="C239" i="5"/>
  <c r="D239" i="5" s="1"/>
  <c r="B239" i="5"/>
  <c r="C238" i="5"/>
  <c r="D238" i="5" s="1"/>
  <c r="B238" i="5"/>
  <c r="C237" i="5"/>
  <c r="D237" i="5" s="1"/>
  <c r="B237" i="5"/>
  <c r="C236" i="5"/>
  <c r="D236" i="5" s="1"/>
  <c r="B236" i="5"/>
  <c r="C235" i="5"/>
  <c r="D235" i="5" s="1"/>
  <c r="B235" i="5"/>
  <c r="C234" i="5"/>
  <c r="D234" i="5" s="1"/>
  <c r="B234" i="5"/>
  <c r="C233" i="5"/>
  <c r="D233" i="5" s="1"/>
  <c r="B233" i="5"/>
  <c r="C232" i="5"/>
  <c r="D232" i="5" s="1"/>
  <c r="B232" i="5"/>
  <c r="C231" i="5"/>
  <c r="D231" i="5" s="1"/>
  <c r="B231" i="5"/>
  <c r="C230" i="5"/>
  <c r="D230" i="5" s="1"/>
  <c r="B230" i="5"/>
  <c r="C229" i="5"/>
  <c r="D229" i="5" s="1"/>
  <c r="B229" i="5"/>
  <c r="C228" i="5"/>
  <c r="D228" i="5" s="1"/>
  <c r="B228" i="5"/>
  <c r="C227" i="5"/>
  <c r="D227" i="5" s="1"/>
  <c r="B227" i="5"/>
  <c r="C226" i="5"/>
  <c r="D226" i="5" s="1"/>
  <c r="B226" i="5"/>
  <c r="C225" i="5"/>
  <c r="D225" i="5" s="1"/>
  <c r="B225" i="5"/>
  <c r="C224" i="5"/>
  <c r="D224" i="5" s="1"/>
  <c r="B224" i="5"/>
  <c r="C223" i="5"/>
  <c r="D223" i="5" s="1"/>
  <c r="B223" i="5"/>
  <c r="C222" i="5"/>
  <c r="D222" i="5" s="1"/>
  <c r="B222" i="5"/>
  <c r="C221" i="5"/>
  <c r="D221" i="5" s="1"/>
  <c r="B221" i="5"/>
  <c r="C220" i="5"/>
  <c r="D220" i="5" s="1"/>
  <c r="B220" i="5"/>
  <c r="C219" i="5"/>
  <c r="D219" i="5" s="1"/>
  <c r="B219" i="5"/>
  <c r="C218" i="5"/>
  <c r="D218" i="5" s="1"/>
  <c r="B218" i="5"/>
  <c r="C217" i="5"/>
  <c r="D217" i="5" s="1"/>
  <c r="B217" i="5"/>
  <c r="C216" i="5"/>
  <c r="D216" i="5" s="1"/>
  <c r="B216" i="5"/>
  <c r="C215" i="5"/>
  <c r="D215" i="5" s="1"/>
  <c r="B215" i="5"/>
  <c r="C214" i="5"/>
  <c r="D214" i="5" s="1"/>
  <c r="B214" i="5"/>
  <c r="C213" i="5"/>
  <c r="D213" i="5" s="1"/>
  <c r="B213" i="5"/>
  <c r="C212" i="5"/>
  <c r="D212" i="5" s="1"/>
  <c r="B212" i="5"/>
  <c r="C211" i="5"/>
  <c r="D211" i="5" s="1"/>
  <c r="B211" i="5"/>
  <c r="C210" i="5"/>
  <c r="D210" i="5" s="1"/>
  <c r="B210" i="5"/>
  <c r="C209" i="5"/>
  <c r="D209" i="5" s="1"/>
  <c r="B209" i="5"/>
  <c r="C208" i="5"/>
  <c r="D208" i="5" s="1"/>
  <c r="B208" i="5"/>
  <c r="C207" i="5"/>
  <c r="D207" i="5" s="1"/>
  <c r="B207" i="5"/>
  <c r="C206" i="5"/>
  <c r="D206" i="5" s="1"/>
  <c r="B206" i="5"/>
  <c r="C205" i="5"/>
  <c r="D205" i="5" s="1"/>
  <c r="B205" i="5"/>
  <c r="C204" i="5"/>
  <c r="D204" i="5" s="1"/>
  <c r="B204" i="5"/>
  <c r="C203" i="5"/>
  <c r="D203" i="5" s="1"/>
  <c r="B203" i="5"/>
  <c r="C202" i="5"/>
  <c r="D202" i="5" s="1"/>
  <c r="B202" i="5"/>
  <c r="C201" i="5"/>
  <c r="D201" i="5" s="1"/>
  <c r="B201" i="5"/>
  <c r="C200" i="5"/>
  <c r="D200" i="5" s="1"/>
  <c r="B200" i="5"/>
  <c r="C199" i="5"/>
  <c r="D199" i="5" s="1"/>
  <c r="B199" i="5"/>
  <c r="C198" i="5"/>
  <c r="D198" i="5" s="1"/>
  <c r="B198" i="5"/>
  <c r="C197" i="5"/>
  <c r="D197" i="5" s="1"/>
  <c r="B197" i="5"/>
  <c r="C196" i="5"/>
  <c r="D196" i="5" s="1"/>
  <c r="B196" i="5"/>
  <c r="C195" i="5"/>
  <c r="D195" i="5" s="1"/>
  <c r="B195" i="5"/>
  <c r="C194" i="5"/>
  <c r="D194" i="5" s="1"/>
  <c r="B194" i="5"/>
  <c r="C193" i="5"/>
  <c r="D193" i="5" s="1"/>
  <c r="B193" i="5"/>
  <c r="C192" i="5"/>
  <c r="D192" i="5" s="1"/>
  <c r="B192" i="5"/>
  <c r="C191" i="5"/>
  <c r="D191" i="5" s="1"/>
  <c r="B191" i="5"/>
  <c r="C190" i="5"/>
  <c r="D190" i="5" s="1"/>
  <c r="B190" i="5"/>
  <c r="C189" i="5"/>
  <c r="D189" i="5" s="1"/>
  <c r="B189" i="5"/>
  <c r="C188" i="5"/>
  <c r="D188" i="5" s="1"/>
  <c r="B188" i="5"/>
  <c r="C187" i="5"/>
  <c r="D187" i="5" s="1"/>
  <c r="B187" i="5"/>
  <c r="C186" i="5"/>
  <c r="D186" i="5" s="1"/>
  <c r="B186" i="5"/>
  <c r="C185" i="5"/>
  <c r="D185" i="5" s="1"/>
  <c r="B185" i="5"/>
  <c r="C184" i="5"/>
  <c r="D184" i="5" s="1"/>
  <c r="B184" i="5"/>
  <c r="C183" i="5"/>
  <c r="D183" i="5" s="1"/>
  <c r="B183" i="5"/>
  <c r="C182" i="5"/>
  <c r="D182" i="5" s="1"/>
  <c r="B182" i="5"/>
  <c r="C181" i="5"/>
  <c r="D181" i="5" s="1"/>
  <c r="B181" i="5"/>
  <c r="C180" i="5"/>
  <c r="D180" i="5" s="1"/>
  <c r="B180" i="5"/>
  <c r="C179" i="5"/>
  <c r="D179" i="5" s="1"/>
  <c r="B179" i="5"/>
  <c r="C178" i="5"/>
  <c r="D178" i="5" s="1"/>
  <c r="B178" i="5"/>
  <c r="C177" i="5"/>
  <c r="D177" i="5" s="1"/>
  <c r="B177" i="5"/>
  <c r="C176" i="5"/>
  <c r="D176" i="5" s="1"/>
  <c r="B176" i="5"/>
  <c r="C175" i="5"/>
  <c r="D175" i="5" s="1"/>
  <c r="B175" i="5"/>
  <c r="C174" i="5"/>
  <c r="D174" i="5" s="1"/>
  <c r="B174" i="5"/>
  <c r="C173" i="5"/>
  <c r="D173" i="5" s="1"/>
  <c r="B173" i="5"/>
  <c r="C172" i="5"/>
  <c r="D172" i="5" s="1"/>
  <c r="B172" i="5"/>
  <c r="C171" i="5"/>
  <c r="D171" i="5" s="1"/>
  <c r="B171" i="5"/>
  <c r="C170" i="5"/>
  <c r="D170" i="5" s="1"/>
  <c r="B170" i="5"/>
  <c r="C169" i="5"/>
  <c r="D169" i="5" s="1"/>
  <c r="B169" i="5"/>
  <c r="C168" i="5"/>
  <c r="D168" i="5" s="1"/>
  <c r="B168" i="5"/>
  <c r="C167" i="5"/>
  <c r="D167" i="5" s="1"/>
  <c r="B167" i="5"/>
  <c r="C166" i="5"/>
  <c r="D166" i="5" s="1"/>
  <c r="B166" i="5"/>
  <c r="C165" i="5"/>
  <c r="D165" i="5" s="1"/>
  <c r="B165" i="5"/>
  <c r="C164" i="5"/>
  <c r="D164" i="5" s="1"/>
  <c r="B164" i="5"/>
  <c r="C163" i="5"/>
  <c r="D163" i="5" s="1"/>
  <c r="B163" i="5"/>
  <c r="C162" i="5"/>
  <c r="D162" i="5" s="1"/>
  <c r="B162" i="5"/>
  <c r="C161" i="5"/>
  <c r="D161" i="5" s="1"/>
  <c r="B161" i="5"/>
  <c r="C160" i="5"/>
  <c r="D160" i="5" s="1"/>
  <c r="B160" i="5"/>
  <c r="C159" i="5"/>
  <c r="D159" i="5" s="1"/>
  <c r="B159" i="5"/>
  <c r="C158" i="5"/>
  <c r="D158" i="5" s="1"/>
  <c r="B158" i="5"/>
  <c r="C157" i="5"/>
  <c r="D157" i="5" s="1"/>
  <c r="B157" i="5"/>
  <c r="C156" i="5"/>
  <c r="D156" i="5" s="1"/>
  <c r="B156" i="5"/>
  <c r="C155" i="5"/>
  <c r="D155" i="5" s="1"/>
  <c r="B155" i="5"/>
  <c r="C154" i="5"/>
  <c r="D154" i="5" s="1"/>
  <c r="B154" i="5"/>
  <c r="C153" i="5"/>
  <c r="D153" i="5" s="1"/>
  <c r="B153" i="5"/>
  <c r="C152" i="5"/>
  <c r="D152" i="5" s="1"/>
  <c r="B152" i="5"/>
  <c r="C151" i="5"/>
  <c r="D151" i="5" s="1"/>
  <c r="B151" i="5"/>
  <c r="C150" i="5"/>
  <c r="D150" i="5" s="1"/>
  <c r="B150" i="5"/>
  <c r="C149" i="5"/>
  <c r="D149" i="5" s="1"/>
  <c r="B149" i="5"/>
  <c r="C148" i="5"/>
  <c r="D148" i="5" s="1"/>
  <c r="B148" i="5"/>
  <c r="C147" i="5"/>
  <c r="D147" i="5" s="1"/>
  <c r="B147" i="5"/>
  <c r="C146" i="5"/>
  <c r="D146" i="5" s="1"/>
  <c r="B146" i="5"/>
  <c r="C145" i="5"/>
  <c r="D145" i="5" s="1"/>
  <c r="B145" i="5"/>
  <c r="C144" i="5"/>
  <c r="D144" i="5" s="1"/>
  <c r="B144" i="5"/>
  <c r="C143" i="5"/>
  <c r="D143" i="5" s="1"/>
  <c r="B143" i="5"/>
  <c r="C142" i="5"/>
  <c r="D142" i="5" s="1"/>
  <c r="B142" i="5"/>
  <c r="C141" i="5"/>
  <c r="D141" i="5" s="1"/>
  <c r="B141" i="5"/>
  <c r="C140" i="5"/>
  <c r="D140" i="5" s="1"/>
  <c r="B140" i="5"/>
  <c r="C139" i="5"/>
  <c r="D139" i="5" s="1"/>
  <c r="B139" i="5"/>
  <c r="C138" i="5"/>
  <c r="D138" i="5" s="1"/>
  <c r="B138" i="5"/>
  <c r="C137" i="5"/>
  <c r="D137" i="5" s="1"/>
  <c r="B137" i="5"/>
  <c r="C136" i="5"/>
  <c r="D136" i="5" s="1"/>
  <c r="B136" i="5"/>
  <c r="C135" i="5"/>
  <c r="D135" i="5" s="1"/>
  <c r="B135" i="5"/>
  <c r="C134" i="5"/>
  <c r="D134" i="5" s="1"/>
  <c r="B134" i="5"/>
  <c r="C133" i="5"/>
  <c r="D133" i="5" s="1"/>
  <c r="B133" i="5"/>
  <c r="C132" i="5"/>
  <c r="D132" i="5" s="1"/>
  <c r="B132" i="5"/>
  <c r="C131" i="5"/>
  <c r="D131" i="5" s="1"/>
  <c r="B131" i="5"/>
  <c r="C130" i="5"/>
  <c r="D130" i="5" s="1"/>
  <c r="B130" i="5"/>
  <c r="C129" i="5"/>
  <c r="D129" i="5" s="1"/>
  <c r="B129" i="5"/>
  <c r="C128" i="5"/>
  <c r="D128" i="5" s="1"/>
  <c r="B128" i="5"/>
  <c r="C127" i="5"/>
  <c r="D127" i="5" s="1"/>
  <c r="B127" i="5"/>
  <c r="C126" i="5"/>
  <c r="D126" i="5" s="1"/>
  <c r="B126" i="5"/>
  <c r="C125" i="5"/>
  <c r="D125" i="5" s="1"/>
  <c r="B125" i="5"/>
  <c r="C124" i="5"/>
  <c r="D124" i="5" s="1"/>
  <c r="B124" i="5"/>
  <c r="C123" i="5"/>
  <c r="D123" i="5" s="1"/>
  <c r="B123" i="5"/>
  <c r="C122" i="5"/>
  <c r="D122" i="5" s="1"/>
  <c r="B122" i="5"/>
  <c r="C121" i="5"/>
  <c r="D121" i="5" s="1"/>
  <c r="B121" i="5"/>
  <c r="C120" i="5"/>
  <c r="D120" i="5" s="1"/>
  <c r="B120" i="5"/>
  <c r="C119" i="5"/>
  <c r="D119" i="5" s="1"/>
  <c r="B119" i="5"/>
  <c r="C118" i="5"/>
  <c r="D118" i="5" s="1"/>
  <c r="B118" i="5"/>
  <c r="C117" i="5"/>
  <c r="D117" i="5" s="1"/>
  <c r="B117" i="5"/>
  <c r="C116" i="5"/>
  <c r="D116" i="5" s="1"/>
  <c r="B116" i="5"/>
  <c r="C115" i="5"/>
  <c r="D115" i="5" s="1"/>
  <c r="B115" i="5"/>
  <c r="C114" i="5"/>
  <c r="D114" i="5" s="1"/>
  <c r="B114" i="5"/>
  <c r="C113" i="5"/>
  <c r="D113" i="5" s="1"/>
  <c r="B113" i="5"/>
  <c r="C112" i="5"/>
  <c r="D112" i="5" s="1"/>
  <c r="B112" i="5"/>
  <c r="C111" i="5"/>
  <c r="D111" i="5" s="1"/>
  <c r="B111" i="5"/>
  <c r="C110" i="5"/>
  <c r="D110" i="5" s="1"/>
  <c r="B110" i="5"/>
  <c r="C109" i="5"/>
  <c r="D109" i="5" s="1"/>
  <c r="B109" i="5"/>
  <c r="C108" i="5"/>
  <c r="D108" i="5" s="1"/>
  <c r="B108" i="5"/>
  <c r="C107" i="5"/>
  <c r="D107" i="5" s="1"/>
  <c r="B107" i="5"/>
  <c r="C106" i="5"/>
  <c r="D106" i="5" s="1"/>
  <c r="B106" i="5"/>
  <c r="C105" i="5"/>
  <c r="D105" i="5" s="1"/>
  <c r="B105" i="5"/>
  <c r="C104" i="5"/>
  <c r="D104" i="5" s="1"/>
  <c r="B104" i="5"/>
  <c r="C103" i="5"/>
  <c r="D103" i="5" s="1"/>
  <c r="B103" i="5"/>
  <c r="C102" i="5"/>
  <c r="D102" i="5" s="1"/>
  <c r="B102" i="5"/>
  <c r="C101" i="5"/>
  <c r="D101" i="5" s="1"/>
  <c r="B101" i="5"/>
  <c r="C100" i="5"/>
  <c r="D100" i="5" s="1"/>
  <c r="B100" i="5"/>
  <c r="C99" i="5"/>
  <c r="D99" i="5" s="1"/>
  <c r="B99" i="5"/>
  <c r="C98" i="5"/>
  <c r="D98" i="5" s="1"/>
  <c r="B98" i="5"/>
  <c r="C97" i="5"/>
  <c r="D97" i="5" s="1"/>
  <c r="B97" i="5"/>
  <c r="C96" i="5"/>
  <c r="D96" i="5" s="1"/>
  <c r="B96" i="5"/>
  <c r="C95" i="5"/>
  <c r="D95" i="5" s="1"/>
  <c r="B95" i="5"/>
  <c r="C94" i="5"/>
  <c r="D94" i="5" s="1"/>
  <c r="B94" i="5"/>
  <c r="C93" i="5"/>
  <c r="D93" i="5" s="1"/>
  <c r="B93" i="5"/>
  <c r="C92" i="5"/>
  <c r="D92" i="5" s="1"/>
  <c r="B92" i="5"/>
  <c r="C91" i="5"/>
  <c r="D91" i="5" s="1"/>
  <c r="B91" i="5"/>
  <c r="C90" i="5"/>
  <c r="D90" i="5" s="1"/>
  <c r="B90" i="5"/>
  <c r="C89" i="5"/>
  <c r="D89" i="5" s="1"/>
  <c r="B89" i="5"/>
  <c r="C88" i="5"/>
  <c r="D88" i="5" s="1"/>
  <c r="B88" i="5"/>
  <c r="C87" i="5"/>
  <c r="D87" i="5" s="1"/>
  <c r="B87" i="5"/>
  <c r="C86" i="5"/>
  <c r="D86" i="5" s="1"/>
  <c r="B86" i="5"/>
  <c r="C85" i="5"/>
  <c r="D85" i="5" s="1"/>
  <c r="B85" i="5"/>
  <c r="C84" i="5"/>
  <c r="D84" i="5" s="1"/>
  <c r="B84" i="5"/>
  <c r="C83" i="5"/>
  <c r="D83" i="5" s="1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D8" i="5" s="1"/>
  <c r="B8" i="5"/>
  <c r="C251" i="12"/>
  <c r="D251" i="12" s="1"/>
  <c r="B251" i="12"/>
  <c r="C250" i="12"/>
  <c r="D250" i="12" s="1"/>
  <c r="B250" i="12"/>
  <c r="C249" i="12"/>
  <c r="D249" i="12" s="1"/>
  <c r="B249" i="12"/>
  <c r="C248" i="12"/>
  <c r="D248" i="12" s="1"/>
  <c r="B248" i="12"/>
  <c r="C247" i="12"/>
  <c r="D247" i="12" s="1"/>
  <c r="B247" i="12"/>
  <c r="C246" i="12"/>
  <c r="D246" i="12" s="1"/>
  <c r="B246" i="12"/>
  <c r="C245" i="12"/>
  <c r="D245" i="12" s="1"/>
  <c r="B245" i="12"/>
  <c r="C244" i="12"/>
  <c r="D244" i="12" s="1"/>
  <c r="B244" i="12"/>
  <c r="C243" i="12"/>
  <c r="D243" i="12" s="1"/>
  <c r="B243" i="12"/>
  <c r="C242" i="12"/>
  <c r="D242" i="12" s="1"/>
  <c r="B242" i="12"/>
  <c r="C241" i="12"/>
  <c r="D241" i="12" s="1"/>
  <c r="B241" i="12"/>
  <c r="C240" i="12"/>
  <c r="D240" i="12" s="1"/>
  <c r="B240" i="12"/>
  <c r="C239" i="12"/>
  <c r="D239" i="12" s="1"/>
  <c r="B239" i="12"/>
  <c r="C238" i="12"/>
  <c r="D238" i="12" s="1"/>
  <c r="B238" i="12"/>
  <c r="C237" i="12"/>
  <c r="D237" i="12" s="1"/>
  <c r="B237" i="12"/>
  <c r="C236" i="12"/>
  <c r="D236" i="12" s="1"/>
  <c r="B236" i="12"/>
  <c r="C235" i="12"/>
  <c r="D235" i="12" s="1"/>
  <c r="B235" i="12"/>
  <c r="C234" i="12"/>
  <c r="D234" i="12" s="1"/>
  <c r="B234" i="12"/>
  <c r="C233" i="12"/>
  <c r="D233" i="12" s="1"/>
  <c r="B233" i="12"/>
  <c r="C232" i="12"/>
  <c r="D232" i="12" s="1"/>
  <c r="B232" i="12"/>
  <c r="C231" i="12"/>
  <c r="D231" i="12" s="1"/>
  <c r="B231" i="12"/>
  <c r="C230" i="12"/>
  <c r="D230" i="12" s="1"/>
  <c r="B230" i="12"/>
  <c r="C229" i="12"/>
  <c r="D229" i="12" s="1"/>
  <c r="B229" i="12"/>
  <c r="C228" i="12"/>
  <c r="D228" i="12" s="1"/>
  <c r="B228" i="12"/>
  <c r="C227" i="12"/>
  <c r="D227" i="12" s="1"/>
  <c r="B227" i="12"/>
  <c r="C226" i="12"/>
  <c r="D226" i="12" s="1"/>
  <c r="B226" i="12"/>
  <c r="C225" i="12"/>
  <c r="D225" i="12" s="1"/>
  <c r="B225" i="12"/>
  <c r="C224" i="12"/>
  <c r="D224" i="12" s="1"/>
  <c r="B224" i="12"/>
  <c r="C223" i="12"/>
  <c r="D223" i="12" s="1"/>
  <c r="B223" i="12"/>
  <c r="C222" i="12"/>
  <c r="D222" i="12" s="1"/>
  <c r="B222" i="12"/>
  <c r="C221" i="12"/>
  <c r="D221" i="12" s="1"/>
  <c r="B221" i="12"/>
  <c r="C220" i="12"/>
  <c r="D220" i="12" s="1"/>
  <c r="B220" i="12"/>
  <c r="C219" i="12"/>
  <c r="D219" i="12" s="1"/>
  <c r="B219" i="12"/>
  <c r="C218" i="12"/>
  <c r="D218" i="12" s="1"/>
  <c r="B218" i="12"/>
  <c r="C217" i="12"/>
  <c r="D217" i="12" s="1"/>
  <c r="B217" i="12"/>
  <c r="C216" i="12"/>
  <c r="D216" i="12" s="1"/>
  <c r="B216" i="12"/>
  <c r="C215" i="12"/>
  <c r="D215" i="12" s="1"/>
  <c r="B215" i="12"/>
  <c r="C214" i="12"/>
  <c r="D214" i="12" s="1"/>
  <c r="B214" i="12"/>
  <c r="C213" i="12"/>
  <c r="D213" i="12" s="1"/>
  <c r="B213" i="12"/>
  <c r="C212" i="12"/>
  <c r="D212" i="12" s="1"/>
  <c r="B212" i="12"/>
  <c r="C211" i="12"/>
  <c r="D211" i="12" s="1"/>
  <c r="B211" i="12"/>
  <c r="C210" i="12"/>
  <c r="D210" i="12" s="1"/>
  <c r="B210" i="12"/>
  <c r="C209" i="12"/>
  <c r="D209" i="12" s="1"/>
  <c r="B209" i="12"/>
  <c r="C208" i="12"/>
  <c r="D208" i="12" s="1"/>
  <c r="B208" i="12"/>
  <c r="C207" i="12"/>
  <c r="D207" i="12" s="1"/>
  <c r="B207" i="12"/>
  <c r="C206" i="12"/>
  <c r="D206" i="12" s="1"/>
  <c r="B206" i="12"/>
  <c r="C205" i="12"/>
  <c r="D205" i="12" s="1"/>
  <c r="B205" i="12"/>
  <c r="C204" i="12"/>
  <c r="D204" i="12" s="1"/>
  <c r="B204" i="12"/>
  <c r="C203" i="12"/>
  <c r="D203" i="12" s="1"/>
  <c r="B203" i="12"/>
  <c r="C202" i="12"/>
  <c r="D202" i="12" s="1"/>
  <c r="B202" i="12"/>
  <c r="C201" i="12"/>
  <c r="D201" i="12" s="1"/>
  <c r="B201" i="12"/>
  <c r="C200" i="12"/>
  <c r="D200" i="12" s="1"/>
  <c r="B200" i="12"/>
  <c r="C199" i="12"/>
  <c r="D199" i="12" s="1"/>
  <c r="B199" i="12"/>
  <c r="C198" i="12"/>
  <c r="D198" i="12" s="1"/>
  <c r="B198" i="12"/>
  <c r="C197" i="12"/>
  <c r="D197" i="12" s="1"/>
  <c r="B197" i="12"/>
  <c r="C196" i="12"/>
  <c r="D196" i="12" s="1"/>
  <c r="B196" i="12"/>
  <c r="C195" i="12"/>
  <c r="D195" i="12" s="1"/>
  <c r="B195" i="12"/>
  <c r="C194" i="12"/>
  <c r="D194" i="12" s="1"/>
  <c r="B194" i="12"/>
  <c r="C193" i="12"/>
  <c r="D193" i="12" s="1"/>
  <c r="B193" i="12"/>
  <c r="C192" i="12"/>
  <c r="D192" i="12" s="1"/>
  <c r="B192" i="12"/>
  <c r="C191" i="12"/>
  <c r="D191" i="12" s="1"/>
  <c r="B191" i="12"/>
  <c r="C190" i="12"/>
  <c r="D190" i="12" s="1"/>
  <c r="B190" i="12"/>
  <c r="C189" i="12"/>
  <c r="D189" i="12" s="1"/>
  <c r="B189" i="12"/>
  <c r="C188" i="12"/>
  <c r="D188" i="12" s="1"/>
  <c r="B188" i="12"/>
  <c r="C187" i="12"/>
  <c r="D187" i="12" s="1"/>
  <c r="B187" i="12"/>
  <c r="C186" i="12"/>
  <c r="D186" i="12" s="1"/>
  <c r="B186" i="12"/>
  <c r="C185" i="12"/>
  <c r="D185" i="12" s="1"/>
  <c r="B185" i="12"/>
  <c r="C184" i="12"/>
  <c r="D184" i="12" s="1"/>
  <c r="B184" i="12"/>
  <c r="C183" i="12"/>
  <c r="D183" i="12" s="1"/>
  <c r="B183" i="12"/>
  <c r="C182" i="12"/>
  <c r="D182" i="12" s="1"/>
  <c r="B182" i="12"/>
  <c r="C181" i="12"/>
  <c r="D181" i="12" s="1"/>
  <c r="B181" i="12"/>
  <c r="C180" i="12"/>
  <c r="D180" i="12" s="1"/>
  <c r="B180" i="12"/>
  <c r="C179" i="12"/>
  <c r="D179" i="12" s="1"/>
  <c r="B179" i="12"/>
  <c r="C178" i="12"/>
  <c r="D178" i="12" s="1"/>
  <c r="B178" i="12"/>
  <c r="C177" i="12"/>
  <c r="D177" i="12" s="1"/>
  <c r="B177" i="12"/>
  <c r="C176" i="12"/>
  <c r="D176" i="12" s="1"/>
  <c r="B176" i="12"/>
  <c r="C175" i="12"/>
  <c r="D175" i="12" s="1"/>
  <c r="B175" i="12"/>
  <c r="C174" i="12"/>
  <c r="D174" i="12" s="1"/>
  <c r="B174" i="12"/>
  <c r="C173" i="12"/>
  <c r="D173" i="12" s="1"/>
  <c r="B173" i="12"/>
  <c r="C172" i="12"/>
  <c r="D172" i="12" s="1"/>
  <c r="B172" i="12"/>
  <c r="C171" i="12"/>
  <c r="D171" i="12" s="1"/>
  <c r="B171" i="12"/>
  <c r="C170" i="12"/>
  <c r="D170" i="12" s="1"/>
  <c r="B170" i="12"/>
  <c r="C169" i="12"/>
  <c r="D169" i="12" s="1"/>
  <c r="B169" i="12"/>
  <c r="C168" i="12"/>
  <c r="D168" i="12" s="1"/>
  <c r="B168" i="12"/>
  <c r="C167" i="12"/>
  <c r="D167" i="12" s="1"/>
  <c r="B167" i="12"/>
  <c r="C166" i="12"/>
  <c r="D166" i="12" s="1"/>
  <c r="B166" i="12"/>
  <c r="C165" i="12"/>
  <c r="D165" i="12" s="1"/>
  <c r="B165" i="12"/>
  <c r="C164" i="12"/>
  <c r="D164" i="12" s="1"/>
  <c r="B164" i="12"/>
  <c r="C163" i="12"/>
  <c r="D163" i="12" s="1"/>
  <c r="B163" i="12"/>
  <c r="C162" i="12"/>
  <c r="D162" i="12" s="1"/>
  <c r="B162" i="12"/>
  <c r="C161" i="12"/>
  <c r="D161" i="12" s="1"/>
  <c r="B161" i="12"/>
  <c r="C160" i="12"/>
  <c r="D160" i="12" s="1"/>
  <c r="B160" i="12"/>
  <c r="C159" i="12"/>
  <c r="D159" i="12" s="1"/>
  <c r="B159" i="12"/>
  <c r="C158" i="12"/>
  <c r="D158" i="12" s="1"/>
  <c r="B158" i="12"/>
  <c r="C157" i="12"/>
  <c r="D157" i="12" s="1"/>
  <c r="B157" i="12"/>
  <c r="C156" i="12"/>
  <c r="D156" i="12" s="1"/>
  <c r="B156" i="12"/>
  <c r="C155" i="12"/>
  <c r="D155" i="12" s="1"/>
  <c r="B155" i="12"/>
  <c r="C154" i="12"/>
  <c r="D154" i="12" s="1"/>
  <c r="B154" i="12"/>
  <c r="C153" i="12"/>
  <c r="D153" i="12" s="1"/>
  <c r="B153" i="12"/>
  <c r="C152" i="12"/>
  <c r="D152" i="12" s="1"/>
  <c r="B152" i="12"/>
  <c r="C151" i="12"/>
  <c r="D151" i="12" s="1"/>
  <c r="B151" i="12"/>
  <c r="C150" i="12"/>
  <c r="D150" i="12" s="1"/>
  <c r="B150" i="12"/>
  <c r="C149" i="12"/>
  <c r="D149" i="12" s="1"/>
  <c r="B149" i="12"/>
  <c r="C148" i="12"/>
  <c r="D148" i="12" s="1"/>
  <c r="B148" i="12"/>
  <c r="C147" i="12"/>
  <c r="D147" i="12" s="1"/>
  <c r="B147" i="12"/>
  <c r="C146" i="12"/>
  <c r="D146" i="12" s="1"/>
  <c r="B146" i="12"/>
  <c r="C145" i="12"/>
  <c r="D145" i="12" s="1"/>
  <c r="B145" i="12"/>
  <c r="C144" i="12"/>
  <c r="D144" i="12" s="1"/>
  <c r="B144" i="12"/>
  <c r="C143" i="12"/>
  <c r="D143" i="12" s="1"/>
  <c r="B143" i="12"/>
  <c r="C142" i="12"/>
  <c r="D142" i="12" s="1"/>
  <c r="B142" i="12"/>
  <c r="C141" i="12"/>
  <c r="D141" i="12" s="1"/>
  <c r="B141" i="12"/>
  <c r="C140" i="12"/>
  <c r="D140" i="12" s="1"/>
  <c r="B140" i="12"/>
  <c r="C139" i="12"/>
  <c r="D139" i="12" s="1"/>
  <c r="B139" i="12"/>
  <c r="C138" i="12"/>
  <c r="D138" i="12" s="1"/>
  <c r="B138" i="12"/>
  <c r="C137" i="12"/>
  <c r="D137" i="12" s="1"/>
  <c r="B137" i="12"/>
  <c r="C136" i="12"/>
  <c r="D136" i="12" s="1"/>
  <c r="B136" i="12"/>
  <c r="C135" i="12"/>
  <c r="D135" i="12" s="1"/>
  <c r="B135" i="12"/>
  <c r="C134" i="12"/>
  <c r="D134" i="12" s="1"/>
  <c r="B134" i="12"/>
  <c r="C133" i="12"/>
  <c r="D133" i="12" s="1"/>
  <c r="B133" i="12"/>
  <c r="C132" i="12"/>
  <c r="D132" i="12" s="1"/>
  <c r="B132" i="12"/>
  <c r="C131" i="12"/>
  <c r="D131" i="12" s="1"/>
  <c r="B131" i="12"/>
  <c r="C130" i="12"/>
  <c r="D130" i="12" s="1"/>
  <c r="B130" i="12"/>
  <c r="C129" i="12"/>
  <c r="D129" i="12" s="1"/>
  <c r="B129" i="12"/>
  <c r="C128" i="12"/>
  <c r="D128" i="12" s="1"/>
  <c r="B128" i="12"/>
  <c r="C127" i="12"/>
  <c r="D127" i="12" s="1"/>
  <c r="B127" i="12"/>
  <c r="C126" i="12"/>
  <c r="D126" i="12" s="1"/>
  <c r="B126" i="12"/>
  <c r="C125" i="12"/>
  <c r="D125" i="12" s="1"/>
  <c r="B125" i="12"/>
  <c r="C124" i="12"/>
  <c r="D124" i="12" s="1"/>
  <c r="B124" i="12"/>
  <c r="C123" i="12"/>
  <c r="D123" i="12" s="1"/>
  <c r="B123" i="12"/>
  <c r="C122" i="12"/>
  <c r="D122" i="12" s="1"/>
  <c r="B122" i="12"/>
  <c r="C121" i="12"/>
  <c r="D121" i="12" s="1"/>
  <c r="B121" i="12"/>
  <c r="C120" i="12"/>
  <c r="D120" i="12" s="1"/>
  <c r="B120" i="12"/>
  <c r="C119" i="12"/>
  <c r="D119" i="12" s="1"/>
  <c r="B119" i="12"/>
  <c r="C118" i="12"/>
  <c r="D118" i="12" s="1"/>
  <c r="B118" i="12"/>
  <c r="C117" i="12"/>
  <c r="D117" i="12" s="1"/>
  <c r="B117" i="12"/>
  <c r="C116" i="12"/>
  <c r="D116" i="12" s="1"/>
  <c r="B116" i="12"/>
  <c r="C115" i="12"/>
  <c r="D115" i="12" s="1"/>
  <c r="B115" i="12"/>
  <c r="C114" i="12"/>
  <c r="D114" i="12" s="1"/>
  <c r="B114" i="12"/>
  <c r="C113" i="12"/>
  <c r="D113" i="12" s="1"/>
  <c r="B113" i="12"/>
  <c r="C112" i="12"/>
  <c r="D112" i="12" s="1"/>
  <c r="B112" i="12"/>
  <c r="C111" i="12"/>
  <c r="D111" i="12" s="1"/>
  <c r="B111" i="12"/>
  <c r="C110" i="12"/>
  <c r="D110" i="12" s="1"/>
  <c r="B110" i="12"/>
  <c r="C109" i="12"/>
  <c r="D109" i="12" s="1"/>
  <c r="B109" i="12"/>
  <c r="C108" i="12"/>
  <c r="D108" i="12" s="1"/>
  <c r="B108" i="12"/>
  <c r="C107" i="12"/>
  <c r="D107" i="12" s="1"/>
  <c r="B107" i="12"/>
  <c r="C106" i="12"/>
  <c r="D106" i="12" s="1"/>
  <c r="B106" i="12"/>
  <c r="C105" i="12"/>
  <c r="D105" i="12" s="1"/>
  <c r="B105" i="12"/>
  <c r="C104" i="12"/>
  <c r="D104" i="12" s="1"/>
  <c r="B104" i="12"/>
  <c r="C103" i="12"/>
  <c r="D103" i="12" s="1"/>
  <c r="B103" i="12"/>
  <c r="C102" i="12"/>
  <c r="D102" i="12" s="1"/>
  <c r="B102" i="12"/>
  <c r="C101" i="12"/>
  <c r="D101" i="12" s="1"/>
  <c r="B101" i="12"/>
  <c r="C100" i="12"/>
  <c r="D100" i="12" s="1"/>
  <c r="B100" i="12"/>
  <c r="C99" i="12"/>
  <c r="D99" i="12" s="1"/>
  <c r="B99" i="12"/>
  <c r="C98" i="12"/>
  <c r="D98" i="12" s="1"/>
  <c r="B98" i="12"/>
  <c r="C97" i="12"/>
  <c r="D97" i="12" s="1"/>
  <c r="B97" i="12"/>
  <c r="C96" i="12"/>
  <c r="D96" i="12" s="1"/>
  <c r="B96" i="12"/>
  <c r="C95" i="12"/>
  <c r="D95" i="12" s="1"/>
  <c r="B95" i="12"/>
  <c r="C94" i="12"/>
  <c r="D94" i="12" s="1"/>
  <c r="B94" i="12"/>
  <c r="C93" i="12"/>
  <c r="D93" i="12" s="1"/>
  <c r="B93" i="12"/>
  <c r="C92" i="12"/>
  <c r="D92" i="12" s="1"/>
  <c r="B92" i="12"/>
  <c r="C91" i="12"/>
  <c r="D91" i="12" s="1"/>
  <c r="B91" i="12"/>
  <c r="C90" i="12"/>
  <c r="D90" i="12" s="1"/>
  <c r="B90" i="12"/>
  <c r="C89" i="12"/>
  <c r="D89" i="12" s="1"/>
  <c r="B89" i="12"/>
  <c r="C88" i="12"/>
  <c r="D88" i="12" s="1"/>
  <c r="B88" i="12"/>
  <c r="C87" i="12"/>
  <c r="D87" i="12" s="1"/>
  <c r="B87" i="12"/>
  <c r="C86" i="12"/>
  <c r="D86" i="12" s="1"/>
  <c r="B86" i="12"/>
  <c r="C85" i="12"/>
  <c r="D85" i="12" s="1"/>
  <c r="B85" i="12"/>
  <c r="C84" i="12"/>
  <c r="D84" i="12" s="1"/>
  <c r="B84" i="12"/>
  <c r="C83" i="12"/>
  <c r="D83" i="12" s="1"/>
  <c r="B83" i="12"/>
  <c r="C82" i="12"/>
  <c r="D82" i="12" s="1"/>
  <c r="F82" i="3" s="1"/>
  <c r="B82" i="12"/>
  <c r="C81" i="12"/>
  <c r="D81" i="12" s="1"/>
  <c r="F81" i="3" s="1"/>
  <c r="B81" i="12"/>
  <c r="C80" i="12"/>
  <c r="D80" i="12" s="1"/>
  <c r="F80" i="3" s="1"/>
  <c r="B80" i="12"/>
  <c r="C79" i="12"/>
  <c r="D79" i="12" s="1"/>
  <c r="F79" i="3" s="1"/>
  <c r="B79" i="12"/>
  <c r="C78" i="12"/>
  <c r="D78" i="12" s="1"/>
  <c r="F78" i="3" s="1"/>
  <c r="B78" i="12"/>
  <c r="C77" i="12"/>
  <c r="D77" i="12" s="1"/>
  <c r="F77" i="3" s="1"/>
  <c r="B77" i="12"/>
  <c r="C76" i="12"/>
  <c r="D76" i="12" s="1"/>
  <c r="F76" i="3" s="1"/>
  <c r="B76" i="12"/>
  <c r="C75" i="12"/>
  <c r="D75" i="12" s="1"/>
  <c r="F75" i="3" s="1"/>
  <c r="B75" i="12"/>
  <c r="C74" i="12"/>
  <c r="D74" i="12" s="1"/>
  <c r="F74" i="3" s="1"/>
  <c r="B74" i="12"/>
  <c r="C73" i="12"/>
  <c r="D73" i="12" s="1"/>
  <c r="F73" i="3" s="1"/>
  <c r="B73" i="12"/>
  <c r="C72" i="12"/>
  <c r="D72" i="12" s="1"/>
  <c r="F72" i="3" s="1"/>
  <c r="B72" i="12"/>
  <c r="C71" i="12"/>
  <c r="D71" i="12" s="1"/>
  <c r="F71" i="3" s="1"/>
  <c r="B71" i="12"/>
  <c r="C70" i="12"/>
  <c r="D70" i="12" s="1"/>
  <c r="F70" i="3" s="1"/>
  <c r="B70" i="12"/>
  <c r="C69" i="12"/>
  <c r="D69" i="12" s="1"/>
  <c r="F69" i="3" s="1"/>
  <c r="B69" i="12"/>
  <c r="C68" i="12"/>
  <c r="D68" i="12" s="1"/>
  <c r="F68" i="3" s="1"/>
  <c r="B68" i="12"/>
  <c r="C67" i="12"/>
  <c r="D67" i="12" s="1"/>
  <c r="F67" i="3" s="1"/>
  <c r="B67" i="12"/>
  <c r="C66" i="12"/>
  <c r="D66" i="12" s="1"/>
  <c r="F66" i="3" s="1"/>
  <c r="B66" i="12"/>
  <c r="C65" i="12"/>
  <c r="D65" i="12" s="1"/>
  <c r="F65" i="3" s="1"/>
  <c r="B65" i="12"/>
  <c r="C64" i="12"/>
  <c r="D64" i="12" s="1"/>
  <c r="F64" i="3" s="1"/>
  <c r="B64" i="12"/>
  <c r="C63" i="12"/>
  <c r="D63" i="12" s="1"/>
  <c r="F63" i="3" s="1"/>
  <c r="B63" i="12"/>
  <c r="C62" i="12"/>
  <c r="D62" i="12" s="1"/>
  <c r="F62" i="3" s="1"/>
  <c r="B62" i="12"/>
  <c r="C61" i="12"/>
  <c r="D61" i="12" s="1"/>
  <c r="F61" i="3" s="1"/>
  <c r="B61" i="12"/>
  <c r="C60" i="12"/>
  <c r="D60" i="12" s="1"/>
  <c r="F60" i="3" s="1"/>
  <c r="B60" i="12"/>
  <c r="C59" i="12"/>
  <c r="D59" i="12" s="1"/>
  <c r="F59" i="3" s="1"/>
  <c r="B59" i="12"/>
  <c r="C58" i="12"/>
  <c r="D58" i="12" s="1"/>
  <c r="F58" i="3" s="1"/>
  <c r="B58" i="12"/>
  <c r="C57" i="12"/>
  <c r="D57" i="12" s="1"/>
  <c r="F57" i="3" s="1"/>
  <c r="B57" i="12"/>
  <c r="C56" i="12"/>
  <c r="D56" i="12" s="1"/>
  <c r="F56" i="3" s="1"/>
  <c r="B56" i="12"/>
  <c r="C55" i="12"/>
  <c r="D55" i="12" s="1"/>
  <c r="F55" i="3" s="1"/>
  <c r="B55" i="12"/>
  <c r="C54" i="12"/>
  <c r="D54" i="12" s="1"/>
  <c r="F54" i="3" s="1"/>
  <c r="B54" i="12"/>
  <c r="C53" i="12"/>
  <c r="D53" i="12" s="1"/>
  <c r="F53" i="3" s="1"/>
  <c r="B53" i="12"/>
  <c r="C52" i="12"/>
  <c r="D52" i="12" s="1"/>
  <c r="F52" i="3" s="1"/>
  <c r="B52" i="12"/>
  <c r="C51" i="12"/>
  <c r="D51" i="12" s="1"/>
  <c r="F51" i="3" s="1"/>
  <c r="B51" i="12"/>
  <c r="C50" i="12"/>
  <c r="D50" i="12" s="1"/>
  <c r="F50" i="3" s="1"/>
  <c r="B50" i="12"/>
  <c r="C49" i="12"/>
  <c r="D49" i="12" s="1"/>
  <c r="F49" i="3" s="1"/>
  <c r="B49" i="12"/>
  <c r="C48" i="12"/>
  <c r="D48" i="12" s="1"/>
  <c r="F48" i="3" s="1"/>
  <c r="B48" i="12"/>
  <c r="C47" i="12"/>
  <c r="D47" i="12" s="1"/>
  <c r="F47" i="3" s="1"/>
  <c r="B47" i="12"/>
  <c r="C46" i="12"/>
  <c r="D46" i="12" s="1"/>
  <c r="F46" i="3" s="1"/>
  <c r="B46" i="12"/>
  <c r="C45" i="12"/>
  <c r="D45" i="12" s="1"/>
  <c r="F45" i="3" s="1"/>
  <c r="B45" i="12"/>
  <c r="C44" i="12"/>
  <c r="D44" i="12" s="1"/>
  <c r="F44" i="3" s="1"/>
  <c r="B44" i="12"/>
  <c r="C43" i="12"/>
  <c r="D43" i="12" s="1"/>
  <c r="F43" i="3" s="1"/>
  <c r="B43" i="12"/>
  <c r="C42" i="12"/>
  <c r="D42" i="12" s="1"/>
  <c r="F42" i="3" s="1"/>
  <c r="B42" i="12"/>
  <c r="C41" i="12"/>
  <c r="D41" i="12" s="1"/>
  <c r="F41" i="3" s="1"/>
  <c r="B41" i="12"/>
  <c r="C40" i="12"/>
  <c r="D40" i="12" s="1"/>
  <c r="F40" i="3" s="1"/>
  <c r="B40" i="12"/>
  <c r="C39" i="12"/>
  <c r="D39" i="12" s="1"/>
  <c r="F39" i="3" s="1"/>
  <c r="B39" i="12"/>
  <c r="C38" i="12"/>
  <c r="D38" i="12" s="1"/>
  <c r="F38" i="3" s="1"/>
  <c r="B38" i="12"/>
  <c r="C37" i="12"/>
  <c r="D37" i="12" s="1"/>
  <c r="F37" i="3" s="1"/>
  <c r="B37" i="12"/>
  <c r="C36" i="12"/>
  <c r="D36" i="12" s="1"/>
  <c r="F36" i="3" s="1"/>
  <c r="B36" i="12"/>
  <c r="C35" i="12"/>
  <c r="D35" i="12" s="1"/>
  <c r="F35" i="3" s="1"/>
  <c r="B35" i="12"/>
  <c r="C34" i="12"/>
  <c r="D34" i="12" s="1"/>
  <c r="F34" i="3" s="1"/>
  <c r="B34" i="12"/>
  <c r="C33" i="12"/>
  <c r="D33" i="12" s="1"/>
  <c r="F33" i="3" s="1"/>
  <c r="B33" i="12"/>
  <c r="C32" i="12"/>
  <c r="D32" i="12" s="1"/>
  <c r="F32" i="3" s="1"/>
  <c r="B32" i="12"/>
  <c r="C31" i="12"/>
  <c r="D31" i="12" s="1"/>
  <c r="F31" i="3" s="1"/>
  <c r="B31" i="12"/>
  <c r="C30" i="12"/>
  <c r="D30" i="12" s="1"/>
  <c r="F30" i="3" s="1"/>
  <c r="B30" i="12"/>
  <c r="C29" i="12"/>
  <c r="D29" i="12" s="1"/>
  <c r="F29" i="3" s="1"/>
  <c r="B29" i="12"/>
  <c r="C28" i="12"/>
  <c r="D28" i="12" s="1"/>
  <c r="F28" i="3" s="1"/>
  <c r="B28" i="12"/>
  <c r="C27" i="12"/>
  <c r="D27" i="12" s="1"/>
  <c r="F27" i="3" s="1"/>
  <c r="B27" i="12"/>
  <c r="C26" i="12"/>
  <c r="D26" i="12" s="1"/>
  <c r="F26" i="3" s="1"/>
  <c r="B26" i="12"/>
  <c r="C25" i="12"/>
  <c r="D25" i="12" s="1"/>
  <c r="F25" i="3" s="1"/>
  <c r="B25" i="12"/>
  <c r="C24" i="12"/>
  <c r="D24" i="12" s="1"/>
  <c r="F24" i="3" s="1"/>
  <c r="B24" i="12"/>
  <c r="C23" i="12"/>
  <c r="D23" i="12" s="1"/>
  <c r="F23" i="3" s="1"/>
  <c r="B23" i="12"/>
  <c r="C22" i="12"/>
  <c r="D22" i="12" s="1"/>
  <c r="F22" i="3" s="1"/>
  <c r="B22" i="12"/>
  <c r="C21" i="12"/>
  <c r="D21" i="12" s="1"/>
  <c r="F21" i="3" s="1"/>
  <c r="B21" i="12"/>
  <c r="C20" i="12"/>
  <c r="D20" i="12" s="1"/>
  <c r="F20" i="3" s="1"/>
  <c r="B20" i="12"/>
  <c r="C19" i="12"/>
  <c r="D19" i="12" s="1"/>
  <c r="F19" i="3" s="1"/>
  <c r="B19" i="12"/>
  <c r="C18" i="12"/>
  <c r="D18" i="12" s="1"/>
  <c r="F18" i="3" s="1"/>
  <c r="B18" i="12"/>
  <c r="C17" i="12"/>
  <c r="D17" i="12" s="1"/>
  <c r="F17" i="3" s="1"/>
  <c r="B17" i="12"/>
  <c r="C16" i="12"/>
  <c r="D16" i="12" s="1"/>
  <c r="F16" i="3" s="1"/>
  <c r="B16" i="12"/>
  <c r="C15" i="12"/>
  <c r="D15" i="12" s="1"/>
  <c r="F15" i="3" s="1"/>
  <c r="B15" i="12"/>
  <c r="C14" i="12"/>
  <c r="D14" i="12" s="1"/>
  <c r="F14" i="3" s="1"/>
  <c r="B14" i="12"/>
  <c r="C13" i="12"/>
  <c r="D13" i="12" s="1"/>
  <c r="F13" i="3" s="1"/>
  <c r="B13" i="12"/>
  <c r="C12" i="12"/>
  <c r="D12" i="12" s="1"/>
  <c r="F12" i="3" s="1"/>
  <c r="B12" i="12"/>
  <c r="C11" i="12"/>
  <c r="D11" i="12" s="1"/>
  <c r="F11" i="3" s="1"/>
  <c r="B11" i="12"/>
  <c r="C10" i="12"/>
  <c r="D10" i="12" s="1"/>
  <c r="F10" i="3" s="1"/>
  <c r="B10" i="12"/>
  <c r="C9" i="12"/>
  <c r="D9" i="12" s="1"/>
  <c r="B9" i="12"/>
  <c r="C8" i="12"/>
  <c r="D8" i="12" s="1"/>
  <c r="F8" i="3" s="1"/>
  <c r="B8" i="12"/>
  <c r="C251" i="10"/>
  <c r="D251" i="10" s="1"/>
  <c r="B251" i="10"/>
  <c r="C250" i="10"/>
  <c r="D250" i="10" s="1"/>
  <c r="B250" i="10"/>
  <c r="C249" i="10"/>
  <c r="D249" i="10" s="1"/>
  <c r="B249" i="10"/>
  <c r="C248" i="10"/>
  <c r="D248" i="10" s="1"/>
  <c r="B248" i="10"/>
  <c r="C247" i="10"/>
  <c r="D247" i="10" s="1"/>
  <c r="B247" i="10"/>
  <c r="C246" i="10"/>
  <c r="D246" i="10" s="1"/>
  <c r="B246" i="10"/>
  <c r="C245" i="10"/>
  <c r="D245" i="10" s="1"/>
  <c r="B245" i="10"/>
  <c r="C244" i="10"/>
  <c r="D244" i="10" s="1"/>
  <c r="B244" i="10"/>
  <c r="C243" i="10"/>
  <c r="D243" i="10" s="1"/>
  <c r="B243" i="10"/>
  <c r="C242" i="10"/>
  <c r="D242" i="10" s="1"/>
  <c r="B242" i="10"/>
  <c r="C241" i="10"/>
  <c r="D241" i="10" s="1"/>
  <c r="B241" i="10"/>
  <c r="C240" i="10"/>
  <c r="D240" i="10" s="1"/>
  <c r="B240" i="10"/>
  <c r="C239" i="10"/>
  <c r="D239" i="10" s="1"/>
  <c r="B239" i="10"/>
  <c r="C238" i="10"/>
  <c r="D238" i="10" s="1"/>
  <c r="B238" i="10"/>
  <c r="C237" i="10"/>
  <c r="D237" i="10" s="1"/>
  <c r="B237" i="10"/>
  <c r="C236" i="10"/>
  <c r="D236" i="10" s="1"/>
  <c r="B236" i="10"/>
  <c r="C235" i="10"/>
  <c r="D235" i="10" s="1"/>
  <c r="B235" i="10"/>
  <c r="C234" i="10"/>
  <c r="D234" i="10" s="1"/>
  <c r="B234" i="10"/>
  <c r="C233" i="10"/>
  <c r="D233" i="10" s="1"/>
  <c r="B233" i="10"/>
  <c r="C232" i="10"/>
  <c r="D232" i="10" s="1"/>
  <c r="B232" i="10"/>
  <c r="C231" i="10"/>
  <c r="D231" i="10" s="1"/>
  <c r="B231" i="10"/>
  <c r="C230" i="10"/>
  <c r="D230" i="10" s="1"/>
  <c r="B230" i="10"/>
  <c r="C229" i="10"/>
  <c r="D229" i="10" s="1"/>
  <c r="B229" i="10"/>
  <c r="C228" i="10"/>
  <c r="D228" i="10" s="1"/>
  <c r="B228" i="10"/>
  <c r="C227" i="10"/>
  <c r="D227" i="10" s="1"/>
  <c r="B227" i="10"/>
  <c r="C226" i="10"/>
  <c r="D226" i="10" s="1"/>
  <c r="B226" i="10"/>
  <c r="C225" i="10"/>
  <c r="D225" i="10" s="1"/>
  <c r="B225" i="10"/>
  <c r="C224" i="10"/>
  <c r="D224" i="10" s="1"/>
  <c r="B224" i="10"/>
  <c r="C223" i="10"/>
  <c r="D223" i="10" s="1"/>
  <c r="B223" i="10"/>
  <c r="C222" i="10"/>
  <c r="D222" i="10" s="1"/>
  <c r="B222" i="10"/>
  <c r="C221" i="10"/>
  <c r="D221" i="10" s="1"/>
  <c r="B221" i="10"/>
  <c r="C220" i="10"/>
  <c r="D220" i="10" s="1"/>
  <c r="B220" i="10"/>
  <c r="C219" i="10"/>
  <c r="D219" i="10" s="1"/>
  <c r="B219" i="10"/>
  <c r="C218" i="10"/>
  <c r="D218" i="10" s="1"/>
  <c r="B218" i="10"/>
  <c r="C217" i="10"/>
  <c r="D217" i="10" s="1"/>
  <c r="B217" i="10"/>
  <c r="C216" i="10"/>
  <c r="D216" i="10" s="1"/>
  <c r="B216" i="10"/>
  <c r="C215" i="10"/>
  <c r="D215" i="10" s="1"/>
  <c r="B215" i="10"/>
  <c r="C214" i="10"/>
  <c r="D214" i="10" s="1"/>
  <c r="B214" i="10"/>
  <c r="C213" i="10"/>
  <c r="D213" i="10" s="1"/>
  <c r="B213" i="10"/>
  <c r="C212" i="10"/>
  <c r="D212" i="10" s="1"/>
  <c r="B212" i="10"/>
  <c r="C211" i="10"/>
  <c r="D211" i="10" s="1"/>
  <c r="B211" i="10"/>
  <c r="C210" i="10"/>
  <c r="D210" i="10" s="1"/>
  <c r="B210" i="10"/>
  <c r="C209" i="10"/>
  <c r="D209" i="10" s="1"/>
  <c r="B209" i="10"/>
  <c r="C208" i="10"/>
  <c r="D208" i="10" s="1"/>
  <c r="B208" i="10"/>
  <c r="C207" i="10"/>
  <c r="D207" i="10" s="1"/>
  <c r="B207" i="10"/>
  <c r="C206" i="10"/>
  <c r="D206" i="10" s="1"/>
  <c r="B206" i="10"/>
  <c r="C205" i="10"/>
  <c r="D205" i="10" s="1"/>
  <c r="B205" i="10"/>
  <c r="C204" i="10"/>
  <c r="D204" i="10" s="1"/>
  <c r="B204" i="10"/>
  <c r="C203" i="10"/>
  <c r="D203" i="10" s="1"/>
  <c r="B203" i="10"/>
  <c r="C202" i="10"/>
  <c r="D202" i="10" s="1"/>
  <c r="B202" i="10"/>
  <c r="C201" i="10"/>
  <c r="D201" i="10" s="1"/>
  <c r="B201" i="10"/>
  <c r="C200" i="10"/>
  <c r="D200" i="10" s="1"/>
  <c r="B200" i="10"/>
  <c r="C199" i="10"/>
  <c r="D199" i="10" s="1"/>
  <c r="B199" i="10"/>
  <c r="C198" i="10"/>
  <c r="D198" i="10" s="1"/>
  <c r="B198" i="10"/>
  <c r="C197" i="10"/>
  <c r="D197" i="10" s="1"/>
  <c r="B197" i="10"/>
  <c r="C196" i="10"/>
  <c r="D196" i="10" s="1"/>
  <c r="B196" i="10"/>
  <c r="C195" i="10"/>
  <c r="D195" i="10" s="1"/>
  <c r="B195" i="10"/>
  <c r="C194" i="10"/>
  <c r="D194" i="10" s="1"/>
  <c r="B194" i="10"/>
  <c r="C193" i="10"/>
  <c r="D193" i="10" s="1"/>
  <c r="B193" i="10"/>
  <c r="C192" i="10"/>
  <c r="D192" i="10" s="1"/>
  <c r="B192" i="10"/>
  <c r="C191" i="10"/>
  <c r="D191" i="10" s="1"/>
  <c r="B191" i="10"/>
  <c r="C190" i="10"/>
  <c r="D190" i="10" s="1"/>
  <c r="B190" i="10"/>
  <c r="C189" i="10"/>
  <c r="D189" i="10" s="1"/>
  <c r="B189" i="10"/>
  <c r="C188" i="10"/>
  <c r="D188" i="10" s="1"/>
  <c r="B188" i="10"/>
  <c r="C187" i="10"/>
  <c r="D187" i="10" s="1"/>
  <c r="B187" i="10"/>
  <c r="C186" i="10"/>
  <c r="D186" i="10" s="1"/>
  <c r="B186" i="10"/>
  <c r="C185" i="10"/>
  <c r="D185" i="10" s="1"/>
  <c r="B185" i="10"/>
  <c r="C184" i="10"/>
  <c r="D184" i="10" s="1"/>
  <c r="B184" i="10"/>
  <c r="C183" i="10"/>
  <c r="D183" i="10" s="1"/>
  <c r="B183" i="10"/>
  <c r="C182" i="10"/>
  <c r="D182" i="10" s="1"/>
  <c r="B182" i="10"/>
  <c r="C181" i="10"/>
  <c r="D181" i="10" s="1"/>
  <c r="B181" i="10"/>
  <c r="C180" i="10"/>
  <c r="D180" i="10" s="1"/>
  <c r="B180" i="10"/>
  <c r="C179" i="10"/>
  <c r="D179" i="10" s="1"/>
  <c r="B179" i="10"/>
  <c r="C178" i="10"/>
  <c r="D178" i="10" s="1"/>
  <c r="B178" i="10"/>
  <c r="C177" i="10"/>
  <c r="D177" i="10" s="1"/>
  <c r="B177" i="10"/>
  <c r="C176" i="10"/>
  <c r="D176" i="10" s="1"/>
  <c r="B176" i="10"/>
  <c r="C175" i="10"/>
  <c r="D175" i="10" s="1"/>
  <c r="B175" i="10"/>
  <c r="C174" i="10"/>
  <c r="D174" i="10" s="1"/>
  <c r="B174" i="10"/>
  <c r="C173" i="10"/>
  <c r="D173" i="10" s="1"/>
  <c r="B173" i="10"/>
  <c r="C172" i="10"/>
  <c r="D172" i="10" s="1"/>
  <c r="B172" i="10"/>
  <c r="C171" i="10"/>
  <c r="D171" i="10" s="1"/>
  <c r="B171" i="10"/>
  <c r="C170" i="10"/>
  <c r="D170" i="10" s="1"/>
  <c r="B170" i="10"/>
  <c r="C169" i="10"/>
  <c r="D169" i="10" s="1"/>
  <c r="B169" i="10"/>
  <c r="C168" i="10"/>
  <c r="D168" i="10" s="1"/>
  <c r="B168" i="10"/>
  <c r="C167" i="10"/>
  <c r="D167" i="10" s="1"/>
  <c r="B167" i="10"/>
  <c r="C166" i="10"/>
  <c r="D166" i="10" s="1"/>
  <c r="B166" i="10"/>
  <c r="C165" i="10"/>
  <c r="D165" i="10" s="1"/>
  <c r="B165" i="10"/>
  <c r="C164" i="10"/>
  <c r="D164" i="10" s="1"/>
  <c r="B164" i="10"/>
  <c r="C163" i="10"/>
  <c r="D163" i="10" s="1"/>
  <c r="B163" i="10"/>
  <c r="C162" i="10"/>
  <c r="D162" i="10" s="1"/>
  <c r="B162" i="10"/>
  <c r="C161" i="10"/>
  <c r="D161" i="10" s="1"/>
  <c r="B161" i="10"/>
  <c r="C160" i="10"/>
  <c r="D160" i="10" s="1"/>
  <c r="B160" i="10"/>
  <c r="C159" i="10"/>
  <c r="D159" i="10" s="1"/>
  <c r="B159" i="10"/>
  <c r="C158" i="10"/>
  <c r="D158" i="10" s="1"/>
  <c r="B158" i="10"/>
  <c r="C157" i="10"/>
  <c r="D157" i="10" s="1"/>
  <c r="B157" i="10"/>
  <c r="C156" i="10"/>
  <c r="D156" i="10" s="1"/>
  <c r="B156" i="10"/>
  <c r="C155" i="10"/>
  <c r="D155" i="10" s="1"/>
  <c r="B155" i="10"/>
  <c r="C154" i="10"/>
  <c r="D154" i="10" s="1"/>
  <c r="B154" i="10"/>
  <c r="C153" i="10"/>
  <c r="D153" i="10" s="1"/>
  <c r="B153" i="10"/>
  <c r="C152" i="10"/>
  <c r="D152" i="10" s="1"/>
  <c r="B152" i="10"/>
  <c r="C151" i="10"/>
  <c r="D151" i="10" s="1"/>
  <c r="B151" i="10"/>
  <c r="C150" i="10"/>
  <c r="D150" i="10" s="1"/>
  <c r="B150" i="10"/>
  <c r="C149" i="10"/>
  <c r="D149" i="10" s="1"/>
  <c r="B149" i="10"/>
  <c r="C148" i="10"/>
  <c r="D148" i="10" s="1"/>
  <c r="B148" i="10"/>
  <c r="C147" i="10"/>
  <c r="D147" i="10" s="1"/>
  <c r="B147" i="10"/>
  <c r="C146" i="10"/>
  <c r="D146" i="10" s="1"/>
  <c r="B146" i="10"/>
  <c r="C145" i="10"/>
  <c r="D145" i="10" s="1"/>
  <c r="B145" i="10"/>
  <c r="C144" i="10"/>
  <c r="D144" i="10" s="1"/>
  <c r="B144" i="10"/>
  <c r="C143" i="10"/>
  <c r="D143" i="10" s="1"/>
  <c r="B143" i="10"/>
  <c r="C142" i="10"/>
  <c r="D142" i="10" s="1"/>
  <c r="B142" i="10"/>
  <c r="C141" i="10"/>
  <c r="D141" i="10" s="1"/>
  <c r="B141" i="10"/>
  <c r="C140" i="10"/>
  <c r="D140" i="10" s="1"/>
  <c r="B140" i="10"/>
  <c r="C139" i="10"/>
  <c r="D139" i="10" s="1"/>
  <c r="B139" i="10"/>
  <c r="C138" i="10"/>
  <c r="D138" i="10" s="1"/>
  <c r="B138" i="10"/>
  <c r="C137" i="10"/>
  <c r="D137" i="10" s="1"/>
  <c r="B137" i="10"/>
  <c r="C136" i="10"/>
  <c r="D136" i="10" s="1"/>
  <c r="B136" i="10"/>
  <c r="C135" i="10"/>
  <c r="D135" i="10" s="1"/>
  <c r="B135" i="10"/>
  <c r="C134" i="10"/>
  <c r="D134" i="10" s="1"/>
  <c r="B134" i="10"/>
  <c r="C133" i="10"/>
  <c r="D133" i="10" s="1"/>
  <c r="B133" i="10"/>
  <c r="C132" i="10"/>
  <c r="D132" i="10" s="1"/>
  <c r="B132" i="10"/>
  <c r="C131" i="10"/>
  <c r="D131" i="10" s="1"/>
  <c r="B131" i="10"/>
  <c r="C130" i="10"/>
  <c r="D130" i="10" s="1"/>
  <c r="B130" i="10"/>
  <c r="C129" i="10"/>
  <c r="D129" i="10" s="1"/>
  <c r="B129" i="10"/>
  <c r="C128" i="10"/>
  <c r="D128" i="10" s="1"/>
  <c r="B128" i="10"/>
  <c r="C127" i="10"/>
  <c r="D127" i="10" s="1"/>
  <c r="B127" i="10"/>
  <c r="C126" i="10"/>
  <c r="D126" i="10" s="1"/>
  <c r="B126" i="10"/>
  <c r="C125" i="10"/>
  <c r="D125" i="10" s="1"/>
  <c r="B125" i="10"/>
  <c r="C124" i="10"/>
  <c r="D124" i="10" s="1"/>
  <c r="B124" i="10"/>
  <c r="C123" i="10"/>
  <c r="D123" i="10" s="1"/>
  <c r="B123" i="10"/>
  <c r="C122" i="10"/>
  <c r="D122" i="10" s="1"/>
  <c r="B122" i="10"/>
  <c r="C121" i="10"/>
  <c r="D121" i="10" s="1"/>
  <c r="B121" i="10"/>
  <c r="C120" i="10"/>
  <c r="D120" i="10" s="1"/>
  <c r="B120" i="10"/>
  <c r="C119" i="10"/>
  <c r="D119" i="10" s="1"/>
  <c r="B119" i="10"/>
  <c r="C118" i="10"/>
  <c r="D118" i="10" s="1"/>
  <c r="B118" i="10"/>
  <c r="C117" i="10"/>
  <c r="D117" i="10" s="1"/>
  <c r="B117" i="10"/>
  <c r="C116" i="10"/>
  <c r="D116" i="10" s="1"/>
  <c r="B116" i="10"/>
  <c r="C115" i="10"/>
  <c r="D115" i="10" s="1"/>
  <c r="B115" i="10"/>
  <c r="C114" i="10"/>
  <c r="D114" i="10" s="1"/>
  <c r="B114" i="10"/>
  <c r="C113" i="10"/>
  <c r="D113" i="10" s="1"/>
  <c r="B113" i="10"/>
  <c r="C112" i="10"/>
  <c r="D112" i="10" s="1"/>
  <c r="B112" i="10"/>
  <c r="C111" i="10"/>
  <c r="D111" i="10" s="1"/>
  <c r="B111" i="10"/>
  <c r="C110" i="10"/>
  <c r="D110" i="10" s="1"/>
  <c r="B110" i="10"/>
  <c r="C109" i="10"/>
  <c r="D109" i="10" s="1"/>
  <c r="B109" i="10"/>
  <c r="C108" i="10"/>
  <c r="D108" i="10" s="1"/>
  <c r="B108" i="10"/>
  <c r="C107" i="10"/>
  <c r="D107" i="10" s="1"/>
  <c r="B107" i="10"/>
  <c r="C106" i="10"/>
  <c r="D106" i="10" s="1"/>
  <c r="B106" i="10"/>
  <c r="C105" i="10"/>
  <c r="D105" i="10" s="1"/>
  <c r="B105" i="10"/>
  <c r="C104" i="10"/>
  <c r="D104" i="10" s="1"/>
  <c r="B104" i="10"/>
  <c r="C103" i="10"/>
  <c r="D103" i="10" s="1"/>
  <c r="B103" i="10"/>
  <c r="C102" i="10"/>
  <c r="D102" i="10" s="1"/>
  <c r="B102" i="10"/>
  <c r="C101" i="10"/>
  <c r="D101" i="10" s="1"/>
  <c r="B101" i="10"/>
  <c r="C100" i="10"/>
  <c r="D100" i="10" s="1"/>
  <c r="B100" i="10"/>
  <c r="C99" i="10"/>
  <c r="D99" i="10" s="1"/>
  <c r="B99" i="10"/>
  <c r="C98" i="10"/>
  <c r="D98" i="10" s="1"/>
  <c r="B98" i="10"/>
  <c r="C97" i="10"/>
  <c r="D97" i="10" s="1"/>
  <c r="B97" i="10"/>
  <c r="C96" i="10"/>
  <c r="D96" i="10" s="1"/>
  <c r="B96" i="10"/>
  <c r="C95" i="10"/>
  <c r="D95" i="10" s="1"/>
  <c r="B95" i="10"/>
  <c r="C94" i="10"/>
  <c r="D94" i="10" s="1"/>
  <c r="B94" i="10"/>
  <c r="C93" i="10"/>
  <c r="D93" i="10" s="1"/>
  <c r="B93" i="10"/>
  <c r="C92" i="10"/>
  <c r="D92" i="10" s="1"/>
  <c r="B92" i="10"/>
  <c r="C91" i="10"/>
  <c r="D91" i="10" s="1"/>
  <c r="B91" i="10"/>
  <c r="C90" i="10"/>
  <c r="D90" i="10" s="1"/>
  <c r="B90" i="10"/>
  <c r="C89" i="10"/>
  <c r="D89" i="10" s="1"/>
  <c r="B89" i="10"/>
  <c r="C88" i="10"/>
  <c r="D88" i="10" s="1"/>
  <c r="B88" i="10"/>
  <c r="C87" i="10"/>
  <c r="D87" i="10" s="1"/>
  <c r="B87" i="10"/>
  <c r="C86" i="10"/>
  <c r="D86" i="10" s="1"/>
  <c r="B86" i="10"/>
  <c r="C85" i="10"/>
  <c r="D85" i="10" s="1"/>
  <c r="B85" i="10"/>
  <c r="C84" i="10"/>
  <c r="D84" i="10" s="1"/>
  <c r="B84" i="10"/>
  <c r="C83" i="10"/>
  <c r="D83" i="10" s="1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D21" i="10" s="1"/>
  <c r="B21" i="10"/>
  <c r="C20" i="10"/>
  <c r="D20" i="10" s="1"/>
  <c r="B20" i="10"/>
  <c r="C19" i="10"/>
  <c r="D19" i="10" s="1"/>
  <c r="B19" i="10"/>
  <c r="C18" i="10"/>
  <c r="D18" i="10" s="1"/>
  <c r="B18" i="10"/>
  <c r="C17" i="10"/>
  <c r="D17" i="10" s="1"/>
  <c r="B17" i="10"/>
  <c r="E16" i="3"/>
  <c r="E15" i="3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D83" i="9" s="1"/>
  <c r="B84" i="9"/>
  <c r="D84" i="9" s="1"/>
  <c r="B85" i="9"/>
  <c r="D85" i="9" s="1"/>
  <c r="B86" i="9"/>
  <c r="D86" i="9" s="1"/>
  <c r="B87" i="9"/>
  <c r="D87" i="9" s="1"/>
  <c r="B88" i="9"/>
  <c r="D88" i="9" s="1"/>
  <c r="B89" i="9"/>
  <c r="D89" i="9" s="1"/>
  <c r="B90" i="9"/>
  <c r="D90" i="9" s="1"/>
  <c r="B91" i="9"/>
  <c r="D91" i="9" s="1"/>
  <c r="B92" i="9"/>
  <c r="D92" i="9" s="1"/>
  <c r="B93" i="9"/>
  <c r="D93" i="9" s="1"/>
  <c r="B94" i="9"/>
  <c r="D94" i="9" s="1"/>
  <c r="B95" i="9"/>
  <c r="D95" i="9" s="1"/>
  <c r="B96" i="9"/>
  <c r="D96" i="9" s="1"/>
  <c r="B97" i="9"/>
  <c r="D97" i="9" s="1"/>
  <c r="B98" i="9"/>
  <c r="D98" i="9" s="1"/>
  <c r="B99" i="9"/>
  <c r="D99" i="9" s="1"/>
  <c r="B100" i="9"/>
  <c r="D100" i="9" s="1"/>
  <c r="B101" i="9"/>
  <c r="D101" i="9" s="1"/>
  <c r="B102" i="9"/>
  <c r="D102" i="9" s="1"/>
  <c r="B103" i="9"/>
  <c r="D103" i="9" s="1"/>
  <c r="B104" i="9"/>
  <c r="D104" i="9" s="1"/>
  <c r="B105" i="9"/>
  <c r="D105" i="9" s="1"/>
  <c r="B106" i="9"/>
  <c r="D106" i="9" s="1"/>
  <c r="B107" i="9"/>
  <c r="D107" i="9" s="1"/>
  <c r="B108" i="9"/>
  <c r="D108" i="9" s="1"/>
  <c r="B109" i="9"/>
  <c r="D109" i="9" s="1"/>
  <c r="B110" i="9"/>
  <c r="D110" i="9" s="1"/>
  <c r="B111" i="9"/>
  <c r="D111" i="9" s="1"/>
  <c r="B112" i="9"/>
  <c r="D112" i="9" s="1"/>
  <c r="B113" i="9"/>
  <c r="D113" i="9" s="1"/>
  <c r="B114" i="9"/>
  <c r="D114" i="9" s="1"/>
  <c r="B115" i="9"/>
  <c r="D115" i="9" s="1"/>
  <c r="B116" i="9"/>
  <c r="D116" i="9" s="1"/>
  <c r="B117" i="9"/>
  <c r="D117" i="9" s="1"/>
  <c r="B118" i="9"/>
  <c r="D118" i="9" s="1"/>
  <c r="B119" i="9"/>
  <c r="D119" i="9" s="1"/>
  <c r="B120" i="9"/>
  <c r="D120" i="9" s="1"/>
  <c r="B121" i="9"/>
  <c r="D121" i="9" s="1"/>
  <c r="B122" i="9"/>
  <c r="D122" i="9" s="1"/>
  <c r="B123" i="9"/>
  <c r="D123" i="9" s="1"/>
  <c r="B124" i="9"/>
  <c r="D124" i="9" s="1"/>
  <c r="B125" i="9"/>
  <c r="D125" i="9" s="1"/>
  <c r="B126" i="9"/>
  <c r="D126" i="9" s="1"/>
  <c r="B127" i="9"/>
  <c r="D127" i="9" s="1"/>
  <c r="B128" i="9"/>
  <c r="D128" i="9" s="1"/>
  <c r="B129" i="9"/>
  <c r="D129" i="9" s="1"/>
  <c r="B130" i="9"/>
  <c r="D130" i="9" s="1"/>
  <c r="B131" i="9"/>
  <c r="D131" i="9" s="1"/>
  <c r="B132" i="9"/>
  <c r="D132" i="9" s="1"/>
  <c r="B133" i="9"/>
  <c r="D133" i="9" s="1"/>
  <c r="B134" i="9"/>
  <c r="D134" i="9" s="1"/>
  <c r="B135" i="9"/>
  <c r="D135" i="9" s="1"/>
  <c r="B136" i="9"/>
  <c r="D136" i="9" s="1"/>
  <c r="B137" i="9"/>
  <c r="D137" i="9" s="1"/>
  <c r="B138" i="9"/>
  <c r="D138" i="9" s="1"/>
  <c r="B139" i="9"/>
  <c r="D139" i="9" s="1"/>
  <c r="B140" i="9"/>
  <c r="D140" i="9" s="1"/>
  <c r="B141" i="9"/>
  <c r="D141" i="9" s="1"/>
  <c r="B142" i="9"/>
  <c r="D142" i="9" s="1"/>
  <c r="B143" i="9"/>
  <c r="D143" i="9" s="1"/>
  <c r="B144" i="9"/>
  <c r="D144" i="9" s="1"/>
  <c r="B145" i="9"/>
  <c r="D145" i="9" s="1"/>
  <c r="B146" i="9"/>
  <c r="D146" i="9" s="1"/>
  <c r="B147" i="9"/>
  <c r="D147" i="9" s="1"/>
  <c r="B148" i="9"/>
  <c r="D148" i="9" s="1"/>
  <c r="B149" i="9"/>
  <c r="D149" i="9" s="1"/>
  <c r="B150" i="9"/>
  <c r="D150" i="9" s="1"/>
  <c r="B151" i="9"/>
  <c r="D151" i="9" s="1"/>
  <c r="B152" i="9"/>
  <c r="D152" i="9" s="1"/>
  <c r="B153" i="9"/>
  <c r="D153" i="9" s="1"/>
  <c r="B154" i="9"/>
  <c r="D154" i="9" s="1"/>
  <c r="B155" i="9"/>
  <c r="D155" i="9" s="1"/>
  <c r="B156" i="9"/>
  <c r="D156" i="9" s="1"/>
  <c r="B157" i="9"/>
  <c r="D157" i="9" s="1"/>
  <c r="B158" i="9"/>
  <c r="D158" i="9" s="1"/>
  <c r="B159" i="9"/>
  <c r="D159" i="9" s="1"/>
  <c r="B160" i="9"/>
  <c r="D160" i="9" s="1"/>
  <c r="B161" i="9"/>
  <c r="D161" i="9" s="1"/>
  <c r="B162" i="9"/>
  <c r="D162" i="9" s="1"/>
  <c r="B163" i="9"/>
  <c r="D163" i="9" s="1"/>
  <c r="B164" i="9"/>
  <c r="D164" i="9" s="1"/>
  <c r="B165" i="9"/>
  <c r="D165" i="9" s="1"/>
  <c r="B166" i="9"/>
  <c r="D166" i="9" s="1"/>
  <c r="B167" i="9"/>
  <c r="D167" i="9" s="1"/>
  <c r="B168" i="9"/>
  <c r="D168" i="9" s="1"/>
  <c r="B169" i="9"/>
  <c r="D169" i="9" s="1"/>
  <c r="B170" i="9"/>
  <c r="D170" i="9" s="1"/>
  <c r="B171" i="9"/>
  <c r="D171" i="9" s="1"/>
  <c r="B172" i="9"/>
  <c r="D172" i="9" s="1"/>
  <c r="B173" i="9"/>
  <c r="D173" i="9" s="1"/>
  <c r="B174" i="9"/>
  <c r="D174" i="9" s="1"/>
  <c r="B175" i="9"/>
  <c r="D175" i="9" s="1"/>
  <c r="B176" i="9"/>
  <c r="D176" i="9" s="1"/>
  <c r="B177" i="9"/>
  <c r="D177" i="9" s="1"/>
  <c r="B178" i="9"/>
  <c r="D178" i="9" s="1"/>
  <c r="B179" i="9"/>
  <c r="D179" i="9" s="1"/>
  <c r="B180" i="9"/>
  <c r="D180" i="9" s="1"/>
  <c r="B181" i="9"/>
  <c r="D181" i="9" s="1"/>
  <c r="B182" i="9"/>
  <c r="D182" i="9" s="1"/>
  <c r="B183" i="9"/>
  <c r="D183" i="9" s="1"/>
  <c r="B184" i="9"/>
  <c r="D184" i="9" s="1"/>
  <c r="B185" i="9"/>
  <c r="D185" i="9" s="1"/>
  <c r="B186" i="9"/>
  <c r="D186" i="9" s="1"/>
  <c r="B187" i="9"/>
  <c r="D187" i="9" s="1"/>
  <c r="B188" i="9"/>
  <c r="D188" i="9" s="1"/>
  <c r="B189" i="9"/>
  <c r="D189" i="9" s="1"/>
  <c r="B190" i="9"/>
  <c r="D190" i="9" s="1"/>
  <c r="B191" i="9"/>
  <c r="D191" i="9" s="1"/>
  <c r="B192" i="9"/>
  <c r="D192" i="9" s="1"/>
  <c r="B193" i="9"/>
  <c r="D193" i="9" s="1"/>
  <c r="B194" i="9"/>
  <c r="D194" i="9" s="1"/>
  <c r="B195" i="9"/>
  <c r="D195" i="9" s="1"/>
  <c r="B196" i="9"/>
  <c r="D196" i="9" s="1"/>
  <c r="B197" i="9"/>
  <c r="D197" i="9" s="1"/>
  <c r="B198" i="9"/>
  <c r="D198" i="9" s="1"/>
  <c r="B199" i="9"/>
  <c r="D199" i="9" s="1"/>
  <c r="B200" i="9"/>
  <c r="D200" i="9" s="1"/>
  <c r="B201" i="9"/>
  <c r="D201" i="9" s="1"/>
  <c r="B202" i="9"/>
  <c r="D202" i="9" s="1"/>
  <c r="B203" i="9"/>
  <c r="D203" i="9" s="1"/>
  <c r="B204" i="9"/>
  <c r="D204" i="9" s="1"/>
  <c r="B205" i="9"/>
  <c r="D205" i="9" s="1"/>
  <c r="B206" i="9"/>
  <c r="D206" i="9" s="1"/>
  <c r="B207" i="9"/>
  <c r="D207" i="9" s="1"/>
  <c r="B208" i="9"/>
  <c r="D208" i="9" s="1"/>
  <c r="B209" i="9"/>
  <c r="D209" i="9" s="1"/>
  <c r="B210" i="9"/>
  <c r="D210" i="9" s="1"/>
  <c r="B211" i="9"/>
  <c r="D211" i="9" s="1"/>
  <c r="B212" i="9"/>
  <c r="D212" i="9" s="1"/>
  <c r="B213" i="9"/>
  <c r="D213" i="9" s="1"/>
  <c r="B214" i="9"/>
  <c r="D214" i="9" s="1"/>
  <c r="B215" i="9"/>
  <c r="D215" i="9" s="1"/>
  <c r="B216" i="9"/>
  <c r="D216" i="9" s="1"/>
  <c r="B217" i="9"/>
  <c r="D217" i="9" s="1"/>
  <c r="B218" i="9"/>
  <c r="D218" i="9" s="1"/>
  <c r="B219" i="9"/>
  <c r="D219" i="9" s="1"/>
  <c r="B220" i="9"/>
  <c r="D220" i="9" s="1"/>
  <c r="B221" i="9"/>
  <c r="D221" i="9" s="1"/>
  <c r="B222" i="9"/>
  <c r="D222" i="9" s="1"/>
  <c r="B223" i="9"/>
  <c r="D223" i="9" s="1"/>
  <c r="B224" i="9"/>
  <c r="D224" i="9" s="1"/>
  <c r="B225" i="9"/>
  <c r="D225" i="9" s="1"/>
  <c r="B226" i="9"/>
  <c r="D226" i="9" s="1"/>
  <c r="B227" i="9"/>
  <c r="D227" i="9" s="1"/>
  <c r="B228" i="9"/>
  <c r="D228" i="9" s="1"/>
  <c r="B229" i="9"/>
  <c r="D229" i="9" s="1"/>
  <c r="B230" i="9"/>
  <c r="D230" i="9" s="1"/>
  <c r="B231" i="9"/>
  <c r="D231" i="9" s="1"/>
  <c r="B232" i="9"/>
  <c r="D232" i="9" s="1"/>
  <c r="B233" i="9"/>
  <c r="D233" i="9" s="1"/>
  <c r="B234" i="9"/>
  <c r="D234" i="9" s="1"/>
  <c r="B235" i="9"/>
  <c r="D235" i="9" s="1"/>
  <c r="B236" i="9"/>
  <c r="D236" i="9" s="1"/>
  <c r="B237" i="9"/>
  <c r="D237" i="9" s="1"/>
  <c r="B238" i="9"/>
  <c r="D238" i="9" s="1"/>
  <c r="B239" i="9"/>
  <c r="D239" i="9" s="1"/>
  <c r="B240" i="9"/>
  <c r="D240" i="9" s="1"/>
  <c r="B241" i="9"/>
  <c r="D241" i="9" s="1"/>
  <c r="B242" i="9"/>
  <c r="D242" i="9" s="1"/>
  <c r="B243" i="9"/>
  <c r="D243" i="9" s="1"/>
  <c r="B244" i="9"/>
  <c r="D244" i="9" s="1"/>
  <c r="B245" i="9"/>
  <c r="D245" i="9" s="1"/>
  <c r="B246" i="9"/>
  <c r="D246" i="9" s="1"/>
  <c r="B247" i="9"/>
  <c r="D247" i="9" s="1"/>
  <c r="B248" i="9"/>
  <c r="D248" i="9" s="1"/>
  <c r="B249" i="9"/>
  <c r="D249" i="9" s="1"/>
  <c r="B250" i="9"/>
  <c r="D250" i="9" s="1"/>
  <c r="B251" i="9"/>
  <c r="D251" i="9" s="1"/>
  <c r="B8" i="9"/>
  <c r="D8" i="9" s="1"/>
  <c r="F9" i="3"/>
  <c r="E83" i="3"/>
  <c r="F83" i="3"/>
  <c r="G83" i="3"/>
  <c r="H83" i="3"/>
  <c r="I83" i="3"/>
  <c r="J83" i="3"/>
  <c r="D83" i="11" s="1"/>
  <c r="K83" i="3"/>
  <c r="E84" i="3"/>
  <c r="F84" i="3"/>
  <c r="G84" i="3"/>
  <c r="H84" i="3"/>
  <c r="I84" i="3"/>
  <c r="J84" i="3"/>
  <c r="D84" i="11" s="1"/>
  <c r="K84" i="3"/>
  <c r="E85" i="3"/>
  <c r="F85" i="3"/>
  <c r="G85" i="3"/>
  <c r="H85" i="3"/>
  <c r="I85" i="3"/>
  <c r="J85" i="3"/>
  <c r="D85" i="11" s="1"/>
  <c r="K85" i="3"/>
  <c r="E86" i="3"/>
  <c r="F86" i="3"/>
  <c r="G86" i="3"/>
  <c r="H86" i="3"/>
  <c r="I86" i="3"/>
  <c r="J86" i="3"/>
  <c r="D86" i="11" s="1"/>
  <c r="K86" i="3"/>
  <c r="E87" i="3"/>
  <c r="F87" i="3"/>
  <c r="G87" i="3"/>
  <c r="H87" i="3"/>
  <c r="I87" i="3"/>
  <c r="J87" i="3"/>
  <c r="D87" i="11" s="1"/>
  <c r="K87" i="3"/>
  <c r="E88" i="3"/>
  <c r="F88" i="3"/>
  <c r="G88" i="3"/>
  <c r="H88" i="3"/>
  <c r="I88" i="3"/>
  <c r="J88" i="3"/>
  <c r="D88" i="11" s="1"/>
  <c r="K88" i="3"/>
  <c r="E89" i="3"/>
  <c r="F89" i="3"/>
  <c r="G89" i="3"/>
  <c r="H89" i="3"/>
  <c r="I89" i="3"/>
  <c r="J89" i="3"/>
  <c r="D89" i="11" s="1"/>
  <c r="K89" i="3"/>
  <c r="E90" i="3"/>
  <c r="F90" i="3"/>
  <c r="G90" i="3"/>
  <c r="H90" i="3"/>
  <c r="I90" i="3"/>
  <c r="J90" i="3"/>
  <c r="D90" i="11" s="1"/>
  <c r="K90" i="3"/>
  <c r="E91" i="3"/>
  <c r="F91" i="3"/>
  <c r="G91" i="3"/>
  <c r="H91" i="3"/>
  <c r="I91" i="3"/>
  <c r="J91" i="3"/>
  <c r="D91" i="11" s="1"/>
  <c r="K91" i="3"/>
  <c r="E92" i="3"/>
  <c r="F92" i="3"/>
  <c r="G92" i="3"/>
  <c r="H92" i="3"/>
  <c r="I92" i="3"/>
  <c r="J92" i="3"/>
  <c r="D92" i="11" s="1"/>
  <c r="K92" i="3"/>
  <c r="E93" i="3"/>
  <c r="F93" i="3"/>
  <c r="G93" i="3"/>
  <c r="H93" i="3"/>
  <c r="I93" i="3"/>
  <c r="J93" i="3"/>
  <c r="D93" i="11" s="1"/>
  <c r="K93" i="3"/>
  <c r="E94" i="3"/>
  <c r="F94" i="3"/>
  <c r="G94" i="3"/>
  <c r="H94" i="3"/>
  <c r="I94" i="3"/>
  <c r="J94" i="3"/>
  <c r="D94" i="11" s="1"/>
  <c r="K94" i="3"/>
  <c r="E95" i="3"/>
  <c r="F95" i="3"/>
  <c r="G95" i="3"/>
  <c r="H95" i="3"/>
  <c r="I95" i="3"/>
  <c r="J95" i="3"/>
  <c r="D95" i="11" s="1"/>
  <c r="K95" i="3"/>
  <c r="E96" i="3"/>
  <c r="F96" i="3"/>
  <c r="G96" i="3"/>
  <c r="H96" i="3"/>
  <c r="I96" i="3"/>
  <c r="J96" i="3"/>
  <c r="D96" i="11" s="1"/>
  <c r="K96" i="3"/>
  <c r="E97" i="3"/>
  <c r="F97" i="3"/>
  <c r="G97" i="3"/>
  <c r="H97" i="3"/>
  <c r="I97" i="3"/>
  <c r="J97" i="3"/>
  <c r="D97" i="11" s="1"/>
  <c r="K97" i="3"/>
  <c r="E98" i="3"/>
  <c r="F98" i="3"/>
  <c r="G98" i="3"/>
  <c r="H98" i="3"/>
  <c r="I98" i="3"/>
  <c r="J98" i="3"/>
  <c r="D98" i="11" s="1"/>
  <c r="K98" i="3"/>
  <c r="E99" i="3"/>
  <c r="F99" i="3"/>
  <c r="G99" i="3"/>
  <c r="H99" i="3"/>
  <c r="I99" i="3"/>
  <c r="J99" i="3"/>
  <c r="D99" i="11" s="1"/>
  <c r="K99" i="3"/>
  <c r="E100" i="3"/>
  <c r="F100" i="3"/>
  <c r="G100" i="3"/>
  <c r="H100" i="3"/>
  <c r="I100" i="3"/>
  <c r="J100" i="3"/>
  <c r="D100" i="11" s="1"/>
  <c r="K100" i="3"/>
  <c r="E101" i="3"/>
  <c r="F101" i="3"/>
  <c r="G101" i="3"/>
  <c r="H101" i="3"/>
  <c r="I101" i="3"/>
  <c r="J101" i="3"/>
  <c r="D101" i="11" s="1"/>
  <c r="K101" i="3"/>
  <c r="E102" i="3"/>
  <c r="F102" i="3"/>
  <c r="G102" i="3"/>
  <c r="H102" i="3"/>
  <c r="I102" i="3"/>
  <c r="J102" i="3"/>
  <c r="D102" i="11" s="1"/>
  <c r="K102" i="3"/>
  <c r="E103" i="3"/>
  <c r="F103" i="3"/>
  <c r="G103" i="3"/>
  <c r="H103" i="3"/>
  <c r="I103" i="3"/>
  <c r="J103" i="3"/>
  <c r="D103" i="11" s="1"/>
  <c r="K103" i="3"/>
  <c r="E104" i="3"/>
  <c r="F104" i="3"/>
  <c r="G104" i="3"/>
  <c r="H104" i="3"/>
  <c r="I104" i="3"/>
  <c r="J104" i="3"/>
  <c r="D104" i="11" s="1"/>
  <c r="K104" i="3"/>
  <c r="E105" i="3"/>
  <c r="F105" i="3"/>
  <c r="G105" i="3"/>
  <c r="H105" i="3"/>
  <c r="I105" i="3"/>
  <c r="J105" i="3"/>
  <c r="D105" i="11" s="1"/>
  <c r="K105" i="3"/>
  <c r="E106" i="3"/>
  <c r="F106" i="3"/>
  <c r="G106" i="3"/>
  <c r="H106" i="3"/>
  <c r="I106" i="3"/>
  <c r="J106" i="3"/>
  <c r="D106" i="11" s="1"/>
  <c r="K106" i="3"/>
  <c r="E107" i="3"/>
  <c r="F107" i="3"/>
  <c r="G107" i="3"/>
  <c r="H107" i="3"/>
  <c r="I107" i="3"/>
  <c r="J107" i="3"/>
  <c r="D107" i="11" s="1"/>
  <c r="K107" i="3"/>
  <c r="E108" i="3"/>
  <c r="F108" i="3"/>
  <c r="G108" i="3"/>
  <c r="H108" i="3"/>
  <c r="I108" i="3"/>
  <c r="J108" i="3"/>
  <c r="D108" i="11" s="1"/>
  <c r="K108" i="3"/>
  <c r="E109" i="3"/>
  <c r="F109" i="3"/>
  <c r="G109" i="3"/>
  <c r="H109" i="3"/>
  <c r="I109" i="3"/>
  <c r="J109" i="3"/>
  <c r="D109" i="11" s="1"/>
  <c r="K109" i="3"/>
  <c r="E110" i="3"/>
  <c r="F110" i="3"/>
  <c r="G110" i="3"/>
  <c r="H110" i="3"/>
  <c r="I110" i="3"/>
  <c r="J110" i="3"/>
  <c r="D110" i="11" s="1"/>
  <c r="K110" i="3"/>
  <c r="E111" i="3"/>
  <c r="F111" i="3"/>
  <c r="G111" i="3"/>
  <c r="H111" i="3"/>
  <c r="I111" i="3"/>
  <c r="J111" i="3"/>
  <c r="D111" i="11" s="1"/>
  <c r="K111" i="3"/>
  <c r="E112" i="3"/>
  <c r="F112" i="3"/>
  <c r="G112" i="3"/>
  <c r="H112" i="3"/>
  <c r="I112" i="3"/>
  <c r="J112" i="3"/>
  <c r="D112" i="11" s="1"/>
  <c r="K112" i="3"/>
  <c r="E113" i="3"/>
  <c r="F113" i="3"/>
  <c r="G113" i="3"/>
  <c r="H113" i="3"/>
  <c r="I113" i="3"/>
  <c r="J113" i="3"/>
  <c r="D113" i="11" s="1"/>
  <c r="K113" i="3"/>
  <c r="E114" i="3"/>
  <c r="F114" i="3"/>
  <c r="G114" i="3"/>
  <c r="H114" i="3"/>
  <c r="I114" i="3"/>
  <c r="J114" i="3"/>
  <c r="D114" i="11" s="1"/>
  <c r="K114" i="3"/>
  <c r="E115" i="3"/>
  <c r="F115" i="3"/>
  <c r="G115" i="3"/>
  <c r="H115" i="3"/>
  <c r="I115" i="3"/>
  <c r="J115" i="3"/>
  <c r="D115" i="11" s="1"/>
  <c r="K115" i="3"/>
  <c r="E116" i="3"/>
  <c r="F116" i="3"/>
  <c r="G116" i="3"/>
  <c r="H116" i="3"/>
  <c r="I116" i="3"/>
  <c r="J116" i="3"/>
  <c r="D116" i="11" s="1"/>
  <c r="K116" i="3"/>
  <c r="E117" i="3"/>
  <c r="F117" i="3"/>
  <c r="G117" i="3"/>
  <c r="H117" i="3"/>
  <c r="I117" i="3"/>
  <c r="J117" i="3"/>
  <c r="D117" i="11" s="1"/>
  <c r="K117" i="3"/>
  <c r="E118" i="3"/>
  <c r="F118" i="3"/>
  <c r="G118" i="3"/>
  <c r="H118" i="3"/>
  <c r="I118" i="3"/>
  <c r="J118" i="3"/>
  <c r="D118" i="11" s="1"/>
  <c r="K118" i="3"/>
  <c r="E119" i="3"/>
  <c r="F119" i="3"/>
  <c r="G119" i="3"/>
  <c r="H119" i="3"/>
  <c r="I119" i="3"/>
  <c r="J119" i="3"/>
  <c r="D119" i="11" s="1"/>
  <c r="K119" i="3"/>
  <c r="E120" i="3"/>
  <c r="F120" i="3"/>
  <c r="G120" i="3"/>
  <c r="H120" i="3"/>
  <c r="I120" i="3"/>
  <c r="J120" i="3"/>
  <c r="D120" i="11" s="1"/>
  <c r="K120" i="3"/>
  <c r="E121" i="3"/>
  <c r="F121" i="3"/>
  <c r="G121" i="3"/>
  <c r="H121" i="3"/>
  <c r="I121" i="3"/>
  <c r="J121" i="3"/>
  <c r="D121" i="11" s="1"/>
  <c r="K121" i="3"/>
  <c r="E122" i="3"/>
  <c r="F122" i="3"/>
  <c r="G122" i="3"/>
  <c r="H122" i="3"/>
  <c r="I122" i="3"/>
  <c r="J122" i="3"/>
  <c r="D122" i="11" s="1"/>
  <c r="K122" i="3"/>
  <c r="E123" i="3"/>
  <c r="F123" i="3"/>
  <c r="G123" i="3"/>
  <c r="H123" i="3"/>
  <c r="I123" i="3"/>
  <c r="J123" i="3"/>
  <c r="D123" i="11" s="1"/>
  <c r="K123" i="3"/>
  <c r="E124" i="3"/>
  <c r="F124" i="3"/>
  <c r="G124" i="3"/>
  <c r="H124" i="3"/>
  <c r="I124" i="3"/>
  <c r="J124" i="3"/>
  <c r="D124" i="11" s="1"/>
  <c r="K124" i="3"/>
  <c r="E125" i="3"/>
  <c r="F125" i="3"/>
  <c r="G125" i="3"/>
  <c r="H125" i="3"/>
  <c r="I125" i="3"/>
  <c r="J125" i="3"/>
  <c r="D125" i="11" s="1"/>
  <c r="K125" i="3"/>
  <c r="E126" i="3"/>
  <c r="F126" i="3"/>
  <c r="G126" i="3"/>
  <c r="H126" i="3"/>
  <c r="I126" i="3"/>
  <c r="J126" i="3"/>
  <c r="D126" i="11" s="1"/>
  <c r="K126" i="3"/>
  <c r="E127" i="3"/>
  <c r="F127" i="3"/>
  <c r="G127" i="3"/>
  <c r="H127" i="3"/>
  <c r="I127" i="3"/>
  <c r="J127" i="3"/>
  <c r="D127" i="11" s="1"/>
  <c r="K127" i="3"/>
  <c r="E128" i="3"/>
  <c r="F128" i="3"/>
  <c r="G128" i="3"/>
  <c r="H128" i="3"/>
  <c r="I128" i="3"/>
  <c r="J128" i="3"/>
  <c r="D128" i="11" s="1"/>
  <c r="K128" i="3"/>
  <c r="E129" i="3"/>
  <c r="F129" i="3"/>
  <c r="G129" i="3"/>
  <c r="H129" i="3"/>
  <c r="I129" i="3"/>
  <c r="J129" i="3"/>
  <c r="D129" i="11" s="1"/>
  <c r="K129" i="3"/>
  <c r="E130" i="3"/>
  <c r="F130" i="3"/>
  <c r="G130" i="3"/>
  <c r="H130" i="3"/>
  <c r="I130" i="3"/>
  <c r="J130" i="3"/>
  <c r="D130" i="11" s="1"/>
  <c r="K130" i="3"/>
  <c r="E131" i="3"/>
  <c r="F131" i="3"/>
  <c r="G131" i="3"/>
  <c r="H131" i="3"/>
  <c r="I131" i="3"/>
  <c r="J131" i="3"/>
  <c r="D131" i="11" s="1"/>
  <c r="K131" i="3"/>
  <c r="E132" i="3"/>
  <c r="F132" i="3"/>
  <c r="G132" i="3"/>
  <c r="H132" i="3"/>
  <c r="I132" i="3"/>
  <c r="J132" i="3"/>
  <c r="D132" i="11" s="1"/>
  <c r="K132" i="3"/>
  <c r="E133" i="3"/>
  <c r="F133" i="3"/>
  <c r="G133" i="3"/>
  <c r="H133" i="3"/>
  <c r="I133" i="3"/>
  <c r="J133" i="3"/>
  <c r="D133" i="11" s="1"/>
  <c r="K133" i="3"/>
  <c r="E134" i="3"/>
  <c r="F134" i="3"/>
  <c r="G134" i="3"/>
  <c r="H134" i="3"/>
  <c r="I134" i="3"/>
  <c r="J134" i="3"/>
  <c r="D134" i="11" s="1"/>
  <c r="K134" i="3"/>
  <c r="E135" i="3"/>
  <c r="F135" i="3"/>
  <c r="G135" i="3"/>
  <c r="H135" i="3"/>
  <c r="I135" i="3"/>
  <c r="J135" i="3"/>
  <c r="D135" i="11" s="1"/>
  <c r="K135" i="3"/>
  <c r="E136" i="3"/>
  <c r="F136" i="3"/>
  <c r="G136" i="3"/>
  <c r="H136" i="3"/>
  <c r="I136" i="3"/>
  <c r="J136" i="3"/>
  <c r="D136" i="11" s="1"/>
  <c r="K136" i="3"/>
  <c r="E137" i="3"/>
  <c r="F137" i="3"/>
  <c r="G137" i="3"/>
  <c r="H137" i="3"/>
  <c r="I137" i="3"/>
  <c r="J137" i="3"/>
  <c r="D137" i="11" s="1"/>
  <c r="K137" i="3"/>
  <c r="E138" i="3"/>
  <c r="F138" i="3"/>
  <c r="G138" i="3"/>
  <c r="H138" i="3"/>
  <c r="I138" i="3"/>
  <c r="J138" i="3"/>
  <c r="D138" i="11" s="1"/>
  <c r="K138" i="3"/>
  <c r="E139" i="3"/>
  <c r="F139" i="3"/>
  <c r="G139" i="3"/>
  <c r="H139" i="3"/>
  <c r="I139" i="3"/>
  <c r="J139" i="3"/>
  <c r="D139" i="11" s="1"/>
  <c r="K139" i="3"/>
  <c r="E140" i="3"/>
  <c r="F140" i="3"/>
  <c r="G140" i="3"/>
  <c r="H140" i="3"/>
  <c r="I140" i="3"/>
  <c r="J140" i="3"/>
  <c r="D140" i="11" s="1"/>
  <c r="K140" i="3"/>
  <c r="E141" i="3"/>
  <c r="F141" i="3"/>
  <c r="G141" i="3"/>
  <c r="H141" i="3"/>
  <c r="I141" i="3"/>
  <c r="J141" i="3"/>
  <c r="D141" i="11" s="1"/>
  <c r="K141" i="3"/>
  <c r="E142" i="3"/>
  <c r="F142" i="3"/>
  <c r="G142" i="3"/>
  <c r="H142" i="3"/>
  <c r="I142" i="3"/>
  <c r="J142" i="3"/>
  <c r="D142" i="11" s="1"/>
  <c r="K142" i="3"/>
  <c r="E143" i="3"/>
  <c r="F143" i="3"/>
  <c r="G143" i="3"/>
  <c r="H143" i="3"/>
  <c r="I143" i="3"/>
  <c r="J143" i="3"/>
  <c r="D143" i="11" s="1"/>
  <c r="K143" i="3"/>
  <c r="E144" i="3"/>
  <c r="F144" i="3"/>
  <c r="G144" i="3"/>
  <c r="H144" i="3"/>
  <c r="I144" i="3"/>
  <c r="J144" i="3"/>
  <c r="D144" i="11" s="1"/>
  <c r="K144" i="3"/>
  <c r="E145" i="3"/>
  <c r="F145" i="3"/>
  <c r="G145" i="3"/>
  <c r="H145" i="3"/>
  <c r="I145" i="3"/>
  <c r="J145" i="3"/>
  <c r="D145" i="11" s="1"/>
  <c r="K145" i="3"/>
  <c r="E146" i="3"/>
  <c r="F146" i="3"/>
  <c r="G146" i="3"/>
  <c r="H146" i="3"/>
  <c r="I146" i="3"/>
  <c r="J146" i="3"/>
  <c r="D146" i="11" s="1"/>
  <c r="K146" i="3"/>
  <c r="E147" i="3"/>
  <c r="F147" i="3"/>
  <c r="G147" i="3"/>
  <c r="H147" i="3"/>
  <c r="I147" i="3"/>
  <c r="J147" i="3"/>
  <c r="D147" i="11" s="1"/>
  <c r="K147" i="3"/>
  <c r="E148" i="3"/>
  <c r="F148" i="3"/>
  <c r="G148" i="3"/>
  <c r="H148" i="3"/>
  <c r="I148" i="3"/>
  <c r="J148" i="3"/>
  <c r="D148" i="11" s="1"/>
  <c r="K148" i="3"/>
  <c r="E149" i="3"/>
  <c r="F149" i="3"/>
  <c r="G149" i="3"/>
  <c r="H149" i="3"/>
  <c r="I149" i="3"/>
  <c r="J149" i="3"/>
  <c r="D149" i="11" s="1"/>
  <c r="K149" i="3"/>
  <c r="E150" i="3"/>
  <c r="F150" i="3"/>
  <c r="G150" i="3"/>
  <c r="H150" i="3"/>
  <c r="I150" i="3"/>
  <c r="J150" i="3"/>
  <c r="D150" i="11" s="1"/>
  <c r="K150" i="3"/>
  <c r="E151" i="3"/>
  <c r="F151" i="3"/>
  <c r="G151" i="3"/>
  <c r="H151" i="3"/>
  <c r="I151" i="3"/>
  <c r="J151" i="3"/>
  <c r="D151" i="11" s="1"/>
  <c r="K151" i="3"/>
  <c r="E152" i="3"/>
  <c r="F152" i="3"/>
  <c r="G152" i="3"/>
  <c r="H152" i="3"/>
  <c r="I152" i="3"/>
  <c r="J152" i="3"/>
  <c r="D152" i="11" s="1"/>
  <c r="K152" i="3"/>
  <c r="E153" i="3"/>
  <c r="F153" i="3"/>
  <c r="G153" i="3"/>
  <c r="H153" i="3"/>
  <c r="I153" i="3"/>
  <c r="J153" i="3"/>
  <c r="D153" i="11" s="1"/>
  <c r="K153" i="3"/>
  <c r="E154" i="3"/>
  <c r="F154" i="3"/>
  <c r="G154" i="3"/>
  <c r="H154" i="3"/>
  <c r="I154" i="3"/>
  <c r="J154" i="3"/>
  <c r="D154" i="11" s="1"/>
  <c r="K154" i="3"/>
  <c r="E155" i="3"/>
  <c r="F155" i="3"/>
  <c r="G155" i="3"/>
  <c r="H155" i="3"/>
  <c r="I155" i="3"/>
  <c r="J155" i="3"/>
  <c r="D155" i="11" s="1"/>
  <c r="K155" i="3"/>
  <c r="E156" i="3"/>
  <c r="F156" i="3"/>
  <c r="G156" i="3"/>
  <c r="H156" i="3"/>
  <c r="I156" i="3"/>
  <c r="J156" i="3"/>
  <c r="D156" i="11" s="1"/>
  <c r="K156" i="3"/>
  <c r="E157" i="3"/>
  <c r="F157" i="3"/>
  <c r="G157" i="3"/>
  <c r="H157" i="3"/>
  <c r="I157" i="3"/>
  <c r="J157" i="3"/>
  <c r="D157" i="11" s="1"/>
  <c r="K157" i="3"/>
  <c r="E158" i="3"/>
  <c r="F158" i="3"/>
  <c r="G158" i="3"/>
  <c r="H158" i="3"/>
  <c r="I158" i="3"/>
  <c r="J158" i="3"/>
  <c r="D158" i="11" s="1"/>
  <c r="K158" i="3"/>
  <c r="E159" i="3"/>
  <c r="F159" i="3"/>
  <c r="G159" i="3"/>
  <c r="H159" i="3"/>
  <c r="I159" i="3"/>
  <c r="J159" i="3"/>
  <c r="D159" i="11" s="1"/>
  <c r="K159" i="3"/>
  <c r="E160" i="3"/>
  <c r="F160" i="3"/>
  <c r="G160" i="3"/>
  <c r="H160" i="3"/>
  <c r="I160" i="3"/>
  <c r="J160" i="3"/>
  <c r="D160" i="11" s="1"/>
  <c r="K160" i="3"/>
  <c r="E161" i="3"/>
  <c r="F161" i="3"/>
  <c r="G161" i="3"/>
  <c r="H161" i="3"/>
  <c r="I161" i="3"/>
  <c r="J161" i="3"/>
  <c r="D161" i="11" s="1"/>
  <c r="K161" i="3"/>
  <c r="E162" i="3"/>
  <c r="F162" i="3"/>
  <c r="G162" i="3"/>
  <c r="H162" i="3"/>
  <c r="I162" i="3"/>
  <c r="J162" i="3"/>
  <c r="D162" i="11" s="1"/>
  <c r="K162" i="3"/>
  <c r="E163" i="3"/>
  <c r="F163" i="3"/>
  <c r="G163" i="3"/>
  <c r="H163" i="3"/>
  <c r="I163" i="3"/>
  <c r="J163" i="3"/>
  <c r="D163" i="11" s="1"/>
  <c r="K163" i="3"/>
  <c r="E164" i="3"/>
  <c r="F164" i="3"/>
  <c r="G164" i="3"/>
  <c r="H164" i="3"/>
  <c r="I164" i="3"/>
  <c r="J164" i="3"/>
  <c r="D164" i="11" s="1"/>
  <c r="K164" i="3"/>
  <c r="E165" i="3"/>
  <c r="F165" i="3"/>
  <c r="G165" i="3"/>
  <c r="H165" i="3"/>
  <c r="I165" i="3"/>
  <c r="J165" i="3"/>
  <c r="D165" i="11" s="1"/>
  <c r="K165" i="3"/>
  <c r="E166" i="3"/>
  <c r="F166" i="3"/>
  <c r="G166" i="3"/>
  <c r="H166" i="3"/>
  <c r="I166" i="3"/>
  <c r="J166" i="3"/>
  <c r="D166" i="11" s="1"/>
  <c r="K166" i="3"/>
  <c r="E167" i="3"/>
  <c r="F167" i="3"/>
  <c r="G167" i="3"/>
  <c r="H167" i="3"/>
  <c r="I167" i="3"/>
  <c r="J167" i="3"/>
  <c r="D167" i="11" s="1"/>
  <c r="K167" i="3"/>
  <c r="E168" i="3"/>
  <c r="F168" i="3"/>
  <c r="G168" i="3"/>
  <c r="H168" i="3"/>
  <c r="I168" i="3"/>
  <c r="J168" i="3"/>
  <c r="D168" i="11" s="1"/>
  <c r="K168" i="3"/>
  <c r="E169" i="3"/>
  <c r="F169" i="3"/>
  <c r="G169" i="3"/>
  <c r="H169" i="3"/>
  <c r="I169" i="3"/>
  <c r="J169" i="3"/>
  <c r="D169" i="11" s="1"/>
  <c r="K169" i="3"/>
  <c r="E170" i="3"/>
  <c r="F170" i="3"/>
  <c r="G170" i="3"/>
  <c r="H170" i="3"/>
  <c r="I170" i="3"/>
  <c r="J170" i="3"/>
  <c r="D170" i="11" s="1"/>
  <c r="K170" i="3"/>
  <c r="E171" i="3"/>
  <c r="F171" i="3"/>
  <c r="G171" i="3"/>
  <c r="H171" i="3"/>
  <c r="I171" i="3"/>
  <c r="J171" i="3"/>
  <c r="D171" i="11" s="1"/>
  <c r="K171" i="3"/>
  <c r="E172" i="3"/>
  <c r="F172" i="3"/>
  <c r="G172" i="3"/>
  <c r="H172" i="3"/>
  <c r="I172" i="3"/>
  <c r="J172" i="3"/>
  <c r="D172" i="11" s="1"/>
  <c r="K172" i="3"/>
  <c r="E173" i="3"/>
  <c r="F173" i="3"/>
  <c r="G173" i="3"/>
  <c r="H173" i="3"/>
  <c r="I173" i="3"/>
  <c r="J173" i="3"/>
  <c r="D173" i="11" s="1"/>
  <c r="K173" i="3"/>
  <c r="E174" i="3"/>
  <c r="F174" i="3"/>
  <c r="G174" i="3"/>
  <c r="H174" i="3"/>
  <c r="I174" i="3"/>
  <c r="J174" i="3"/>
  <c r="D174" i="11" s="1"/>
  <c r="K174" i="3"/>
  <c r="E175" i="3"/>
  <c r="F175" i="3"/>
  <c r="G175" i="3"/>
  <c r="H175" i="3"/>
  <c r="I175" i="3"/>
  <c r="J175" i="3"/>
  <c r="D175" i="11" s="1"/>
  <c r="K175" i="3"/>
  <c r="E176" i="3"/>
  <c r="F176" i="3"/>
  <c r="G176" i="3"/>
  <c r="H176" i="3"/>
  <c r="I176" i="3"/>
  <c r="J176" i="3"/>
  <c r="D176" i="11" s="1"/>
  <c r="K176" i="3"/>
  <c r="E177" i="3"/>
  <c r="F177" i="3"/>
  <c r="G177" i="3"/>
  <c r="H177" i="3"/>
  <c r="I177" i="3"/>
  <c r="J177" i="3"/>
  <c r="D177" i="11" s="1"/>
  <c r="K177" i="3"/>
  <c r="E178" i="3"/>
  <c r="F178" i="3"/>
  <c r="G178" i="3"/>
  <c r="H178" i="3"/>
  <c r="I178" i="3"/>
  <c r="J178" i="3"/>
  <c r="D178" i="11" s="1"/>
  <c r="K178" i="3"/>
  <c r="E179" i="3"/>
  <c r="F179" i="3"/>
  <c r="G179" i="3"/>
  <c r="H179" i="3"/>
  <c r="I179" i="3"/>
  <c r="J179" i="3"/>
  <c r="D179" i="11" s="1"/>
  <c r="K179" i="3"/>
  <c r="E180" i="3"/>
  <c r="F180" i="3"/>
  <c r="G180" i="3"/>
  <c r="H180" i="3"/>
  <c r="I180" i="3"/>
  <c r="J180" i="3"/>
  <c r="D180" i="11" s="1"/>
  <c r="K180" i="3"/>
  <c r="E181" i="3"/>
  <c r="F181" i="3"/>
  <c r="G181" i="3"/>
  <c r="H181" i="3"/>
  <c r="I181" i="3"/>
  <c r="J181" i="3"/>
  <c r="D181" i="11" s="1"/>
  <c r="K181" i="3"/>
  <c r="E182" i="3"/>
  <c r="F182" i="3"/>
  <c r="G182" i="3"/>
  <c r="H182" i="3"/>
  <c r="I182" i="3"/>
  <c r="J182" i="3"/>
  <c r="D182" i="11" s="1"/>
  <c r="K182" i="3"/>
  <c r="E183" i="3"/>
  <c r="F183" i="3"/>
  <c r="G183" i="3"/>
  <c r="H183" i="3"/>
  <c r="I183" i="3"/>
  <c r="J183" i="3"/>
  <c r="D183" i="11" s="1"/>
  <c r="K183" i="3"/>
  <c r="E184" i="3"/>
  <c r="F184" i="3"/>
  <c r="G184" i="3"/>
  <c r="H184" i="3"/>
  <c r="I184" i="3"/>
  <c r="J184" i="3"/>
  <c r="D184" i="11" s="1"/>
  <c r="K184" i="3"/>
  <c r="E185" i="3"/>
  <c r="F185" i="3"/>
  <c r="G185" i="3"/>
  <c r="H185" i="3"/>
  <c r="I185" i="3"/>
  <c r="J185" i="3"/>
  <c r="D185" i="11" s="1"/>
  <c r="K185" i="3"/>
  <c r="E186" i="3"/>
  <c r="F186" i="3"/>
  <c r="G186" i="3"/>
  <c r="H186" i="3"/>
  <c r="I186" i="3"/>
  <c r="J186" i="3"/>
  <c r="D186" i="11" s="1"/>
  <c r="K186" i="3"/>
  <c r="E187" i="3"/>
  <c r="F187" i="3"/>
  <c r="G187" i="3"/>
  <c r="H187" i="3"/>
  <c r="I187" i="3"/>
  <c r="J187" i="3"/>
  <c r="D187" i="11" s="1"/>
  <c r="K187" i="3"/>
  <c r="E188" i="3"/>
  <c r="F188" i="3"/>
  <c r="G188" i="3"/>
  <c r="H188" i="3"/>
  <c r="I188" i="3"/>
  <c r="J188" i="3"/>
  <c r="D188" i="11" s="1"/>
  <c r="K188" i="3"/>
  <c r="E189" i="3"/>
  <c r="F189" i="3"/>
  <c r="G189" i="3"/>
  <c r="H189" i="3"/>
  <c r="I189" i="3"/>
  <c r="J189" i="3"/>
  <c r="D189" i="11" s="1"/>
  <c r="K189" i="3"/>
  <c r="E190" i="3"/>
  <c r="F190" i="3"/>
  <c r="G190" i="3"/>
  <c r="H190" i="3"/>
  <c r="I190" i="3"/>
  <c r="J190" i="3"/>
  <c r="D190" i="11" s="1"/>
  <c r="K190" i="3"/>
  <c r="E191" i="3"/>
  <c r="F191" i="3"/>
  <c r="G191" i="3"/>
  <c r="H191" i="3"/>
  <c r="I191" i="3"/>
  <c r="J191" i="3"/>
  <c r="D191" i="11" s="1"/>
  <c r="K191" i="3"/>
  <c r="E192" i="3"/>
  <c r="F192" i="3"/>
  <c r="G192" i="3"/>
  <c r="H192" i="3"/>
  <c r="I192" i="3"/>
  <c r="J192" i="3"/>
  <c r="D192" i="11" s="1"/>
  <c r="K192" i="3"/>
  <c r="E193" i="3"/>
  <c r="F193" i="3"/>
  <c r="G193" i="3"/>
  <c r="H193" i="3"/>
  <c r="I193" i="3"/>
  <c r="J193" i="3"/>
  <c r="D193" i="11" s="1"/>
  <c r="K193" i="3"/>
  <c r="E194" i="3"/>
  <c r="F194" i="3"/>
  <c r="G194" i="3"/>
  <c r="H194" i="3"/>
  <c r="I194" i="3"/>
  <c r="J194" i="3"/>
  <c r="D194" i="11" s="1"/>
  <c r="K194" i="3"/>
  <c r="E195" i="3"/>
  <c r="F195" i="3"/>
  <c r="G195" i="3"/>
  <c r="H195" i="3"/>
  <c r="I195" i="3"/>
  <c r="J195" i="3"/>
  <c r="D195" i="11" s="1"/>
  <c r="K195" i="3"/>
  <c r="E196" i="3"/>
  <c r="F196" i="3"/>
  <c r="G196" i="3"/>
  <c r="H196" i="3"/>
  <c r="I196" i="3"/>
  <c r="J196" i="3"/>
  <c r="D196" i="11" s="1"/>
  <c r="K196" i="3"/>
  <c r="E197" i="3"/>
  <c r="F197" i="3"/>
  <c r="G197" i="3"/>
  <c r="H197" i="3"/>
  <c r="I197" i="3"/>
  <c r="J197" i="3"/>
  <c r="D197" i="11" s="1"/>
  <c r="K197" i="3"/>
  <c r="E198" i="3"/>
  <c r="F198" i="3"/>
  <c r="G198" i="3"/>
  <c r="H198" i="3"/>
  <c r="I198" i="3"/>
  <c r="J198" i="3"/>
  <c r="D198" i="11" s="1"/>
  <c r="K198" i="3"/>
  <c r="E199" i="3"/>
  <c r="F199" i="3"/>
  <c r="G199" i="3"/>
  <c r="H199" i="3"/>
  <c r="I199" i="3"/>
  <c r="J199" i="3"/>
  <c r="D199" i="11" s="1"/>
  <c r="K199" i="3"/>
  <c r="E200" i="3"/>
  <c r="F200" i="3"/>
  <c r="G200" i="3"/>
  <c r="H200" i="3"/>
  <c r="I200" i="3"/>
  <c r="J200" i="3"/>
  <c r="D200" i="11" s="1"/>
  <c r="K200" i="3"/>
  <c r="E201" i="3"/>
  <c r="F201" i="3"/>
  <c r="G201" i="3"/>
  <c r="H201" i="3"/>
  <c r="I201" i="3"/>
  <c r="J201" i="3"/>
  <c r="D201" i="11" s="1"/>
  <c r="K201" i="3"/>
  <c r="E202" i="3"/>
  <c r="F202" i="3"/>
  <c r="G202" i="3"/>
  <c r="H202" i="3"/>
  <c r="I202" i="3"/>
  <c r="J202" i="3"/>
  <c r="D202" i="11" s="1"/>
  <c r="K202" i="3"/>
  <c r="E203" i="3"/>
  <c r="F203" i="3"/>
  <c r="G203" i="3"/>
  <c r="H203" i="3"/>
  <c r="I203" i="3"/>
  <c r="J203" i="3"/>
  <c r="D203" i="11" s="1"/>
  <c r="K203" i="3"/>
  <c r="E204" i="3"/>
  <c r="F204" i="3"/>
  <c r="G204" i="3"/>
  <c r="H204" i="3"/>
  <c r="I204" i="3"/>
  <c r="J204" i="3"/>
  <c r="D204" i="11" s="1"/>
  <c r="K204" i="3"/>
  <c r="E205" i="3"/>
  <c r="F205" i="3"/>
  <c r="G205" i="3"/>
  <c r="H205" i="3"/>
  <c r="I205" i="3"/>
  <c r="J205" i="3"/>
  <c r="D205" i="11" s="1"/>
  <c r="K205" i="3"/>
  <c r="E206" i="3"/>
  <c r="F206" i="3"/>
  <c r="G206" i="3"/>
  <c r="H206" i="3"/>
  <c r="I206" i="3"/>
  <c r="J206" i="3"/>
  <c r="D206" i="11" s="1"/>
  <c r="K206" i="3"/>
  <c r="E207" i="3"/>
  <c r="F207" i="3"/>
  <c r="G207" i="3"/>
  <c r="H207" i="3"/>
  <c r="I207" i="3"/>
  <c r="J207" i="3"/>
  <c r="D207" i="11" s="1"/>
  <c r="K207" i="3"/>
  <c r="E208" i="3"/>
  <c r="F208" i="3"/>
  <c r="G208" i="3"/>
  <c r="H208" i="3"/>
  <c r="I208" i="3"/>
  <c r="J208" i="3"/>
  <c r="D208" i="11" s="1"/>
  <c r="K208" i="3"/>
  <c r="E209" i="3"/>
  <c r="F209" i="3"/>
  <c r="G209" i="3"/>
  <c r="H209" i="3"/>
  <c r="I209" i="3"/>
  <c r="J209" i="3"/>
  <c r="D209" i="11" s="1"/>
  <c r="K209" i="3"/>
  <c r="E210" i="3"/>
  <c r="F210" i="3"/>
  <c r="G210" i="3"/>
  <c r="H210" i="3"/>
  <c r="I210" i="3"/>
  <c r="J210" i="3"/>
  <c r="D210" i="11" s="1"/>
  <c r="K210" i="3"/>
  <c r="E211" i="3"/>
  <c r="F211" i="3"/>
  <c r="G211" i="3"/>
  <c r="H211" i="3"/>
  <c r="I211" i="3"/>
  <c r="J211" i="3"/>
  <c r="D211" i="11" s="1"/>
  <c r="K211" i="3"/>
  <c r="E212" i="3"/>
  <c r="F212" i="3"/>
  <c r="G212" i="3"/>
  <c r="H212" i="3"/>
  <c r="I212" i="3"/>
  <c r="J212" i="3"/>
  <c r="D212" i="11" s="1"/>
  <c r="K212" i="3"/>
  <c r="E213" i="3"/>
  <c r="F213" i="3"/>
  <c r="G213" i="3"/>
  <c r="H213" i="3"/>
  <c r="I213" i="3"/>
  <c r="J213" i="3"/>
  <c r="D213" i="11" s="1"/>
  <c r="K213" i="3"/>
  <c r="E214" i="3"/>
  <c r="F214" i="3"/>
  <c r="G214" i="3"/>
  <c r="H214" i="3"/>
  <c r="I214" i="3"/>
  <c r="J214" i="3"/>
  <c r="D214" i="11" s="1"/>
  <c r="K214" i="3"/>
  <c r="E215" i="3"/>
  <c r="F215" i="3"/>
  <c r="G215" i="3"/>
  <c r="H215" i="3"/>
  <c r="I215" i="3"/>
  <c r="J215" i="3"/>
  <c r="D215" i="11" s="1"/>
  <c r="K215" i="3"/>
  <c r="E216" i="3"/>
  <c r="F216" i="3"/>
  <c r="G216" i="3"/>
  <c r="H216" i="3"/>
  <c r="I216" i="3"/>
  <c r="J216" i="3"/>
  <c r="D216" i="11" s="1"/>
  <c r="K216" i="3"/>
  <c r="E217" i="3"/>
  <c r="F217" i="3"/>
  <c r="G217" i="3"/>
  <c r="H217" i="3"/>
  <c r="I217" i="3"/>
  <c r="J217" i="3"/>
  <c r="D217" i="11" s="1"/>
  <c r="K217" i="3"/>
  <c r="E218" i="3"/>
  <c r="F218" i="3"/>
  <c r="G218" i="3"/>
  <c r="H218" i="3"/>
  <c r="I218" i="3"/>
  <c r="J218" i="3"/>
  <c r="D218" i="11" s="1"/>
  <c r="K218" i="3"/>
  <c r="E219" i="3"/>
  <c r="F219" i="3"/>
  <c r="G219" i="3"/>
  <c r="H219" i="3"/>
  <c r="I219" i="3"/>
  <c r="J219" i="3"/>
  <c r="D219" i="11" s="1"/>
  <c r="K219" i="3"/>
  <c r="E220" i="3"/>
  <c r="F220" i="3"/>
  <c r="G220" i="3"/>
  <c r="H220" i="3"/>
  <c r="I220" i="3"/>
  <c r="J220" i="3"/>
  <c r="D220" i="11" s="1"/>
  <c r="K220" i="3"/>
  <c r="E221" i="3"/>
  <c r="F221" i="3"/>
  <c r="G221" i="3"/>
  <c r="H221" i="3"/>
  <c r="I221" i="3"/>
  <c r="J221" i="3"/>
  <c r="D221" i="11" s="1"/>
  <c r="K221" i="3"/>
  <c r="E222" i="3"/>
  <c r="F222" i="3"/>
  <c r="G222" i="3"/>
  <c r="H222" i="3"/>
  <c r="I222" i="3"/>
  <c r="J222" i="3"/>
  <c r="D222" i="11" s="1"/>
  <c r="K222" i="3"/>
  <c r="E223" i="3"/>
  <c r="F223" i="3"/>
  <c r="G223" i="3"/>
  <c r="H223" i="3"/>
  <c r="I223" i="3"/>
  <c r="J223" i="3"/>
  <c r="D223" i="11" s="1"/>
  <c r="K223" i="3"/>
  <c r="E224" i="3"/>
  <c r="F224" i="3"/>
  <c r="G224" i="3"/>
  <c r="H224" i="3"/>
  <c r="I224" i="3"/>
  <c r="J224" i="3"/>
  <c r="D224" i="11" s="1"/>
  <c r="K224" i="3"/>
  <c r="E225" i="3"/>
  <c r="F225" i="3"/>
  <c r="G225" i="3"/>
  <c r="H225" i="3"/>
  <c r="I225" i="3"/>
  <c r="J225" i="3"/>
  <c r="D225" i="11" s="1"/>
  <c r="K225" i="3"/>
  <c r="E226" i="3"/>
  <c r="F226" i="3"/>
  <c r="G226" i="3"/>
  <c r="H226" i="3"/>
  <c r="I226" i="3"/>
  <c r="J226" i="3"/>
  <c r="D226" i="11" s="1"/>
  <c r="K226" i="3"/>
  <c r="E227" i="3"/>
  <c r="F227" i="3"/>
  <c r="G227" i="3"/>
  <c r="H227" i="3"/>
  <c r="I227" i="3"/>
  <c r="J227" i="3"/>
  <c r="D227" i="11" s="1"/>
  <c r="K227" i="3"/>
  <c r="E228" i="3"/>
  <c r="F228" i="3"/>
  <c r="G228" i="3"/>
  <c r="H228" i="3"/>
  <c r="I228" i="3"/>
  <c r="J228" i="3"/>
  <c r="D228" i="11" s="1"/>
  <c r="K228" i="3"/>
  <c r="E229" i="3"/>
  <c r="F229" i="3"/>
  <c r="G229" i="3"/>
  <c r="H229" i="3"/>
  <c r="I229" i="3"/>
  <c r="J229" i="3"/>
  <c r="D229" i="11" s="1"/>
  <c r="K229" i="3"/>
  <c r="E230" i="3"/>
  <c r="F230" i="3"/>
  <c r="G230" i="3"/>
  <c r="H230" i="3"/>
  <c r="I230" i="3"/>
  <c r="J230" i="3"/>
  <c r="D230" i="11" s="1"/>
  <c r="K230" i="3"/>
  <c r="E231" i="3"/>
  <c r="F231" i="3"/>
  <c r="G231" i="3"/>
  <c r="H231" i="3"/>
  <c r="I231" i="3"/>
  <c r="J231" i="3"/>
  <c r="D231" i="11" s="1"/>
  <c r="K231" i="3"/>
  <c r="E232" i="3"/>
  <c r="F232" i="3"/>
  <c r="G232" i="3"/>
  <c r="H232" i="3"/>
  <c r="I232" i="3"/>
  <c r="J232" i="3"/>
  <c r="D232" i="11" s="1"/>
  <c r="K232" i="3"/>
  <c r="E233" i="3"/>
  <c r="F233" i="3"/>
  <c r="G233" i="3"/>
  <c r="H233" i="3"/>
  <c r="I233" i="3"/>
  <c r="J233" i="3"/>
  <c r="D233" i="11" s="1"/>
  <c r="K233" i="3"/>
  <c r="E234" i="3"/>
  <c r="F234" i="3"/>
  <c r="G234" i="3"/>
  <c r="H234" i="3"/>
  <c r="I234" i="3"/>
  <c r="J234" i="3"/>
  <c r="D234" i="11" s="1"/>
  <c r="K234" i="3"/>
  <c r="E235" i="3"/>
  <c r="F235" i="3"/>
  <c r="G235" i="3"/>
  <c r="H235" i="3"/>
  <c r="I235" i="3"/>
  <c r="J235" i="3"/>
  <c r="D235" i="11" s="1"/>
  <c r="K235" i="3"/>
  <c r="E236" i="3"/>
  <c r="F236" i="3"/>
  <c r="G236" i="3"/>
  <c r="H236" i="3"/>
  <c r="I236" i="3"/>
  <c r="J236" i="3"/>
  <c r="D236" i="11" s="1"/>
  <c r="K236" i="3"/>
  <c r="E237" i="3"/>
  <c r="F237" i="3"/>
  <c r="G237" i="3"/>
  <c r="H237" i="3"/>
  <c r="I237" i="3"/>
  <c r="J237" i="3"/>
  <c r="D237" i="11" s="1"/>
  <c r="K237" i="3"/>
  <c r="E238" i="3"/>
  <c r="F238" i="3"/>
  <c r="G238" i="3"/>
  <c r="H238" i="3"/>
  <c r="I238" i="3"/>
  <c r="J238" i="3"/>
  <c r="D238" i="11" s="1"/>
  <c r="K238" i="3"/>
  <c r="E239" i="3"/>
  <c r="F239" i="3"/>
  <c r="G239" i="3"/>
  <c r="H239" i="3"/>
  <c r="I239" i="3"/>
  <c r="J239" i="3"/>
  <c r="D239" i="11" s="1"/>
  <c r="K239" i="3"/>
  <c r="E240" i="3"/>
  <c r="F240" i="3"/>
  <c r="G240" i="3"/>
  <c r="H240" i="3"/>
  <c r="I240" i="3"/>
  <c r="J240" i="3"/>
  <c r="D240" i="11" s="1"/>
  <c r="K240" i="3"/>
  <c r="E241" i="3"/>
  <c r="F241" i="3"/>
  <c r="G241" i="3"/>
  <c r="H241" i="3"/>
  <c r="I241" i="3"/>
  <c r="J241" i="3"/>
  <c r="D241" i="11" s="1"/>
  <c r="K241" i="3"/>
  <c r="E242" i="3"/>
  <c r="F242" i="3"/>
  <c r="G242" i="3"/>
  <c r="H242" i="3"/>
  <c r="I242" i="3"/>
  <c r="J242" i="3"/>
  <c r="D242" i="11" s="1"/>
  <c r="K242" i="3"/>
  <c r="E243" i="3"/>
  <c r="F243" i="3"/>
  <c r="G243" i="3"/>
  <c r="H243" i="3"/>
  <c r="I243" i="3"/>
  <c r="J243" i="3"/>
  <c r="D243" i="11" s="1"/>
  <c r="K243" i="3"/>
  <c r="E244" i="3"/>
  <c r="F244" i="3"/>
  <c r="G244" i="3"/>
  <c r="H244" i="3"/>
  <c r="I244" i="3"/>
  <c r="J244" i="3"/>
  <c r="D244" i="11" s="1"/>
  <c r="K244" i="3"/>
  <c r="E245" i="3"/>
  <c r="F245" i="3"/>
  <c r="G245" i="3"/>
  <c r="H245" i="3"/>
  <c r="I245" i="3"/>
  <c r="J245" i="3"/>
  <c r="D245" i="11" s="1"/>
  <c r="K245" i="3"/>
  <c r="E246" i="3"/>
  <c r="F246" i="3"/>
  <c r="G246" i="3"/>
  <c r="H246" i="3"/>
  <c r="I246" i="3"/>
  <c r="J246" i="3"/>
  <c r="D246" i="11" s="1"/>
  <c r="K246" i="3"/>
  <c r="E247" i="3"/>
  <c r="F247" i="3"/>
  <c r="G247" i="3"/>
  <c r="H247" i="3"/>
  <c r="I247" i="3"/>
  <c r="J247" i="3"/>
  <c r="D247" i="11" s="1"/>
  <c r="K247" i="3"/>
  <c r="E248" i="3"/>
  <c r="F248" i="3"/>
  <c r="G248" i="3"/>
  <c r="H248" i="3"/>
  <c r="I248" i="3"/>
  <c r="J248" i="3"/>
  <c r="D248" i="11" s="1"/>
  <c r="K248" i="3"/>
  <c r="E249" i="3"/>
  <c r="F249" i="3"/>
  <c r="G249" i="3"/>
  <c r="H249" i="3"/>
  <c r="I249" i="3"/>
  <c r="J249" i="3"/>
  <c r="D249" i="11" s="1"/>
  <c r="K249" i="3"/>
  <c r="E250" i="3"/>
  <c r="F250" i="3"/>
  <c r="G250" i="3"/>
  <c r="H250" i="3"/>
  <c r="I250" i="3"/>
  <c r="J250" i="3"/>
  <c r="D250" i="11" s="1"/>
  <c r="K250" i="3"/>
  <c r="R7" i="12"/>
  <c r="R98" i="12" s="1"/>
  <c r="Q7" i="12"/>
  <c r="Q77" i="12" s="1"/>
  <c r="P7" i="12"/>
  <c r="P96" i="12" s="1"/>
  <c r="O7" i="12"/>
  <c r="O80" i="12" s="1"/>
  <c r="N7" i="12"/>
  <c r="M7" i="12"/>
  <c r="M103" i="12" s="1"/>
  <c r="L7" i="12"/>
  <c r="L97" i="12" s="1"/>
  <c r="K7" i="12"/>
  <c r="K17" i="12" s="1"/>
  <c r="J7" i="12"/>
  <c r="J94" i="12" s="1"/>
  <c r="I7" i="12"/>
  <c r="I46" i="12" s="1"/>
  <c r="H7" i="12"/>
  <c r="H92" i="12" s="1"/>
  <c r="G7" i="12"/>
  <c r="G57" i="12" s="1"/>
  <c r="F7" i="12"/>
  <c r="F80" i="12" s="1"/>
  <c r="E7" i="12"/>
  <c r="E99" i="12" s="1"/>
  <c r="T4" i="12"/>
  <c r="E7" i="10"/>
  <c r="W7" i="3"/>
  <c r="AA7" i="3"/>
  <c r="AC7" i="3"/>
  <c r="AE7" i="3"/>
  <c r="AE8" i="3" s="1"/>
  <c r="AG7" i="3"/>
  <c r="AG8" i="3" s="1"/>
  <c r="AI7" i="3"/>
  <c r="AI8" i="3" s="1"/>
  <c r="AK7" i="3"/>
  <c r="AK8" i="3" s="1"/>
  <c r="AM7" i="3"/>
  <c r="AM8" i="3" s="1"/>
  <c r="O7" i="3"/>
  <c r="Q7" i="3"/>
  <c r="S7" i="3"/>
  <c r="U7" i="3"/>
  <c r="Y7" i="3"/>
  <c r="M7" i="3"/>
  <c r="B5" i="3"/>
  <c r="B4" i="3"/>
  <c r="B3" i="3"/>
  <c r="B2" i="3"/>
  <c r="B1" i="3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R7" i="10"/>
  <c r="R241" i="10" s="1"/>
  <c r="Q7" i="10"/>
  <c r="Q249" i="10" s="1"/>
  <c r="P7" i="10"/>
  <c r="O7" i="10"/>
  <c r="O249" i="10" s="1"/>
  <c r="N7" i="10"/>
  <c r="N239" i="10" s="1"/>
  <c r="M7" i="10"/>
  <c r="M247" i="10" s="1"/>
  <c r="L7" i="10"/>
  <c r="K7" i="10"/>
  <c r="K249" i="10" s="1"/>
  <c r="J7" i="10"/>
  <c r="J237" i="10" s="1"/>
  <c r="I7" i="10"/>
  <c r="I249" i="10" s="1"/>
  <c r="H7" i="10"/>
  <c r="G7" i="10"/>
  <c r="G249" i="10" s="1"/>
  <c r="F7" i="10"/>
  <c r="F243" i="10" s="1"/>
  <c r="T4" i="10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T4" i="9"/>
  <c r="F7" i="5"/>
  <c r="F33" i="5" s="1"/>
  <c r="G7" i="5"/>
  <c r="G28" i="5" s="1"/>
  <c r="H7" i="5"/>
  <c r="H34" i="5" s="1"/>
  <c r="I7" i="5"/>
  <c r="I31" i="5" s="1"/>
  <c r="J7" i="5"/>
  <c r="J35" i="5" s="1"/>
  <c r="K7" i="5"/>
  <c r="K30" i="5" s="1"/>
  <c r="L7" i="5"/>
  <c r="L38" i="5" s="1"/>
  <c r="M7" i="5"/>
  <c r="M29" i="5" s="1"/>
  <c r="N7" i="5"/>
  <c r="N37" i="5" s="1"/>
  <c r="O7" i="5"/>
  <c r="O28" i="5" s="1"/>
  <c r="P7" i="5"/>
  <c r="Q7" i="5"/>
  <c r="Q27" i="5" s="1"/>
  <c r="R7" i="5"/>
  <c r="R39" i="5" s="1"/>
  <c r="E7" i="5"/>
  <c r="E31" i="5" s="1"/>
  <c r="T4" i="5"/>
  <c r="H75" i="3" l="1"/>
  <c r="D75" i="9"/>
  <c r="H67" i="3"/>
  <c r="D67" i="9"/>
  <c r="H59" i="3"/>
  <c r="D59" i="9"/>
  <c r="H51" i="3"/>
  <c r="D51" i="9"/>
  <c r="H43" i="3"/>
  <c r="D43" i="9"/>
  <c r="H35" i="3"/>
  <c r="D35" i="9"/>
  <c r="H27" i="3"/>
  <c r="D27" i="9"/>
  <c r="D19" i="9"/>
  <c r="H19" i="3" s="1"/>
  <c r="D11" i="9"/>
  <c r="H11" i="3" s="1"/>
  <c r="D8" i="10"/>
  <c r="E8" i="3" s="1"/>
  <c r="D12" i="10"/>
  <c r="E12" i="3" s="1"/>
  <c r="D25" i="10"/>
  <c r="E25" i="3" s="1"/>
  <c r="E29" i="3"/>
  <c r="D29" i="10"/>
  <c r="E33" i="3"/>
  <c r="D33" i="10"/>
  <c r="E37" i="3"/>
  <c r="D37" i="10"/>
  <c r="E41" i="3"/>
  <c r="D41" i="10"/>
  <c r="E45" i="3"/>
  <c r="D45" i="10"/>
  <c r="E49" i="3"/>
  <c r="D49" i="10"/>
  <c r="E53" i="3"/>
  <c r="D53" i="10"/>
  <c r="E57" i="3"/>
  <c r="D57" i="10"/>
  <c r="E61" i="3"/>
  <c r="D61" i="10"/>
  <c r="E65" i="3"/>
  <c r="D65" i="10"/>
  <c r="E69" i="3"/>
  <c r="D69" i="10"/>
  <c r="E73" i="3"/>
  <c r="D73" i="10"/>
  <c r="E77" i="3"/>
  <c r="D77" i="10"/>
  <c r="E81" i="3"/>
  <c r="D81" i="10"/>
  <c r="D9" i="5"/>
  <c r="G9" i="3" s="1"/>
  <c r="D13" i="5"/>
  <c r="G13" i="3" s="1"/>
  <c r="D17" i="5"/>
  <c r="G17" i="3" s="1"/>
  <c r="D21" i="5"/>
  <c r="G21" i="3" s="1"/>
  <c r="D25" i="5"/>
  <c r="G25" i="3" s="1"/>
  <c r="G29" i="3"/>
  <c r="D29" i="5"/>
  <c r="G33" i="3"/>
  <c r="D33" i="5"/>
  <c r="G37" i="3"/>
  <c r="D37" i="5"/>
  <c r="G41" i="3"/>
  <c r="D41" i="5"/>
  <c r="G45" i="3"/>
  <c r="D45" i="5"/>
  <c r="G49" i="3"/>
  <c r="D49" i="5"/>
  <c r="G53" i="3"/>
  <c r="D53" i="5"/>
  <c r="G57" i="3"/>
  <c r="D57" i="5"/>
  <c r="G61" i="3"/>
  <c r="D61" i="5"/>
  <c r="G65" i="3"/>
  <c r="D65" i="5"/>
  <c r="G69" i="3"/>
  <c r="D69" i="5"/>
  <c r="G73" i="3"/>
  <c r="D73" i="5"/>
  <c r="G77" i="3"/>
  <c r="D77" i="5"/>
  <c r="G81" i="3"/>
  <c r="D81" i="5"/>
  <c r="N29" i="11"/>
  <c r="AC29" i="11" s="1"/>
  <c r="O29" i="11"/>
  <c r="AD29" i="11" s="1"/>
  <c r="P29" i="11"/>
  <c r="AE29" i="11" s="1"/>
  <c r="Q29" i="11"/>
  <c r="AF29" i="11" s="1"/>
  <c r="R29" i="11"/>
  <c r="AG29" i="11" s="1"/>
  <c r="Q33" i="11"/>
  <c r="AF33" i="11" s="1"/>
  <c r="R33" i="11"/>
  <c r="AG33" i="11" s="1"/>
  <c r="O33" i="11"/>
  <c r="AD33" i="11" s="1"/>
  <c r="P33" i="11"/>
  <c r="AE33" i="11" s="1"/>
  <c r="N33" i="11"/>
  <c r="AC33" i="11" s="1"/>
  <c r="N37" i="11"/>
  <c r="AC37" i="11" s="1"/>
  <c r="Q37" i="11"/>
  <c r="AF37" i="11" s="1"/>
  <c r="O37" i="11"/>
  <c r="AD37" i="11" s="1"/>
  <c r="P37" i="11"/>
  <c r="AE37" i="11" s="1"/>
  <c r="R37" i="11"/>
  <c r="AG37" i="11" s="1"/>
  <c r="Q41" i="11"/>
  <c r="AF41" i="11" s="1"/>
  <c r="R41" i="11"/>
  <c r="AG41" i="11" s="1"/>
  <c r="N41" i="11"/>
  <c r="AC41" i="11" s="1"/>
  <c r="O41" i="11"/>
  <c r="AD41" i="11" s="1"/>
  <c r="P41" i="11"/>
  <c r="AE41" i="11" s="1"/>
  <c r="N45" i="11"/>
  <c r="AC45" i="11" s="1"/>
  <c r="Q45" i="11"/>
  <c r="AF45" i="11" s="1"/>
  <c r="R45" i="11"/>
  <c r="AG45" i="11" s="1"/>
  <c r="P45" i="11"/>
  <c r="AE45" i="11" s="1"/>
  <c r="O45" i="11"/>
  <c r="AD45" i="11" s="1"/>
  <c r="P49" i="11"/>
  <c r="AE49" i="11" s="1"/>
  <c r="Q49" i="11"/>
  <c r="AF49" i="11" s="1"/>
  <c r="R49" i="11"/>
  <c r="AG49" i="11" s="1"/>
  <c r="N49" i="11"/>
  <c r="AC49" i="11" s="1"/>
  <c r="O49" i="11"/>
  <c r="AD49" i="11" s="1"/>
  <c r="O53" i="11"/>
  <c r="AD53" i="11" s="1"/>
  <c r="P53" i="11"/>
  <c r="AE53" i="11" s="1"/>
  <c r="Q53" i="11"/>
  <c r="AF53" i="11" s="1"/>
  <c r="R53" i="11"/>
  <c r="AG53" i="11" s="1"/>
  <c r="N53" i="11"/>
  <c r="AC53" i="11" s="1"/>
  <c r="P57" i="11"/>
  <c r="AE57" i="11" s="1"/>
  <c r="N57" i="11"/>
  <c r="AC57" i="11" s="1"/>
  <c r="O57" i="11"/>
  <c r="AD57" i="11" s="1"/>
  <c r="Q57" i="11"/>
  <c r="AF57" i="11" s="1"/>
  <c r="R57" i="11"/>
  <c r="AG57" i="11" s="1"/>
  <c r="N61" i="11"/>
  <c r="AC61" i="11" s="1"/>
  <c r="O61" i="11"/>
  <c r="AD61" i="11" s="1"/>
  <c r="P61" i="11"/>
  <c r="AE61" i="11" s="1"/>
  <c r="Q61" i="11"/>
  <c r="AF61" i="11" s="1"/>
  <c r="R61" i="11"/>
  <c r="AG61" i="11" s="1"/>
  <c r="P65" i="11"/>
  <c r="AE65" i="11" s="1"/>
  <c r="N65" i="11"/>
  <c r="AC65" i="11" s="1"/>
  <c r="O65" i="11"/>
  <c r="AD65" i="11" s="1"/>
  <c r="Q65" i="11"/>
  <c r="AF65" i="11" s="1"/>
  <c r="R65" i="11"/>
  <c r="AG65" i="11" s="1"/>
  <c r="Q69" i="11"/>
  <c r="AF69" i="11" s="1"/>
  <c r="R69" i="11"/>
  <c r="AG69" i="11" s="1"/>
  <c r="N69" i="11"/>
  <c r="AC69" i="11" s="1"/>
  <c r="O69" i="11"/>
  <c r="AD69" i="11" s="1"/>
  <c r="P69" i="11"/>
  <c r="AE69" i="11" s="1"/>
  <c r="P73" i="11"/>
  <c r="AE73" i="11" s="1"/>
  <c r="O73" i="11"/>
  <c r="AD73" i="11" s="1"/>
  <c r="Q73" i="11"/>
  <c r="AF73" i="11" s="1"/>
  <c r="R73" i="11"/>
  <c r="AG73" i="11" s="1"/>
  <c r="N73" i="11"/>
  <c r="AC73" i="11" s="1"/>
  <c r="N77" i="11"/>
  <c r="AC77" i="11" s="1"/>
  <c r="O77" i="11"/>
  <c r="AD77" i="11" s="1"/>
  <c r="P77" i="11"/>
  <c r="AE77" i="11" s="1"/>
  <c r="Q77" i="11"/>
  <c r="AF77" i="11" s="1"/>
  <c r="R77" i="11"/>
  <c r="AG77" i="11" s="1"/>
  <c r="P81" i="11"/>
  <c r="AE81" i="11" s="1"/>
  <c r="N81" i="11"/>
  <c r="AC81" i="11" s="1"/>
  <c r="O81" i="11"/>
  <c r="AD81" i="11" s="1"/>
  <c r="Q81" i="11"/>
  <c r="AF81" i="11" s="1"/>
  <c r="R81" i="11"/>
  <c r="AG81" i="11" s="1"/>
  <c r="N85" i="11"/>
  <c r="AC85" i="11" s="1"/>
  <c r="O85" i="11"/>
  <c r="AD85" i="11" s="1"/>
  <c r="P85" i="11"/>
  <c r="AE85" i="11" s="1"/>
  <c r="Q85" i="11"/>
  <c r="AF85" i="11" s="1"/>
  <c r="R85" i="11"/>
  <c r="AG85" i="11" s="1"/>
  <c r="P89" i="11"/>
  <c r="AE89" i="11" s="1"/>
  <c r="R89" i="11"/>
  <c r="AG89" i="11" s="1"/>
  <c r="Q89" i="11"/>
  <c r="AF89" i="11" s="1"/>
  <c r="N89" i="11"/>
  <c r="AC89" i="11" s="1"/>
  <c r="O89" i="11"/>
  <c r="AD89" i="11" s="1"/>
  <c r="P93" i="11"/>
  <c r="AE93" i="11" s="1"/>
  <c r="Q93" i="11"/>
  <c r="AF93" i="11" s="1"/>
  <c r="R93" i="11"/>
  <c r="AG93" i="11" s="1"/>
  <c r="N93" i="11"/>
  <c r="AC93" i="11" s="1"/>
  <c r="O93" i="11"/>
  <c r="AD93" i="11" s="1"/>
  <c r="N97" i="11"/>
  <c r="AC97" i="11" s="1"/>
  <c r="O97" i="11"/>
  <c r="AD97" i="11" s="1"/>
  <c r="P97" i="11"/>
  <c r="AE97" i="11" s="1"/>
  <c r="Q97" i="11"/>
  <c r="AF97" i="11" s="1"/>
  <c r="R97" i="11"/>
  <c r="AG97" i="11" s="1"/>
  <c r="P101" i="11"/>
  <c r="AE101" i="11" s="1"/>
  <c r="Q101" i="11"/>
  <c r="AF101" i="11" s="1"/>
  <c r="R101" i="11"/>
  <c r="AG101" i="11" s="1"/>
  <c r="O101" i="11"/>
  <c r="AD101" i="11" s="1"/>
  <c r="N101" i="11"/>
  <c r="AC101" i="11" s="1"/>
  <c r="N105" i="11"/>
  <c r="AC105" i="11" s="1"/>
  <c r="O105" i="11"/>
  <c r="AD105" i="11" s="1"/>
  <c r="P105" i="11"/>
  <c r="AE105" i="11" s="1"/>
  <c r="R105" i="11"/>
  <c r="AG105" i="11" s="1"/>
  <c r="Q105" i="11"/>
  <c r="AF105" i="11" s="1"/>
  <c r="P109" i="11"/>
  <c r="AE109" i="11" s="1"/>
  <c r="Q109" i="11"/>
  <c r="AF109" i="11" s="1"/>
  <c r="R109" i="11"/>
  <c r="AG109" i="11" s="1"/>
  <c r="N109" i="11"/>
  <c r="AC109" i="11" s="1"/>
  <c r="O109" i="11"/>
  <c r="AD109" i="11" s="1"/>
  <c r="N113" i="11"/>
  <c r="AC113" i="11" s="1"/>
  <c r="O113" i="11"/>
  <c r="AD113" i="11" s="1"/>
  <c r="P113" i="11"/>
  <c r="AE113" i="11" s="1"/>
  <c r="Q113" i="11"/>
  <c r="AF113" i="11" s="1"/>
  <c r="R113" i="11"/>
  <c r="AG113" i="11" s="1"/>
  <c r="P117" i="11"/>
  <c r="AE117" i="11" s="1"/>
  <c r="R117" i="11"/>
  <c r="AG117" i="11" s="1"/>
  <c r="N117" i="11"/>
  <c r="AC117" i="11" s="1"/>
  <c r="O117" i="11"/>
  <c r="AD117" i="11" s="1"/>
  <c r="Q117" i="11"/>
  <c r="AF117" i="11" s="1"/>
  <c r="N121" i="11"/>
  <c r="AC121" i="11" s="1"/>
  <c r="O121" i="11"/>
  <c r="AD121" i="11" s="1"/>
  <c r="P121" i="11"/>
  <c r="AE121" i="11" s="1"/>
  <c r="Q121" i="11"/>
  <c r="AF121" i="11" s="1"/>
  <c r="R121" i="11"/>
  <c r="AG121" i="11" s="1"/>
  <c r="P125" i="11"/>
  <c r="AE125" i="11" s="1"/>
  <c r="R125" i="11"/>
  <c r="AG125" i="11" s="1"/>
  <c r="Q125" i="11"/>
  <c r="AF125" i="11" s="1"/>
  <c r="N125" i="11"/>
  <c r="AC125" i="11" s="1"/>
  <c r="O125" i="11"/>
  <c r="AD125" i="11" s="1"/>
  <c r="N129" i="11"/>
  <c r="AC129" i="11" s="1"/>
  <c r="O129" i="11"/>
  <c r="AD129" i="11" s="1"/>
  <c r="P129" i="11"/>
  <c r="AE129" i="11" s="1"/>
  <c r="Q129" i="11"/>
  <c r="AF129" i="11" s="1"/>
  <c r="R129" i="11"/>
  <c r="AG129" i="11" s="1"/>
  <c r="R133" i="11"/>
  <c r="AG133" i="11" s="1"/>
  <c r="O133" i="11"/>
  <c r="AD133" i="11" s="1"/>
  <c r="N133" i="11"/>
  <c r="AC133" i="11" s="1"/>
  <c r="P133" i="11"/>
  <c r="AE133" i="11" s="1"/>
  <c r="Q133" i="11"/>
  <c r="AF133" i="11" s="1"/>
  <c r="N137" i="11"/>
  <c r="AC137" i="11" s="1"/>
  <c r="O137" i="11"/>
  <c r="AD137" i="11" s="1"/>
  <c r="P137" i="11"/>
  <c r="AE137" i="11" s="1"/>
  <c r="Q137" i="11"/>
  <c r="AF137" i="11" s="1"/>
  <c r="R137" i="11"/>
  <c r="AG137" i="11" s="1"/>
  <c r="R141" i="11"/>
  <c r="AG141" i="11" s="1"/>
  <c r="O141" i="11"/>
  <c r="AD141" i="11" s="1"/>
  <c r="N141" i="11"/>
  <c r="AC141" i="11" s="1"/>
  <c r="Q141" i="11"/>
  <c r="AF141" i="11" s="1"/>
  <c r="P141" i="11"/>
  <c r="AE141" i="11" s="1"/>
  <c r="N145" i="11"/>
  <c r="AC145" i="11" s="1"/>
  <c r="O145" i="11"/>
  <c r="AD145" i="11" s="1"/>
  <c r="P145" i="11"/>
  <c r="AE145" i="11" s="1"/>
  <c r="Q145" i="11"/>
  <c r="AF145" i="11" s="1"/>
  <c r="R145" i="11"/>
  <c r="AG145" i="11" s="1"/>
  <c r="R149" i="11"/>
  <c r="AG149" i="11" s="1"/>
  <c r="O149" i="11"/>
  <c r="AD149" i="11" s="1"/>
  <c r="N149" i="11"/>
  <c r="AC149" i="11" s="1"/>
  <c r="Q149" i="11"/>
  <c r="AF149" i="11" s="1"/>
  <c r="P149" i="11"/>
  <c r="AE149" i="11" s="1"/>
  <c r="N153" i="11"/>
  <c r="AC153" i="11" s="1"/>
  <c r="O153" i="11"/>
  <c r="AD153" i="11" s="1"/>
  <c r="P153" i="11"/>
  <c r="AE153" i="11" s="1"/>
  <c r="Q153" i="11"/>
  <c r="AF153" i="11" s="1"/>
  <c r="R153" i="11"/>
  <c r="AG153" i="11" s="1"/>
  <c r="R157" i="11"/>
  <c r="AG157" i="11" s="1"/>
  <c r="O157" i="11"/>
  <c r="AD157" i="11" s="1"/>
  <c r="N157" i="11"/>
  <c r="AC157" i="11" s="1"/>
  <c r="P157" i="11"/>
  <c r="AE157" i="11" s="1"/>
  <c r="Q157" i="11"/>
  <c r="AF157" i="11" s="1"/>
  <c r="N161" i="11"/>
  <c r="AC161" i="11" s="1"/>
  <c r="O161" i="11"/>
  <c r="AD161" i="11" s="1"/>
  <c r="P161" i="11"/>
  <c r="AE161" i="11" s="1"/>
  <c r="Q161" i="11"/>
  <c r="AF161" i="11" s="1"/>
  <c r="R161" i="11"/>
  <c r="AG161" i="11" s="1"/>
  <c r="R165" i="11"/>
  <c r="AG165" i="11" s="1"/>
  <c r="O165" i="11"/>
  <c r="AD165" i="11" s="1"/>
  <c r="N165" i="11"/>
  <c r="AC165" i="11" s="1"/>
  <c r="P165" i="11"/>
  <c r="AE165" i="11" s="1"/>
  <c r="Q165" i="11"/>
  <c r="AF165" i="11" s="1"/>
  <c r="N169" i="11"/>
  <c r="AC169" i="11" s="1"/>
  <c r="O169" i="11"/>
  <c r="AD169" i="11" s="1"/>
  <c r="P169" i="11"/>
  <c r="AE169" i="11" s="1"/>
  <c r="Q169" i="11"/>
  <c r="AF169" i="11" s="1"/>
  <c r="R169" i="11"/>
  <c r="AG169" i="11" s="1"/>
  <c r="R173" i="11"/>
  <c r="AG173" i="11" s="1"/>
  <c r="N173" i="11"/>
  <c r="AC173" i="11" s="1"/>
  <c r="O173" i="11"/>
  <c r="AD173" i="11" s="1"/>
  <c r="P173" i="11"/>
  <c r="AE173" i="11" s="1"/>
  <c r="Q173" i="11"/>
  <c r="AF173" i="11" s="1"/>
  <c r="N177" i="11"/>
  <c r="AC177" i="11" s="1"/>
  <c r="O177" i="11"/>
  <c r="AD177" i="11" s="1"/>
  <c r="P177" i="11"/>
  <c r="AE177" i="11" s="1"/>
  <c r="Q177" i="11"/>
  <c r="AF177" i="11" s="1"/>
  <c r="R177" i="11"/>
  <c r="AG177" i="11" s="1"/>
  <c r="R181" i="11"/>
  <c r="AG181" i="11" s="1"/>
  <c r="O181" i="11"/>
  <c r="AD181" i="11" s="1"/>
  <c r="N181" i="11"/>
  <c r="AC181" i="11" s="1"/>
  <c r="P181" i="11"/>
  <c r="AE181" i="11" s="1"/>
  <c r="Q181" i="11"/>
  <c r="AF181" i="11" s="1"/>
  <c r="N185" i="11"/>
  <c r="AC185" i="11" s="1"/>
  <c r="O185" i="11"/>
  <c r="AD185" i="11" s="1"/>
  <c r="R185" i="11"/>
  <c r="AG185" i="11" s="1"/>
  <c r="P185" i="11"/>
  <c r="AE185" i="11" s="1"/>
  <c r="Q185" i="11"/>
  <c r="AF185" i="11" s="1"/>
  <c r="R189" i="11"/>
  <c r="AG189" i="11" s="1"/>
  <c r="O189" i="11"/>
  <c r="AD189" i="11" s="1"/>
  <c r="N189" i="11"/>
  <c r="AC189" i="11" s="1"/>
  <c r="P189" i="11"/>
  <c r="AE189" i="11" s="1"/>
  <c r="Q189" i="11"/>
  <c r="AF189" i="11" s="1"/>
  <c r="N193" i="11"/>
  <c r="AC193" i="11" s="1"/>
  <c r="R193" i="11"/>
  <c r="AG193" i="11" s="1"/>
  <c r="O193" i="11"/>
  <c r="AD193" i="11" s="1"/>
  <c r="P193" i="11"/>
  <c r="AE193" i="11" s="1"/>
  <c r="Q193" i="11"/>
  <c r="AF193" i="11" s="1"/>
  <c r="R197" i="11"/>
  <c r="AG197" i="11" s="1"/>
  <c r="O197" i="11"/>
  <c r="AD197" i="11" s="1"/>
  <c r="N197" i="11"/>
  <c r="AC197" i="11" s="1"/>
  <c r="P197" i="11"/>
  <c r="AE197" i="11" s="1"/>
  <c r="Q197" i="11"/>
  <c r="AF197" i="11" s="1"/>
  <c r="N201" i="11"/>
  <c r="AC201" i="11" s="1"/>
  <c r="O201" i="11"/>
  <c r="AD201" i="11" s="1"/>
  <c r="R201" i="11"/>
  <c r="AG201" i="11" s="1"/>
  <c r="P201" i="11"/>
  <c r="AE201" i="11" s="1"/>
  <c r="Q201" i="11"/>
  <c r="AF201" i="11" s="1"/>
  <c r="R205" i="11"/>
  <c r="AG205" i="11" s="1"/>
  <c r="O205" i="11"/>
  <c r="AD205" i="11" s="1"/>
  <c r="N205" i="11"/>
  <c r="AC205" i="11" s="1"/>
  <c r="P205" i="11"/>
  <c r="AE205" i="11" s="1"/>
  <c r="Q205" i="11"/>
  <c r="AF205" i="11" s="1"/>
  <c r="N209" i="11"/>
  <c r="AC209" i="11" s="1"/>
  <c r="R209" i="11"/>
  <c r="AG209" i="11" s="1"/>
  <c r="O209" i="11"/>
  <c r="AD209" i="11" s="1"/>
  <c r="P209" i="11"/>
  <c r="AE209" i="11" s="1"/>
  <c r="Q209" i="11"/>
  <c r="AF209" i="11" s="1"/>
  <c r="R213" i="11"/>
  <c r="AG213" i="11" s="1"/>
  <c r="O213" i="11"/>
  <c r="AD213" i="11" s="1"/>
  <c r="N213" i="11"/>
  <c r="AC213" i="11" s="1"/>
  <c r="Q213" i="11"/>
  <c r="AF213" i="11" s="1"/>
  <c r="P213" i="11"/>
  <c r="AE213" i="11" s="1"/>
  <c r="N217" i="11"/>
  <c r="AC217" i="11" s="1"/>
  <c r="O217" i="11"/>
  <c r="AD217" i="11" s="1"/>
  <c r="P217" i="11"/>
  <c r="AE217" i="11" s="1"/>
  <c r="Q217" i="11"/>
  <c r="AF217" i="11" s="1"/>
  <c r="R217" i="11"/>
  <c r="AG217" i="11" s="1"/>
  <c r="R221" i="11"/>
  <c r="AG221" i="11" s="1"/>
  <c r="N221" i="11"/>
  <c r="AC221" i="11" s="1"/>
  <c r="O221" i="11"/>
  <c r="AD221" i="11" s="1"/>
  <c r="P221" i="11"/>
  <c r="AE221" i="11" s="1"/>
  <c r="Q221" i="11"/>
  <c r="AF221" i="11" s="1"/>
  <c r="N225" i="11"/>
  <c r="AC225" i="11" s="1"/>
  <c r="O225" i="11"/>
  <c r="AD225" i="11" s="1"/>
  <c r="P225" i="11"/>
  <c r="AE225" i="11" s="1"/>
  <c r="R225" i="11"/>
  <c r="AG225" i="11" s="1"/>
  <c r="Q225" i="11"/>
  <c r="AF225" i="11" s="1"/>
  <c r="R229" i="11"/>
  <c r="AG229" i="11" s="1"/>
  <c r="N229" i="11"/>
  <c r="AC229" i="11" s="1"/>
  <c r="O229" i="11"/>
  <c r="AD229" i="11" s="1"/>
  <c r="P229" i="11"/>
  <c r="AE229" i="11" s="1"/>
  <c r="Q229" i="11"/>
  <c r="AF229" i="11" s="1"/>
  <c r="N233" i="11"/>
  <c r="AC233" i="11" s="1"/>
  <c r="R233" i="11"/>
  <c r="AG233" i="11" s="1"/>
  <c r="O233" i="11"/>
  <c r="AD233" i="11" s="1"/>
  <c r="P233" i="11"/>
  <c r="AE233" i="11" s="1"/>
  <c r="Q233" i="11"/>
  <c r="AF233" i="11" s="1"/>
  <c r="R237" i="11"/>
  <c r="AG237" i="11" s="1"/>
  <c r="O237" i="11"/>
  <c r="AD237" i="11" s="1"/>
  <c r="N237" i="11"/>
  <c r="AC237" i="11" s="1"/>
  <c r="P237" i="11"/>
  <c r="AE237" i="11" s="1"/>
  <c r="Q237" i="11"/>
  <c r="AF237" i="11" s="1"/>
  <c r="N241" i="11"/>
  <c r="AC241" i="11" s="1"/>
  <c r="O241" i="11"/>
  <c r="AD241" i="11" s="1"/>
  <c r="P241" i="11"/>
  <c r="AE241" i="11" s="1"/>
  <c r="Q241" i="11"/>
  <c r="AF241" i="11" s="1"/>
  <c r="R241" i="11"/>
  <c r="AG241" i="11" s="1"/>
  <c r="R245" i="11"/>
  <c r="AG245" i="11" s="1"/>
  <c r="O245" i="11"/>
  <c r="AD245" i="11" s="1"/>
  <c r="N245" i="11"/>
  <c r="AC245" i="11" s="1"/>
  <c r="Q245" i="11"/>
  <c r="AF245" i="11" s="1"/>
  <c r="P245" i="11"/>
  <c r="AE245" i="11" s="1"/>
  <c r="N249" i="11"/>
  <c r="AC249" i="11" s="1"/>
  <c r="R249" i="11"/>
  <c r="AG249" i="11" s="1"/>
  <c r="O249" i="11"/>
  <c r="AD249" i="11" s="1"/>
  <c r="P249" i="11"/>
  <c r="AE249" i="11" s="1"/>
  <c r="Q249" i="11"/>
  <c r="AF249" i="11" s="1"/>
  <c r="H82" i="3"/>
  <c r="D82" i="9"/>
  <c r="H74" i="3"/>
  <c r="D74" i="9"/>
  <c r="H66" i="3"/>
  <c r="D66" i="9"/>
  <c r="H58" i="3"/>
  <c r="D58" i="9"/>
  <c r="H50" i="3"/>
  <c r="D50" i="9"/>
  <c r="H42" i="3"/>
  <c r="D42" i="9"/>
  <c r="H34" i="3"/>
  <c r="D34" i="9"/>
  <c r="H26" i="3"/>
  <c r="D26" i="9"/>
  <c r="D18" i="9"/>
  <c r="H18" i="3" s="1"/>
  <c r="D10" i="9"/>
  <c r="H10" i="3" s="1"/>
  <c r="H81" i="3"/>
  <c r="D81" i="9"/>
  <c r="H73" i="3"/>
  <c r="D73" i="9"/>
  <c r="H65" i="3"/>
  <c r="D65" i="9"/>
  <c r="H57" i="3"/>
  <c r="D57" i="9"/>
  <c r="H49" i="3"/>
  <c r="D49" i="9"/>
  <c r="H41" i="3"/>
  <c r="D41" i="9"/>
  <c r="H33" i="3"/>
  <c r="D33" i="9"/>
  <c r="D25" i="9"/>
  <c r="H25" i="3" s="1"/>
  <c r="D17" i="9"/>
  <c r="H17" i="3" s="1"/>
  <c r="D9" i="9"/>
  <c r="H9" i="3" s="1"/>
  <c r="D9" i="10"/>
  <c r="E9" i="3" s="1"/>
  <c r="D13" i="10"/>
  <c r="E13" i="3" s="1"/>
  <c r="D22" i="10"/>
  <c r="E22" i="3" s="1"/>
  <c r="E26" i="3"/>
  <c r="D26" i="10"/>
  <c r="E30" i="3"/>
  <c r="D30" i="10"/>
  <c r="E34" i="3"/>
  <c r="D34" i="10"/>
  <c r="E38" i="3"/>
  <c r="D38" i="10"/>
  <c r="E42" i="3"/>
  <c r="D42" i="10"/>
  <c r="E46" i="3"/>
  <c r="D46" i="10"/>
  <c r="E50" i="3"/>
  <c r="D50" i="10"/>
  <c r="E54" i="3"/>
  <c r="D54" i="10"/>
  <c r="E58" i="3"/>
  <c r="D58" i="10"/>
  <c r="E62" i="3"/>
  <c r="D62" i="10"/>
  <c r="E66" i="3"/>
  <c r="D66" i="10"/>
  <c r="E70" i="3"/>
  <c r="D70" i="10"/>
  <c r="E74" i="3"/>
  <c r="D74" i="10"/>
  <c r="E78" i="3"/>
  <c r="D78" i="10"/>
  <c r="E82" i="3"/>
  <c r="D82" i="10"/>
  <c r="D10" i="5"/>
  <c r="G10" i="3" s="1"/>
  <c r="D14" i="5"/>
  <c r="G14" i="3" s="1"/>
  <c r="D18" i="5"/>
  <c r="G18" i="3" s="1"/>
  <c r="D22" i="5"/>
  <c r="G22" i="3" s="1"/>
  <c r="G26" i="3"/>
  <c r="D26" i="5"/>
  <c r="G30" i="3"/>
  <c r="D30" i="5"/>
  <c r="G34" i="3"/>
  <c r="D34" i="5"/>
  <c r="G38" i="3"/>
  <c r="D38" i="5"/>
  <c r="G42" i="3"/>
  <c r="D42" i="5"/>
  <c r="G46" i="3"/>
  <c r="D46" i="5"/>
  <c r="G50" i="3"/>
  <c r="D50" i="5"/>
  <c r="G54" i="3"/>
  <c r="D54" i="5"/>
  <c r="G58" i="3"/>
  <c r="D58" i="5"/>
  <c r="G62" i="3"/>
  <c r="D62" i="5"/>
  <c r="G66" i="3"/>
  <c r="D66" i="5"/>
  <c r="G70" i="3"/>
  <c r="D70" i="5"/>
  <c r="G74" i="3"/>
  <c r="D74" i="5"/>
  <c r="G78" i="3"/>
  <c r="D78" i="5"/>
  <c r="G82" i="3"/>
  <c r="D82" i="5"/>
  <c r="R26" i="11"/>
  <c r="AG26" i="11" s="1"/>
  <c r="O26" i="11"/>
  <c r="AD26" i="11" s="1"/>
  <c r="P26" i="11"/>
  <c r="AE26" i="11" s="1"/>
  <c r="Q26" i="11"/>
  <c r="AF26" i="11" s="1"/>
  <c r="N26" i="11"/>
  <c r="AC26" i="11" s="1"/>
  <c r="P30" i="11"/>
  <c r="AE30" i="11" s="1"/>
  <c r="Q30" i="11"/>
  <c r="AF30" i="11" s="1"/>
  <c r="N30" i="11"/>
  <c r="AC30" i="11" s="1"/>
  <c r="O30" i="11"/>
  <c r="AD30" i="11" s="1"/>
  <c r="R30" i="11"/>
  <c r="AG30" i="11" s="1"/>
  <c r="N34" i="11"/>
  <c r="AC34" i="11" s="1"/>
  <c r="O34" i="11"/>
  <c r="AD34" i="11" s="1"/>
  <c r="P34" i="11"/>
  <c r="AE34" i="11" s="1"/>
  <c r="Q34" i="11"/>
  <c r="AF34" i="11" s="1"/>
  <c r="R34" i="11"/>
  <c r="AG34" i="11" s="1"/>
  <c r="P38" i="11"/>
  <c r="AE38" i="11" s="1"/>
  <c r="Q38" i="11"/>
  <c r="AF38" i="11" s="1"/>
  <c r="O38" i="11"/>
  <c r="AD38" i="11" s="1"/>
  <c r="R38" i="11"/>
  <c r="AG38" i="11" s="1"/>
  <c r="N38" i="11"/>
  <c r="AC38" i="11" s="1"/>
  <c r="N42" i="11"/>
  <c r="AC42" i="11" s="1"/>
  <c r="O42" i="11"/>
  <c r="AD42" i="11" s="1"/>
  <c r="P42" i="11"/>
  <c r="AE42" i="11" s="1"/>
  <c r="Q42" i="11"/>
  <c r="AF42" i="11" s="1"/>
  <c r="R42" i="11"/>
  <c r="AG42" i="11" s="1"/>
  <c r="P46" i="11"/>
  <c r="AE46" i="11" s="1"/>
  <c r="N46" i="11"/>
  <c r="AC46" i="11" s="1"/>
  <c r="O46" i="11"/>
  <c r="AD46" i="11" s="1"/>
  <c r="Q46" i="11"/>
  <c r="AF46" i="11" s="1"/>
  <c r="R46" i="11"/>
  <c r="AG46" i="11" s="1"/>
  <c r="N50" i="11"/>
  <c r="AC50" i="11" s="1"/>
  <c r="O50" i="11"/>
  <c r="AD50" i="11" s="1"/>
  <c r="P50" i="11"/>
  <c r="AE50" i="11" s="1"/>
  <c r="Q50" i="11"/>
  <c r="AF50" i="11" s="1"/>
  <c r="R50" i="11"/>
  <c r="AG50" i="11" s="1"/>
  <c r="O54" i="11"/>
  <c r="AD54" i="11" s="1"/>
  <c r="N54" i="11"/>
  <c r="AC54" i="11" s="1"/>
  <c r="P54" i="11"/>
  <c r="AE54" i="11" s="1"/>
  <c r="Q54" i="11"/>
  <c r="AF54" i="11" s="1"/>
  <c r="R54" i="11"/>
  <c r="AG54" i="11" s="1"/>
  <c r="Q58" i="11"/>
  <c r="AF58" i="11" s="1"/>
  <c r="R58" i="11"/>
  <c r="AG58" i="11" s="1"/>
  <c r="N58" i="11"/>
  <c r="AC58" i="11" s="1"/>
  <c r="O58" i="11"/>
  <c r="AD58" i="11" s="1"/>
  <c r="P58" i="11"/>
  <c r="AE58" i="11" s="1"/>
  <c r="O62" i="11"/>
  <c r="AD62" i="11" s="1"/>
  <c r="P62" i="11"/>
  <c r="AE62" i="11" s="1"/>
  <c r="Q62" i="11"/>
  <c r="AF62" i="11" s="1"/>
  <c r="R62" i="11"/>
  <c r="AG62" i="11" s="1"/>
  <c r="N62" i="11"/>
  <c r="AC62" i="11" s="1"/>
  <c r="N66" i="11"/>
  <c r="AC66" i="11" s="1"/>
  <c r="O66" i="11"/>
  <c r="AD66" i="11" s="1"/>
  <c r="P66" i="11"/>
  <c r="AE66" i="11" s="1"/>
  <c r="Q66" i="11"/>
  <c r="AF66" i="11" s="1"/>
  <c r="R66" i="11"/>
  <c r="AG66" i="11" s="1"/>
  <c r="O70" i="11"/>
  <c r="AD70" i="11" s="1"/>
  <c r="N70" i="11"/>
  <c r="AC70" i="11" s="1"/>
  <c r="P70" i="11"/>
  <c r="AE70" i="11" s="1"/>
  <c r="Q70" i="11"/>
  <c r="AF70" i="11" s="1"/>
  <c r="R70" i="11"/>
  <c r="AG70" i="11" s="1"/>
  <c r="N74" i="11"/>
  <c r="AC74" i="11" s="1"/>
  <c r="O74" i="11"/>
  <c r="AD74" i="11" s="1"/>
  <c r="P74" i="11"/>
  <c r="AE74" i="11" s="1"/>
  <c r="R74" i="11"/>
  <c r="AG74" i="11" s="1"/>
  <c r="Q74" i="11"/>
  <c r="AF74" i="11" s="1"/>
  <c r="O78" i="11"/>
  <c r="AD78" i="11" s="1"/>
  <c r="R78" i="11"/>
  <c r="AG78" i="11" s="1"/>
  <c r="P78" i="11"/>
  <c r="AE78" i="11" s="1"/>
  <c r="N78" i="11"/>
  <c r="AC78" i="11" s="1"/>
  <c r="Q78" i="11"/>
  <c r="AF78" i="11" s="1"/>
  <c r="P82" i="11"/>
  <c r="AE82" i="11" s="1"/>
  <c r="Q82" i="11"/>
  <c r="AF82" i="11" s="1"/>
  <c r="R82" i="11"/>
  <c r="AG82" i="11" s="1"/>
  <c r="N82" i="11"/>
  <c r="AC82" i="11" s="1"/>
  <c r="O82" i="11"/>
  <c r="AD82" i="11" s="1"/>
  <c r="O86" i="11"/>
  <c r="AD86" i="11" s="1"/>
  <c r="N86" i="11"/>
  <c r="AC86" i="11" s="1"/>
  <c r="P86" i="11"/>
  <c r="AE86" i="11" s="1"/>
  <c r="Q86" i="11"/>
  <c r="AF86" i="11" s="1"/>
  <c r="R86" i="11"/>
  <c r="AG86" i="11" s="1"/>
  <c r="N90" i="11"/>
  <c r="AC90" i="11" s="1"/>
  <c r="O90" i="11"/>
  <c r="AD90" i="11" s="1"/>
  <c r="P90" i="11"/>
  <c r="AE90" i="11" s="1"/>
  <c r="Q90" i="11"/>
  <c r="AF90" i="11" s="1"/>
  <c r="R90" i="11"/>
  <c r="AG90" i="11" s="1"/>
  <c r="N94" i="11"/>
  <c r="AC94" i="11" s="1"/>
  <c r="O94" i="11"/>
  <c r="AD94" i="11" s="1"/>
  <c r="Q94" i="11"/>
  <c r="AF94" i="11" s="1"/>
  <c r="R94" i="11"/>
  <c r="AG94" i="11" s="1"/>
  <c r="P94" i="11"/>
  <c r="AE94" i="11" s="1"/>
  <c r="O98" i="11"/>
  <c r="AD98" i="11" s="1"/>
  <c r="P98" i="11"/>
  <c r="AE98" i="11" s="1"/>
  <c r="Q98" i="11"/>
  <c r="AF98" i="11" s="1"/>
  <c r="R98" i="11"/>
  <c r="AG98" i="11" s="1"/>
  <c r="N98" i="11"/>
  <c r="AC98" i="11" s="1"/>
  <c r="N102" i="11"/>
  <c r="AC102" i="11" s="1"/>
  <c r="O102" i="11"/>
  <c r="AD102" i="11" s="1"/>
  <c r="R102" i="11"/>
  <c r="AG102" i="11" s="1"/>
  <c r="P102" i="11"/>
  <c r="AE102" i="11" s="1"/>
  <c r="Q102" i="11"/>
  <c r="AF102" i="11" s="1"/>
  <c r="O106" i="11"/>
  <c r="AD106" i="11" s="1"/>
  <c r="P106" i="11"/>
  <c r="AE106" i="11" s="1"/>
  <c r="Q106" i="11"/>
  <c r="AF106" i="11" s="1"/>
  <c r="R106" i="11"/>
  <c r="AG106" i="11" s="1"/>
  <c r="N106" i="11"/>
  <c r="AC106" i="11" s="1"/>
  <c r="N110" i="11"/>
  <c r="AC110" i="11" s="1"/>
  <c r="O110" i="11"/>
  <c r="AD110" i="11" s="1"/>
  <c r="P110" i="11"/>
  <c r="AE110" i="11" s="1"/>
  <c r="Q110" i="11"/>
  <c r="AF110" i="11" s="1"/>
  <c r="R110" i="11"/>
  <c r="AG110" i="11" s="1"/>
  <c r="O114" i="11"/>
  <c r="AD114" i="11" s="1"/>
  <c r="P114" i="11"/>
  <c r="AE114" i="11" s="1"/>
  <c r="Q114" i="11"/>
  <c r="AF114" i="11" s="1"/>
  <c r="R114" i="11"/>
  <c r="AG114" i="11" s="1"/>
  <c r="N114" i="11"/>
  <c r="AC114" i="11" s="1"/>
  <c r="N118" i="11"/>
  <c r="AC118" i="11" s="1"/>
  <c r="O118" i="11"/>
  <c r="AD118" i="11" s="1"/>
  <c r="P118" i="11"/>
  <c r="AE118" i="11" s="1"/>
  <c r="Q118" i="11"/>
  <c r="AF118" i="11" s="1"/>
  <c r="R118" i="11"/>
  <c r="AG118" i="11" s="1"/>
  <c r="O122" i="11"/>
  <c r="AD122" i="11" s="1"/>
  <c r="Q122" i="11"/>
  <c r="AF122" i="11" s="1"/>
  <c r="R122" i="11"/>
  <c r="AG122" i="11" s="1"/>
  <c r="N122" i="11"/>
  <c r="AC122" i="11" s="1"/>
  <c r="P122" i="11"/>
  <c r="AE122" i="11" s="1"/>
  <c r="N126" i="11"/>
  <c r="AC126" i="11" s="1"/>
  <c r="O126" i="11"/>
  <c r="AD126" i="11" s="1"/>
  <c r="P126" i="11"/>
  <c r="AE126" i="11" s="1"/>
  <c r="Q126" i="11"/>
  <c r="AF126" i="11" s="1"/>
  <c r="R126" i="11"/>
  <c r="AG126" i="11" s="1"/>
  <c r="Q130" i="11"/>
  <c r="AF130" i="11" s="1"/>
  <c r="R130" i="11"/>
  <c r="AG130" i="11" s="1"/>
  <c r="N130" i="11"/>
  <c r="AC130" i="11" s="1"/>
  <c r="P130" i="11"/>
  <c r="AE130" i="11" s="1"/>
  <c r="O130" i="11"/>
  <c r="AD130" i="11" s="1"/>
  <c r="N134" i="11"/>
  <c r="AC134" i="11" s="1"/>
  <c r="O134" i="11"/>
  <c r="AD134" i="11" s="1"/>
  <c r="P134" i="11"/>
  <c r="AE134" i="11" s="1"/>
  <c r="R134" i="11"/>
  <c r="AG134" i="11" s="1"/>
  <c r="Q134" i="11"/>
  <c r="AF134" i="11" s="1"/>
  <c r="Q138" i="11"/>
  <c r="AF138" i="11" s="1"/>
  <c r="R138" i="11"/>
  <c r="AG138" i="11" s="1"/>
  <c r="N138" i="11"/>
  <c r="AC138" i="11" s="1"/>
  <c r="O138" i="11"/>
  <c r="AD138" i="11" s="1"/>
  <c r="P138" i="11"/>
  <c r="AE138" i="11" s="1"/>
  <c r="N142" i="11"/>
  <c r="AC142" i="11" s="1"/>
  <c r="R142" i="11"/>
  <c r="AG142" i="11" s="1"/>
  <c r="O142" i="11"/>
  <c r="AD142" i="11" s="1"/>
  <c r="P142" i="11"/>
  <c r="AE142" i="11" s="1"/>
  <c r="Q142" i="11"/>
  <c r="AF142" i="11" s="1"/>
  <c r="Q146" i="11"/>
  <c r="AF146" i="11" s="1"/>
  <c r="R146" i="11"/>
  <c r="AG146" i="11" s="1"/>
  <c r="N146" i="11"/>
  <c r="AC146" i="11" s="1"/>
  <c r="O146" i="11"/>
  <c r="AD146" i="11" s="1"/>
  <c r="P146" i="11"/>
  <c r="AE146" i="11" s="1"/>
  <c r="N150" i="11"/>
  <c r="AC150" i="11" s="1"/>
  <c r="R150" i="11"/>
  <c r="AG150" i="11" s="1"/>
  <c r="O150" i="11"/>
  <c r="AD150" i="11" s="1"/>
  <c r="P150" i="11"/>
  <c r="AE150" i="11" s="1"/>
  <c r="Q150" i="11"/>
  <c r="AF150" i="11" s="1"/>
  <c r="Q154" i="11"/>
  <c r="AF154" i="11" s="1"/>
  <c r="R154" i="11"/>
  <c r="AG154" i="11" s="1"/>
  <c r="N154" i="11"/>
  <c r="AC154" i="11" s="1"/>
  <c r="O154" i="11"/>
  <c r="AD154" i="11" s="1"/>
  <c r="P154" i="11"/>
  <c r="AE154" i="11" s="1"/>
  <c r="N158" i="11"/>
  <c r="AC158" i="11" s="1"/>
  <c r="R158" i="11"/>
  <c r="AG158" i="11" s="1"/>
  <c r="O158" i="11"/>
  <c r="AD158" i="11" s="1"/>
  <c r="P158" i="11"/>
  <c r="AE158" i="11" s="1"/>
  <c r="Q158" i="11"/>
  <c r="AF158" i="11" s="1"/>
  <c r="Q162" i="11"/>
  <c r="AF162" i="11" s="1"/>
  <c r="N162" i="11"/>
  <c r="AC162" i="11" s="1"/>
  <c r="R162" i="11"/>
  <c r="AG162" i="11" s="1"/>
  <c r="P162" i="11"/>
  <c r="AE162" i="11" s="1"/>
  <c r="O162" i="11"/>
  <c r="AD162" i="11" s="1"/>
  <c r="N166" i="11"/>
  <c r="AC166" i="11" s="1"/>
  <c r="O166" i="11"/>
  <c r="AD166" i="11" s="1"/>
  <c r="P166" i="11"/>
  <c r="AE166" i="11" s="1"/>
  <c r="R166" i="11"/>
  <c r="AG166" i="11" s="1"/>
  <c r="Q166" i="11"/>
  <c r="AF166" i="11" s="1"/>
  <c r="Q170" i="11"/>
  <c r="AF170" i="11" s="1"/>
  <c r="R170" i="11"/>
  <c r="AG170" i="11" s="1"/>
  <c r="N170" i="11"/>
  <c r="AC170" i="11" s="1"/>
  <c r="O170" i="11"/>
  <c r="AD170" i="11" s="1"/>
  <c r="P170" i="11"/>
  <c r="AE170" i="11" s="1"/>
  <c r="N174" i="11"/>
  <c r="AC174" i="11" s="1"/>
  <c r="O174" i="11"/>
  <c r="AD174" i="11" s="1"/>
  <c r="P174" i="11"/>
  <c r="AE174" i="11" s="1"/>
  <c r="R174" i="11"/>
  <c r="AG174" i="11" s="1"/>
  <c r="Q174" i="11"/>
  <c r="AF174" i="11" s="1"/>
  <c r="Q178" i="11"/>
  <c r="AF178" i="11" s="1"/>
  <c r="R178" i="11"/>
  <c r="AG178" i="11" s="1"/>
  <c r="N178" i="11"/>
  <c r="AC178" i="11" s="1"/>
  <c r="O178" i="11"/>
  <c r="AD178" i="11" s="1"/>
  <c r="P178" i="11"/>
  <c r="AE178" i="11" s="1"/>
  <c r="N182" i="11"/>
  <c r="AC182" i="11" s="1"/>
  <c r="R182" i="11"/>
  <c r="AG182" i="11" s="1"/>
  <c r="O182" i="11"/>
  <c r="AD182" i="11" s="1"/>
  <c r="P182" i="11"/>
  <c r="AE182" i="11" s="1"/>
  <c r="Q182" i="11"/>
  <c r="AF182" i="11" s="1"/>
  <c r="Q186" i="11"/>
  <c r="AF186" i="11" s="1"/>
  <c r="R186" i="11"/>
  <c r="AG186" i="11" s="1"/>
  <c r="N186" i="11"/>
  <c r="AC186" i="11" s="1"/>
  <c r="O186" i="11"/>
  <c r="AD186" i="11" s="1"/>
  <c r="P186" i="11"/>
  <c r="AE186" i="11" s="1"/>
  <c r="N190" i="11"/>
  <c r="AC190" i="11" s="1"/>
  <c r="Q190" i="11"/>
  <c r="AF190" i="11" s="1"/>
  <c r="O190" i="11"/>
  <c r="AD190" i="11" s="1"/>
  <c r="P190" i="11"/>
  <c r="AE190" i="11" s="1"/>
  <c r="R190" i="11"/>
  <c r="AG190" i="11" s="1"/>
  <c r="Q194" i="11"/>
  <c r="AF194" i="11" s="1"/>
  <c r="N194" i="11"/>
  <c r="AC194" i="11" s="1"/>
  <c r="R194" i="11"/>
  <c r="AG194" i="11" s="1"/>
  <c r="O194" i="11"/>
  <c r="AD194" i="11" s="1"/>
  <c r="P194" i="11"/>
  <c r="AE194" i="11" s="1"/>
  <c r="N198" i="11"/>
  <c r="AC198" i="11" s="1"/>
  <c r="O198" i="11"/>
  <c r="AD198" i="11" s="1"/>
  <c r="Q198" i="11"/>
  <c r="AF198" i="11" s="1"/>
  <c r="P198" i="11"/>
  <c r="AE198" i="11" s="1"/>
  <c r="R198" i="11"/>
  <c r="AG198" i="11" s="1"/>
  <c r="Q202" i="11"/>
  <c r="AF202" i="11" s="1"/>
  <c r="R202" i="11"/>
  <c r="AG202" i="11" s="1"/>
  <c r="N202" i="11"/>
  <c r="AC202" i="11" s="1"/>
  <c r="O202" i="11"/>
  <c r="AD202" i="11" s="1"/>
  <c r="P202" i="11"/>
  <c r="AE202" i="11" s="1"/>
  <c r="N206" i="11"/>
  <c r="AC206" i="11" s="1"/>
  <c r="O206" i="11"/>
  <c r="AD206" i="11" s="1"/>
  <c r="Q206" i="11"/>
  <c r="AF206" i="11" s="1"/>
  <c r="P206" i="11"/>
  <c r="AE206" i="11" s="1"/>
  <c r="R206" i="11"/>
  <c r="AG206" i="11" s="1"/>
  <c r="Q210" i="11"/>
  <c r="AF210" i="11" s="1"/>
  <c r="R210" i="11"/>
  <c r="AG210" i="11" s="1"/>
  <c r="N210" i="11"/>
  <c r="AC210" i="11" s="1"/>
  <c r="O210" i="11"/>
  <c r="AD210" i="11" s="1"/>
  <c r="P210" i="11"/>
  <c r="AE210" i="11" s="1"/>
  <c r="N214" i="11"/>
  <c r="AC214" i="11" s="1"/>
  <c r="O214" i="11"/>
  <c r="AD214" i="11" s="1"/>
  <c r="Q214" i="11"/>
  <c r="AF214" i="11" s="1"/>
  <c r="P214" i="11"/>
  <c r="AE214" i="11" s="1"/>
  <c r="R214" i="11"/>
  <c r="AG214" i="11" s="1"/>
  <c r="Q218" i="11"/>
  <c r="AF218" i="11" s="1"/>
  <c r="R218" i="11"/>
  <c r="AG218" i="11" s="1"/>
  <c r="N218" i="11"/>
  <c r="AC218" i="11" s="1"/>
  <c r="O218" i="11"/>
  <c r="AD218" i="11" s="1"/>
  <c r="P218" i="11"/>
  <c r="AE218" i="11" s="1"/>
  <c r="Q222" i="11"/>
  <c r="AF222" i="11" s="1"/>
  <c r="N222" i="11"/>
  <c r="AC222" i="11" s="1"/>
  <c r="O222" i="11"/>
  <c r="AD222" i="11" s="1"/>
  <c r="P222" i="11"/>
  <c r="AE222" i="11" s="1"/>
  <c r="R222" i="11"/>
  <c r="AG222" i="11" s="1"/>
  <c r="Q226" i="11"/>
  <c r="AF226" i="11" s="1"/>
  <c r="R226" i="11"/>
  <c r="AG226" i="11" s="1"/>
  <c r="N226" i="11"/>
  <c r="AC226" i="11" s="1"/>
  <c r="O226" i="11"/>
  <c r="AD226" i="11" s="1"/>
  <c r="P226" i="11"/>
  <c r="AE226" i="11" s="1"/>
  <c r="N230" i="11"/>
  <c r="AC230" i="11" s="1"/>
  <c r="R230" i="11"/>
  <c r="AG230" i="11" s="1"/>
  <c r="O230" i="11"/>
  <c r="AD230" i="11" s="1"/>
  <c r="P230" i="11"/>
  <c r="AE230" i="11" s="1"/>
  <c r="Q230" i="11"/>
  <c r="AF230" i="11" s="1"/>
  <c r="Q234" i="11"/>
  <c r="AF234" i="11" s="1"/>
  <c r="R234" i="11"/>
  <c r="AG234" i="11" s="1"/>
  <c r="N234" i="11"/>
  <c r="AC234" i="11" s="1"/>
  <c r="O234" i="11"/>
  <c r="AD234" i="11" s="1"/>
  <c r="P234" i="11"/>
  <c r="AE234" i="11" s="1"/>
  <c r="N238" i="11"/>
  <c r="AC238" i="11" s="1"/>
  <c r="R238" i="11"/>
  <c r="AG238" i="11" s="1"/>
  <c r="O238" i="11"/>
  <c r="AD238" i="11" s="1"/>
  <c r="Q238" i="11"/>
  <c r="AF238" i="11" s="1"/>
  <c r="P238" i="11"/>
  <c r="AE238" i="11" s="1"/>
  <c r="Q242" i="11"/>
  <c r="AF242" i="11" s="1"/>
  <c r="R242" i="11"/>
  <c r="AG242" i="11" s="1"/>
  <c r="N242" i="11"/>
  <c r="AC242" i="11" s="1"/>
  <c r="O242" i="11"/>
  <c r="AD242" i="11" s="1"/>
  <c r="P242" i="11"/>
  <c r="AE242" i="11" s="1"/>
  <c r="N246" i="11"/>
  <c r="AC246" i="11" s="1"/>
  <c r="O246" i="11"/>
  <c r="AD246" i="11" s="1"/>
  <c r="P246" i="11"/>
  <c r="AE246" i="11" s="1"/>
  <c r="Q246" i="11"/>
  <c r="AF246" i="11" s="1"/>
  <c r="R246" i="11"/>
  <c r="AG246" i="11" s="1"/>
  <c r="Q250" i="11"/>
  <c r="AF250" i="11" s="1"/>
  <c r="R250" i="11"/>
  <c r="AG250" i="11" s="1"/>
  <c r="N250" i="11"/>
  <c r="AC250" i="11" s="1"/>
  <c r="O250" i="11"/>
  <c r="AD250" i="11" s="1"/>
  <c r="P250" i="11"/>
  <c r="AE250" i="11" s="1"/>
  <c r="H80" i="3"/>
  <c r="D80" i="9"/>
  <c r="H72" i="3"/>
  <c r="D72" i="9"/>
  <c r="H64" i="3"/>
  <c r="D64" i="9"/>
  <c r="H56" i="3"/>
  <c r="D56" i="9"/>
  <c r="H48" i="3"/>
  <c r="D48" i="9"/>
  <c r="H40" i="3"/>
  <c r="D40" i="9"/>
  <c r="H32" i="3"/>
  <c r="D32" i="9"/>
  <c r="D24" i="9"/>
  <c r="H24" i="3" s="1"/>
  <c r="D16" i="9"/>
  <c r="H16" i="3" s="1"/>
  <c r="H79" i="3"/>
  <c r="D79" i="9"/>
  <c r="H71" i="3"/>
  <c r="D71" i="9"/>
  <c r="H63" i="3"/>
  <c r="D63" i="9"/>
  <c r="H55" i="3"/>
  <c r="D55" i="9"/>
  <c r="H47" i="3"/>
  <c r="D47" i="9"/>
  <c r="H39" i="3"/>
  <c r="D39" i="9"/>
  <c r="H31" i="3"/>
  <c r="D31" i="9"/>
  <c r="D23" i="9"/>
  <c r="H23" i="3" s="1"/>
  <c r="D15" i="9"/>
  <c r="H15" i="3" s="1"/>
  <c r="D10" i="10"/>
  <c r="E10" i="3" s="1"/>
  <c r="D14" i="10"/>
  <c r="E14" i="3" s="1"/>
  <c r="D23" i="10"/>
  <c r="E23" i="3" s="1"/>
  <c r="E27" i="3"/>
  <c r="D27" i="10"/>
  <c r="E31" i="3"/>
  <c r="D31" i="10"/>
  <c r="E35" i="3"/>
  <c r="D35" i="10"/>
  <c r="E39" i="3"/>
  <c r="D39" i="10"/>
  <c r="E43" i="3"/>
  <c r="D43" i="10"/>
  <c r="E47" i="3"/>
  <c r="D47" i="10"/>
  <c r="E51" i="3"/>
  <c r="D51" i="10"/>
  <c r="E55" i="3"/>
  <c r="D55" i="10"/>
  <c r="E59" i="3"/>
  <c r="D59" i="10"/>
  <c r="E63" i="3"/>
  <c r="D63" i="10"/>
  <c r="E67" i="3"/>
  <c r="D67" i="10"/>
  <c r="E71" i="3"/>
  <c r="D71" i="10"/>
  <c r="E75" i="3"/>
  <c r="D75" i="10"/>
  <c r="E79" i="3"/>
  <c r="D79" i="10"/>
  <c r="D11" i="5"/>
  <c r="G11" i="3" s="1"/>
  <c r="D15" i="5"/>
  <c r="G15" i="3" s="1"/>
  <c r="D19" i="5"/>
  <c r="G19" i="3" s="1"/>
  <c r="D23" i="5"/>
  <c r="G23" i="3" s="1"/>
  <c r="G27" i="3"/>
  <c r="D27" i="5"/>
  <c r="G31" i="3"/>
  <c r="D31" i="5"/>
  <c r="G35" i="3"/>
  <c r="D35" i="5"/>
  <c r="G39" i="3"/>
  <c r="D39" i="5"/>
  <c r="G43" i="3"/>
  <c r="D43" i="5"/>
  <c r="G47" i="3"/>
  <c r="D47" i="5"/>
  <c r="G51" i="3"/>
  <c r="D51" i="5"/>
  <c r="G55" i="3"/>
  <c r="D55" i="5"/>
  <c r="G59" i="3"/>
  <c r="D59" i="5"/>
  <c r="G63" i="3"/>
  <c r="D63" i="5"/>
  <c r="G67" i="3"/>
  <c r="D67" i="5"/>
  <c r="G71" i="3"/>
  <c r="D71" i="5"/>
  <c r="G75" i="3"/>
  <c r="D75" i="5"/>
  <c r="G79" i="3"/>
  <c r="D79" i="5"/>
  <c r="O27" i="11"/>
  <c r="AD27" i="11" s="1"/>
  <c r="P27" i="11"/>
  <c r="AE27" i="11" s="1"/>
  <c r="N27" i="11"/>
  <c r="AC27" i="11" s="1"/>
  <c r="Q27" i="11"/>
  <c r="AF27" i="11" s="1"/>
  <c r="R27" i="11"/>
  <c r="AG27" i="11" s="1"/>
  <c r="O31" i="11"/>
  <c r="AD31" i="11" s="1"/>
  <c r="N31" i="11"/>
  <c r="AC31" i="11" s="1"/>
  <c r="P31" i="11"/>
  <c r="AE31" i="11" s="1"/>
  <c r="Q31" i="11"/>
  <c r="AF31" i="11" s="1"/>
  <c r="R31" i="11"/>
  <c r="AG31" i="11" s="1"/>
  <c r="O35" i="11"/>
  <c r="AD35" i="11" s="1"/>
  <c r="P35" i="11"/>
  <c r="AE35" i="11" s="1"/>
  <c r="Q35" i="11"/>
  <c r="AF35" i="11" s="1"/>
  <c r="R35" i="11"/>
  <c r="AG35" i="11" s="1"/>
  <c r="N35" i="11"/>
  <c r="AC35" i="11" s="1"/>
  <c r="Q39" i="11"/>
  <c r="AF39" i="11" s="1"/>
  <c r="N39" i="11"/>
  <c r="AC39" i="11" s="1"/>
  <c r="O39" i="11"/>
  <c r="AD39" i="11" s="1"/>
  <c r="P39" i="11"/>
  <c r="AE39" i="11" s="1"/>
  <c r="R39" i="11"/>
  <c r="AG39" i="11" s="1"/>
  <c r="O43" i="11"/>
  <c r="AD43" i="11" s="1"/>
  <c r="P43" i="11"/>
  <c r="AE43" i="11" s="1"/>
  <c r="N43" i="11"/>
  <c r="AC43" i="11" s="1"/>
  <c r="Q43" i="11"/>
  <c r="AF43" i="11" s="1"/>
  <c r="R43" i="11"/>
  <c r="AG43" i="11" s="1"/>
  <c r="R47" i="11"/>
  <c r="AG47" i="11" s="1"/>
  <c r="Q47" i="11"/>
  <c r="AF47" i="11" s="1"/>
  <c r="N47" i="11"/>
  <c r="AC47" i="11" s="1"/>
  <c r="O47" i="11"/>
  <c r="AD47" i="11" s="1"/>
  <c r="P47" i="11"/>
  <c r="AE47" i="11" s="1"/>
  <c r="N51" i="11"/>
  <c r="AC51" i="11" s="1"/>
  <c r="P51" i="11"/>
  <c r="AE51" i="11" s="1"/>
  <c r="Q51" i="11"/>
  <c r="AF51" i="11" s="1"/>
  <c r="R51" i="11"/>
  <c r="AG51" i="11" s="1"/>
  <c r="O51" i="11"/>
  <c r="AD51" i="11" s="1"/>
  <c r="R55" i="11"/>
  <c r="AG55" i="11" s="1"/>
  <c r="N55" i="11"/>
  <c r="AC55" i="11" s="1"/>
  <c r="O55" i="11"/>
  <c r="AD55" i="11" s="1"/>
  <c r="P55" i="11"/>
  <c r="AE55" i="11" s="1"/>
  <c r="Q55" i="11"/>
  <c r="AF55" i="11" s="1"/>
  <c r="N59" i="11"/>
  <c r="AC59" i="11" s="1"/>
  <c r="O59" i="11"/>
  <c r="AD59" i="11" s="1"/>
  <c r="P59" i="11"/>
  <c r="AE59" i="11" s="1"/>
  <c r="Q59" i="11"/>
  <c r="AF59" i="11" s="1"/>
  <c r="R59" i="11"/>
  <c r="AG59" i="11" s="1"/>
  <c r="R63" i="11"/>
  <c r="AG63" i="11" s="1"/>
  <c r="N63" i="11"/>
  <c r="O63" i="11"/>
  <c r="AD63" i="11" s="1"/>
  <c r="P63" i="11"/>
  <c r="AE63" i="11" s="1"/>
  <c r="Q63" i="11"/>
  <c r="AF63" i="11" s="1"/>
  <c r="N67" i="11"/>
  <c r="AC67" i="11" s="1"/>
  <c r="R67" i="11"/>
  <c r="AG67" i="11" s="1"/>
  <c r="O67" i="11"/>
  <c r="AD67" i="11" s="1"/>
  <c r="Q67" i="11"/>
  <c r="AF67" i="11" s="1"/>
  <c r="P67" i="11"/>
  <c r="AE67" i="11" s="1"/>
  <c r="R71" i="11"/>
  <c r="AG71" i="11" s="1"/>
  <c r="P71" i="11"/>
  <c r="AE71" i="11" s="1"/>
  <c r="Q71" i="11"/>
  <c r="AF71" i="11" s="1"/>
  <c r="N71" i="11"/>
  <c r="AC71" i="11" s="1"/>
  <c r="O71" i="11"/>
  <c r="AD71" i="11" s="1"/>
  <c r="N75" i="11"/>
  <c r="AC75" i="11" s="1"/>
  <c r="O75" i="11"/>
  <c r="AD75" i="11" s="1"/>
  <c r="P75" i="11"/>
  <c r="AE75" i="11" s="1"/>
  <c r="Q75" i="11"/>
  <c r="AF75" i="11" s="1"/>
  <c r="R75" i="11"/>
  <c r="AG75" i="11" s="1"/>
  <c r="R79" i="11"/>
  <c r="AG79" i="11" s="1"/>
  <c r="N79" i="11"/>
  <c r="AC79" i="11" s="1"/>
  <c r="O79" i="11"/>
  <c r="AD79" i="11" s="1"/>
  <c r="P79" i="11"/>
  <c r="AE79" i="11" s="1"/>
  <c r="Q79" i="11"/>
  <c r="AF79" i="11" s="1"/>
  <c r="N83" i="11"/>
  <c r="AC83" i="11" s="1"/>
  <c r="O83" i="11"/>
  <c r="AD83" i="11" s="1"/>
  <c r="P83" i="11"/>
  <c r="AE83" i="11" s="1"/>
  <c r="Q83" i="11"/>
  <c r="AF83" i="11" s="1"/>
  <c r="R83" i="11"/>
  <c r="AG83" i="11" s="1"/>
  <c r="R87" i="11"/>
  <c r="AG87" i="11" s="1"/>
  <c r="N87" i="11"/>
  <c r="AC87" i="11" s="1"/>
  <c r="O87" i="11"/>
  <c r="AD87" i="11" s="1"/>
  <c r="P87" i="11"/>
  <c r="AE87" i="11" s="1"/>
  <c r="Q87" i="11"/>
  <c r="AF87" i="11" s="1"/>
  <c r="N91" i="11"/>
  <c r="AC91" i="11" s="1"/>
  <c r="Q91" i="11"/>
  <c r="AF91" i="11" s="1"/>
  <c r="R91" i="11"/>
  <c r="AG91" i="11" s="1"/>
  <c r="O91" i="11"/>
  <c r="AD91" i="11" s="1"/>
  <c r="P91" i="11"/>
  <c r="AE91" i="11" s="1"/>
  <c r="N95" i="11"/>
  <c r="AC95" i="11" s="1"/>
  <c r="O95" i="11"/>
  <c r="AD95" i="11" s="1"/>
  <c r="P95" i="11"/>
  <c r="AE95" i="11" s="1"/>
  <c r="Q95" i="11"/>
  <c r="AF95" i="11" s="1"/>
  <c r="R95" i="11"/>
  <c r="AG95" i="11" s="1"/>
  <c r="R99" i="11"/>
  <c r="AG99" i="11" s="1"/>
  <c r="N99" i="11"/>
  <c r="AC99" i="11" s="1"/>
  <c r="O99" i="11"/>
  <c r="AD99" i="11" s="1"/>
  <c r="P99" i="11"/>
  <c r="AE99" i="11" s="1"/>
  <c r="Q99" i="11"/>
  <c r="AF99" i="11" s="1"/>
  <c r="N103" i="11"/>
  <c r="AC103" i="11" s="1"/>
  <c r="O103" i="11"/>
  <c r="AD103" i="11" s="1"/>
  <c r="P103" i="11"/>
  <c r="AE103" i="11" s="1"/>
  <c r="Q103" i="11"/>
  <c r="AF103" i="11" s="1"/>
  <c r="R103" i="11"/>
  <c r="AG103" i="11" s="1"/>
  <c r="R107" i="11"/>
  <c r="AG107" i="11" s="1"/>
  <c r="N107" i="11"/>
  <c r="AC107" i="11" s="1"/>
  <c r="P107" i="11"/>
  <c r="AE107" i="11" s="1"/>
  <c r="Q107" i="11"/>
  <c r="AF107" i="11" s="1"/>
  <c r="O107" i="11"/>
  <c r="AD107" i="11" s="1"/>
  <c r="N111" i="11"/>
  <c r="AC111" i="11" s="1"/>
  <c r="O111" i="11"/>
  <c r="AD111" i="11" s="1"/>
  <c r="P111" i="11"/>
  <c r="AE111" i="11" s="1"/>
  <c r="Q111" i="11"/>
  <c r="AF111" i="11" s="1"/>
  <c r="R111" i="11"/>
  <c r="AG111" i="11" s="1"/>
  <c r="R115" i="11"/>
  <c r="AG115" i="11" s="1"/>
  <c r="P115" i="11"/>
  <c r="AE115" i="11" s="1"/>
  <c r="Q115" i="11"/>
  <c r="AF115" i="11" s="1"/>
  <c r="N115" i="11"/>
  <c r="AC115" i="11" s="1"/>
  <c r="O115" i="11"/>
  <c r="AD115" i="11" s="1"/>
  <c r="N119" i="11"/>
  <c r="AC119" i="11" s="1"/>
  <c r="P119" i="11"/>
  <c r="AE119" i="11" s="1"/>
  <c r="Q119" i="11"/>
  <c r="AF119" i="11" s="1"/>
  <c r="R119" i="11"/>
  <c r="AG119" i="11" s="1"/>
  <c r="O119" i="11"/>
  <c r="AD119" i="11" s="1"/>
  <c r="R123" i="11"/>
  <c r="AG123" i="11" s="1"/>
  <c r="O123" i="11"/>
  <c r="AD123" i="11" s="1"/>
  <c r="P123" i="11"/>
  <c r="AE123" i="11" s="1"/>
  <c r="Q123" i="11"/>
  <c r="AF123" i="11" s="1"/>
  <c r="N123" i="11"/>
  <c r="AC123" i="11" s="1"/>
  <c r="P127" i="11"/>
  <c r="AE127" i="11" s="1"/>
  <c r="Q127" i="11"/>
  <c r="AF127" i="11" s="1"/>
  <c r="R127" i="11"/>
  <c r="AG127" i="11" s="1"/>
  <c r="N127" i="11"/>
  <c r="AC127" i="11" s="1"/>
  <c r="O127" i="11"/>
  <c r="AD127" i="11" s="1"/>
  <c r="Q131" i="11"/>
  <c r="AF131" i="11" s="1"/>
  <c r="N131" i="11"/>
  <c r="AC131" i="11" s="1"/>
  <c r="O131" i="11"/>
  <c r="AD131" i="11" s="1"/>
  <c r="P131" i="11"/>
  <c r="AE131" i="11" s="1"/>
  <c r="R131" i="11"/>
  <c r="AG131" i="11" s="1"/>
  <c r="P135" i="11"/>
  <c r="AE135" i="11" s="1"/>
  <c r="Q135" i="11"/>
  <c r="AF135" i="11" s="1"/>
  <c r="R135" i="11"/>
  <c r="AG135" i="11" s="1"/>
  <c r="N135" i="11"/>
  <c r="AC135" i="11" s="1"/>
  <c r="O135" i="11"/>
  <c r="AD135" i="11" s="1"/>
  <c r="Q139" i="11"/>
  <c r="AF139" i="11" s="1"/>
  <c r="N139" i="11"/>
  <c r="AC139" i="11" s="1"/>
  <c r="O139" i="11"/>
  <c r="AD139" i="11" s="1"/>
  <c r="P139" i="11"/>
  <c r="AE139" i="11" s="1"/>
  <c r="R139" i="11"/>
  <c r="AG139" i="11" s="1"/>
  <c r="P143" i="11"/>
  <c r="AE143" i="11" s="1"/>
  <c r="Q143" i="11"/>
  <c r="AF143" i="11" s="1"/>
  <c r="R143" i="11"/>
  <c r="AG143" i="11" s="1"/>
  <c r="N143" i="11"/>
  <c r="AC143" i="11" s="1"/>
  <c r="O143" i="11"/>
  <c r="AD143" i="11" s="1"/>
  <c r="Q147" i="11"/>
  <c r="AF147" i="11" s="1"/>
  <c r="N147" i="11"/>
  <c r="AC147" i="11" s="1"/>
  <c r="O147" i="11"/>
  <c r="AD147" i="11" s="1"/>
  <c r="P147" i="11"/>
  <c r="AE147" i="11" s="1"/>
  <c r="R147" i="11"/>
  <c r="AG147" i="11" s="1"/>
  <c r="P151" i="11"/>
  <c r="AE151" i="11" s="1"/>
  <c r="Q151" i="11"/>
  <c r="AF151" i="11" s="1"/>
  <c r="R151" i="11"/>
  <c r="AG151" i="11" s="1"/>
  <c r="N151" i="11"/>
  <c r="AC151" i="11" s="1"/>
  <c r="O151" i="11"/>
  <c r="AD151" i="11" s="1"/>
  <c r="Q155" i="11"/>
  <c r="AF155" i="11" s="1"/>
  <c r="N155" i="11"/>
  <c r="AC155" i="11" s="1"/>
  <c r="O155" i="11"/>
  <c r="AD155" i="11" s="1"/>
  <c r="P155" i="11"/>
  <c r="AE155" i="11" s="1"/>
  <c r="R155" i="11"/>
  <c r="AG155" i="11" s="1"/>
  <c r="P159" i="11"/>
  <c r="AE159" i="11" s="1"/>
  <c r="Q159" i="11"/>
  <c r="AF159" i="11" s="1"/>
  <c r="R159" i="11"/>
  <c r="AG159" i="11" s="1"/>
  <c r="N159" i="11"/>
  <c r="AC159" i="11" s="1"/>
  <c r="O159" i="11"/>
  <c r="AD159" i="11" s="1"/>
  <c r="N163" i="11"/>
  <c r="AC163" i="11" s="1"/>
  <c r="O163" i="11"/>
  <c r="AD163" i="11" s="1"/>
  <c r="P163" i="11"/>
  <c r="AE163" i="11" s="1"/>
  <c r="Q163" i="11"/>
  <c r="AF163" i="11" s="1"/>
  <c r="R163" i="11"/>
  <c r="AG163" i="11" s="1"/>
  <c r="P167" i="11"/>
  <c r="AE167" i="11" s="1"/>
  <c r="Q167" i="11"/>
  <c r="AF167" i="11" s="1"/>
  <c r="R167" i="11"/>
  <c r="AG167" i="11" s="1"/>
  <c r="O167" i="11"/>
  <c r="AD167" i="11" s="1"/>
  <c r="N167" i="11"/>
  <c r="AC167" i="11" s="1"/>
  <c r="Q171" i="11"/>
  <c r="AF171" i="11" s="1"/>
  <c r="N171" i="11"/>
  <c r="AC171" i="11" s="1"/>
  <c r="O171" i="11"/>
  <c r="AD171" i="11" s="1"/>
  <c r="P171" i="11"/>
  <c r="AE171" i="11" s="1"/>
  <c r="R171" i="11"/>
  <c r="AG171" i="11" s="1"/>
  <c r="P175" i="11"/>
  <c r="AE175" i="11" s="1"/>
  <c r="Q175" i="11"/>
  <c r="AF175" i="11" s="1"/>
  <c r="R175" i="11"/>
  <c r="AG175" i="11" s="1"/>
  <c r="O175" i="11"/>
  <c r="AD175" i="11" s="1"/>
  <c r="N175" i="11"/>
  <c r="AC175" i="11" s="1"/>
  <c r="N179" i="11"/>
  <c r="AC179" i="11" s="1"/>
  <c r="Q179" i="11"/>
  <c r="AF179" i="11" s="1"/>
  <c r="O179" i="11"/>
  <c r="AD179" i="11" s="1"/>
  <c r="P179" i="11"/>
  <c r="AE179" i="11" s="1"/>
  <c r="R179" i="11"/>
  <c r="AG179" i="11" s="1"/>
  <c r="P183" i="11"/>
  <c r="AE183" i="11" s="1"/>
  <c r="Q183" i="11"/>
  <c r="AF183" i="11" s="1"/>
  <c r="R183" i="11"/>
  <c r="AG183" i="11" s="1"/>
  <c r="N183" i="11"/>
  <c r="AC183" i="11" s="1"/>
  <c r="O183" i="11"/>
  <c r="AD183" i="11" s="1"/>
  <c r="P187" i="11"/>
  <c r="AE187" i="11" s="1"/>
  <c r="N187" i="11"/>
  <c r="AC187" i="11" s="1"/>
  <c r="O187" i="11"/>
  <c r="AD187" i="11" s="1"/>
  <c r="Q187" i="11"/>
  <c r="AF187" i="11" s="1"/>
  <c r="R187" i="11"/>
  <c r="AG187" i="11" s="1"/>
  <c r="P191" i="11"/>
  <c r="AE191" i="11" s="1"/>
  <c r="Q191" i="11"/>
  <c r="AF191" i="11" s="1"/>
  <c r="R191" i="11"/>
  <c r="AG191" i="11" s="1"/>
  <c r="N191" i="11"/>
  <c r="AC191" i="11" s="1"/>
  <c r="O191" i="11"/>
  <c r="AD191" i="11" s="1"/>
  <c r="P195" i="11"/>
  <c r="AE195" i="11" s="1"/>
  <c r="N195" i="11"/>
  <c r="AC195" i="11" s="1"/>
  <c r="O195" i="11"/>
  <c r="AD195" i="11" s="1"/>
  <c r="Q195" i="11"/>
  <c r="AF195" i="11" s="1"/>
  <c r="R195" i="11"/>
  <c r="AG195" i="11" s="1"/>
  <c r="P199" i="11"/>
  <c r="AE199" i="11" s="1"/>
  <c r="Q199" i="11"/>
  <c r="AF199" i="11" s="1"/>
  <c r="R199" i="11"/>
  <c r="AG199" i="11" s="1"/>
  <c r="O199" i="11"/>
  <c r="AD199" i="11" s="1"/>
  <c r="N199" i="11"/>
  <c r="AC199" i="11" s="1"/>
  <c r="P203" i="11"/>
  <c r="AE203" i="11" s="1"/>
  <c r="Q203" i="11"/>
  <c r="AF203" i="11" s="1"/>
  <c r="N203" i="11"/>
  <c r="AC203" i="11" s="1"/>
  <c r="O203" i="11"/>
  <c r="AD203" i="11" s="1"/>
  <c r="R203" i="11"/>
  <c r="AG203" i="11" s="1"/>
  <c r="P207" i="11"/>
  <c r="AE207" i="11" s="1"/>
  <c r="Q207" i="11"/>
  <c r="AF207" i="11" s="1"/>
  <c r="R207" i="11"/>
  <c r="AG207" i="11" s="1"/>
  <c r="O207" i="11"/>
  <c r="AD207" i="11" s="1"/>
  <c r="N207" i="11"/>
  <c r="AC207" i="11" s="1"/>
  <c r="Q211" i="11"/>
  <c r="AF211" i="11" s="1"/>
  <c r="N211" i="11"/>
  <c r="AC211" i="11" s="1"/>
  <c r="O211" i="11"/>
  <c r="AD211" i="11" s="1"/>
  <c r="P211" i="11"/>
  <c r="AE211" i="11" s="1"/>
  <c r="R211" i="11"/>
  <c r="AG211" i="11" s="1"/>
  <c r="P215" i="11"/>
  <c r="AE215" i="11" s="1"/>
  <c r="Q215" i="11"/>
  <c r="AF215" i="11" s="1"/>
  <c r="R215" i="11"/>
  <c r="AG215" i="11" s="1"/>
  <c r="N215" i="11"/>
  <c r="AC215" i="11" s="1"/>
  <c r="O215" i="11"/>
  <c r="AD215" i="11" s="1"/>
  <c r="Q219" i="11"/>
  <c r="AF219" i="11" s="1"/>
  <c r="N219" i="11"/>
  <c r="AC219" i="11" s="1"/>
  <c r="P219" i="11"/>
  <c r="AE219" i="11" s="1"/>
  <c r="O219" i="11"/>
  <c r="AD219" i="11" s="1"/>
  <c r="R219" i="11"/>
  <c r="AG219" i="11" s="1"/>
  <c r="P223" i="11"/>
  <c r="AE223" i="11" s="1"/>
  <c r="Q223" i="11"/>
  <c r="AF223" i="11" s="1"/>
  <c r="R223" i="11"/>
  <c r="AG223" i="11" s="1"/>
  <c r="N223" i="11"/>
  <c r="AC223" i="11" s="1"/>
  <c r="O223" i="11"/>
  <c r="AD223" i="11" s="1"/>
  <c r="Q227" i="11"/>
  <c r="AF227" i="11" s="1"/>
  <c r="P227" i="11"/>
  <c r="AE227" i="11" s="1"/>
  <c r="N227" i="11"/>
  <c r="AC227" i="11" s="1"/>
  <c r="O227" i="11"/>
  <c r="AD227" i="11" s="1"/>
  <c r="R227" i="11"/>
  <c r="AG227" i="11" s="1"/>
  <c r="P231" i="11"/>
  <c r="AE231" i="11" s="1"/>
  <c r="Q231" i="11"/>
  <c r="AF231" i="11" s="1"/>
  <c r="R231" i="11"/>
  <c r="AG231" i="11" s="1"/>
  <c r="O231" i="11"/>
  <c r="AD231" i="11" s="1"/>
  <c r="N231" i="11"/>
  <c r="AC231" i="11" s="1"/>
  <c r="P235" i="11"/>
  <c r="AE235" i="11" s="1"/>
  <c r="N235" i="11"/>
  <c r="AC235" i="11" s="1"/>
  <c r="O235" i="11"/>
  <c r="AD235" i="11" s="1"/>
  <c r="Q235" i="11"/>
  <c r="AF235" i="11" s="1"/>
  <c r="R235" i="11"/>
  <c r="AG235" i="11" s="1"/>
  <c r="P239" i="11"/>
  <c r="AE239" i="11" s="1"/>
  <c r="Q239" i="11"/>
  <c r="AF239" i="11" s="1"/>
  <c r="R239" i="11"/>
  <c r="AG239" i="11" s="1"/>
  <c r="N239" i="11"/>
  <c r="AC239" i="11" s="1"/>
  <c r="O239" i="11"/>
  <c r="AD239" i="11" s="1"/>
  <c r="P243" i="11"/>
  <c r="AE243" i="11" s="1"/>
  <c r="Q243" i="11"/>
  <c r="AF243" i="11" s="1"/>
  <c r="N243" i="11"/>
  <c r="AC243" i="11" s="1"/>
  <c r="O243" i="11"/>
  <c r="AD243" i="11" s="1"/>
  <c r="R243" i="11"/>
  <c r="AG243" i="11" s="1"/>
  <c r="P247" i="11"/>
  <c r="AE247" i="11" s="1"/>
  <c r="Q247" i="11"/>
  <c r="AF247" i="11" s="1"/>
  <c r="R247" i="11"/>
  <c r="AG247" i="11" s="1"/>
  <c r="N247" i="11"/>
  <c r="AC247" i="11" s="1"/>
  <c r="O247" i="11"/>
  <c r="AD247" i="11" s="1"/>
  <c r="N251" i="11"/>
  <c r="O251" i="11"/>
  <c r="AD251" i="11" s="1"/>
  <c r="P251" i="11"/>
  <c r="AE251" i="11" s="1"/>
  <c r="R251" i="11"/>
  <c r="AG251" i="11" s="1"/>
  <c r="Q251" i="11"/>
  <c r="AF251" i="11" s="1"/>
  <c r="H78" i="3"/>
  <c r="D78" i="9"/>
  <c r="H70" i="3"/>
  <c r="D70" i="9"/>
  <c r="H62" i="3"/>
  <c r="D62" i="9"/>
  <c r="H54" i="3"/>
  <c r="D54" i="9"/>
  <c r="H46" i="3"/>
  <c r="D46" i="9"/>
  <c r="H38" i="3"/>
  <c r="D38" i="9"/>
  <c r="H30" i="3"/>
  <c r="D30" i="9"/>
  <c r="D22" i="9"/>
  <c r="H22" i="3" s="1"/>
  <c r="D14" i="9"/>
  <c r="H14" i="3" s="1"/>
  <c r="H77" i="3"/>
  <c r="D77" i="9"/>
  <c r="H69" i="3"/>
  <c r="D69" i="9"/>
  <c r="H61" i="3"/>
  <c r="D61" i="9"/>
  <c r="H53" i="3"/>
  <c r="D53" i="9"/>
  <c r="H45" i="3"/>
  <c r="D45" i="9"/>
  <c r="H37" i="3"/>
  <c r="D37" i="9"/>
  <c r="H29" i="3"/>
  <c r="D29" i="9"/>
  <c r="D21" i="9"/>
  <c r="H21" i="3" s="1"/>
  <c r="D13" i="9"/>
  <c r="H13" i="3" s="1"/>
  <c r="D11" i="10"/>
  <c r="E11" i="3" s="1"/>
  <c r="D24" i="10"/>
  <c r="E24" i="3" s="1"/>
  <c r="E28" i="3"/>
  <c r="D28" i="10"/>
  <c r="E32" i="3"/>
  <c r="D32" i="10"/>
  <c r="E36" i="3"/>
  <c r="D36" i="10"/>
  <c r="E40" i="3"/>
  <c r="D40" i="10"/>
  <c r="E44" i="3"/>
  <c r="D44" i="10"/>
  <c r="E48" i="3"/>
  <c r="D48" i="10"/>
  <c r="E52" i="3"/>
  <c r="D52" i="10"/>
  <c r="E56" i="3"/>
  <c r="D56" i="10"/>
  <c r="E60" i="3"/>
  <c r="D60" i="10"/>
  <c r="E64" i="3"/>
  <c r="D64" i="10"/>
  <c r="E68" i="3"/>
  <c r="D68" i="10"/>
  <c r="E72" i="3"/>
  <c r="D72" i="10"/>
  <c r="E76" i="3"/>
  <c r="D76" i="10"/>
  <c r="E80" i="3"/>
  <c r="D80" i="10"/>
  <c r="D12" i="5"/>
  <c r="G12" i="3" s="1"/>
  <c r="D16" i="5"/>
  <c r="G16" i="3" s="1"/>
  <c r="D20" i="5"/>
  <c r="G20" i="3" s="1"/>
  <c r="D24" i="5"/>
  <c r="G24" i="3" s="1"/>
  <c r="G28" i="3"/>
  <c r="D28" i="5"/>
  <c r="G32" i="3"/>
  <c r="D32" i="5"/>
  <c r="G36" i="3"/>
  <c r="D36" i="5"/>
  <c r="G40" i="3"/>
  <c r="D40" i="5"/>
  <c r="G44" i="3"/>
  <c r="D44" i="5"/>
  <c r="G48" i="3"/>
  <c r="D48" i="5"/>
  <c r="G52" i="3"/>
  <c r="D52" i="5"/>
  <c r="G56" i="3"/>
  <c r="D56" i="5"/>
  <c r="G60" i="3"/>
  <c r="D60" i="5"/>
  <c r="G64" i="3"/>
  <c r="D64" i="5"/>
  <c r="G68" i="3"/>
  <c r="D68" i="5"/>
  <c r="G72" i="3"/>
  <c r="D72" i="5"/>
  <c r="G76" i="3"/>
  <c r="D76" i="5"/>
  <c r="G80" i="3"/>
  <c r="D80" i="5"/>
  <c r="R28" i="11"/>
  <c r="AG28" i="11" s="1"/>
  <c r="P28" i="11"/>
  <c r="AE28" i="11" s="1"/>
  <c r="Q28" i="11"/>
  <c r="AF28" i="11" s="1"/>
  <c r="N28" i="11"/>
  <c r="AC28" i="11" s="1"/>
  <c r="O28" i="11"/>
  <c r="AD28" i="11" s="1"/>
  <c r="N32" i="11"/>
  <c r="AC32" i="11" s="1"/>
  <c r="O32" i="11"/>
  <c r="AD32" i="11" s="1"/>
  <c r="P32" i="11"/>
  <c r="AE32" i="11" s="1"/>
  <c r="Q32" i="11"/>
  <c r="AF32" i="11" s="1"/>
  <c r="R32" i="11"/>
  <c r="AG32" i="11" s="1"/>
  <c r="R36" i="11"/>
  <c r="AG36" i="11" s="1"/>
  <c r="N36" i="11"/>
  <c r="AC36" i="11" s="1"/>
  <c r="O36" i="11"/>
  <c r="AD36" i="11" s="1"/>
  <c r="P36" i="11"/>
  <c r="AE36" i="11" s="1"/>
  <c r="Q36" i="11"/>
  <c r="AF36" i="11" s="1"/>
  <c r="N40" i="11"/>
  <c r="AC40" i="11" s="1"/>
  <c r="O40" i="11"/>
  <c r="AD40" i="11" s="1"/>
  <c r="R40" i="11"/>
  <c r="AG40" i="11" s="1"/>
  <c r="P40" i="11"/>
  <c r="AE40" i="11" s="1"/>
  <c r="Q40" i="11"/>
  <c r="AF40" i="11" s="1"/>
  <c r="R44" i="11"/>
  <c r="AG44" i="11" s="1"/>
  <c r="N44" i="11"/>
  <c r="AC44" i="11" s="1"/>
  <c r="O44" i="11"/>
  <c r="AD44" i="11" s="1"/>
  <c r="P44" i="11"/>
  <c r="AE44" i="11" s="1"/>
  <c r="Q44" i="11"/>
  <c r="AF44" i="11" s="1"/>
  <c r="N48" i="11"/>
  <c r="AC48" i="11" s="1"/>
  <c r="O48" i="11"/>
  <c r="AD48" i="11" s="1"/>
  <c r="P48" i="11"/>
  <c r="AE48" i="11" s="1"/>
  <c r="Q48" i="11"/>
  <c r="AF48" i="11" s="1"/>
  <c r="R48" i="11"/>
  <c r="AG48" i="11" s="1"/>
  <c r="Q52" i="11"/>
  <c r="AF52" i="11" s="1"/>
  <c r="N52" i="11"/>
  <c r="AC52" i="11" s="1"/>
  <c r="O52" i="11"/>
  <c r="AD52" i="11" s="1"/>
  <c r="P52" i="11"/>
  <c r="AE52" i="11" s="1"/>
  <c r="R52" i="11"/>
  <c r="AG52" i="11" s="1"/>
  <c r="R56" i="11"/>
  <c r="AG56" i="11" s="1"/>
  <c r="N56" i="11"/>
  <c r="AC56" i="11" s="1"/>
  <c r="O56" i="11"/>
  <c r="AD56" i="11" s="1"/>
  <c r="P56" i="11"/>
  <c r="AE56" i="11" s="1"/>
  <c r="Q56" i="11"/>
  <c r="AF56" i="11" s="1"/>
  <c r="Q60" i="11"/>
  <c r="AF60" i="11" s="1"/>
  <c r="P60" i="11"/>
  <c r="AE60" i="11" s="1"/>
  <c r="R60" i="11"/>
  <c r="AG60" i="11" s="1"/>
  <c r="O60" i="11"/>
  <c r="AD60" i="11" s="1"/>
  <c r="N60" i="11"/>
  <c r="AC60" i="11" s="1"/>
  <c r="O64" i="11"/>
  <c r="AD64" i="11" s="1"/>
  <c r="P64" i="11"/>
  <c r="AE64" i="11" s="1"/>
  <c r="Q64" i="11"/>
  <c r="AF64" i="11" s="1"/>
  <c r="R64" i="11"/>
  <c r="AG64" i="11" s="1"/>
  <c r="N64" i="11"/>
  <c r="AC64" i="11" s="1"/>
  <c r="Q68" i="11"/>
  <c r="AF68" i="11" s="1"/>
  <c r="N68" i="11"/>
  <c r="AC68" i="11" s="1"/>
  <c r="O68" i="11"/>
  <c r="AD68" i="11" s="1"/>
  <c r="P68" i="11"/>
  <c r="AE68" i="11" s="1"/>
  <c r="R68" i="11"/>
  <c r="AG68" i="11" s="1"/>
  <c r="N72" i="11"/>
  <c r="AC72" i="11" s="1"/>
  <c r="O72" i="11"/>
  <c r="AD72" i="11" s="1"/>
  <c r="P72" i="11"/>
  <c r="AE72" i="11" s="1"/>
  <c r="Q72" i="11"/>
  <c r="AF72" i="11" s="1"/>
  <c r="R72" i="11"/>
  <c r="AG72" i="11" s="1"/>
  <c r="Q76" i="11"/>
  <c r="AF76" i="11" s="1"/>
  <c r="N76" i="11"/>
  <c r="AC76" i="11" s="1"/>
  <c r="O76" i="11"/>
  <c r="AD76" i="11" s="1"/>
  <c r="P76" i="11"/>
  <c r="AE76" i="11" s="1"/>
  <c r="R76" i="11"/>
  <c r="AG76" i="11" s="1"/>
  <c r="Q80" i="11"/>
  <c r="AF80" i="11" s="1"/>
  <c r="R80" i="11"/>
  <c r="AG80" i="11" s="1"/>
  <c r="O80" i="11"/>
  <c r="AD80" i="11" s="1"/>
  <c r="P80" i="11"/>
  <c r="AE80" i="11" s="1"/>
  <c r="N80" i="11"/>
  <c r="AC80" i="11" s="1"/>
  <c r="Q84" i="11"/>
  <c r="AF84" i="11" s="1"/>
  <c r="O84" i="11"/>
  <c r="AD84" i="11" s="1"/>
  <c r="P84" i="11"/>
  <c r="AE84" i="11" s="1"/>
  <c r="R84" i="11"/>
  <c r="AG84" i="11" s="1"/>
  <c r="N84" i="11"/>
  <c r="AC84" i="11" s="1"/>
  <c r="N88" i="11"/>
  <c r="AC88" i="11" s="1"/>
  <c r="O88" i="11"/>
  <c r="AD88" i="11" s="1"/>
  <c r="P88" i="11"/>
  <c r="AE88" i="11" s="1"/>
  <c r="Q88" i="11"/>
  <c r="AF88" i="11" s="1"/>
  <c r="R88" i="11"/>
  <c r="AG88" i="11" s="1"/>
  <c r="Q92" i="11"/>
  <c r="AF92" i="11" s="1"/>
  <c r="N92" i="11"/>
  <c r="AC92" i="11" s="1"/>
  <c r="O92" i="11"/>
  <c r="AD92" i="11" s="1"/>
  <c r="P92" i="11"/>
  <c r="AE92" i="11" s="1"/>
  <c r="R92" i="11"/>
  <c r="AG92" i="11" s="1"/>
  <c r="Q96" i="11"/>
  <c r="AF96" i="11" s="1"/>
  <c r="R96" i="11"/>
  <c r="AG96" i="11" s="1"/>
  <c r="N96" i="11"/>
  <c r="AC96" i="11" s="1"/>
  <c r="O96" i="11"/>
  <c r="AD96" i="11" s="1"/>
  <c r="P96" i="11"/>
  <c r="AE96" i="11" s="1"/>
  <c r="N100" i="11"/>
  <c r="AC100" i="11" s="1"/>
  <c r="O100" i="11"/>
  <c r="AD100" i="11" s="1"/>
  <c r="P100" i="11"/>
  <c r="AE100" i="11" s="1"/>
  <c r="Q100" i="11"/>
  <c r="AF100" i="11" s="1"/>
  <c r="R100" i="11"/>
  <c r="AG100" i="11" s="1"/>
  <c r="Q104" i="11"/>
  <c r="AF104" i="11" s="1"/>
  <c r="R104" i="11"/>
  <c r="AG104" i="11" s="1"/>
  <c r="N104" i="11"/>
  <c r="AC104" i="11" s="1"/>
  <c r="O104" i="11"/>
  <c r="AD104" i="11" s="1"/>
  <c r="P104" i="11"/>
  <c r="AE104" i="11" s="1"/>
  <c r="N108" i="11"/>
  <c r="AC108" i="11" s="1"/>
  <c r="O108" i="11"/>
  <c r="AD108" i="11" s="1"/>
  <c r="P108" i="11"/>
  <c r="AE108" i="11" s="1"/>
  <c r="Q108" i="11"/>
  <c r="AF108" i="11" s="1"/>
  <c r="R108" i="11"/>
  <c r="AG108" i="11" s="1"/>
  <c r="Q112" i="11"/>
  <c r="AF112" i="11" s="1"/>
  <c r="R112" i="11"/>
  <c r="AG112" i="11" s="1"/>
  <c r="N112" i="11"/>
  <c r="AC112" i="11" s="1"/>
  <c r="O112" i="11"/>
  <c r="AD112" i="11" s="1"/>
  <c r="P112" i="11"/>
  <c r="AE112" i="11" s="1"/>
  <c r="O116" i="11"/>
  <c r="AD116" i="11" s="1"/>
  <c r="P116" i="11"/>
  <c r="AE116" i="11" s="1"/>
  <c r="N116" i="11"/>
  <c r="AC116" i="11" s="1"/>
  <c r="Q116" i="11"/>
  <c r="AF116" i="11" s="1"/>
  <c r="R116" i="11"/>
  <c r="AG116" i="11" s="1"/>
  <c r="Q120" i="11"/>
  <c r="AF120" i="11" s="1"/>
  <c r="P120" i="11"/>
  <c r="AE120" i="11" s="1"/>
  <c r="R120" i="11"/>
  <c r="AG120" i="11" s="1"/>
  <c r="N120" i="11"/>
  <c r="AC120" i="11" s="1"/>
  <c r="O120" i="11"/>
  <c r="AD120" i="11" s="1"/>
  <c r="O124" i="11"/>
  <c r="AD124" i="11" s="1"/>
  <c r="P124" i="11"/>
  <c r="AE124" i="11" s="1"/>
  <c r="R124" i="11"/>
  <c r="AG124" i="11" s="1"/>
  <c r="N124" i="11"/>
  <c r="AC124" i="11" s="1"/>
  <c r="Q124" i="11"/>
  <c r="AF124" i="11" s="1"/>
  <c r="N128" i="11"/>
  <c r="AC128" i="11" s="1"/>
  <c r="P128" i="11"/>
  <c r="AE128" i="11" s="1"/>
  <c r="O128" i="11"/>
  <c r="AD128" i="11" s="1"/>
  <c r="R128" i="11"/>
  <c r="AG128" i="11" s="1"/>
  <c r="Q128" i="11"/>
  <c r="AF128" i="11" s="1"/>
  <c r="O132" i="11"/>
  <c r="AD132" i="11" s="1"/>
  <c r="P132" i="11"/>
  <c r="AE132" i="11" s="1"/>
  <c r="Q132" i="11"/>
  <c r="AF132" i="11" s="1"/>
  <c r="R132" i="11"/>
  <c r="AG132" i="11" s="1"/>
  <c r="N132" i="11"/>
  <c r="AC132" i="11" s="1"/>
  <c r="N136" i="11"/>
  <c r="AC136" i="11" s="1"/>
  <c r="O136" i="11"/>
  <c r="AD136" i="11" s="1"/>
  <c r="P136" i="11"/>
  <c r="AE136" i="11" s="1"/>
  <c r="R136" i="11"/>
  <c r="AG136" i="11" s="1"/>
  <c r="Q136" i="11"/>
  <c r="AF136" i="11" s="1"/>
  <c r="O140" i="11"/>
  <c r="AD140" i="11" s="1"/>
  <c r="P140" i="11"/>
  <c r="AE140" i="11" s="1"/>
  <c r="Q140" i="11"/>
  <c r="AF140" i="11" s="1"/>
  <c r="R140" i="11"/>
  <c r="AG140" i="11" s="1"/>
  <c r="N140" i="11"/>
  <c r="AC140" i="11" s="1"/>
  <c r="N144" i="11"/>
  <c r="AC144" i="11" s="1"/>
  <c r="O144" i="11"/>
  <c r="AD144" i="11" s="1"/>
  <c r="P144" i="11"/>
  <c r="AE144" i="11" s="1"/>
  <c r="Q144" i="11"/>
  <c r="AF144" i="11" s="1"/>
  <c r="R144" i="11"/>
  <c r="AG144" i="11" s="1"/>
  <c r="O148" i="11"/>
  <c r="AD148" i="11" s="1"/>
  <c r="P148" i="11"/>
  <c r="AE148" i="11" s="1"/>
  <c r="Q148" i="11"/>
  <c r="AF148" i="11" s="1"/>
  <c r="R148" i="11"/>
  <c r="AG148" i="11" s="1"/>
  <c r="N148" i="11"/>
  <c r="AC148" i="11" s="1"/>
  <c r="P152" i="11"/>
  <c r="AE152" i="11" s="1"/>
  <c r="N152" i="11"/>
  <c r="AC152" i="11" s="1"/>
  <c r="O152" i="11"/>
  <c r="AD152" i="11" s="1"/>
  <c r="Q152" i="11"/>
  <c r="AF152" i="11" s="1"/>
  <c r="R152" i="11"/>
  <c r="AG152" i="11" s="1"/>
  <c r="O156" i="11"/>
  <c r="AD156" i="11" s="1"/>
  <c r="P156" i="11"/>
  <c r="AE156" i="11" s="1"/>
  <c r="Q156" i="11"/>
  <c r="AF156" i="11" s="1"/>
  <c r="R156" i="11"/>
  <c r="AG156" i="11" s="1"/>
  <c r="N156" i="11"/>
  <c r="AC156" i="11" s="1"/>
  <c r="P160" i="11"/>
  <c r="AE160" i="11" s="1"/>
  <c r="N160" i="11"/>
  <c r="AC160" i="11" s="1"/>
  <c r="O160" i="11"/>
  <c r="AD160" i="11" s="1"/>
  <c r="Q160" i="11"/>
  <c r="AF160" i="11" s="1"/>
  <c r="R160" i="11"/>
  <c r="AG160" i="11" s="1"/>
  <c r="O164" i="11"/>
  <c r="AD164" i="11" s="1"/>
  <c r="P164" i="11"/>
  <c r="AE164" i="11" s="1"/>
  <c r="Q164" i="11"/>
  <c r="AF164" i="11" s="1"/>
  <c r="R164" i="11"/>
  <c r="AG164" i="11" s="1"/>
  <c r="N164" i="11"/>
  <c r="AC164" i="11" s="1"/>
  <c r="P168" i="11"/>
  <c r="AE168" i="11" s="1"/>
  <c r="N168" i="11"/>
  <c r="AC168" i="11" s="1"/>
  <c r="O168" i="11"/>
  <c r="AD168" i="11" s="1"/>
  <c r="Q168" i="11"/>
  <c r="AF168" i="11" s="1"/>
  <c r="R168" i="11"/>
  <c r="AG168" i="11" s="1"/>
  <c r="O172" i="11"/>
  <c r="AD172" i="11" s="1"/>
  <c r="P172" i="11"/>
  <c r="AE172" i="11" s="1"/>
  <c r="Q172" i="11"/>
  <c r="AF172" i="11" s="1"/>
  <c r="R172" i="11"/>
  <c r="AG172" i="11" s="1"/>
  <c r="N172" i="11"/>
  <c r="AC172" i="11" s="1"/>
  <c r="P176" i="11"/>
  <c r="AE176" i="11" s="1"/>
  <c r="N176" i="11"/>
  <c r="AC176" i="11" s="1"/>
  <c r="O176" i="11"/>
  <c r="AD176" i="11" s="1"/>
  <c r="Q176" i="11"/>
  <c r="AF176" i="11" s="1"/>
  <c r="R176" i="11"/>
  <c r="AG176" i="11" s="1"/>
  <c r="O180" i="11"/>
  <c r="AD180" i="11" s="1"/>
  <c r="P180" i="11"/>
  <c r="AE180" i="11" s="1"/>
  <c r="Q180" i="11"/>
  <c r="AF180" i="11" s="1"/>
  <c r="R180" i="11"/>
  <c r="AG180" i="11" s="1"/>
  <c r="N180" i="11"/>
  <c r="AC180" i="11" s="1"/>
  <c r="O184" i="11"/>
  <c r="AD184" i="11" s="1"/>
  <c r="N184" i="11"/>
  <c r="AC184" i="11" s="1"/>
  <c r="P184" i="11"/>
  <c r="AE184" i="11" s="1"/>
  <c r="Q184" i="11"/>
  <c r="AF184" i="11" s="1"/>
  <c r="R184" i="11"/>
  <c r="AG184" i="11" s="1"/>
  <c r="O188" i="11"/>
  <c r="AD188" i="11" s="1"/>
  <c r="P188" i="11"/>
  <c r="AE188" i="11" s="1"/>
  <c r="Q188" i="11"/>
  <c r="AF188" i="11" s="1"/>
  <c r="R188" i="11"/>
  <c r="AG188" i="11" s="1"/>
  <c r="N188" i="11"/>
  <c r="AC188" i="11" s="1"/>
  <c r="P192" i="11"/>
  <c r="AE192" i="11" s="1"/>
  <c r="N192" i="11"/>
  <c r="AC192" i="11" s="1"/>
  <c r="O192" i="11"/>
  <c r="AD192" i="11" s="1"/>
  <c r="Q192" i="11"/>
  <c r="AF192" i="11" s="1"/>
  <c r="R192" i="11"/>
  <c r="AG192" i="11" s="1"/>
  <c r="O196" i="11"/>
  <c r="AD196" i="11" s="1"/>
  <c r="P196" i="11"/>
  <c r="AE196" i="11" s="1"/>
  <c r="Q196" i="11"/>
  <c r="AF196" i="11" s="1"/>
  <c r="R196" i="11"/>
  <c r="AG196" i="11" s="1"/>
  <c r="N196" i="11"/>
  <c r="AC196" i="11" s="1"/>
  <c r="N200" i="11"/>
  <c r="AC200" i="11" s="1"/>
  <c r="P200" i="11"/>
  <c r="AE200" i="11" s="1"/>
  <c r="O200" i="11"/>
  <c r="AD200" i="11" s="1"/>
  <c r="Q200" i="11"/>
  <c r="AF200" i="11" s="1"/>
  <c r="R200" i="11"/>
  <c r="AG200" i="11" s="1"/>
  <c r="O204" i="11"/>
  <c r="AD204" i="11" s="1"/>
  <c r="P204" i="11"/>
  <c r="AE204" i="11" s="1"/>
  <c r="Q204" i="11"/>
  <c r="AF204" i="11" s="1"/>
  <c r="R204" i="11"/>
  <c r="AG204" i="11" s="1"/>
  <c r="N204" i="11"/>
  <c r="AC204" i="11" s="1"/>
  <c r="O208" i="11"/>
  <c r="AD208" i="11" s="1"/>
  <c r="N208" i="11"/>
  <c r="AC208" i="11" s="1"/>
  <c r="P208" i="11"/>
  <c r="AE208" i="11" s="1"/>
  <c r="Q208" i="11"/>
  <c r="AF208" i="11" s="1"/>
  <c r="R208" i="11"/>
  <c r="AG208" i="11" s="1"/>
  <c r="O212" i="11"/>
  <c r="AD212" i="11" s="1"/>
  <c r="P212" i="11"/>
  <c r="AE212" i="11" s="1"/>
  <c r="Q212" i="11"/>
  <c r="AF212" i="11" s="1"/>
  <c r="R212" i="11"/>
  <c r="AG212" i="11" s="1"/>
  <c r="N212" i="11"/>
  <c r="AC212" i="11" s="1"/>
  <c r="O216" i="11"/>
  <c r="AD216" i="11" s="1"/>
  <c r="N216" i="11"/>
  <c r="AC216" i="11" s="1"/>
  <c r="P216" i="11"/>
  <c r="AE216" i="11" s="1"/>
  <c r="Q216" i="11"/>
  <c r="AF216" i="11" s="1"/>
  <c r="R216" i="11"/>
  <c r="AG216" i="11" s="1"/>
  <c r="O220" i="11"/>
  <c r="AD220" i="11" s="1"/>
  <c r="P220" i="11"/>
  <c r="AE220" i="11" s="1"/>
  <c r="Q220" i="11"/>
  <c r="AF220" i="11" s="1"/>
  <c r="R220" i="11"/>
  <c r="AG220" i="11" s="1"/>
  <c r="N220" i="11"/>
  <c r="AC220" i="11" s="1"/>
  <c r="P224" i="11"/>
  <c r="AE224" i="11" s="1"/>
  <c r="N224" i="11"/>
  <c r="AC224" i="11" s="1"/>
  <c r="O224" i="11"/>
  <c r="AD224" i="11" s="1"/>
  <c r="Q224" i="11"/>
  <c r="AF224" i="11" s="1"/>
  <c r="R224" i="11"/>
  <c r="AG224" i="11" s="1"/>
  <c r="O228" i="11"/>
  <c r="AD228" i="11" s="1"/>
  <c r="P228" i="11"/>
  <c r="AE228" i="11" s="1"/>
  <c r="Q228" i="11"/>
  <c r="AF228" i="11" s="1"/>
  <c r="R228" i="11"/>
  <c r="AG228" i="11" s="1"/>
  <c r="N228" i="11"/>
  <c r="AC228" i="11" s="1"/>
  <c r="O232" i="11"/>
  <c r="AD232" i="11" s="1"/>
  <c r="P232" i="11"/>
  <c r="AE232" i="11" s="1"/>
  <c r="N232" i="11"/>
  <c r="AC232" i="11" s="1"/>
  <c r="Q232" i="11"/>
  <c r="AF232" i="11" s="1"/>
  <c r="R232" i="11"/>
  <c r="AG232" i="11" s="1"/>
  <c r="O236" i="11"/>
  <c r="AD236" i="11" s="1"/>
  <c r="P236" i="11"/>
  <c r="AE236" i="11" s="1"/>
  <c r="Q236" i="11"/>
  <c r="AF236" i="11" s="1"/>
  <c r="R236" i="11"/>
  <c r="AG236" i="11" s="1"/>
  <c r="N236" i="11"/>
  <c r="AC236" i="11" s="1"/>
  <c r="O240" i="11"/>
  <c r="AD240" i="11" s="1"/>
  <c r="P240" i="11"/>
  <c r="AE240" i="11" s="1"/>
  <c r="N240" i="11"/>
  <c r="AC240" i="11" s="1"/>
  <c r="Q240" i="11"/>
  <c r="AF240" i="11" s="1"/>
  <c r="R240" i="11"/>
  <c r="AG240" i="11" s="1"/>
  <c r="O244" i="11"/>
  <c r="AD244" i="11" s="1"/>
  <c r="P244" i="11"/>
  <c r="AE244" i="11" s="1"/>
  <c r="Q244" i="11"/>
  <c r="AF244" i="11" s="1"/>
  <c r="R244" i="11"/>
  <c r="AG244" i="11" s="1"/>
  <c r="N244" i="11"/>
  <c r="AC244" i="11" s="1"/>
  <c r="O248" i="11"/>
  <c r="AD248" i="11" s="1"/>
  <c r="N248" i="11"/>
  <c r="AC248" i="11" s="1"/>
  <c r="P248" i="11"/>
  <c r="AE248" i="11" s="1"/>
  <c r="Q248" i="11"/>
  <c r="AF248" i="11" s="1"/>
  <c r="R248" i="11"/>
  <c r="AG248" i="11" s="1"/>
  <c r="H76" i="3"/>
  <c r="D76" i="9"/>
  <c r="H68" i="3"/>
  <c r="D68" i="9"/>
  <c r="H60" i="3"/>
  <c r="D60" i="9"/>
  <c r="H52" i="3"/>
  <c r="D52" i="9"/>
  <c r="H44" i="3"/>
  <c r="D44" i="9"/>
  <c r="H36" i="3"/>
  <c r="D36" i="9"/>
  <c r="H28" i="3"/>
  <c r="D28" i="9"/>
  <c r="D20" i="9"/>
  <c r="H20" i="3" s="1"/>
  <c r="D12" i="9"/>
  <c r="H12" i="3" s="1"/>
  <c r="E17" i="3"/>
  <c r="E21" i="3"/>
  <c r="E18" i="3"/>
  <c r="E19" i="3"/>
  <c r="E20" i="3"/>
  <c r="C16" i="15"/>
  <c r="E16" i="15" s="1"/>
  <c r="AC63" i="11"/>
  <c r="AC251" i="11"/>
  <c r="J86" i="11"/>
  <c r="Y86" i="11" s="1"/>
  <c r="F90" i="11"/>
  <c r="U90" i="11" s="1"/>
  <c r="F94" i="11"/>
  <c r="U94" i="11" s="1"/>
  <c r="E102" i="11"/>
  <c r="T102" i="11" s="1"/>
  <c r="E110" i="11"/>
  <c r="T110" i="11" s="1"/>
  <c r="M122" i="11"/>
  <c r="AB122" i="11" s="1"/>
  <c r="E126" i="11"/>
  <c r="T126" i="11" s="1"/>
  <c r="I130" i="11"/>
  <c r="X130" i="11" s="1"/>
  <c r="G138" i="11"/>
  <c r="V138" i="11" s="1"/>
  <c r="E142" i="11"/>
  <c r="T142" i="11" s="1"/>
  <c r="S146" i="11"/>
  <c r="AH146" i="11" s="1"/>
  <c r="I150" i="11"/>
  <c r="X150" i="11" s="1"/>
  <c r="I154" i="11"/>
  <c r="X154" i="11" s="1"/>
  <c r="H162" i="11"/>
  <c r="W162" i="11" s="1"/>
  <c r="E166" i="11"/>
  <c r="T166" i="11" s="1"/>
  <c r="H170" i="11"/>
  <c r="W170" i="11" s="1"/>
  <c r="E178" i="11"/>
  <c r="T178" i="11" s="1"/>
  <c r="M182" i="11"/>
  <c r="AB182" i="11" s="1"/>
  <c r="G186" i="11"/>
  <c r="V186" i="11" s="1"/>
  <c r="K190" i="11"/>
  <c r="Z190" i="11" s="1"/>
  <c r="K198" i="11"/>
  <c r="Z198" i="11" s="1"/>
  <c r="G202" i="11"/>
  <c r="V202" i="11" s="1"/>
  <c r="I206" i="11"/>
  <c r="X206" i="11" s="1"/>
  <c r="L210" i="11"/>
  <c r="AA210" i="11" s="1"/>
  <c r="E214" i="11"/>
  <c r="T214" i="11" s="1"/>
  <c r="H218" i="11"/>
  <c r="W218" i="11" s="1"/>
  <c r="I222" i="11"/>
  <c r="X222" i="11" s="1"/>
  <c r="H226" i="11"/>
  <c r="W226" i="11" s="1"/>
  <c r="K230" i="11"/>
  <c r="Z230" i="11" s="1"/>
  <c r="E234" i="11"/>
  <c r="T234" i="11" s="1"/>
  <c r="K238" i="11"/>
  <c r="Z238" i="11" s="1"/>
  <c r="E242" i="11"/>
  <c r="T242" i="11" s="1"/>
  <c r="E246" i="11"/>
  <c r="T246" i="11" s="1"/>
  <c r="H250" i="11"/>
  <c r="W250" i="11" s="1"/>
  <c r="L87" i="11"/>
  <c r="AA87" i="11" s="1"/>
  <c r="G99" i="11"/>
  <c r="V99" i="11" s="1"/>
  <c r="G119" i="11"/>
  <c r="V119" i="11" s="1"/>
  <c r="M187" i="11"/>
  <c r="AB187" i="11" s="1"/>
  <c r="E191" i="11"/>
  <c r="T191" i="11" s="1"/>
  <c r="F215" i="11"/>
  <c r="U215" i="11" s="1"/>
  <c r="M219" i="11"/>
  <c r="AB219" i="11" s="1"/>
  <c r="I223" i="11"/>
  <c r="X223" i="11" s="1"/>
  <c r="K227" i="11"/>
  <c r="Z227" i="11" s="1"/>
  <c r="S231" i="11"/>
  <c r="AH231" i="11" s="1"/>
  <c r="I235" i="11"/>
  <c r="X235" i="11" s="1"/>
  <c r="K239" i="11"/>
  <c r="Z239" i="11" s="1"/>
  <c r="G243" i="11"/>
  <c r="V243" i="11" s="1"/>
  <c r="H247" i="11"/>
  <c r="W247" i="11" s="1"/>
  <c r="F251" i="11"/>
  <c r="U251" i="11" s="1"/>
  <c r="M96" i="11"/>
  <c r="AB96" i="11" s="1"/>
  <c r="M100" i="11"/>
  <c r="AB100" i="11" s="1"/>
  <c r="L104" i="11"/>
  <c r="AA104" i="11" s="1"/>
  <c r="H108" i="11"/>
  <c r="W108" i="11" s="1"/>
  <c r="J112" i="11"/>
  <c r="Y112" i="11" s="1"/>
  <c r="H116" i="11"/>
  <c r="W116" i="11" s="1"/>
  <c r="E124" i="11"/>
  <c r="T124" i="11" s="1"/>
  <c r="J128" i="11"/>
  <c r="Y128" i="11" s="1"/>
  <c r="J132" i="11"/>
  <c r="Y132" i="11" s="1"/>
  <c r="E136" i="11"/>
  <c r="T136" i="11" s="1"/>
  <c r="K144" i="11"/>
  <c r="Z144" i="11" s="1"/>
  <c r="G148" i="11"/>
  <c r="V148" i="11" s="1"/>
  <c r="K152" i="11"/>
  <c r="Z152" i="11" s="1"/>
  <c r="J156" i="11"/>
  <c r="Y156" i="11" s="1"/>
  <c r="E160" i="11"/>
  <c r="T160" i="11" s="1"/>
  <c r="I164" i="11"/>
  <c r="X164" i="11" s="1"/>
  <c r="E168" i="11"/>
  <c r="T168" i="11" s="1"/>
  <c r="L172" i="11"/>
  <c r="AA172" i="11" s="1"/>
  <c r="E176" i="11"/>
  <c r="T176" i="11" s="1"/>
  <c r="H180" i="11"/>
  <c r="W180" i="11" s="1"/>
  <c r="G188" i="11"/>
  <c r="V188" i="11" s="1"/>
  <c r="L192" i="11"/>
  <c r="AA192" i="11" s="1"/>
  <c r="G196" i="11"/>
  <c r="V196" i="11" s="1"/>
  <c r="L200" i="11"/>
  <c r="AA200" i="11" s="1"/>
  <c r="G204" i="11"/>
  <c r="V204" i="11" s="1"/>
  <c r="L208" i="11"/>
  <c r="AA208" i="11" s="1"/>
  <c r="H212" i="11"/>
  <c r="W212" i="11" s="1"/>
  <c r="G216" i="11"/>
  <c r="V216" i="11" s="1"/>
  <c r="L220" i="11"/>
  <c r="AA220" i="11" s="1"/>
  <c r="G224" i="11"/>
  <c r="V224" i="11" s="1"/>
  <c r="G228" i="11"/>
  <c r="V228" i="11" s="1"/>
  <c r="I232" i="11"/>
  <c r="X232" i="11" s="1"/>
  <c r="G236" i="11"/>
  <c r="V236" i="11" s="1"/>
  <c r="I240" i="11"/>
  <c r="X240" i="11" s="1"/>
  <c r="L244" i="11"/>
  <c r="AA244" i="11" s="1"/>
  <c r="S248" i="11"/>
  <c r="AH248" i="11" s="1"/>
  <c r="H89" i="11"/>
  <c r="W89" i="11" s="1"/>
  <c r="J93" i="11"/>
  <c r="Y93" i="11" s="1"/>
  <c r="S97" i="11"/>
  <c r="AH97" i="11" s="1"/>
  <c r="K105" i="11"/>
  <c r="Z105" i="11" s="1"/>
  <c r="H145" i="11"/>
  <c r="W145" i="11" s="1"/>
  <c r="M149" i="11"/>
  <c r="AB149" i="11" s="1"/>
  <c r="S173" i="11"/>
  <c r="AH173" i="11" s="1"/>
  <c r="G177" i="11"/>
  <c r="V177" i="11" s="1"/>
  <c r="S205" i="11"/>
  <c r="AH205" i="11" s="1"/>
  <c r="G209" i="11"/>
  <c r="V209" i="11" s="1"/>
  <c r="J213" i="11"/>
  <c r="Y213" i="11" s="1"/>
  <c r="F217" i="11"/>
  <c r="U217" i="11" s="1"/>
  <c r="S221" i="11"/>
  <c r="AH221" i="11" s="1"/>
  <c r="J225" i="11"/>
  <c r="Y225" i="11" s="1"/>
  <c r="E229" i="11"/>
  <c r="T229" i="11" s="1"/>
  <c r="G233" i="11"/>
  <c r="V233" i="11" s="1"/>
  <c r="J237" i="11"/>
  <c r="Y237" i="11" s="1"/>
  <c r="F241" i="11"/>
  <c r="U241" i="11" s="1"/>
  <c r="G245" i="11"/>
  <c r="V245" i="11" s="1"/>
  <c r="J249" i="11"/>
  <c r="Y249" i="11" s="1"/>
  <c r="AC12" i="3"/>
  <c r="AC20" i="3"/>
  <c r="AC28" i="3"/>
  <c r="AC36" i="3"/>
  <c r="AC44" i="3"/>
  <c r="AC52" i="3"/>
  <c r="AC60" i="3"/>
  <c r="AC68" i="3"/>
  <c r="AC76" i="3"/>
  <c r="AC13" i="3"/>
  <c r="AC21" i="3"/>
  <c r="AC29" i="3"/>
  <c r="AC37" i="3"/>
  <c r="AC45" i="3"/>
  <c r="AC53" i="3"/>
  <c r="AC61" i="3"/>
  <c r="AC69" i="3"/>
  <c r="AC77" i="3"/>
  <c r="AC8" i="3"/>
  <c r="AC14" i="3"/>
  <c r="AC22" i="3"/>
  <c r="AC30" i="3"/>
  <c r="AC38" i="3"/>
  <c r="AC46" i="3"/>
  <c r="AC54" i="3"/>
  <c r="AC62" i="3"/>
  <c r="AC70" i="3"/>
  <c r="AC78" i="3"/>
  <c r="AC15" i="3"/>
  <c r="AC23" i="3"/>
  <c r="AC31" i="3"/>
  <c r="AC39" i="3"/>
  <c r="AC47" i="3"/>
  <c r="AC55" i="3"/>
  <c r="AC63" i="3"/>
  <c r="AC71" i="3"/>
  <c r="AC79" i="3"/>
  <c r="AC16" i="3"/>
  <c r="AC24" i="3"/>
  <c r="AC32" i="3"/>
  <c r="AC40" i="3"/>
  <c r="AC48" i="3"/>
  <c r="AC56" i="3"/>
  <c r="AC64" i="3"/>
  <c r="AC72" i="3"/>
  <c r="AC80" i="3"/>
  <c r="AC9" i="3"/>
  <c r="AC17" i="3"/>
  <c r="AC25" i="3"/>
  <c r="AC33" i="3"/>
  <c r="AC41" i="3"/>
  <c r="AC49" i="3"/>
  <c r="AC57" i="3"/>
  <c r="AC65" i="3"/>
  <c r="AC73" i="3"/>
  <c r="AC81" i="3"/>
  <c r="AC10" i="3"/>
  <c r="AC18" i="3"/>
  <c r="AC26" i="3"/>
  <c r="AC34" i="3"/>
  <c r="AC42" i="3"/>
  <c r="AC50" i="3"/>
  <c r="AC58" i="3"/>
  <c r="AC66" i="3"/>
  <c r="AC74" i="3"/>
  <c r="AC82" i="3"/>
  <c r="AC11" i="3"/>
  <c r="AC19" i="3"/>
  <c r="AC27" i="3"/>
  <c r="AC35" i="3"/>
  <c r="AC43" i="3"/>
  <c r="AC51" i="3"/>
  <c r="AC59" i="3"/>
  <c r="AC67" i="3"/>
  <c r="AC75" i="3"/>
  <c r="AA26" i="3"/>
  <c r="AA34" i="3"/>
  <c r="AA42" i="3"/>
  <c r="AA50" i="3"/>
  <c r="AA58" i="3"/>
  <c r="AA66" i="3"/>
  <c r="AA74" i="3"/>
  <c r="AA82" i="3"/>
  <c r="AA27" i="3"/>
  <c r="AA35" i="3"/>
  <c r="AA43" i="3"/>
  <c r="AA51" i="3"/>
  <c r="AA59" i="3"/>
  <c r="AA67" i="3"/>
  <c r="AA75" i="3"/>
  <c r="AA28" i="3"/>
  <c r="AA36" i="3"/>
  <c r="AA44" i="3"/>
  <c r="AA52" i="3"/>
  <c r="AA60" i="3"/>
  <c r="AA68" i="3"/>
  <c r="AA76" i="3"/>
  <c r="AA29" i="3"/>
  <c r="AA37" i="3"/>
  <c r="AA45" i="3"/>
  <c r="AA53" i="3"/>
  <c r="AA61" i="3"/>
  <c r="AA69" i="3"/>
  <c r="AA77" i="3"/>
  <c r="AA30" i="3"/>
  <c r="AA38" i="3"/>
  <c r="AA46" i="3"/>
  <c r="AA54" i="3"/>
  <c r="AA62" i="3"/>
  <c r="AA70" i="3"/>
  <c r="AA78" i="3"/>
  <c r="AA31" i="3"/>
  <c r="AA39" i="3"/>
  <c r="AA47" i="3"/>
  <c r="AA55" i="3"/>
  <c r="AA63" i="3"/>
  <c r="AA71" i="3"/>
  <c r="AA79" i="3"/>
  <c r="AA32" i="3"/>
  <c r="AA40" i="3"/>
  <c r="AA48" i="3"/>
  <c r="AA56" i="3"/>
  <c r="AA64" i="3"/>
  <c r="AA72" i="3"/>
  <c r="AA80" i="3"/>
  <c r="AA33" i="3"/>
  <c r="AA41" i="3"/>
  <c r="AA49" i="3"/>
  <c r="AA57" i="3"/>
  <c r="AA65" i="3"/>
  <c r="AA73" i="3"/>
  <c r="AA81" i="3"/>
  <c r="W28" i="3"/>
  <c r="W36" i="3"/>
  <c r="W44" i="3"/>
  <c r="W52" i="3"/>
  <c r="W60" i="3"/>
  <c r="W68" i="3"/>
  <c r="W76" i="3"/>
  <c r="W30" i="3"/>
  <c r="W38" i="3"/>
  <c r="W46" i="3"/>
  <c r="W54" i="3"/>
  <c r="W62" i="3"/>
  <c r="W70" i="3"/>
  <c r="W78" i="3"/>
  <c r="W31" i="3"/>
  <c r="W39" i="3"/>
  <c r="W47" i="3"/>
  <c r="W55" i="3"/>
  <c r="W63" i="3"/>
  <c r="W71" i="3"/>
  <c r="W79" i="3"/>
  <c r="W32" i="3"/>
  <c r="W40" i="3"/>
  <c r="W48" i="3"/>
  <c r="W56" i="3"/>
  <c r="W64" i="3"/>
  <c r="W72" i="3"/>
  <c r="W80" i="3"/>
  <c r="W33" i="3"/>
  <c r="W41" i="3"/>
  <c r="W49" i="3"/>
  <c r="W57" i="3"/>
  <c r="W65" i="3"/>
  <c r="W73" i="3"/>
  <c r="W81" i="3"/>
  <c r="W26" i="3"/>
  <c r="W34" i="3"/>
  <c r="W42" i="3"/>
  <c r="W50" i="3"/>
  <c r="W58" i="3"/>
  <c r="W66" i="3"/>
  <c r="W74" i="3"/>
  <c r="W82" i="3"/>
  <c r="W27" i="3"/>
  <c r="W35" i="3"/>
  <c r="W43" i="3"/>
  <c r="W51" i="3"/>
  <c r="W59" i="3"/>
  <c r="W67" i="3"/>
  <c r="W75" i="3"/>
  <c r="W77" i="3"/>
  <c r="W29" i="3"/>
  <c r="W37" i="3"/>
  <c r="W45" i="3"/>
  <c r="W53" i="3"/>
  <c r="W61" i="3"/>
  <c r="W69" i="3"/>
  <c r="G8" i="3"/>
  <c r="Y30" i="3"/>
  <c r="Y38" i="3"/>
  <c r="Y46" i="3"/>
  <c r="Y54" i="3"/>
  <c r="Y62" i="3"/>
  <c r="Y70" i="3"/>
  <c r="Y78" i="3"/>
  <c r="Y31" i="3"/>
  <c r="Y39" i="3"/>
  <c r="Y47" i="3"/>
  <c r="Y55" i="3"/>
  <c r="Y63" i="3"/>
  <c r="Y71" i="3"/>
  <c r="Y79" i="3"/>
  <c r="Y32" i="3"/>
  <c r="Y40" i="3"/>
  <c r="Y48" i="3"/>
  <c r="Y56" i="3"/>
  <c r="Y64" i="3"/>
  <c r="Y72" i="3"/>
  <c r="Y80" i="3"/>
  <c r="Y33" i="3"/>
  <c r="Y41" i="3"/>
  <c r="Y49" i="3"/>
  <c r="Y57" i="3"/>
  <c r="Y65" i="3"/>
  <c r="Y73" i="3"/>
  <c r="Y81" i="3"/>
  <c r="Y26" i="3"/>
  <c r="Y34" i="3"/>
  <c r="Y42" i="3"/>
  <c r="Y50" i="3"/>
  <c r="Y58" i="3"/>
  <c r="Y66" i="3"/>
  <c r="Y74" i="3"/>
  <c r="Y82" i="3"/>
  <c r="Y27" i="3"/>
  <c r="Y35" i="3"/>
  <c r="Y43" i="3"/>
  <c r="Y51" i="3"/>
  <c r="Y59" i="3"/>
  <c r="Y67" i="3"/>
  <c r="Y75" i="3"/>
  <c r="Y28" i="3"/>
  <c r="Y36" i="3"/>
  <c r="Y44" i="3"/>
  <c r="Y52" i="3"/>
  <c r="Y60" i="3"/>
  <c r="Y68" i="3"/>
  <c r="Y76" i="3"/>
  <c r="Y29" i="3"/>
  <c r="Y37" i="3"/>
  <c r="Y45" i="3"/>
  <c r="Y53" i="3"/>
  <c r="Y61" i="3"/>
  <c r="Y69" i="3"/>
  <c r="Y77" i="3"/>
  <c r="U26" i="3"/>
  <c r="U34" i="3"/>
  <c r="U42" i="3"/>
  <c r="U50" i="3"/>
  <c r="U58" i="3"/>
  <c r="U66" i="3"/>
  <c r="U74" i="3"/>
  <c r="U82" i="3"/>
  <c r="U28" i="3"/>
  <c r="U36" i="3"/>
  <c r="U44" i="3"/>
  <c r="U52" i="3"/>
  <c r="U60" i="3"/>
  <c r="U68" i="3"/>
  <c r="U76" i="3"/>
  <c r="U29" i="3"/>
  <c r="U37" i="3"/>
  <c r="U45" i="3"/>
  <c r="U53" i="3"/>
  <c r="U61" i="3"/>
  <c r="U69" i="3"/>
  <c r="U77" i="3"/>
  <c r="U30" i="3"/>
  <c r="U38" i="3"/>
  <c r="U46" i="3"/>
  <c r="U54" i="3"/>
  <c r="U62" i="3"/>
  <c r="U70" i="3"/>
  <c r="U78" i="3"/>
  <c r="U31" i="3"/>
  <c r="U39" i="3"/>
  <c r="U47" i="3"/>
  <c r="U55" i="3"/>
  <c r="U63" i="3"/>
  <c r="U71" i="3"/>
  <c r="U79" i="3"/>
  <c r="U32" i="3"/>
  <c r="U40" i="3"/>
  <c r="U48" i="3"/>
  <c r="U56" i="3"/>
  <c r="U64" i="3"/>
  <c r="U72" i="3"/>
  <c r="U80" i="3"/>
  <c r="U33" i="3"/>
  <c r="U41" i="3"/>
  <c r="U49" i="3"/>
  <c r="U57" i="3"/>
  <c r="U65" i="3"/>
  <c r="U73" i="3"/>
  <c r="U81" i="3"/>
  <c r="U67" i="3"/>
  <c r="U75" i="3"/>
  <c r="U27" i="3"/>
  <c r="U35" i="3"/>
  <c r="U43" i="3"/>
  <c r="U51" i="3"/>
  <c r="U59" i="3"/>
  <c r="P155" i="14"/>
  <c r="P153" i="14"/>
  <c r="P151" i="14"/>
  <c r="P149" i="14"/>
  <c r="P147" i="14"/>
  <c r="P145" i="14"/>
  <c r="P143" i="14"/>
  <c r="P141" i="14"/>
  <c r="P139" i="14"/>
  <c r="P137" i="14"/>
  <c r="P135" i="14"/>
  <c r="P133" i="14"/>
  <c r="P131" i="14"/>
  <c r="P129" i="14"/>
  <c r="P127" i="14"/>
  <c r="P125" i="14"/>
  <c r="P123" i="14"/>
  <c r="P121" i="14"/>
  <c r="P119" i="14"/>
  <c r="P117" i="14"/>
  <c r="P115" i="14"/>
  <c r="P113" i="14"/>
  <c r="P111" i="14"/>
  <c r="P109" i="14"/>
  <c r="P107" i="14"/>
  <c r="P105" i="14"/>
  <c r="P103" i="14"/>
  <c r="P101" i="14"/>
  <c r="P99" i="14"/>
  <c r="P97" i="14"/>
  <c r="P95" i="14"/>
  <c r="P93" i="14"/>
  <c r="P91" i="14"/>
  <c r="P89" i="14"/>
  <c r="P87" i="14"/>
  <c r="P85" i="14"/>
  <c r="P154" i="14"/>
  <c r="P152" i="14"/>
  <c r="P150" i="14"/>
  <c r="P148" i="14"/>
  <c r="P146" i="14"/>
  <c r="P144" i="14"/>
  <c r="P142" i="14"/>
  <c r="P140" i="14"/>
  <c r="P138" i="14"/>
  <c r="P136" i="14"/>
  <c r="P134" i="14"/>
  <c r="P132" i="14"/>
  <c r="P130" i="14"/>
  <c r="P128" i="14"/>
  <c r="P126" i="14"/>
  <c r="P124" i="14"/>
  <c r="P122" i="14"/>
  <c r="P120" i="14"/>
  <c r="P118" i="14"/>
  <c r="P116" i="14"/>
  <c r="P114" i="14"/>
  <c r="P112" i="14"/>
  <c r="P110" i="14"/>
  <c r="P108" i="14"/>
  <c r="P106" i="14"/>
  <c r="P104" i="14"/>
  <c r="P102" i="14"/>
  <c r="P100" i="14"/>
  <c r="P98" i="14"/>
  <c r="P96" i="14"/>
  <c r="P94" i="14"/>
  <c r="P92" i="14"/>
  <c r="P90" i="14"/>
  <c r="P88" i="14"/>
  <c r="P84" i="14"/>
  <c r="P83" i="14"/>
  <c r="P86" i="14"/>
  <c r="M244" i="11"/>
  <c r="AB244" i="11" s="1"/>
  <c r="H248" i="11"/>
  <c r="W248" i="11" s="1"/>
  <c r="M229" i="11"/>
  <c r="AB229" i="11" s="1"/>
  <c r="K251" i="11"/>
  <c r="Z251" i="11" s="1"/>
  <c r="S247" i="11"/>
  <c r="AH247" i="11" s="1"/>
  <c r="S243" i="11"/>
  <c r="AH243" i="11" s="1"/>
  <c r="E239" i="11"/>
  <c r="T239" i="11" s="1"/>
  <c r="L246" i="11"/>
  <c r="AA246" i="11" s="1"/>
  <c r="G242" i="11"/>
  <c r="V242" i="11" s="1"/>
  <c r="I90" i="11"/>
  <c r="X90" i="11" s="1"/>
  <c r="J250" i="11"/>
  <c r="Y250" i="11" s="1"/>
  <c r="L245" i="11"/>
  <c r="AA245" i="11" s="1"/>
  <c r="M241" i="11"/>
  <c r="AB241" i="11" s="1"/>
  <c r="M236" i="11"/>
  <c r="AB236" i="11" s="1"/>
  <c r="M230" i="11"/>
  <c r="AB230" i="11" s="1"/>
  <c r="F248" i="11"/>
  <c r="U248" i="11" s="1"/>
  <c r="F246" i="11"/>
  <c r="U246" i="11" s="1"/>
  <c r="K224" i="11"/>
  <c r="Z224" i="11" s="1"/>
  <c r="M220" i="11"/>
  <c r="AB220" i="11" s="1"/>
  <c r="I216" i="11"/>
  <c r="X216" i="11" s="1"/>
  <c r="K206" i="11"/>
  <c r="Z206" i="11" s="1"/>
  <c r="I196" i="11"/>
  <c r="X196" i="11" s="1"/>
  <c r="H186" i="11"/>
  <c r="W186" i="11" s="1"/>
  <c r="M180" i="11"/>
  <c r="AB180" i="11" s="1"/>
  <c r="G176" i="11"/>
  <c r="V176" i="11" s="1"/>
  <c r="K170" i="11"/>
  <c r="Z170" i="11" s="1"/>
  <c r="G160" i="11"/>
  <c r="V160" i="11" s="1"/>
  <c r="J142" i="11"/>
  <c r="Y142" i="11" s="1"/>
  <c r="F136" i="11"/>
  <c r="U136" i="11" s="1"/>
  <c r="M116" i="11"/>
  <c r="AB116" i="11" s="1"/>
  <c r="E84" i="11"/>
  <c r="T84" i="11" s="1"/>
  <c r="I84" i="11"/>
  <c r="X84" i="11" s="1"/>
  <c r="M84" i="11"/>
  <c r="AB84" i="11" s="1"/>
  <c r="S84" i="11"/>
  <c r="AH84" i="11" s="1"/>
  <c r="I86" i="11"/>
  <c r="X86" i="11" s="1"/>
  <c r="S86" i="11"/>
  <c r="AH86" i="11" s="1"/>
  <c r="H88" i="11"/>
  <c r="W88" i="11" s="1"/>
  <c r="J88" i="11"/>
  <c r="Y88" i="11" s="1"/>
  <c r="L88" i="11"/>
  <c r="AA88" i="11" s="1"/>
  <c r="H92" i="11"/>
  <c r="W92" i="11" s="1"/>
  <c r="J92" i="11"/>
  <c r="Y92" i="11" s="1"/>
  <c r="E92" i="11"/>
  <c r="T92" i="11" s="1"/>
  <c r="S92" i="11"/>
  <c r="AH92" i="11" s="1"/>
  <c r="E94" i="11"/>
  <c r="T94" i="11" s="1"/>
  <c r="I94" i="11"/>
  <c r="X94" i="11" s="1"/>
  <c r="S94" i="11"/>
  <c r="AH94" i="11" s="1"/>
  <c r="F96" i="11"/>
  <c r="U96" i="11" s="1"/>
  <c r="H96" i="11"/>
  <c r="W96" i="11" s="1"/>
  <c r="H98" i="11"/>
  <c r="W98" i="11" s="1"/>
  <c r="S98" i="11"/>
  <c r="AH98" i="11" s="1"/>
  <c r="E100" i="11"/>
  <c r="T100" i="11" s="1"/>
  <c r="J100" i="11"/>
  <c r="Y100" i="11" s="1"/>
  <c r="J102" i="11"/>
  <c r="Y102" i="11" s="1"/>
  <c r="S102" i="11"/>
  <c r="AH102" i="11" s="1"/>
  <c r="L102" i="11"/>
  <c r="AA102" i="11" s="1"/>
  <c r="H104" i="11"/>
  <c r="W104" i="11" s="1"/>
  <c r="E104" i="11"/>
  <c r="T104" i="11" s="1"/>
  <c r="H106" i="11"/>
  <c r="W106" i="11" s="1"/>
  <c r="I106" i="11"/>
  <c r="X106" i="11" s="1"/>
  <c r="M106" i="11"/>
  <c r="AB106" i="11" s="1"/>
  <c r="I108" i="11"/>
  <c r="X108" i="11" s="1"/>
  <c r="J108" i="11"/>
  <c r="Y108" i="11" s="1"/>
  <c r="J110" i="11"/>
  <c r="Y110" i="11" s="1"/>
  <c r="I110" i="11"/>
  <c r="X110" i="11" s="1"/>
  <c r="M112" i="11"/>
  <c r="AB112" i="11" s="1"/>
  <c r="F112" i="11"/>
  <c r="U112" i="11" s="1"/>
  <c r="E112" i="11"/>
  <c r="T112" i="11" s="1"/>
  <c r="S114" i="11"/>
  <c r="AH114" i="11" s="1"/>
  <c r="M114" i="11"/>
  <c r="AB114" i="11" s="1"/>
  <c r="H114" i="11"/>
  <c r="W114" i="11" s="1"/>
  <c r="S116" i="11"/>
  <c r="AH116" i="11" s="1"/>
  <c r="E116" i="11"/>
  <c r="T116" i="11" s="1"/>
  <c r="S118" i="11"/>
  <c r="AH118" i="11" s="1"/>
  <c r="F118" i="11"/>
  <c r="U118" i="11" s="1"/>
  <c r="I118" i="11"/>
  <c r="X118" i="11" s="1"/>
  <c r="J118" i="11"/>
  <c r="Y118" i="11" s="1"/>
  <c r="J120" i="11"/>
  <c r="Y120" i="11" s="1"/>
  <c r="E120" i="11"/>
  <c r="T120" i="11" s="1"/>
  <c r="K120" i="11"/>
  <c r="Z120" i="11" s="1"/>
  <c r="K122" i="11"/>
  <c r="Z122" i="11" s="1"/>
  <c r="I122" i="11"/>
  <c r="X122" i="11" s="1"/>
  <c r="F122" i="11"/>
  <c r="U122" i="11" s="1"/>
  <c r="J124" i="11"/>
  <c r="Y124" i="11" s="1"/>
  <c r="M124" i="11"/>
  <c r="AB124" i="11" s="1"/>
  <c r="G124" i="11"/>
  <c r="V124" i="11" s="1"/>
  <c r="S124" i="11"/>
  <c r="AH124" i="11" s="1"/>
  <c r="F126" i="11"/>
  <c r="U126" i="11" s="1"/>
  <c r="K126" i="11"/>
  <c r="Z126" i="11" s="1"/>
  <c r="S126" i="11"/>
  <c r="AH126" i="11" s="1"/>
  <c r="F128" i="11"/>
  <c r="U128" i="11" s="1"/>
  <c r="M128" i="11"/>
  <c r="AB128" i="11" s="1"/>
  <c r="G128" i="11"/>
  <c r="V128" i="11" s="1"/>
  <c r="G130" i="11"/>
  <c r="V130" i="11" s="1"/>
  <c r="K130" i="11"/>
  <c r="Z130" i="11" s="1"/>
  <c r="S130" i="11"/>
  <c r="AH130" i="11" s="1"/>
  <c r="E132" i="11"/>
  <c r="T132" i="11" s="1"/>
  <c r="I132" i="11"/>
  <c r="X132" i="11" s="1"/>
  <c r="E134" i="11"/>
  <c r="T134" i="11" s="1"/>
  <c r="S134" i="11"/>
  <c r="AH134" i="11" s="1"/>
  <c r="J134" i="11"/>
  <c r="Y134" i="11" s="1"/>
  <c r="F134" i="11"/>
  <c r="U134" i="11" s="1"/>
  <c r="K134" i="11"/>
  <c r="Z134" i="11" s="1"/>
  <c r="K136" i="11"/>
  <c r="Z136" i="11" s="1"/>
  <c r="G136" i="11"/>
  <c r="V136" i="11" s="1"/>
  <c r="M136" i="11"/>
  <c r="AB136" i="11" s="1"/>
  <c r="I138" i="11"/>
  <c r="X138" i="11" s="1"/>
  <c r="M138" i="11"/>
  <c r="AB138" i="11" s="1"/>
  <c r="F138" i="11"/>
  <c r="U138" i="11" s="1"/>
  <c r="I140" i="11"/>
  <c r="X140" i="11" s="1"/>
  <c r="S140" i="11"/>
  <c r="AH140" i="11" s="1"/>
  <c r="G140" i="11"/>
  <c r="V140" i="11" s="1"/>
  <c r="J140" i="11"/>
  <c r="Y140" i="11" s="1"/>
  <c r="I142" i="11"/>
  <c r="X142" i="11" s="1"/>
  <c r="K142" i="11"/>
  <c r="Z142" i="11" s="1"/>
  <c r="F144" i="11"/>
  <c r="U144" i="11" s="1"/>
  <c r="E144" i="11"/>
  <c r="T144" i="11" s="1"/>
  <c r="J144" i="11"/>
  <c r="Y144" i="11" s="1"/>
  <c r="M146" i="11"/>
  <c r="AB146" i="11" s="1"/>
  <c r="F146" i="11"/>
  <c r="U146" i="11" s="1"/>
  <c r="G146" i="11"/>
  <c r="V146" i="11" s="1"/>
  <c r="K146" i="11"/>
  <c r="Z146" i="11" s="1"/>
  <c r="I148" i="11"/>
  <c r="X148" i="11" s="1"/>
  <c r="E148" i="11"/>
  <c r="T148" i="11" s="1"/>
  <c r="M148" i="11"/>
  <c r="AB148" i="11" s="1"/>
  <c r="S148" i="11"/>
  <c r="AH148" i="11" s="1"/>
  <c r="F150" i="11"/>
  <c r="U150" i="11" s="1"/>
  <c r="S150" i="11"/>
  <c r="AH150" i="11" s="1"/>
  <c r="E152" i="11"/>
  <c r="T152" i="11" s="1"/>
  <c r="G152" i="11"/>
  <c r="V152" i="11" s="1"/>
  <c r="J152" i="11"/>
  <c r="Y152" i="11" s="1"/>
  <c r="F154" i="11"/>
  <c r="U154" i="11" s="1"/>
  <c r="K154" i="11"/>
  <c r="Z154" i="11" s="1"/>
  <c r="M154" i="11"/>
  <c r="AB154" i="11" s="1"/>
  <c r="E156" i="11"/>
  <c r="T156" i="11" s="1"/>
  <c r="S156" i="11"/>
  <c r="AH156" i="11" s="1"/>
  <c r="M156" i="11"/>
  <c r="AB156" i="11" s="1"/>
  <c r="G156" i="11"/>
  <c r="V156" i="11" s="1"/>
  <c r="K158" i="11"/>
  <c r="Z158" i="11" s="1"/>
  <c r="S158" i="11"/>
  <c r="AH158" i="11" s="1"/>
  <c r="F158" i="11"/>
  <c r="U158" i="11" s="1"/>
  <c r="I158" i="11"/>
  <c r="X158" i="11" s="1"/>
  <c r="I160" i="11"/>
  <c r="X160" i="11" s="1"/>
  <c r="L160" i="11"/>
  <c r="AA160" i="11" s="1"/>
  <c r="K160" i="11"/>
  <c r="Z160" i="11" s="1"/>
  <c r="G162" i="11"/>
  <c r="V162" i="11" s="1"/>
  <c r="M162" i="11"/>
  <c r="AB162" i="11" s="1"/>
  <c r="L162" i="11"/>
  <c r="AA162" i="11" s="1"/>
  <c r="E162" i="11"/>
  <c r="T162" i="11" s="1"/>
  <c r="L164" i="11"/>
  <c r="AA164" i="11" s="1"/>
  <c r="M164" i="11"/>
  <c r="AB164" i="11" s="1"/>
  <c r="G164" i="11"/>
  <c r="V164" i="11" s="1"/>
  <c r="H164" i="11"/>
  <c r="W164" i="11" s="1"/>
  <c r="I166" i="11"/>
  <c r="X166" i="11" s="1"/>
  <c r="M166" i="11"/>
  <c r="AB166" i="11" s="1"/>
  <c r="H166" i="11"/>
  <c r="W166" i="11" s="1"/>
  <c r="K166" i="11"/>
  <c r="Z166" i="11" s="1"/>
  <c r="G168" i="11"/>
  <c r="V168" i="11" s="1"/>
  <c r="L168" i="11"/>
  <c r="AA168" i="11" s="1"/>
  <c r="K168" i="11"/>
  <c r="Z168" i="11" s="1"/>
  <c r="E170" i="11"/>
  <c r="T170" i="11" s="1"/>
  <c r="L170" i="11"/>
  <c r="AA170" i="11" s="1"/>
  <c r="M170" i="11"/>
  <c r="AB170" i="11" s="1"/>
  <c r="G170" i="11"/>
  <c r="V170" i="11" s="1"/>
  <c r="I172" i="11"/>
  <c r="X172" i="11" s="1"/>
  <c r="M172" i="11"/>
  <c r="AB172" i="11" s="1"/>
  <c r="G172" i="11"/>
  <c r="V172" i="11" s="1"/>
  <c r="H172" i="11"/>
  <c r="W172" i="11" s="1"/>
  <c r="E174" i="11"/>
  <c r="T174" i="11" s="1"/>
  <c r="M174" i="11"/>
  <c r="AB174" i="11" s="1"/>
  <c r="K174" i="11"/>
  <c r="Z174" i="11" s="1"/>
  <c r="H174" i="11"/>
  <c r="W174" i="11" s="1"/>
  <c r="I174" i="11"/>
  <c r="X174" i="11" s="1"/>
  <c r="K176" i="11"/>
  <c r="Z176" i="11" s="1"/>
  <c r="L176" i="11"/>
  <c r="AA176" i="11" s="1"/>
  <c r="I176" i="11"/>
  <c r="X176" i="11" s="1"/>
  <c r="G178" i="11"/>
  <c r="V178" i="11" s="1"/>
  <c r="M178" i="11"/>
  <c r="AB178" i="11" s="1"/>
  <c r="K178" i="11"/>
  <c r="Z178" i="11" s="1"/>
  <c r="L178" i="11"/>
  <c r="AA178" i="11" s="1"/>
  <c r="L180" i="11"/>
  <c r="AA180" i="11" s="1"/>
  <c r="I180" i="11"/>
  <c r="X180" i="11" s="1"/>
  <c r="G180" i="11"/>
  <c r="V180" i="11" s="1"/>
  <c r="I182" i="11"/>
  <c r="X182" i="11" s="1"/>
  <c r="K182" i="11"/>
  <c r="Z182" i="11" s="1"/>
  <c r="E182" i="11"/>
  <c r="T182" i="11" s="1"/>
  <c r="H182" i="11"/>
  <c r="W182" i="11" s="1"/>
  <c r="G184" i="11"/>
  <c r="V184" i="11" s="1"/>
  <c r="K184" i="11"/>
  <c r="Z184" i="11" s="1"/>
  <c r="I184" i="11"/>
  <c r="X184" i="11" s="1"/>
  <c r="L184" i="11"/>
  <c r="AA184" i="11" s="1"/>
  <c r="E186" i="11"/>
  <c r="T186" i="11" s="1"/>
  <c r="L186" i="11"/>
  <c r="AA186" i="11" s="1"/>
  <c r="K186" i="11"/>
  <c r="Z186" i="11" s="1"/>
  <c r="M186" i="11"/>
  <c r="AB186" i="11" s="1"/>
  <c r="H188" i="11"/>
  <c r="W188" i="11" s="1"/>
  <c r="I188" i="11"/>
  <c r="X188" i="11" s="1"/>
  <c r="M188" i="11"/>
  <c r="AB188" i="11" s="1"/>
  <c r="E190" i="11"/>
  <c r="T190" i="11" s="1"/>
  <c r="M190" i="11"/>
  <c r="AB190" i="11" s="1"/>
  <c r="I190" i="11"/>
  <c r="X190" i="11" s="1"/>
  <c r="H190" i="11"/>
  <c r="W190" i="11" s="1"/>
  <c r="I192" i="11"/>
  <c r="X192" i="11" s="1"/>
  <c r="G192" i="11"/>
  <c r="V192" i="11" s="1"/>
  <c r="E192" i="11"/>
  <c r="T192" i="11" s="1"/>
  <c r="K192" i="11"/>
  <c r="Z192" i="11" s="1"/>
  <c r="G194" i="11"/>
  <c r="V194" i="11" s="1"/>
  <c r="M194" i="11"/>
  <c r="AB194" i="11" s="1"/>
  <c r="H194" i="11"/>
  <c r="W194" i="11" s="1"/>
  <c r="K194" i="11"/>
  <c r="Z194" i="11" s="1"/>
  <c r="L194" i="11"/>
  <c r="AA194" i="11" s="1"/>
  <c r="L196" i="11"/>
  <c r="AA196" i="11" s="1"/>
  <c r="H196" i="11"/>
  <c r="W196" i="11" s="1"/>
  <c r="M196" i="11"/>
  <c r="AB196" i="11" s="1"/>
  <c r="I198" i="11"/>
  <c r="X198" i="11" s="1"/>
  <c r="H198" i="11"/>
  <c r="W198" i="11" s="1"/>
  <c r="E198" i="11"/>
  <c r="T198" i="11" s="1"/>
  <c r="G200" i="11"/>
  <c r="V200" i="11" s="1"/>
  <c r="I200" i="11"/>
  <c r="X200" i="11" s="1"/>
  <c r="E200" i="11"/>
  <c r="T200" i="11" s="1"/>
  <c r="K200" i="11"/>
  <c r="Z200" i="11" s="1"/>
  <c r="E202" i="11"/>
  <c r="T202" i="11" s="1"/>
  <c r="L202" i="11"/>
  <c r="AA202" i="11" s="1"/>
  <c r="H202" i="11"/>
  <c r="W202" i="11" s="1"/>
  <c r="K202" i="11"/>
  <c r="Z202" i="11" s="1"/>
  <c r="M202" i="11"/>
  <c r="AB202" i="11" s="1"/>
  <c r="I204" i="11"/>
  <c r="X204" i="11" s="1"/>
  <c r="H204" i="11"/>
  <c r="W204" i="11" s="1"/>
  <c r="M204" i="11"/>
  <c r="AB204" i="11" s="1"/>
  <c r="E206" i="11"/>
  <c r="T206" i="11" s="1"/>
  <c r="M206" i="11"/>
  <c r="AB206" i="11" s="1"/>
  <c r="H206" i="11"/>
  <c r="W206" i="11" s="1"/>
  <c r="K208" i="11"/>
  <c r="Z208" i="11" s="1"/>
  <c r="G208" i="11"/>
  <c r="V208" i="11" s="1"/>
  <c r="E208" i="11"/>
  <c r="T208" i="11" s="1"/>
  <c r="I208" i="11"/>
  <c r="X208" i="11" s="1"/>
  <c r="G210" i="11"/>
  <c r="V210" i="11" s="1"/>
  <c r="M210" i="11"/>
  <c r="AB210" i="11" s="1"/>
  <c r="E210" i="11"/>
  <c r="T210" i="11" s="1"/>
  <c r="H210" i="11"/>
  <c r="W210" i="11" s="1"/>
  <c r="K210" i="11"/>
  <c r="Z210" i="11" s="1"/>
  <c r="L212" i="11"/>
  <c r="AA212" i="11" s="1"/>
  <c r="G212" i="11"/>
  <c r="V212" i="11" s="1"/>
  <c r="I212" i="11"/>
  <c r="X212" i="11" s="1"/>
  <c r="M212" i="11"/>
  <c r="AB212" i="11" s="1"/>
  <c r="H214" i="11"/>
  <c r="W214" i="11" s="1"/>
  <c r="M214" i="11"/>
  <c r="AB214" i="11" s="1"/>
  <c r="K214" i="11"/>
  <c r="Z214" i="11" s="1"/>
  <c r="K216" i="11"/>
  <c r="Z216" i="11" s="1"/>
  <c r="L216" i="11"/>
  <c r="AA216" i="11" s="1"/>
  <c r="E216" i="11"/>
  <c r="T216" i="11" s="1"/>
  <c r="G218" i="11"/>
  <c r="V218" i="11" s="1"/>
  <c r="M218" i="11"/>
  <c r="AB218" i="11" s="1"/>
  <c r="K218" i="11"/>
  <c r="Z218" i="11" s="1"/>
  <c r="E218" i="11"/>
  <c r="T218" i="11" s="1"/>
  <c r="I220" i="11"/>
  <c r="X220" i="11" s="1"/>
  <c r="H220" i="11"/>
  <c r="W220" i="11" s="1"/>
  <c r="G220" i="11"/>
  <c r="V220" i="11" s="1"/>
  <c r="E222" i="11"/>
  <c r="T222" i="11" s="1"/>
  <c r="M222" i="11"/>
  <c r="AB222" i="11" s="1"/>
  <c r="H222" i="11"/>
  <c r="W222" i="11" s="1"/>
  <c r="I224" i="11"/>
  <c r="X224" i="11" s="1"/>
  <c r="L224" i="11"/>
  <c r="AA224" i="11" s="1"/>
  <c r="E224" i="11"/>
  <c r="T224" i="11" s="1"/>
  <c r="E226" i="11"/>
  <c r="T226" i="11" s="1"/>
  <c r="L226" i="11"/>
  <c r="AA226" i="11" s="1"/>
  <c r="K226" i="11"/>
  <c r="Z226" i="11" s="1"/>
  <c r="M226" i="11"/>
  <c r="AB226" i="11" s="1"/>
  <c r="H228" i="11"/>
  <c r="W228" i="11" s="1"/>
  <c r="I228" i="11"/>
  <c r="X228" i="11" s="1"/>
  <c r="L228" i="11"/>
  <c r="AA228" i="11" s="1"/>
  <c r="I230" i="11"/>
  <c r="X230" i="11" s="1"/>
  <c r="E230" i="11"/>
  <c r="T230" i="11" s="1"/>
  <c r="H230" i="11"/>
  <c r="W230" i="11" s="1"/>
  <c r="K232" i="11"/>
  <c r="Z232" i="11" s="1"/>
  <c r="L232" i="11"/>
  <c r="AA232" i="11" s="1"/>
  <c r="E232" i="11"/>
  <c r="T232" i="11" s="1"/>
  <c r="G234" i="11"/>
  <c r="V234" i="11" s="1"/>
  <c r="M234" i="11"/>
  <c r="AB234" i="11" s="1"/>
  <c r="K234" i="11"/>
  <c r="Z234" i="11" s="1"/>
  <c r="L234" i="11"/>
  <c r="AA234" i="11" s="1"/>
  <c r="I236" i="11"/>
  <c r="X236" i="11" s="1"/>
  <c r="H236" i="11"/>
  <c r="W236" i="11" s="1"/>
  <c r="L236" i="11"/>
  <c r="AA236" i="11" s="1"/>
  <c r="E238" i="11"/>
  <c r="T238" i="11" s="1"/>
  <c r="M238" i="11"/>
  <c r="AB238" i="11" s="1"/>
  <c r="H238" i="11"/>
  <c r="W238" i="11" s="1"/>
  <c r="I238" i="11"/>
  <c r="X238" i="11" s="1"/>
  <c r="G240" i="11"/>
  <c r="V240" i="11" s="1"/>
  <c r="L240" i="11"/>
  <c r="AA240" i="11" s="1"/>
  <c r="E240" i="11"/>
  <c r="T240" i="11" s="1"/>
  <c r="H242" i="11"/>
  <c r="W242" i="11" s="1"/>
  <c r="K242" i="11"/>
  <c r="Z242" i="11" s="1"/>
  <c r="L242" i="11"/>
  <c r="AA242" i="11" s="1"/>
  <c r="I244" i="11"/>
  <c r="X244" i="11" s="1"/>
  <c r="G244" i="11"/>
  <c r="V244" i="11" s="1"/>
  <c r="S244" i="11"/>
  <c r="AH244" i="11" s="1"/>
  <c r="H244" i="11"/>
  <c r="W244" i="11" s="1"/>
  <c r="G246" i="11"/>
  <c r="V246" i="11" s="1"/>
  <c r="H246" i="11"/>
  <c r="W246" i="11" s="1"/>
  <c r="M246" i="11"/>
  <c r="AB246" i="11" s="1"/>
  <c r="I246" i="11"/>
  <c r="X246" i="11" s="1"/>
  <c r="J246" i="11"/>
  <c r="Y246" i="11" s="1"/>
  <c r="G248" i="11"/>
  <c r="V248" i="11" s="1"/>
  <c r="E248" i="11"/>
  <c r="T248" i="11" s="1"/>
  <c r="J248" i="11"/>
  <c r="Y248" i="11" s="1"/>
  <c r="I248" i="11"/>
  <c r="X248" i="11" s="1"/>
  <c r="L248" i="11"/>
  <c r="AA248" i="11" s="1"/>
  <c r="G250" i="11"/>
  <c r="V250" i="11" s="1"/>
  <c r="I250" i="11"/>
  <c r="X250" i="11" s="1"/>
  <c r="S250" i="11"/>
  <c r="AH250" i="11" s="1"/>
  <c r="E250" i="11"/>
  <c r="T250" i="11" s="1"/>
  <c r="L250" i="11"/>
  <c r="AA250" i="11" s="1"/>
  <c r="F250" i="11"/>
  <c r="U250" i="11" s="1"/>
  <c r="M250" i="11"/>
  <c r="AB250" i="11" s="1"/>
  <c r="M248" i="11"/>
  <c r="AB248" i="11" s="1"/>
  <c r="S246" i="11"/>
  <c r="AH246" i="11" s="1"/>
  <c r="M242" i="11"/>
  <c r="AB242" i="11" s="1"/>
  <c r="K240" i="11"/>
  <c r="Z240" i="11" s="1"/>
  <c r="H234" i="11"/>
  <c r="W234" i="11" s="1"/>
  <c r="G232" i="11"/>
  <c r="V232" i="11" s="1"/>
  <c r="M228" i="11"/>
  <c r="AB228" i="11" s="1"/>
  <c r="G226" i="11"/>
  <c r="V226" i="11" s="1"/>
  <c r="K222" i="11"/>
  <c r="Z222" i="11" s="1"/>
  <c r="L218" i="11"/>
  <c r="AA218" i="11" s="1"/>
  <c r="I214" i="11"/>
  <c r="X214" i="11" s="1"/>
  <c r="L204" i="11"/>
  <c r="AA204" i="11" s="1"/>
  <c r="M198" i="11"/>
  <c r="AB198" i="11" s="1"/>
  <c r="E194" i="11"/>
  <c r="T194" i="11" s="1"/>
  <c r="L188" i="11"/>
  <c r="AA188" i="11" s="1"/>
  <c r="E184" i="11"/>
  <c r="T184" i="11" s="1"/>
  <c r="H178" i="11"/>
  <c r="W178" i="11" s="1"/>
  <c r="I168" i="11"/>
  <c r="X168" i="11" s="1"/>
  <c r="K162" i="11"/>
  <c r="Z162" i="11" s="1"/>
  <c r="E158" i="11"/>
  <c r="T158" i="11" s="1"/>
  <c r="J150" i="11"/>
  <c r="Y150" i="11" s="1"/>
  <c r="M144" i="11"/>
  <c r="AB144" i="11" s="1"/>
  <c r="S138" i="11"/>
  <c r="AH138" i="11" s="1"/>
  <c r="M132" i="11"/>
  <c r="AB132" i="11" s="1"/>
  <c r="I126" i="11"/>
  <c r="X126" i="11" s="1"/>
  <c r="G120" i="11"/>
  <c r="V120" i="11" s="1"/>
  <c r="F114" i="11"/>
  <c r="U114" i="11" s="1"/>
  <c r="M104" i="11"/>
  <c r="AB104" i="11" s="1"/>
  <c r="L98" i="11"/>
  <c r="AA98" i="11" s="1"/>
  <c r="L90" i="11"/>
  <c r="AA90" i="11" s="1"/>
  <c r="F231" i="11"/>
  <c r="U231" i="11" s="1"/>
  <c r="G221" i="11"/>
  <c r="V221" i="11" s="1"/>
  <c r="P58" i="12"/>
  <c r="P63" i="12"/>
  <c r="P47" i="12"/>
  <c r="H71" i="12"/>
  <c r="P13" i="12"/>
  <c r="L33" i="12"/>
  <c r="H8" i="12"/>
  <c r="L52" i="12"/>
  <c r="P84" i="12"/>
  <c r="O9" i="12"/>
  <c r="O17" i="12"/>
  <c r="G38" i="12"/>
  <c r="O12" i="12"/>
  <c r="O26" i="12"/>
  <c r="O8" i="12"/>
  <c r="P9" i="12"/>
  <c r="P12" i="12"/>
  <c r="G14" i="12"/>
  <c r="P17" i="12"/>
  <c r="K22" i="12"/>
  <c r="H29" i="12"/>
  <c r="P33" i="12"/>
  <c r="K38" i="12"/>
  <c r="H45" i="12"/>
  <c r="O48" i="12"/>
  <c r="H54" i="12"/>
  <c r="G60" i="12"/>
  <c r="H67" i="12"/>
  <c r="H74" i="12"/>
  <c r="L85" i="12"/>
  <c r="G22" i="12"/>
  <c r="O42" i="12"/>
  <c r="G9" i="12"/>
  <c r="O10" i="12"/>
  <c r="H13" i="12"/>
  <c r="G17" i="12"/>
  <c r="O18" i="12"/>
  <c r="L25" i="12"/>
  <c r="G30" i="12"/>
  <c r="O34" i="12"/>
  <c r="L41" i="12"/>
  <c r="G46" i="12"/>
  <c r="P50" i="12"/>
  <c r="P55" i="12"/>
  <c r="L60" i="12"/>
  <c r="P67" i="12"/>
  <c r="P78" i="12"/>
  <c r="H96" i="12"/>
  <c r="H9" i="12"/>
  <c r="K12" i="12"/>
  <c r="K13" i="12"/>
  <c r="H17" i="12"/>
  <c r="H21" i="12"/>
  <c r="P25" i="12"/>
  <c r="K30" i="12"/>
  <c r="H37" i="12"/>
  <c r="P41" i="12"/>
  <c r="K46" i="12"/>
  <c r="G52" i="12"/>
  <c r="O56" i="12"/>
  <c r="H62" i="12"/>
  <c r="L70" i="12"/>
  <c r="G79" i="12"/>
  <c r="P100" i="12"/>
  <c r="Q20" i="12"/>
  <c r="I8" i="12"/>
  <c r="E12" i="12"/>
  <c r="I16" i="12"/>
  <c r="M24" i="12"/>
  <c r="E28" i="12"/>
  <c r="M40" i="12"/>
  <c r="I65" i="12"/>
  <c r="G8" i="12"/>
  <c r="L8" i="12"/>
  <c r="Q8" i="12"/>
  <c r="L9" i="12"/>
  <c r="K10" i="12"/>
  <c r="H12" i="12"/>
  <c r="M12" i="12"/>
  <c r="G13" i="12"/>
  <c r="O13" i="12"/>
  <c r="O14" i="12"/>
  <c r="Q16" i="12"/>
  <c r="L17" i="12"/>
  <c r="K18" i="12"/>
  <c r="M20" i="12"/>
  <c r="P21" i="12"/>
  <c r="E24" i="12"/>
  <c r="H25" i="12"/>
  <c r="K26" i="12"/>
  <c r="M28" i="12"/>
  <c r="P29" i="12"/>
  <c r="E32" i="12"/>
  <c r="H33" i="12"/>
  <c r="K34" i="12"/>
  <c r="M36" i="12"/>
  <c r="P37" i="12"/>
  <c r="E40" i="12"/>
  <c r="H41" i="12"/>
  <c r="K42" i="12"/>
  <c r="M44" i="12"/>
  <c r="P45" i="12"/>
  <c r="K47" i="12"/>
  <c r="M49" i="12"/>
  <c r="M51" i="12"/>
  <c r="O53" i="12"/>
  <c r="K55" i="12"/>
  <c r="M57" i="12"/>
  <c r="M59" i="12"/>
  <c r="O61" i="12"/>
  <c r="K63" i="12"/>
  <c r="L66" i="12"/>
  <c r="Q69" i="12"/>
  <c r="I73" i="12"/>
  <c r="I77" i="12"/>
  <c r="H81" i="12"/>
  <c r="M95" i="12"/>
  <c r="E16" i="12"/>
  <c r="I24" i="12"/>
  <c r="Q28" i="12"/>
  <c r="E50" i="12"/>
  <c r="E58" i="12"/>
  <c r="Q73" i="12"/>
  <c r="M8" i="12"/>
  <c r="I12" i="12"/>
  <c r="I32" i="12"/>
  <c r="Q36" i="12"/>
  <c r="I40" i="12"/>
  <c r="Q44" i="12"/>
  <c r="E20" i="12"/>
  <c r="M32" i="12"/>
  <c r="E36" i="12"/>
  <c r="E44" i="12"/>
  <c r="M54" i="12"/>
  <c r="M62" i="12"/>
  <c r="E8" i="12"/>
  <c r="K8" i="12"/>
  <c r="P8" i="12"/>
  <c r="K9" i="12"/>
  <c r="G10" i="12"/>
  <c r="G12" i="12"/>
  <c r="L12" i="12"/>
  <c r="Q12" i="12"/>
  <c r="L13" i="12"/>
  <c r="K14" i="12"/>
  <c r="M16" i="12"/>
  <c r="G18" i="12"/>
  <c r="I20" i="12"/>
  <c r="L21" i="12"/>
  <c r="O22" i="12"/>
  <c r="Q24" i="12"/>
  <c r="G26" i="12"/>
  <c r="I28" i="12"/>
  <c r="L29" i="12"/>
  <c r="O30" i="12"/>
  <c r="Q32" i="12"/>
  <c r="G34" i="12"/>
  <c r="I36" i="12"/>
  <c r="L37" i="12"/>
  <c r="O38" i="12"/>
  <c r="Q40" i="12"/>
  <c r="G42" i="12"/>
  <c r="I44" i="12"/>
  <c r="L45" i="12"/>
  <c r="O46" i="12"/>
  <c r="G49" i="12"/>
  <c r="H51" i="12"/>
  <c r="E53" i="12"/>
  <c r="E55" i="12"/>
  <c r="H59" i="12"/>
  <c r="E61" i="12"/>
  <c r="E63" i="12"/>
  <c r="Q65" i="12"/>
  <c r="I69" i="12"/>
  <c r="P71" i="12"/>
  <c r="O75" i="12"/>
  <c r="E91" i="12"/>
  <c r="E118" i="9"/>
  <c r="Q108" i="9"/>
  <c r="I104" i="9"/>
  <c r="M106" i="9"/>
  <c r="J86" i="9"/>
  <c r="N88" i="9"/>
  <c r="K113" i="9"/>
  <c r="O111" i="9"/>
  <c r="H8" i="3"/>
  <c r="F84" i="9"/>
  <c r="R82" i="9"/>
  <c r="H87" i="9"/>
  <c r="L89" i="9"/>
  <c r="P85" i="9"/>
  <c r="E10" i="5"/>
  <c r="E83" i="11"/>
  <c r="T83" i="11" s="1"/>
  <c r="I83" i="11"/>
  <c r="X83" i="11" s="1"/>
  <c r="M83" i="11"/>
  <c r="AB83" i="11" s="1"/>
  <c r="F83" i="11"/>
  <c r="U83" i="11" s="1"/>
  <c r="K83" i="11"/>
  <c r="Z83" i="11" s="1"/>
  <c r="G83" i="11"/>
  <c r="V83" i="11" s="1"/>
  <c r="S83" i="11"/>
  <c r="AH83" i="11" s="1"/>
  <c r="H83" i="11"/>
  <c r="W83" i="11" s="1"/>
  <c r="J83" i="11"/>
  <c r="Y83" i="11" s="1"/>
  <c r="L83" i="11"/>
  <c r="AA83" i="11" s="1"/>
  <c r="E85" i="11"/>
  <c r="T85" i="11" s="1"/>
  <c r="I85" i="11"/>
  <c r="X85" i="11" s="1"/>
  <c r="M85" i="11"/>
  <c r="AB85" i="11" s="1"/>
  <c r="G85" i="11"/>
  <c r="V85" i="11" s="1"/>
  <c r="L85" i="11"/>
  <c r="AA85" i="11" s="1"/>
  <c r="H85" i="11"/>
  <c r="W85" i="11" s="1"/>
  <c r="F85" i="11"/>
  <c r="U85" i="11" s="1"/>
  <c r="J85" i="11"/>
  <c r="Y85" i="11" s="1"/>
  <c r="K85" i="11"/>
  <c r="Z85" i="11" s="1"/>
  <c r="S85" i="11"/>
  <c r="AH85" i="11" s="1"/>
  <c r="E87" i="11"/>
  <c r="T87" i="11" s="1"/>
  <c r="I87" i="11"/>
  <c r="X87" i="11" s="1"/>
  <c r="M87" i="11"/>
  <c r="AB87" i="11" s="1"/>
  <c r="H87" i="11"/>
  <c r="W87" i="11" s="1"/>
  <c r="S87" i="11"/>
  <c r="AH87" i="11" s="1"/>
  <c r="J87" i="11"/>
  <c r="Y87" i="11" s="1"/>
  <c r="F87" i="11"/>
  <c r="U87" i="11" s="1"/>
  <c r="G87" i="11"/>
  <c r="V87" i="11" s="1"/>
  <c r="K87" i="11"/>
  <c r="Z87" i="11" s="1"/>
  <c r="E89" i="11"/>
  <c r="T89" i="11" s="1"/>
  <c r="I89" i="11"/>
  <c r="X89" i="11" s="1"/>
  <c r="M89" i="11"/>
  <c r="AB89" i="11" s="1"/>
  <c r="J89" i="11"/>
  <c r="Y89" i="11" s="1"/>
  <c r="K89" i="11"/>
  <c r="Z89" i="11" s="1"/>
  <c r="F89" i="11"/>
  <c r="U89" i="11" s="1"/>
  <c r="S89" i="11"/>
  <c r="AH89" i="11" s="1"/>
  <c r="G89" i="11"/>
  <c r="V89" i="11" s="1"/>
  <c r="L89" i="11"/>
  <c r="AA89" i="11" s="1"/>
  <c r="E91" i="11"/>
  <c r="T91" i="11" s="1"/>
  <c r="I91" i="11"/>
  <c r="X91" i="11" s="1"/>
  <c r="M91" i="11"/>
  <c r="AB91" i="11" s="1"/>
  <c r="F91" i="11"/>
  <c r="U91" i="11" s="1"/>
  <c r="K91" i="11"/>
  <c r="Z91" i="11" s="1"/>
  <c r="L91" i="11"/>
  <c r="AA91" i="11" s="1"/>
  <c r="S91" i="11"/>
  <c r="AH91" i="11" s="1"/>
  <c r="G91" i="11"/>
  <c r="V91" i="11" s="1"/>
  <c r="H91" i="11"/>
  <c r="W91" i="11" s="1"/>
  <c r="J91" i="11"/>
  <c r="Y91" i="11" s="1"/>
  <c r="E93" i="11"/>
  <c r="T93" i="11" s="1"/>
  <c r="I93" i="11"/>
  <c r="X93" i="11" s="1"/>
  <c r="M93" i="11"/>
  <c r="AB93" i="11" s="1"/>
  <c r="G93" i="11"/>
  <c r="V93" i="11" s="1"/>
  <c r="L93" i="11"/>
  <c r="AA93" i="11" s="1"/>
  <c r="F93" i="11"/>
  <c r="U93" i="11" s="1"/>
  <c r="S93" i="11"/>
  <c r="AH93" i="11" s="1"/>
  <c r="K93" i="11"/>
  <c r="Z93" i="11" s="1"/>
  <c r="H93" i="11"/>
  <c r="W93" i="11" s="1"/>
  <c r="E95" i="11"/>
  <c r="T95" i="11" s="1"/>
  <c r="I95" i="11"/>
  <c r="X95" i="11" s="1"/>
  <c r="M95" i="11"/>
  <c r="AB95" i="11" s="1"/>
  <c r="H95" i="11"/>
  <c r="W95" i="11" s="1"/>
  <c r="S95" i="11"/>
  <c r="AH95" i="11" s="1"/>
  <c r="G95" i="11"/>
  <c r="V95" i="11" s="1"/>
  <c r="K95" i="11"/>
  <c r="Z95" i="11" s="1"/>
  <c r="L95" i="11"/>
  <c r="AA95" i="11" s="1"/>
  <c r="F95" i="11"/>
  <c r="U95" i="11" s="1"/>
  <c r="J95" i="11"/>
  <c r="Y95" i="11" s="1"/>
  <c r="E97" i="11"/>
  <c r="T97" i="11" s="1"/>
  <c r="I97" i="11"/>
  <c r="X97" i="11" s="1"/>
  <c r="M97" i="11"/>
  <c r="AB97" i="11" s="1"/>
  <c r="J97" i="11"/>
  <c r="Y97" i="11" s="1"/>
  <c r="H97" i="11"/>
  <c r="W97" i="11" s="1"/>
  <c r="K97" i="11"/>
  <c r="Z97" i="11" s="1"/>
  <c r="L97" i="11"/>
  <c r="AA97" i="11" s="1"/>
  <c r="F97" i="11"/>
  <c r="U97" i="11" s="1"/>
  <c r="G97" i="11"/>
  <c r="V97" i="11" s="1"/>
  <c r="E99" i="11"/>
  <c r="T99" i="11" s="1"/>
  <c r="I99" i="11"/>
  <c r="X99" i="11" s="1"/>
  <c r="M99" i="11"/>
  <c r="AB99" i="11" s="1"/>
  <c r="F99" i="11"/>
  <c r="U99" i="11" s="1"/>
  <c r="K99" i="11"/>
  <c r="Z99" i="11" s="1"/>
  <c r="J99" i="11"/>
  <c r="Y99" i="11" s="1"/>
  <c r="H99" i="11"/>
  <c r="W99" i="11" s="1"/>
  <c r="L99" i="11"/>
  <c r="AA99" i="11" s="1"/>
  <c r="S99" i="11"/>
  <c r="AH99" i="11" s="1"/>
  <c r="E101" i="11"/>
  <c r="T101" i="11" s="1"/>
  <c r="I101" i="11"/>
  <c r="X101" i="11" s="1"/>
  <c r="M101" i="11"/>
  <c r="AB101" i="11" s="1"/>
  <c r="G101" i="11"/>
  <c r="V101" i="11" s="1"/>
  <c r="L101" i="11"/>
  <c r="AA101" i="11" s="1"/>
  <c r="K101" i="11"/>
  <c r="Z101" i="11" s="1"/>
  <c r="H101" i="11"/>
  <c r="W101" i="11" s="1"/>
  <c r="J101" i="11"/>
  <c r="Y101" i="11" s="1"/>
  <c r="F101" i="11"/>
  <c r="U101" i="11" s="1"/>
  <c r="S101" i="11"/>
  <c r="AH101" i="11" s="1"/>
  <c r="E103" i="11"/>
  <c r="T103" i="11" s="1"/>
  <c r="I103" i="11"/>
  <c r="X103" i="11" s="1"/>
  <c r="M103" i="11"/>
  <c r="AB103" i="11" s="1"/>
  <c r="H103" i="11"/>
  <c r="W103" i="11" s="1"/>
  <c r="S103" i="11"/>
  <c r="AH103" i="11" s="1"/>
  <c r="F103" i="11"/>
  <c r="U103" i="11" s="1"/>
  <c r="L103" i="11"/>
  <c r="AA103" i="11" s="1"/>
  <c r="G103" i="11"/>
  <c r="V103" i="11" s="1"/>
  <c r="J103" i="11"/>
  <c r="Y103" i="11" s="1"/>
  <c r="K103" i="11"/>
  <c r="Z103" i="11" s="1"/>
  <c r="E105" i="11"/>
  <c r="T105" i="11" s="1"/>
  <c r="I105" i="11"/>
  <c r="X105" i="11" s="1"/>
  <c r="M105" i="11"/>
  <c r="AB105" i="11" s="1"/>
  <c r="J105" i="11"/>
  <c r="Y105" i="11" s="1"/>
  <c r="G105" i="11"/>
  <c r="V105" i="11" s="1"/>
  <c r="S105" i="11"/>
  <c r="AH105" i="11" s="1"/>
  <c r="F105" i="11"/>
  <c r="U105" i="11" s="1"/>
  <c r="H105" i="11"/>
  <c r="W105" i="11" s="1"/>
  <c r="L105" i="11"/>
  <c r="AA105" i="11" s="1"/>
  <c r="E107" i="11"/>
  <c r="T107" i="11" s="1"/>
  <c r="I107" i="11"/>
  <c r="X107" i="11" s="1"/>
  <c r="M107" i="11"/>
  <c r="AB107" i="11" s="1"/>
  <c r="F107" i="11"/>
  <c r="U107" i="11" s="1"/>
  <c r="K107" i="11"/>
  <c r="Z107" i="11" s="1"/>
  <c r="H107" i="11"/>
  <c r="W107" i="11" s="1"/>
  <c r="S107" i="11"/>
  <c r="AH107" i="11" s="1"/>
  <c r="G107" i="11"/>
  <c r="V107" i="11" s="1"/>
  <c r="J107" i="11"/>
  <c r="Y107" i="11" s="1"/>
  <c r="L107" i="11"/>
  <c r="AA107" i="11" s="1"/>
  <c r="E109" i="11"/>
  <c r="T109" i="11" s="1"/>
  <c r="I109" i="11"/>
  <c r="X109" i="11" s="1"/>
  <c r="M109" i="11"/>
  <c r="AB109" i="11" s="1"/>
  <c r="G109" i="11"/>
  <c r="V109" i="11" s="1"/>
  <c r="L109" i="11"/>
  <c r="AA109" i="11" s="1"/>
  <c r="J109" i="11"/>
  <c r="Y109" i="11" s="1"/>
  <c r="S109" i="11"/>
  <c r="AH109" i="11" s="1"/>
  <c r="F109" i="11"/>
  <c r="U109" i="11" s="1"/>
  <c r="H109" i="11"/>
  <c r="W109" i="11" s="1"/>
  <c r="K109" i="11"/>
  <c r="Z109" i="11" s="1"/>
  <c r="E111" i="11"/>
  <c r="T111" i="11" s="1"/>
  <c r="I111" i="11"/>
  <c r="X111" i="11" s="1"/>
  <c r="M111" i="11"/>
  <c r="AB111" i="11" s="1"/>
  <c r="H111" i="11"/>
  <c r="W111" i="11" s="1"/>
  <c r="S111" i="11"/>
  <c r="AH111" i="11" s="1"/>
  <c r="K111" i="11"/>
  <c r="Z111" i="11" s="1"/>
  <c r="L111" i="11"/>
  <c r="AA111" i="11" s="1"/>
  <c r="F111" i="11"/>
  <c r="U111" i="11" s="1"/>
  <c r="G111" i="11"/>
  <c r="V111" i="11" s="1"/>
  <c r="E113" i="11"/>
  <c r="T113" i="11" s="1"/>
  <c r="I113" i="11"/>
  <c r="X113" i="11" s="1"/>
  <c r="M113" i="11"/>
  <c r="AB113" i="11" s="1"/>
  <c r="J113" i="11"/>
  <c r="Y113" i="11" s="1"/>
  <c r="F113" i="11"/>
  <c r="U113" i="11" s="1"/>
  <c r="L113" i="11"/>
  <c r="AA113" i="11" s="1"/>
  <c r="K113" i="11"/>
  <c r="Z113" i="11" s="1"/>
  <c r="S113" i="11"/>
  <c r="AH113" i="11" s="1"/>
  <c r="G113" i="11"/>
  <c r="V113" i="11" s="1"/>
  <c r="H113" i="11"/>
  <c r="W113" i="11" s="1"/>
  <c r="E115" i="11"/>
  <c r="T115" i="11" s="1"/>
  <c r="I115" i="11"/>
  <c r="X115" i="11" s="1"/>
  <c r="M115" i="11"/>
  <c r="AB115" i="11" s="1"/>
  <c r="F115" i="11"/>
  <c r="U115" i="11" s="1"/>
  <c r="K115" i="11"/>
  <c r="Z115" i="11" s="1"/>
  <c r="G115" i="11"/>
  <c r="V115" i="11" s="1"/>
  <c r="S115" i="11"/>
  <c r="AH115" i="11" s="1"/>
  <c r="J115" i="11"/>
  <c r="Y115" i="11" s="1"/>
  <c r="L115" i="11"/>
  <c r="AA115" i="11" s="1"/>
  <c r="H115" i="11"/>
  <c r="W115" i="11" s="1"/>
  <c r="F117" i="11"/>
  <c r="U117" i="11" s="1"/>
  <c r="J117" i="11"/>
  <c r="Y117" i="11" s="1"/>
  <c r="S117" i="11"/>
  <c r="AH117" i="11" s="1"/>
  <c r="G117" i="11"/>
  <c r="V117" i="11" s="1"/>
  <c r="L117" i="11"/>
  <c r="AA117" i="11" s="1"/>
  <c r="H117" i="11"/>
  <c r="W117" i="11" s="1"/>
  <c r="I117" i="11"/>
  <c r="X117" i="11" s="1"/>
  <c r="K117" i="11"/>
  <c r="Z117" i="11" s="1"/>
  <c r="M117" i="11"/>
  <c r="AB117" i="11" s="1"/>
  <c r="F119" i="11"/>
  <c r="U119" i="11" s="1"/>
  <c r="J119" i="11"/>
  <c r="Y119" i="11" s="1"/>
  <c r="S119" i="11"/>
  <c r="AH119" i="11" s="1"/>
  <c r="H119" i="11"/>
  <c r="W119" i="11" s="1"/>
  <c r="M119" i="11"/>
  <c r="AB119" i="11" s="1"/>
  <c r="I119" i="11"/>
  <c r="X119" i="11" s="1"/>
  <c r="K119" i="11"/>
  <c r="Z119" i="11" s="1"/>
  <c r="L119" i="11"/>
  <c r="AA119" i="11" s="1"/>
  <c r="E119" i="11"/>
  <c r="T119" i="11" s="1"/>
  <c r="F121" i="11"/>
  <c r="U121" i="11" s="1"/>
  <c r="J121" i="11"/>
  <c r="Y121" i="11" s="1"/>
  <c r="S121" i="11"/>
  <c r="AH121" i="11" s="1"/>
  <c r="I121" i="11"/>
  <c r="X121" i="11" s="1"/>
  <c r="K121" i="11"/>
  <c r="Z121" i="11" s="1"/>
  <c r="E121" i="11"/>
  <c r="T121" i="11" s="1"/>
  <c r="L121" i="11"/>
  <c r="AA121" i="11" s="1"/>
  <c r="G121" i="11"/>
  <c r="V121" i="11" s="1"/>
  <c r="H121" i="11"/>
  <c r="W121" i="11" s="1"/>
  <c r="F123" i="11"/>
  <c r="U123" i="11" s="1"/>
  <c r="J123" i="11"/>
  <c r="Y123" i="11" s="1"/>
  <c r="S123" i="11"/>
  <c r="AH123" i="11" s="1"/>
  <c r="E123" i="11"/>
  <c r="T123" i="11" s="1"/>
  <c r="K123" i="11"/>
  <c r="Z123" i="11" s="1"/>
  <c r="L123" i="11"/>
  <c r="AA123" i="11" s="1"/>
  <c r="G123" i="11"/>
  <c r="V123" i="11" s="1"/>
  <c r="M123" i="11"/>
  <c r="AB123" i="11" s="1"/>
  <c r="H123" i="11"/>
  <c r="W123" i="11" s="1"/>
  <c r="I123" i="11"/>
  <c r="X123" i="11" s="1"/>
  <c r="F125" i="11"/>
  <c r="U125" i="11" s="1"/>
  <c r="J125" i="11"/>
  <c r="Y125" i="11" s="1"/>
  <c r="S125" i="11"/>
  <c r="AH125" i="11" s="1"/>
  <c r="G125" i="11"/>
  <c r="V125" i="11" s="1"/>
  <c r="L125" i="11"/>
  <c r="AA125" i="11" s="1"/>
  <c r="E125" i="11"/>
  <c r="T125" i="11" s="1"/>
  <c r="M125" i="11"/>
  <c r="AB125" i="11" s="1"/>
  <c r="H125" i="11"/>
  <c r="W125" i="11" s="1"/>
  <c r="K125" i="11"/>
  <c r="Z125" i="11" s="1"/>
  <c r="F127" i="11"/>
  <c r="U127" i="11" s="1"/>
  <c r="J127" i="11"/>
  <c r="Y127" i="11" s="1"/>
  <c r="S127" i="11"/>
  <c r="AH127" i="11" s="1"/>
  <c r="H127" i="11"/>
  <c r="W127" i="11" s="1"/>
  <c r="M127" i="11"/>
  <c r="AB127" i="11" s="1"/>
  <c r="G127" i="11"/>
  <c r="V127" i="11" s="1"/>
  <c r="I127" i="11"/>
  <c r="X127" i="11" s="1"/>
  <c r="L127" i="11"/>
  <c r="AA127" i="11" s="1"/>
  <c r="E127" i="11"/>
  <c r="T127" i="11" s="1"/>
  <c r="F129" i="11"/>
  <c r="U129" i="11" s="1"/>
  <c r="J129" i="11"/>
  <c r="Y129" i="11" s="1"/>
  <c r="S129" i="11"/>
  <c r="AH129" i="11" s="1"/>
  <c r="I129" i="11"/>
  <c r="X129" i="11" s="1"/>
  <c r="H129" i="11"/>
  <c r="W129" i="11" s="1"/>
  <c r="K129" i="11"/>
  <c r="Z129" i="11" s="1"/>
  <c r="M129" i="11"/>
  <c r="AB129" i="11" s="1"/>
  <c r="E129" i="11"/>
  <c r="T129" i="11" s="1"/>
  <c r="G129" i="11"/>
  <c r="V129" i="11" s="1"/>
  <c r="F131" i="11"/>
  <c r="U131" i="11" s="1"/>
  <c r="J131" i="11"/>
  <c r="Y131" i="11" s="1"/>
  <c r="S131" i="11"/>
  <c r="AH131" i="11" s="1"/>
  <c r="E131" i="11"/>
  <c r="T131" i="11" s="1"/>
  <c r="K131" i="11"/>
  <c r="Z131" i="11" s="1"/>
  <c r="I131" i="11"/>
  <c r="X131" i="11" s="1"/>
  <c r="L131" i="11"/>
  <c r="AA131" i="11" s="1"/>
  <c r="G131" i="11"/>
  <c r="V131" i="11" s="1"/>
  <c r="H131" i="11"/>
  <c r="W131" i="11" s="1"/>
  <c r="F133" i="11"/>
  <c r="U133" i="11" s="1"/>
  <c r="J133" i="11"/>
  <c r="Y133" i="11" s="1"/>
  <c r="S133" i="11"/>
  <c r="AH133" i="11" s="1"/>
  <c r="G133" i="11"/>
  <c r="V133" i="11" s="1"/>
  <c r="L133" i="11"/>
  <c r="AA133" i="11" s="1"/>
  <c r="K133" i="11"/>
  <c r="Z133" i="11" s="1"/>
  <c r="E133" i="11"/>
  <c r="T133" i="11" s="1"/>
  <c r="M133" i="11"/>
  <c r="AB133" i="11" s="1"/>
  <c r="H133" i="11"/>
  <c r="W133" i="11" s="1"/>
  <c r="I133" i="11"/>
  <c r="X133" i="11" s="1"/>
  <c r="F135" i="11"/>
  <c r="U135" i="11" s="1"/>
  <c r="J135" i="11"/>
  <c r="Y135" i="11" s="1"/>
  <c r="S135" i="11"/>
  <c r="AH135" i="11" s="1"/>
  <c r="H135" i="11"/>
  <c r="W135" i="11" s="1"/>
  <c r="M135" i="11"/>
  <c r="AB135" i="11" s="1"/>
  <c r="E135" i="11"/>
  <c r="T135" i="11" s="1"/>
  <c r="L135" i="11"/>
  <c r="AA135" i="11" s="1"/>
  <c r="G135" i="11"/>
  <c r="V135" i="11" s="1"/>
  <c r="K135" i="11"/>
  <c r="Z135" i="11" s="1"/>
  <c r="F137" i="11"/>
  <c r="U137" i="11" s="1"/>
  <c r="J137" i="11"/>
  <c r="Y137" i="11" s="1"/>
  <c r="S137" i="11"/>
  <c r="AH137" i="11" s="1"/>
  <c r="I137" i="11"/>
  <c r="X137" i="11" s="1"/>
  <c r="G137" i="11"/>
  <c r="V137" i="11" s="1"/>
  <c r="M137" i="11"/>
  <c r="AB137" i="11" s="1"/>
  <c r="H137" i="11"/>
  <c r="W137" i="11" s="1"/>
  <c r="L137" i="11"/>
  <c r="AA137" i="11" s="1"/>
  <c r="E137" i="11"/>
  <c r="T137" i="11" s="1"/>
  <c r="F139" i="11"/>
  <c r="U139" i="11" s="1"/>
  <c r="J139" i="11"/>
  <c r="Y139" i="11" s="1"/>
  <c r="S139" i="11"/>
  <c r="AH139" i="11" s="1"/>
  <c r="E139" i="11"/>
  <c r="T139" i="11" s="1"/>
  <c r="K139" i="11"/>
  <c r="Z139" i="11" s="1"/>
  <c r="H139" i="11"/>
  <c r="W139" i="11" s="1"/>
  <c r="I139" i="11"/>
  <c r="X139" i="11" s="1"/>
  <c r="M139" i="11"/>
  <c r="AB139" i="11" s="1"/>
  <c r="G139" i="11"/>
  <c r="V139" i="11" s="1"/>
  <c r="F141" i="11"/>
  <c r="U141" i="11" s="1"/>
  <c r="J141" i="11"/>
  <c r="Y141" i="11" s="1"/>
  <c r="S141" i="11"/>
  <c r="AH141" i="11" s="1"/>
  <c r="G141" i="11"/>
  <c r="V141" i="11" s="1"/>
  <c r="L141" i="11"/>
  <c r="AA141" i="11" s="1"/>
  <c r="I141" i="11"/>
  <c r="X141" i="11" s="1"/>
  <c r="K141" i="11"/>
  <c r="Z141" i="11" s="1"/>
  <c r="E141" i="11"/>
  <c r="T141" i="11" s="1"/>
  <c r="H141" i="11"/>
  <c r="W141" i="11" s="1"/>
  <c r="F143" i="11"/>
  <c r="U143" i="11" s="1"/>
  <c r="J143" i="11"/>
  <c r="Y143" i="11" s="1"/>
  <c r="S143" i="11"/>
  <c r="AH143" i="11" s="1"/>
  <c r="H143" i="11"/>
  <c r="W143" i="11" s="1"/>
  <c r="M143" i="11"/>
  <c r="AB143" i="11" s="1"/>
  <c r="K143" i="11"/>
  <c r="Z143" i="11" s="1"/>
  <c r="E143" i="11"/>
  <c r="T143" i="11" s="1"/>
  <c r="L143" i="11"/>
  <c r="AA143" i="11" s="1"/>
  <c r="G143" i="11"/>
  <c r="V143" i="11" s="1"/>
  <c r="I143" i="11"/>
  <c r="X143" i="11" s="1"/>
  <c r="F145" i="11"/>
  <c r="U145" i="11" s="1"/>
  <c r="J145" i="11"/>
  <c r="Y145" i="11" s="1"/>
  <c r="S145" i="11"/>
  <c r="AH145" i="11" s="1"/>
  <c r="I145" i="11"/>
  <c r="X145" i="11" s="1"/>
  <c r="E145" i="11"/>
  <c r="T145" i="11" s="1"/>
  <c r="L145" i="11"/>
  <c r="AA145" i="11" s="1"/>
  <c r="G145" i="11"/>
  <c r="V145" i="11" s="1"/>
  <c r="M145" i="11"/>
  <c r="AB145" i="11" s="1"/>
  <c r="K145" i="11"/>
  <c r="Z145" i="11" s="1"/>
  <c r="F147" i="11"/>
  <c r="U147" i="11" s="1"/>
  <c r="J147" i="11"/>
  <c r="Y147" i="11" s="1"/>
  <c r="S147" i="11"/>
  <c r="AH147" i="11" s="1"/>
  <c r="E147" i="11"/>
  <c r="T147" i="11" s="1"/>
  <c r="K147" i="11"/>
  <c r="Z147" i="11" s="1"/>
  <c r="G147" i="11"/>
  <c r="V147" i="11" s="1"/>
  <c r="M147" i="11"/>
  <c r="AB147" i="11" s="1"/>
  <c r="H147" i="11"/>
  <c r="W147" i="11" s="1"/>
  <c r="I147" i="11"/>
  <c r="X147" i="11" s="1"/>
  <c r="F149" i="11"/>
  <c r="U149" i="11" s="1"/>
  <c r="J149" i="11"/>
  <c r="Y149" i="11" s="1"/>
  <c r="S149" i="11"/>
  <c r="AH149" i="11" s="1"/>
  <c r="G149" i="11"/>
  <c r="V149" i="11" s="1"/>
  <c r="L149" i="11"/>
  <c r="AA149" i="11" s="1"/>
  <c r="H149" i="11"/>
  <c r="W149" i="11" s="1"/>
  <c r="I149" i="11"/>
  <c r="X149" i="11" s="1"/>
  <c r="E149" i="11"/>
  <c r="T149" i="11" s="1"/>
  <c r="K149" i="11"/>
  <c r="Z149" i="11" s="1"/>
  <c r="F151" i="11"/>
  <c r="U151" i="11" s="1"/>
  <c r="J151" i="11"/>
  <c r="Y151" i="11" s="1"/>
  <c r="S151" i="11"/>
  <c r="AH151" i="11" s="1"/>
  <c r="H151" i="11"/>
  <c r="W151" i="11" s="1"/>
  <c r="M151" i="11"/>
  <c r="AB151" i="11" s="1"/>
  <c r="I151" i="11"/>
  <c r="X151" i="11" s="1"/>
  <c r="K151" i="11"/>
  <c r="Z151" i="11" s="1"/>
  <c r="E151" i="11"/>
  <c r="T151" i="11" s="1"/>
  <c r="G151" i="11"/>
  <c r="V151" i="11" s="1"/>
  <c r="L151" i="11"/>
  <c r="AA151" i="11" s="1"/>
  <c r="F153" i="11"/>
  <c r="U153" i="11" s="1"/>
  <c r="J153" i="11"/>
  <c r="Y153" i="11" s="1"/>
  <c r="S153" i="11"/>
  <c r="AH153" i="11" s="1"/>
  <c r="I153" i="11"/>
  <c r="X153" i="11" s="1"/>
  <c r="K153" i="11"/>
  <c r="Z153" i="11" s="1"/>
  <c r="E153" i="11"/>
  <c r="T153" i="11" s="1"/>
  <c r="L153" i="11"/>
  <c r="AA153" i="11" s="1"/>
  <c r="H153" i="11"/>
  <c r="W153" i="11" s="1"/>
  <c r="M153" i="11"/>
  <c r="AB153" i="11" s="1"/>
  <c r="F155" i="11"/>
  <c r="U155" i="11" s="1"/>
  <c r="J155" i="11"/>
  <c r="Y155" i="11" s="1"/>
  <c r="S155" i="11"/>
  <c r="AH155" i="11" s="1"/>
  <c r="E155" i="11"/>
  <c r="T155" i="11" s="1"/>
  <c r="K155" i="11"/>
  <c r="Z155" i="11" s="1"/>
  <c r="L155" i="11"/>
  <c r="AA155" i="11" s="1"/>
  <c r="G155" i="11"/>
  <c r="V155" i="11" s="1"/>
  <c r="M155" i="11"/>
  <c r="AB155" i="11" s="1"/>
  <c r="H155" i="11"/>
  <c r="W155" i="11" s="1"/>
  <c r="F157" i="11"/>
  <c r="U157" i="11" s="1"/>
  <c r="J157" i="11"/>
  <c r="Y157" i="11" s="1"/>
  <c r="S157" i="11"/>
  <c r="AH157" i="11" s="1"/>
  <c r="G157" i="11"/>
  <c r="V157" i="11" s="1"/>
  <c r="L157" i="11"/>
  <c r="AA157" i="11" s="1"/>
  <c r="E157" i="11"/>
  <c r="T157" i="11" s="1"/>
  <c r="M157" i="11"/>
  <c r="AB157" i="11" s="1"/>
  <c r="H157" i="11"/>
  <c r="W157" i="11" s="1"/>
  <c r="I157" i="11"/>
  <c r="X157" i="11" s="1"/>
  <c r="K157" i="11"/>
  <c r="Z157" i="11" s="1"/>
  <c r="F159" i="11"/>
  <c r="U159" i="11" s="1"/>
  <c r="H159" i="11"/>
  <c r="W159" i="11" s="1"/>
  <c r="L159" i="11"/>
  <c r="AA159" i="11" s="1"/>
  <c r="G159" i="11"/>
  <c r="V159" i="11" s="1"/>
  <c r="M159" i="11"/>
  <c r="AB159" i="11" s="1"/>
  <c r="I159" i="11"/>
  <c r="X159" i="11" s="1"/>
  <c r="S159" i="11"/>
  <c r="AH159" i="11" s="1"/>
  <c r="E159" i="11"/>
  <c r="T159" i="11" s="1"/>
  <c r="J159" i="11"/>
  <c r="Y159" i="11" s="1"/>
  <c r="K159" i="11"/>
  <c r="Z159" i="11" s="1"/>
  <c r="H161" i="11"/>
  <c r="W161" i="11" s="1"/>
  <c r="L161" i="11"/>
  <c r="AA161" i="11" s="1"/>
  <c r="I161" i="11"/>
  <c r="X161" i="11" s="1"/>
  <c r="S161" i="11"/>
  <c r="AH161" i="11" s="1"/>
  <c r="E161" i="11"/>
  <c r="T161" i="11" s="1"/>
  <c r="J161" i="11"/>
  <c r="Y161" i="11" s="1"/>
  <c r="F161" i="11"/>
  <c r="U161" i="11" s="1"/>
  <c r="G161" i="11"/>
  <c r="V161" i="11" s="1"/>
  <c r="K161" i="11"/>
  <c r="Z161" i="11" s="1"/>
  <c r="H163" i="11"/>
  <c r="W163" i="11" s="1"/>
  <c r="L163" i="11"/>
  <c r="AA163" i="11" s="1"/>
  <c r="E163" i="11"/>
  <c r="T163" i="11" s="1"/>
  <c r="J163" i="11"/>
  <c r="Y163" i="11" s="1"/>
  <c r="F163" i="11"/>
  <c r="U163" i="11" s="1"/>
  <c r="K163" i="11"/>
  <c r="Z163" i="11" s="1"/>
  <c r="M163" i="11"/>
  <c r="AB163" i="11" s="1"/>
  <c r="S163" i="11"/>
  <c r="AH163" i="11" s="1"/>
  <c r="G163" i="11"/>
  <c r="V163" i="11" s="1"/>
  <c r="H165" i="11"/>
  <c r="W165" i="11" s="1"/>
  <c r="L165" i="11"/>
  <c r="AA165" i="11" s="1"/>
  <c r="F165" i="11"/>
  <c r="U165" i="11" s="1"/>
  <c r="K165" i="11"/>
  <c r="Z165" i="11" s="1"/>
  <c r="G165" i="11"/>
  <c r="V165" i="11" s="1"/>
  <c r="M165" i="11"/>
  <c r="AB165" i="11" s="1"/>
  <c r="I165" i="11"/>
  <c r="X165" i="11" s="1"/>
  <c r="J165" i="11"/>
  <c r="Y165" i="11" s="1"/>
  <c r="S165" i="11"/>
  <c r="AH165" i="11" s="1"/>
  <c r="H167" i="11"/>
  <c r="W167" i="11" s="1"/>
  <c r="L167" i="11"/>
  <c r="AA167" i="11" s="1"/>
  <c r="G167" i="11"/>
  <c r="V167" i="11" s="1"/>
  <c r="M167" i="11"/>
  <c r="AB167" i="11" s="1"/>
  <c r="I167" i="11"/>
  <c r="X167" i="11" s="1"/>
  <c r="S167" i="11"/>
  <c r="AH167" i="11" s="1"/>
  <c r="E167" i="11"/>
  <c r="T167" i="11" s="1"/>
  <c r="F167" i="11"/>
  <c r="U167" i="11" s="1"/>
  <c r="J167" i="11"/>
  <c r="Y167" i="11" s="1"/>
  <c r="H169" i="11"/>
  <c r="W169" i="11" s="1"/>
  <c r="L169" i="11"/>
  <c r="AA169" i="11" s="1"/>
  <c r="I169" i="11"/>
  <c r="X169" i="11" s="1"/>
  <c r="S169" i="11"/>
  <c r="AH169" i="11" s="1"/>
  <c r="E169" i="11"/>
  <c r="T169" i="11" s="1"/>
  <c r="J169" i="11"/>
  <c r="Y169" i="11" s="1"/>
  <c r="M169" i="11"/>
  <c r="AB169" i="11" s="1"/>
  <c r="F169" i="11"/>
  <c r="U169" i="11" s="1"/>
  <c r="G169" i="11"/>
  <c r="V169" i="11" s="1"/>
  <c r="H171" i="11"/>
  <c r="W171" i="11" s="1"/>
  <c r="L171" i="11"/>
  <c r="AA171" i="11" s="1"/>
  <c r="E171" i="11"/>
  <c r="T171" i="11" s="1"/>
  <c r="J171" i="11"/>
  <c r="Y171" i="11" s="1"/>
  <c r="F171" i="11"/>
  <c r="U171" i="11" s="1"/>
  <c r="K171" i="11"/>
  <c r="Z171" i="11" s="1"/>
  <c r="I171" i="11"/>
  <c r="X171" i="11" s="1"/>
  <c r="M171" i="11"/>
  <c r="AB171" i="11" s="1"/>
  <c r="S171" i="11"/>
  <c r="AH171" i="11" s="1"/>
  <c r="H173" i="11"/>
  <c r="W173" i="11" s="1"/>
  <c r="L173" i="11"/>
  <c r="AA173" i="11" s="1"/>
  <c r="F173" i="11"/>
  <c r="U173" i="11" s="1"/>
  <c r="K173" i="11"/>
  <c r="Z173" i="11" s="1"/>
  <c r="G173" i="11"/>
  <c r="V173" i="11" s="1"/>
  <c r="M173" i="11"/>
  <c r="AB173" i="11" s="1"/>
  <c r="E173" i="11"/>
  <c r="T173" i="11" s="1"/>
  <c r="I173" i="11"/>
  <c r="X173" i="11" s="1"/>
  <c r="J173" i="11"/>
  <c r="Y173" i="11" s="1"/>
  <c r="H175" i="11"/>
  <c r="W175" i="11" s="1"/>
  <c r="L175" i="11"/>
  <c r="AA175" i="11" s="1"/>
  <c r="G175" i="11"/>
  <c r="V175" i="11" s="1"/>
  <c r="M175" i="11"/>
  <c r="AB175" i="11" s="1"/>
  <c r="I175" i="11"/>
  <c r="X175" i="11" s="1"/>
  <c r="S175" i="11"/>
  <c r="AH175" i="11" s="1"/>
  <c r="K175" i="11"/>
  <c r="Z175" i="11" s="1"/>
  <c r="E175" i="11"/>
  <c r="T175" i="11" s="1"/>
  <c r="F175" i="11"/>
  <c r="U175" i="11" s="1"/>
  <c r="H177" i="11"/>
  <c r="W177" i="11" s="1"/>
  <c r="L177" i="11"/>
  <c r="AA177" i="11" s="1"/>
  <c r="I177" i="11"/>
  <c r="X177" i="11" s="1"/>
  <c r="S177" i="11"/>
  <c r="AH177" i="11" s="1"/>
  <c r="E177" i="11"/>
  <c r="T177" i="11" s="1"/>
  <c r="J177" i="11"/>
  <c r="Y177" i="11" s="1"/>
  <c r="K177" i="11"/>
  <c r="Z177" i="11" s="1"/>
  <c r="M177" i="11"/>
  <c r="AB177" i="11" s="1"/>
  <c r="F177" i="11"/>
  <c r="U177" i="11" s="1"/>
  <c r="H179" i="11"/>
  <c r="W179" i="11" s="1"/>
  <c r="L179" i="11"/>
  <c r="AA179" i="11" s="1"/>
  <c r="E179" i="11"/>
  <c r="T179" i="11" s="1"/>
  <c r="J179" i="11"/>
  <c r="Y179" i="11" s="1"/>
  <c r="F179" i="11"/>
  <c r="U179" i="11" s="1"/>
  <c r="K179" i="11"/>
  <c r="Z179" i="11" s="1"/>
  <c r="G179" i="11"/>
  <c r="V179" i="11" s="1"/>
  <c r="I179" i="11"/>
  <c r="X179" i="11" s="1"/>
  <c r="M179" i="11"/>
  <c r="AB179" i="11" s="1"/>
  <c r="H181" i="11"/>
  <c r="W181" i="11" s="1"/>
  <c r="L181" i="11"/>
  <c r="AA181" i="11" s="1"/>
  <c r="F181" i="11"/>
  <c r="U181" i="11" s="1"/>
  <c r="K181" i="11"/>
  <c r="Z181" i="11" s="1"/>
  <c r="G181" i="11"/>
  <c r="V181" i="11" s="1"/>
  <c r="M181" i="11"/>
  <c r="AB181" i="11" s="1"/>
  <c r="S181" i="11"/>
  <c r="AH181" i="11" s="1"/>
  <c r="E181" i="11"/>
  <c r="T181" i="11" s="1"/>
  <c r="I181" i="11"/>
  <c r="X181" i="11" s="1"/>
  <c r="H183" i="11"/>
  <c r="W183" i="11" s="1"/>
  <c r="L183" i="11"/>
  <c r="AA183" i="11" s="1"/>
  <c r="G183" i="11"/>
  <c r="V183" i="11" s="1"/>
  <c r="M183" i="11"/>
  <c r="AB183" i="11" s="1"/>
  <c r="I183" i="11"/>
  <c r="X183" i="11" s="1"/>
  <c r="S183" i="11"/>
  <c r="AH183" i="11" s="1"/>
  <c r="J183" i="11"/>
  <c r="Y183" i="11" s="1"/>
  <c r="K183" i="11"/>
  <c r="Z183" i="11" s="1"/>
  <c r="E183" i="11"/>
  <c r="T183" i="11" s="1"/>
  <c r="H185" i="11"/>
  <c r="W185" i="11" s="1"/>
  <c r="L185" i="11"/>
  <c r="AA185" i="11" s="1"/>
  <c r="I185" i="11"/>
  <c r="X185" i="11" s="1"/>
  <c r="S185" i="11"/>
  <c r="AH185" i="11" s="1"/>
  <c r="E185" i="11"/>
  <c r="T185" i="11" s="1"/>
  <c r="J185" i="11"/>
  <c r="Y185" i="11" s="1"/>
  <c r="G185" i="11"/>
  <c r="V185" i="11" s="1"/>
  <c r="K185" i="11"/>
  <c r="Z185" i="11" s="1"/>
  <c r="M185" i="11"/>
  <c r="AB185" i="11" s="1"/>
  <c r="H187" i="11"/>
  <c r="W187" i="11" s="1"/>
  <c r="L187" i="11"/>
  <c r="AA187" i="11" s="1"/>
  <c r="E187" i="11"/>
  <c r="T187" i="11" s="1"/>
  <c r="J187" i="11"/>
  <c r="Y187" i="11" s="1"/>
  <c r="K187" i="11"/>
  <c r="Z187" i="11" s="1"/>
  <c r="F187" i="11"/>
  <c r="U187" i="11" s="1"/>
  <c r="S187" i="11"/>
  <c r="AH187" i="11" s="1"/>
  <c r="G187" i="11"/>
  <c r="V187" i="11" s="1"/>
  <c r="I187" i="11"/>
  <c r="X187" i="11" s="1"/>
  <c r="H189" i="11"/>
  <c r="W189" i="11" s="1"/>
  <c r="L189" i="11"/>
  <c r="AA189" i="11" s="1"/>
  <c r="F189" i="11"/>
  <c r="U189" i="11" s="1"/>
  <c r="K189" i="11"/>
  <c r="Z189" i="11" s="1"/>
  <c r="G189" i="11"/>
  <c r="V189" i="11" s="1"/>
  <c r="M189" i="11"/>
  <c r="AB189" i="11" s="1"/>
  <c r="J189" i="11"/>
  <c r="Y189" i="11" s="1"/>
  <c r="S189" i="11"/>
  <c r="AH189" i="11" s="1"/>
  <c r="E189" i="11"/>
  <c r="T189" i="11" s="1"/>
  <c r="H191" i="11"/>
  <c r="W191" i="11" s="1"/>
  <c r="L191" i="11"/>
  <c r="AA191" i="11" s="1"/>
  <c r="G191" i="11"/>
  <c r="V191" i="11" s="1"/>
  <c r="M191" i="11"/>
  <c r="AB191" i="11" s="1"/>
  <c r="I191" i="11"/>
  <c r="X191" i="11" s="1"/>
  <c r="S191" i="11"/>
  <c r="AH191" i="11" s="1"/>
  <c r="F191" i="11"/>
  <c r="U191" i="11" s="1"/>
  <c r="J191" i="11"/>
  <c r="Y191" i="11" s="1"/>
  <c r="K191" i="11"/>
  <c r="Z191" i="11" s="1"/>
  <c r="H193" i="11"/>
  <c r="W193" i="11" s="1"/>
  <c r="L193" i="11"/>
  <c r="AA193" i="11" s="1"/>
  <c r="I193" i="11"/>
  <c r="X193" i="11" s="1"/>
  <c r="S193" i="11"/>
  <c r="AH193" i="11" s="1"/>
  <c r="E193" i="11"/>
  <c r="T193" i="11" s="1"/>
  <c r="J193" i="11"/>
  <c r="Y193" i="11" s="1"/>
  <c r="F193" i="11"/>
  <c r="U193" i="11" s="1"/>
  <c r="G193" i="11"/>
  <c r="V193" i="11" s="1"/>
  <c r="K193" i="11"/>
  <c r="Z193" i="11" s="1"/>
  <c r="H195" i="11"/>
  <c r="W195" i="11" s="1"/>
  <c r="L195" i="11"/>
  <c r="AA195" i="11" s="1"/>
  <c r="E195" i="11"/>
  <c r="T195" i="11" s="1"/>
  <c r="J195" i="11"/>
  <c r="Y195" i="11" s="1"/>
  <c r="F195" i="11"/>
  <c r="U195" i="11" s="1"/>
  <c r="K195" i="11"/>
  <c r="Z195" i="11" s="1"/>
  <c r="M195" i="11"/>
  <c r="AB195" i="11" s="1"/>
  <c r="S195" i="11"/>
  <c r="AH195" i="11" s="1"/>
  <c r="G195" i="11"/>
  <c r="V195" i="11" s="1"/>
  <c r="H197" i="11"/>
  <c r="W197" i="11" s="1"/>
  <c r="L197" i="11"/>
  <c r="AA197" i="11" s="1"/>
  <c r="F197" i="11"/>
  <c r="U197" i="11" s="1"/>
  <c r="K197" i="11"/>
  <c r="Z197" i="11" s="1"/>
  <c r="G197" i="11"/>
  <c r="V197" i="11" s="1"/>
  <c r="M197" i="11"/>
  <c r="AB197" i="11" s="1"/>
  <c r="I197" i="11"/>
  <c r="X197" i="11" s="1"/>
  <c r="J197" i="11"/>
  <c r="Y197" i="11" s="1"/>
  <c r="S197" i="11"/>
  <c r="AH197" i="11" s="1"/>
  <c r="H199" i="11"/>
  <c r="W199" i="11" s="1"/>
  <c r="L199" i="11"/>
  <c r="AA199" i="11" s="1"/>
  <c r="G199" i="11"/>
  <c r="V199" i="11" s="1"/>
  <c r="M199" i="11"/>
  <c r="AB199" i="11" s="1"/>
  <c r="I199" i="11"/>
  <c r="X199" i="11" s="1"/>
  <c r="S199" i="11"/>
  <c r="AH199" i="11" s="1"/>
  <c r="E199" i="11"/>
  <c r="T199" i="11" s="1"/>
  <c r="F199" i="11"/>
  <c r="U199" i="11" s="1"/>
  <c r="J199" i="11"/>
  <c r="Y199" i="11" s="1"/>
  <c r="H201" i="11"/>
  <c r="W201" i="11" s="1"/>
  <c r="L201" i="11"/>
  <c r="AA201" i="11" s="1"/>
  <c r="I201" i="11"/>
  <c r="X201" i="11" s="1"/>
  <c r="S201" i="11"/>
  <c r="AH201" i="11" s="1"/>
  <c r="E201" i="11"/>
  <c r="T201" i="11" s="1"/>
  <c r="J201" i="11"/>
  <c r="Y201" i="11" s="1"/>
  <c r="M201" i="11"/>
  <c r="AB201" i="11" s="1"/>
  <c r="F201" i="11"/>
  <c r="U201" i="11" s="1"/>
  <c r="G201" i="11"/>
  <c r="V201" i="11" s="1"/>
  <c r="H203" i="11"/>
  <c r="W203" i="11" s="1"/>
  <c r="L203" i="11"/>
  <c r="AA203" i="11" s="1"/>
  <c r="E203" i="11"/>
  <c r="T203" i="11" s="1"/>
  <c r="J203" i="11"/>
  <c r="Y203" i="11" s="1"/>
  <c r="K203" i="11"/>
  <c r="Z203" i="11" s="1"/>
  <c r="F203" i="11"/>
  <c r="U203" i="11" s="1"/>
  <c r="I203" i="11"/>
  <c r="X203" i="11" s="1"/>
  <c r="M203" i="11"/>
  <c r="AB203" i="11" s="1"/>
  <c r="S203" i="11"/>
  <c r="AH203" i="11" s="1"/>
  <c r="H205" i="11"/>
  <c r="W205" i="11" s="1"/>
  <c r="L205" i="11"/>
  <c r="AA205" i="11" s="1"/>
  <c r="F205" i="11"/>
  <c r="U205" i="11" s="1"/>
  <c r="K205" i="11"/>
  <c r="Z205" i="11" s="1"/>
  <c r="M205" i="11"/>
  <c r="AB205" i="11" s="1"/>
  <c r="G205" i="11"/>
  <c r="V205" i="11" s="1"/>
  <c r="E205" i="11"/>
  <c r="T205" i="11" s="1"/>
  <c r="I205" i="11"/>
  <c r="X205" i="11" s="1"/>
  <c r="J205" i="11"/>
  <c r="Y205" i="11" s="1"/>
  <c r="H207" i="11"/>
  <c r="W207" i="11" s="1"/>
  <c r="L207" i="11"/>
  <c r="AA207" i="11" s="1"/>
  <c r="G207" i="11"/>
  <c r="V207" i="11" s="1"/>
  <c r="M207" i="11"/>
  <c r="AB207" i="11" s="1"/>
  <c r="S207" i="11"/>
  <c r="AH207" i="11" s="1"/>
  <c r="I207" i="11"/>
  <c r="X207" i="11" s="1"/>
  <c r="K207" i="11"/>
  <c r="Z207" i="11" s="1"/>
  <c r="E207" i="11"/>
  <c r="T207" i="11" s="1"/>
  <c r="F207" i="11"/>
  <c r="U207" i="11" s="1"/>
  <c r="H209" i="11"/>
  <c r="W209" i="11" s="1"/>
  <c r="L209" i="11"/>
  <c r="AA209" i="11" s="1"/>
  <c r="I209" i="11"/>
  <c r="X209" i="11" s="1"/>
  <c r="S209" i="11"/>
  <c r="AH209" i="11" s="1"/>
  <c r="E209" i="11"/>
  <c r="T209" i="11" s="1"/>
  <c r="J209" i="11"/>
  <c r="Y209" i="11" s="1"/>
  <c r="K209" i="11"/>
  <c r="Z209" i="11" s="1"/>
  <c r="M209" i="11"/>
  <c r="AB209" i="11" s="1"/>
  <c r="F209" i="11"/>
  <c r="U209" i="11" s="1"/>
  <c r="H211" i="11"/>
  <c r="W211" i="11" s="1"/>
  <c r="L211" i="11"/>
  <c r="AA211" i="11" s="1"/>
  <c r="E211" i="11"/>
  <c r="T211" i="11" s="1"/>
  <c r="J211" i="11"/>
  <c r="Y211" i="11" s="1"/>
  <c r="K211" i="11"/>
  <c r="Z211" i="11" s="1"/>
  <c r="F211" i="11"/>
  <c r="U211" i="11" s="1"/>
  <c r="G211" i="11"/>
  <c r="V211" i="11" s="1"/>
  <c r="I211" i="11"/>
  <c r="X211" i="11" s="1"/>
  <c r="M211" i="11"/>
  <c r="AB211" i="11" s="1"/>
  <c r="S211" i="11"/>
  <c r="AH211" i="11" s="1"/>
  <c r="K201" i="11"/>
  <c r="Z201" i="11" s="1"/>
  <c r="E197" i="11"/>
  <c r="T197" i="11" s="1"/>
  <c r="F183" i="11"/>
  <c r="U183" i="11" s="1"/>
  <c r="S179" i="11"/>
  <c r="AH179" i="11" s="1"/>
  <c r="K169" i="11"/>
  <c r="Z169" i="11" s="1"/>
  <c r="E165" i="11"/>
  <c r="T165" i="11" s="1"/>
  <c r="K137" i="11"/>
  <c r="Z137" i="11" s="1"/>
  <c r="M131" i="11"/>
  <c r="AB131" i="11" s="1"/>
  <c r="I125" i="11"/>
  <c r="X125" i="11" s="1"/>
  <c r="E117" i="11"/>
  <c r="T117" i="11" s="1"/>
  <c r="J207" i="11"/>
  <c r="Y207" i="11" s="1"/>
  <c r="G203" i="11"/>
  <c r="V203" i="11" s="1"/>
  <c r="M193" i="11"/>
  <c r="AB193" i="11" s="1"/>
  <c r="I189" i="11"/>
  <c r="X189" i="11" s="1"/>
  <c r="J175" i="11"/>
  <c r="Y175" i="11" s="1"/>
  <c r="G171" i="11"/>
  <c r="V171" i="11" s="1"/>
  <c r="M161" i="11"/>
  <c r="AB161" i="11" s="1"/>
  <c r="I155" i="11"/>
  <c r="X155" i="11" s="1"/>
  <c r="L147" i="11"/>
  <c r="AA147" i="11" s="1"/>
  <c r="M141" i="11"/>
  <c r="AB141" i="11" s="1"/>
  <c r="L129" i="11"/>
  <c r="AA129" i="11" s="1"/>
  <c r="J111" i="11"/>
  <c r="Y111" i="11" s="1"/>
  <c r="K199" i="11"/>
  <c r="Z199" i="11" s="1"/>
  <c r="I195" i="11"/>
  <c r="X195" i="11" s="1"/>
  <c r="F185" i="11"/>
  <c r="U185" i="11" s="1"/>
  <c r="J181" i="11"/>
  <c r="Y181" i="11" s="1"/>
  <c r="K167" i="11"/>
  <c r="Z167" i="11" s="1"/>
  <c r="I163" i="11"/>
  <c r="X163" i="11" s="1"/>
  <c r="G153" i="11"/>
  <c r="V153" i="11" s="1"/>
  <c r="L139" i="11"/>
  <c r="AA139" i="11" s="1"/>
  <c r="I135" i="11"/>
  <c r="X135" i="11" s="1"/>
  <c r="K127" i="11"/>
  <c r="Z127" i="11" s="1"/>
  <c r="M121" i="11"/>
  <c r="AB121" i="11" s="1"/>
  <c r="H213" i="11"/>
  <c r="W213" i="11" s="1"/>
  <c r="L213" i="11"/>
  <c r="AA213" i="11" s="1"/>
  <c r="F213" i="11"/>
  <c r="U213" i="11" s="1"/>
  <c r="K213" i="11"/>
  <c r="Z213" i="11" s="1"/>
  <c r="M213" i="11"/>
  <c r="AB213" i="11" s="1"/>
  <c r="G213" i="11"/>
  <c r="V213" i="11" s="1"/>
  <c r="H215" i="11"/>
  <c r="W215" i="11" s="1"/>
  <c r="L215" i="11"/>
  <c r="AA215" i="11" s="1"/>
  <c r="G215" i="11"/>
  <c r="V215" i="11" s="1"/>
  <c r="M215" i="11"/>
  <c r="AB215" i="11" s="1"/>
  <c r="I215" i="11"/>
  <c r="X215" i="11" s="1"/>
  <c r="S215" i="11"/>
  <c r="AH215" i="11" s="1"/>
  <c r="H217" i="11"/>
  <c r="W217" i="11" s="1"/>
  <c r="L217" i="11"/>
  <c r="AA217" i="11" s="1"/>
  <c r="I217" i="11"/>
  <c r="X217" i="11" s="1"/>
  <c r="S217" i="11"/>
  <c r="AH217" i="11" s="1"/>
  <c r="E217" i="11"/>
  <c r="T217" i="11" s="1"/>
  <c r="J217" i="11"/>
  <c r="Y217" i="11" s="1"/>
  <c r="H219" i="11"/>
  <c r="W219" i="11" s="1"/>
  <c r="L219" i="11"/>
  <c r="AA219" i="11" s="1"/>
  <c r="E219" i="11"/>
  <c r="T219" i="11" s="1"/>
  <c r="J219" i="11"/>
  <c r="Y219" i="11" s="1"/>
  <c r="K219" i="11"/>
  <c r="Z219" i="11" s="1"/>
  <c r="F219" i="11"/>
  <c r="U219" i="11" s="1"/>
  <c r="H221" i="11"/>
  <c r="W221" i="11" s="1"/>
  <c r="L221" i="11"/>
  <c r="AA221" i="11" s="1"/>
  <c r="F221" i="11"/>
  <c r="U221" i="11" s="1"/>
  <c r="K221" i="11"/>
  <c r="Z221" i="11" s="1"/>
  <c r="H223" i="11"/>
  <c r="W223" i="11" s="1"/>
  <c r="L223" i="11"/>
  <c r="AA223" i="11" s="1"/>
  <c r="G223" i="11"/>
  <c r="V223" i="11" s="1"/>
  <c r="M223" i="11"/>
  <c r="AB223" i="11" s="1"/>
  <c r="H225" i="11"/>
  <c r="W225" i="11" s="1"/>
  <c r="L225" i="11"/>
  <c r="AA225" i="11" s="1"/>
  <c r="I225" i="11"/>
  <c r="X225" i="11" s="1"/>
  <c r="S225" i="11"/>
  <c r="AH225" i="11" s="1"/>
  <c r="H227" i="11"/>
  <c r="W227" i="11" s="1"/>
  <c r="L227" i="11"/>
  <c r="AA227" i="11" s="1"/>
  <c r="E227" i="11"/>
  <c r="T227" i="11" s="1"/>
  <c r="J227" i="11"/>
  <c r="Y227" i="11" s="1"/>
  <c r="H229" i="11"/>
  <c r="W229" i="11" s="1"/>
  <c r="L229" i="11"/>
  <c r="AA229" i="11" s="1"/>
  <c r="F229" i="11"/>
  <c r="U229" i="11" s="1"/>
  <c r="K229" i="11"/>
  <c r="Z229" i="11" s="1"/>
  <c r="H231" i="11"/>
  <c r="W231" i="11" s="1"/>
  <c r="L231" i="11"/>
  <c r="AA231" i="11" s="1"/>
  <c r="G231" i="11"/>
  <c r="V231" i="11" s="1"/>
  <c r="M231" i="11"/>
  <c r="AB231" i="11" s="1"/>
  <c r="H233" i="11"/>
  <c r="W233" i="11" s="1"/>
  <c r="L233" i="11"/>
  <c r="AA233" i="11" s="1"/>
  <c r="I233" i="11"/>
  <c r="X233" i="11" s="1"/>
  <c r="S233" i="11"/>
  <c r="AH233" i="11" s="1"/>
  <c r="H235" i="11"/>
  <c r="W235" i="11" s="1"/>
  <c r="L235" i="11"/>
  <c r="AA235" i="11" s="1"/>
  <c r="E235" i="11"/>
  <c r="T235" i="11" s="1"/>
  <c r="J235" i="11"/>
  <c r="Y235" i="11" s="1"/>
  <c r="H237" i="11"/>
  <c r="W237" i="11" s="1"/>
  <c r="L237" i="11"/>
  <c r="AA237" i="11" s="1"/>
  <c r="F237" i="11"/>
  <c r="U237" i="11" s="1"/>
  <c r="K237" i="11"/>
  <c r="Z237" i="11" s="1"/>
  <c r="H239" i="11"/>
  <c r="W239" i="11" s="1"/>
  <c r="L239" i="11"/>
  <c r="AA239" i="11" s="1"/>
  <c r="G239" i="11"/>
  <c r="V239" i="11" s="1"/>
  <c r="M239" i="11"/>
  <c r="AB239" i="11" s="1"/>
  <c r="H241" i="11"/>
  <c r="W241" i="11" s="1"/>
  <c r="L241" i="11"/>
  <c r="AA241" i="11" s="1"/>
  <c r="I241" i="11"/>
  <c r="X241" i="11" s="1"/>
  <c r="S241" i="11"/>
  <c r="AH241" i="11" s="1"/>
  <c r="H243" i="11"/>
  <c r="W243" i="11" s="1"/>
  <c r="L243" i="11"/>
  <c r="AA243" i="11" s="1"/>
  <c r="E243" i="11"/>
  <c r="T243" i="11" s="1"/>
  <c r="J243" i="11"/>
  <c r="Y243" i="11" s="1"/>
  <c r="E245" i="11"/>
  <c r="T245" i="11" s="1"/>
  <c r="I245" i="11"/>
  <c r="X245" i="11" s="1"/>
  <c r="M245" i="11"/>
  <c r="AB245" i="11" s="1"/>
  <c r="E247" i="11"/>
  <c r="T247" i="11" s="1"/>
  <c r="I247" i="11"/>
  <c r="X247" i="11" s="1"/>
  <c r="M247" i="11"/>
  <c r="AB247" i="11" s="1"/>
  <c r="E249" i="11"/>
  <c r="T249" i="11" s="1"/>
  <c r="I249" i="11"/>
  <c r="X249" i="11" s="1"/>
  <c r="M249" i="11"/>
  <c r="AB249" i="11" s="1"/>
  <c r="E251" i="11"/>
  <c r="T251" i="11" s="1"/>
  <c r="I251" i="11"/>
  <c r="X251" i="11" s="1"/>
  <c r="M251" i="11"/>
  <c r="AB251" i="11" s="1"/>
  <c r="J251" i="11"/>
  <c r="Y251" i="11" s="1"/>
  <c r="S249" i="11"/>
  <c r="AH249" i="11" s="1"/>
  <c r="H249" i="11"/>
  <c r="W249" i="11" s="1"/>
  <c r="L247" i="11"/>
  <c r="AA247" i="11" s="1"/>
  <c r="G247" i="11"/>
  <c r="V247" i="11" s="1"/>
  <c r="K245" i="11"/>
  <c r="Z245" i="11" s="1"/>
  <c r="F245" i="11"/>
  <c r="U245" i="11" s="1"/>
  <c r="M243" i="11"/>
  <c r="AB243" i="11" s="1"/>
  <c r="F243" i="11"/>
  <c r="U243" i="11" s="1"/>
  <c r="K241" i="11"/>
  <c r="Z241" i="11" s="1"/>
  <c r="E241" i="11"/>
  <c r="T241" i="11" s="1"/>
  <c r="J239" i="11"/>
  <c r="Y239" i="11" s="1"/>
  <c r="I237" i="11"/>
  <c r="X237" i="11" s="1"/>
  <c r="S235" i="11"/>
  <c r="AH235" i="11" s="1"/>
  <c r="G235" i="11"/>
  <c r="V235" i="11" s="1"/>
  <c r="M233" i="11"/>
  <c r="AB233" i="11" s="1"/>
  <c r="F233" i="11"/>
  <c r="U233" i="11" s="1"/>
  <c r="K231" i="11"/>
  <c r="Z231" i="11" s="1"/>
  <c r="E231" i="11"/>
  <c r="T231" i="11" s="1"/>
  <c r="J229" i="11"/>
  <c r="Y229" i="11" s="1"/>
  <c r="I227" i="11"/>
  <c r="X227" i="11" s="1"/>
  <c r="G225" i="11"/>
  <c r="V225" i="11" s="1"/>
  <c r="S223" i="11"/>
  <c r="AH223" i="11" s="1"/>
  <c r="F223" i="11"/>
  <c r="U223" i="11" s="1"/>
  <c r="M221" i="11"/>
  <c r="AB221" i="11" s="1"/>
  <c r="E221" i="11"/>
  <c r="T221" i="11" s="1"/>
  <c r="I219" i="11"/>
  <c r="X219" i="11" s="1"/>
  <c r="M217" i="11"/>
  <c r="AB217" i="11" s="1"/>
  <c r="E215" i="11"/>
  <c r="T215" i="11" s="1"/>
  <c r="I213" i="11"/>
  <c r="X213" i="11" s="1"/>
  <c r="S251" i="11"/>
  <c r="AH251" i="11" s="1"/>
  <c r="H251" i="11"/>
  <c r="W251" i="11" s="1"/>
  <c r="L249" i="11"/>
  <c r="AA249" i="11" s="1"/>
  <c r="G249" i="11"/>
  <c r="V249" i="11" s="1"/>
  <c r="K247" i="11"/>
  <c r="Z247" i="11" s="1"/>
  <c r="F247" i="11"/>
  <c r="U247" i="11" s="1"/>
  <c r="J245" i="11"/>
  <c r="Y245" i="11" s="1"/>
  <c r="K243" i="11"/>
  <c r="Z243" i="11" s="1"/>
  <c r="J241" i="11"/>
  <c r="Y241" i="11" s="1"/>
  <c r="I239" i="11"/>
  <c r="X239" i="11" s="1"/>
  <c r="S237" i="11"/>
  <c r="AH237" i="11" s="1"/>
  <c r="G237" i="11"/>
  <c r="V237" i="11" s="1"/>
  <c r="M235" i="11"/>
  <c r="AB235" i="11" s="1"/>
  <c r="F235" i="11"/>
  <c r="U235" i="11" s="1"/>
  <c r="K233" i="11"/>
  <c r="Z233" i="11" s="1"/>
  <c r="E233" i="11"/>
  <c r="T233" i="11" s="1"/>
  <c r="J231" i="11"/>
  <c r="Y231" i="11" s="1"/>
  <c r="I229" i="11"/>
  <c r="X229" i="11" s="1"/>
  <c r="S227" i="11"/>
  <c r="AH227" i="11" s="1"/>
  <c r="G227" i="11"/>
  <c r="V227" i="11" s="1"/>
  <c r="M225" i="11"/>
  <c r="AB225" i="11" s="1"/>
  <c r="F225" i="11"/>
  <c r="U225" i="11" s="1"/>
  <c r="K223" i="11"/>
  <c r="Z223" i="11" s="1"/>
  <c r="E223" i="11"/>
  <c r="T223" i="11" s="1"/>
  <c r="J221" i="11"/>
  <c r="Y221" i="11" s="1"/>
  <c r="G219" i="11"/>
  <c r="V219" i="11" s="1"/>
  <c r="K217" i="11"/>
  <c r="Z217" i="11" s="1"/>
  <c r="K215" i="11"/>
  <c r="Z215" i="11" s="1"/>
  <c r="E213" i="11"/>
  <c r="T213" i="11" s="1"/>
  <c r="L251" i="11"/>
  <c r="AA251" i="11" s="1"/>
  <c r="G251" i="11"/>
  <c r="V251" i="11" s="1"/>
  <c r="K249" i="11"/>
  <c r="Z249" i="11" s="1"/>
  <c r="F249" i="11"/>
  <c r="U249" i="11" s="1"/>
  <c r="J247" i="11"/>
  <c r="Y247" i="11" s="1"/>
  <c r="S245" i="11"/>
  <c r="AH245" i="11" s="1"/>
  <c r="H245" i="11"/>
  <c r="W245" i="11" s="1"/>
  <c r="I243" i="11"/>
  <c r="X243" i="11" s="1"/>
  <c r="G241" i="11"/>
  <c r="V241" i="11" s="1"/>
  <c r="S239" i="11"/>
  <c r="AH239" i="11" s="1"/>
  <c r="F239" i="11"/>
  <c r="U239" i="11" s="1"/>
  <c r="M237" i="11"/>
  <c r="AB237" i="11" s="1"/>
  <c r="E237" i="11"/>
  <c r="T237" i="11" s="1"/>
  <c r="K235" i="11"/>
  <c r="Z235" i="11" s="1"/>
  <c r="J233" i="11"/>
  <c r="Y233" i="11" s="1"/>
  <c r="I231" i="11"/>
  <c r="X231" i="11" s="1"/>
  <c r="S229" i="11"/>
  <c r="AH229" i="11" s="1"/>
  <c r="G229" i="11"/>
  <c r="V229" i="11" s="1"/>
  <c r="M227" i="11"/>
  <c r="AB227" i="11" s="1"/>
  <c r="F227" i="11"/>
  <c r="U227" i="11" s="1"/>
  <c r="K225" i="11"/>
  <c r="Z225" i="11" s="1"/>
  <c r="E225" i="11"/>
  <c r="T225" i="11" s="1"/>
  <c r="J223" i="11"/>
  <c r="Y223" i="11" s="1"/>
  <c r="I221" i="11"/>
  <c r="X221" i="11" s="1"/>
  <c r="S219" i="11"/>
  <c r="AH219" i="11" s="1"/>
  <c r="G217" i="11"/>
  <c r="V217" i="11" s="1"/>
  <c r="J215" i="11"/>
  <c r="Y215" i="11" s="1"/>
  <c r="S213" i="11"/>
  <c r="AH213" i="11" s="1"/>
  <c r="G84" i="11"/>
  <c r="V84" i="11" s="1"/>
  <c r="K84" i="11"/>
  <c r="Z84" i="11" s="1"/>
  <c r="F84" i="11"/>
  <c r="U84" i="11" s="1"/>
  <c r="L84" i="11"/>
  <c r="AA84" i="11" s="1"/>
  <c r="J84" i="11"/>
  <c r="Y84" i="11" s="1"/>
  <c r="G86" i="11"/>
  <c r="V86" i="11" s="1"/>
  <c r="K86" i="11"/>
  <c r="Z86" i="11" s="1"/>
  <c r="H86" i="11"/>
  <c r="W86" i="11" s="1"/>
  <c r="M86" i="11"/>
  <c r="AB86" i="11" s="1"/>
  <c r="E86" i="11"/>
  <c r="T86" i="11" s="1"/>
  <c r="L86" i="11"/>
  <c r="AA86" i="11" s="1"/>
  <c r="G88" i="11"/>
  <c r="V88" i="11" s="1"/>
  <c r="K88" i="11"/>
  <c r="Z88" i="11" s="1"/>
  <c r="I88" i="11"/>
  <c r="X88" i="11" s="1"/>
  <c r="S88" i="11"/>
  <c r="AH88" i="11" s="1"/>
  <c r="F88" i="11"/>
  <c r="U88" i="11" s="1"/>
  <c r="M88" i="11"/>
  <c r="AB88" i="11" s="1"/>
  <c r="G90" i="11"/>
  <c r="V90" i="11" s="1"/>
  <c r="K90" i="11"/>
  <c r="Z90" i="11" s="1"/>
  <c r="E90" i="11"/>
  <c r="T90" i="11" s="1"/>
  <c r="J90" i="11"/>
  <c r="Y90" i="11" s="1"/>
  <c r="H90" i="11"/>
  <c r="W90" i="11" s="1"/>
  <c r="S90" i="11"/>
  <c r="AH90" i="11" s="1"/>
  <c r="G92" i="11"/>
  <c r="V92" i="11" s="1"/>
  <c r="K92" i="11"/>
  <c r="Z92" i="11" s="1"/>
  <c r="F92" i="11"/>
  <c r="U92" i="11" s="1"/>
  <c r="L92" i="11"/>
  <c r="AA92" i="11" s="1"/>
  <c r="I92" i="11"/>
  <c r="X92" i="11" s="1"/>
  <c r="G94" i="11"/>
  <c r="V94" i="11" s="1"/>
  <c r="K94" i="11"/>
  <c r="Z94" i="11" s="1"/>
  <c r="H94" i="11"/>
  <c r="W94" i="11" s="1"/>
  <c r="M94" i="11"/>
  <c r="AB94" i="11" s="1"/>
  <c r="J94" i="11"/>
  <c r="Y94" i="11" s="1"/>
  <c r="G96" i="11"/>
  <c r="V96" i="11" s="1"/>
  <c r="K96" i="11"/>
  <c r="Z96" i="11" s="1"/>
  <c r="I96" i="11"/>
  <c r="X96" i="11" s="1"/>
  <c r="S96" i="11"/>
  <c r="AH96" i="11" s="1"/>
  <c r="E96" i="11"/>
  <c r="T96" i="11" s="1"/>
  <c r="L96" i="11"/>
  <c r="AA96" i="11" s="1"/>
  <c r="G98" i="11"/>
  <c r="V98" i="11" s="1"/>
  <c r="K98" i="11"/>
  <c r="Z98" i="11" s="1"/>
  <c r="E98" i="11"/>
  <c r="T98" i="11" s="1"/>
  <c r="J98" i="11"/>
  <c r="Y98" i="11" s="1"/>
  <c r="F98" i="11"/>
  <c r="U98" i="11" s="1"/>
  <c r="M98" i="11"/>
  <c r="AB98" i="11" s="1"/>
  <c r="G100" i="11"/>
  <c r="V100" i="11" s="1"/>
  <c r="K100" i="11"/>
  <c r="Z100" i="11" s="1"/>
  <c r="F100" i="11"/>
  <c r="U100" i="11" s="1"/>
  <c r="L100" i="11"/>
  <c r="AA100" i="11" s="1"/>
  <c r="H100" i="11"/>
  <c r="W100" i="11" s="1"/>
  <c r="S100" i="11"/>
  <c r="AH100" i="11" s="1"/>
  <c r="G102" i="11"/>
  <c r="V102" i="11" s="1"/>
  <c r="K102" i="11"/>
  <c r="Z102" i="11" s="1"/>
  <c r="H102" i="11"/>
  <c r="W102" i="11" s="1"/>
  <c r="M102" i="11"/>
  <c r="AB102" i="11" s="1"/>
  <c r="I102" i="11"/>
  <c r="X102" i="11" s="1"/>
  <c r="G104" i="11"/>
  <c r="V104" i="11" s="1"/>
  <c r="K104" i="11"/>
  <c r="Z104" i="11" s="1"/>
  <c r="I104" i="11"/>
  <c r="X104" i="11" s="1"/>
  <c r="S104" i="11"/>
  <c r="AH104" i="11" s="1"/>
  <c r="J104" i="11"/>
  <c r="Y104" i="11" s="1"/>
  <c r="G106" i="11"/>
  <c r="V106" i="11" s="1"/>
  <c r="K106" i="11"/>
  <c r="Z106" i="11" s="1"/>
  <c r="E106" i="11"/>
  <c r="T106" i="11" s="1"/>
  <c r="J106" i="11"/>
  <c r="Y106" i="11" s="1"/>
  <c r="L106" i="11"/>
  <c r="AA106" i="11" s="1"/>
  <c r="G108" i="11"/>
  <c r="V108" i="11" s="1"/>
  <c r="K108" i="11"/>
  <c r="Z108" i="11" s="1"/>
  <c r="F108" i="11"/>
  <c r="U108" i="11" s="1"/>
  <c r="L108" i="11"/>
  <c r="AA108" i="11" s="1"/>
  <c r="E108" i="11"/>
  <c r="T108" i="11" s="1"/>
  <c r="M108" i="11"/>
  <c r="AB108" i="11" s="1"/>
  <c r="G110" i="11"/>
  <c r="V110" i="11" s="1"/>
  <c r="K110" i="11"/>
  <c r="Z110" i="11" s="1"/>
  <c r="H110" i="11"/>
  <c r="W110" i="11" s="1"/>
  <c r="M110" i="11"/>
  <c r="AB110" i="11" s="1"/>
  <c r="F110" i="11"/>
  <c r="U110" i="11" s="1"/>
  <c r="S110" i="11"/>
  <c r="AH110" i="11" s="1"/>
  <c r="G112" i="11"/>
  <c r="V112" i="11" s="1"/>
  <c r="K112" i="11"/>
  <c r="Z112" i="11" s="1"/>
  <c r="I112" i="11"/>
  <c r="X112" i="11" s="1"/>
  <c r="S112" i="11"/>
  <c r="AH112" i="11" s="1"/>
  <c r="H112" i="11"/>
  <c r="W112" i="11" s="1"/>
  <c r="G114" i="11"/>
  <c r="V114" i="11" s="1"/>
  <c r="K114" i="11"/>
  <c r="Z114" i="11" s="1"/>
  <c r="E114" i="11"/>
  <c r="T114" i="11" s="1"/>
  <c r="J114" i="11"/>
  <c r="Y114" i="11" s="1"/>
  <c r="I114" i="11"/>
  <c r="X114" i="11" s="1"/>
  <c r="G116" i="11"/>
  <c r="V116" i="11" s="1"/>
  <c r="K116" i="11"/>
  <c r="Z116" i="11" s="1"/>
  <c r="F116" i="11"/>
  <c r="U116" i="11" s="1"/>
  <c r="L116" i="11"/>
  <c r="AA116" i="11" s="1"/>
  <c r="J116" i="11"/>
  <c r="Y116" i="11" s="1"/>
  <c r="H118" i="11"/>
  <c r="W118" i="11" s="1"/>
  <c r="L118" i="11"/>
  <c r="AA118" i="11" s="1"/>
  <c r="G118" i="11"/>
  <c r="V118" i="11" s="1"/>
  <c r="M118" i="11"/>
  <c r="AB118" i="11" s="1"/>
  <c r="H120" i="11"/>
  <c r="W120" i="11" s="1"/>
  <c r="L120" i="11"/>
  <c r="AA120" i="11" s="1"/>
  <c r="I120" i="11"/>
  <c r="X120" i="11" s="1"/>
  <c r="S120" i="11"/>
  <c r="AH120" i="11" s="1"/>
  <c r="H122" i="11"/>
  <c r="W122" i="11" s="1"/>
  <c r="L122" i="11"/>
  <c r="AA122" i="11" s="1"/>
  <c r="E122" i="11"/>
  <c r="T122" i="11" s="1"/>
  <c r="J122" i="11"/>
  <c r="Y122" i="11" s="1"/>
  <c r="H124" i="11"/>
  <c r="W124" i="11" s="1"/>
  <c r="L124" i="11"/>
  <c r="AA124" i="11" s="1"/>
  <c r="F124" i="11"/>
  <c r="U124" i="11" s="1"/>
  <c r="K124" i="11"/>
  <c r="Z124" i="11" s="1"/>
  <c r="H126" i="11"/>
  <c r="W126" i="11" s="1"/>
  <c r="L126" i="11"/>
  <c r="AA126" i="11" s="1"/>
  <c r="G126" i="11"/>
  <c r="V126" i="11" s="1"/>
  <c r="M126" i="11"/>
  <c r="AB126" i="11" s="1"/>
  <c r="H128" i="11"/>
  <c r="W128" i="11" s="1"/>
  <c r="L128" i="11"/>
  <c r="AA128" i="11" s="1"/>
  <c r="I128" i="11"/>
  <c r="X128" i="11" s="1"/>
  <c r="S128" i="11"/>
  <c r="AH128" i="11" s="1"/>
  <c r="H130" i="11"/>
  <c r="W130" i="11" s="1"/>
  <c r="L130" i="11"/>
  <c r="AA130" i="11" s="1"/>
  <c r="E130" i="11"/>
  <c r="T130" i="11" s="1"/>
  <c r="J130" i="11"/>
  <c r="Y130" i="11" s="1"/>
  <c r="H132" i="11"/>
  <c r="W132" i="11" s="1"/>
  <c r="L132" i="11"/>
  <c r="AA132" i="11" s="1"/>
  <c r="F132" i="11"/>
  <c r="U132" i="11" s="1"/>
  <c r="K132" i="11"/>
  <c r="Z132" i="11" s="1"/>
  <c r="H134" i="11"/>
  <c r="W134" i="11" s="1"/>
  <c r="L134" i="11"/>
  <c r="AA134" i="11" s="1"/>
  <c r="G134" i="11"/>
  <c r="V134" i="11" s="1"/>
  <c r="M134" i="11"/>
  <c r="AB134" i="11" s="1"/>
  <c r="H136" i="11"/>
  <c r="W136" i="11" s="1"/>
  <c r="L136" i="11"/>
  <c r="AA136" i="11" s="1"/>
  <c r="I136" i="11"/>
  <c r="X136" i="11" s="1"/>
  <c r="S136" i="11"/>
  <c r="AH136" i="11" s="1"/>
  <c r="H138" i="11"/>
  <c r="W138" i="11" s="1"/>
  <c r="L138" i="11"/>
  <c r="AA138" i="11" s="1"/>
  <c r="E138" i="11"/>
  <c r="T138" i="11" s="1"/>
  <c r="J138" i="11"/>
  <c r="Y138" i="11" s="1"/>
  <c r="H140" i="11"/>
  <c r="W140" i="11" s="1"/>
  <c r="L140" i="11"/>
  <c r="AA140" i="11" s="1"/>
  <c r="F140" i="11"/>
  <c r="U140" i="11" s="1"/>
  <c r="K140" i="11"/>
  <c r="Z140" i="11" s="1"/>
  <c r="H142" i="11"/>
  <c r="W142" i="11" s="1"/>
  <c r="L142" i="11"/>
  <c r="AA142" i="11" s="1"/>
  <c r="G142" i="11"/>
  <c r="V142" i="11" s="1"/>
  <c r="M142" i="11"/>
  <c r="AB142" i="11" s="1"/>
  <c r="H144" i="11"/>
  <c r="W144" i="11" s="1"/>
  <c r="L144" i="11"/>
  <c r="AA144" i="11" s="1"/>
  <c r="I144" i="11"/>
  <c r="X144" i="11" s="1"/>
  <c r="S144" i="11"/>
  <c r="AH144" i="11" s="1"/>
  <c r="H146" i="11"/>
  <c r="W146" i="11" s="1"/>
  <c r="L146" i="11"/>
  <c r="AA146" i="11" s="1"/>
  <c r="E146" i="11"/>
  <c r="T146" i="11" s="1"/>
  <c r="J146" i="11"/>
  <c r="Y146" i="11" s="1"/>
  <c r="H148" i="11"/>
  <c r="W148" i="11" s="1"/>
  <c r="L148" i="11"/>
  <c r="AA148" i="11" s="1"/>
  <c r="F148" i="11"/>
  <c r="U148" i="11" s="1"/>
  <c r="K148" i="11"/>
  <c r="Z148" i="11" s="1"/>
  <c r="H150" i="11"/>
  <c r="W150" i="11" s="1"/>
  <c r="L150" i="11"/>
  <c r="AA150" i="11" s="1"/>
  <c r="G150" i="11"/>
  <c r="V150" i="11" s="1"/>
  <c r="M150" i="11"/>
  <c r="AB150" i="11" s="1"/>
  <c r="H152" i="11"/>
  <c r="W152" i="11" s="1"/>
  <c r="L152" i="11"/>
  <c r="AA152" i="11" s="1"/>
  <c r="I152" i="11"/>
  <c r="X152" i="11" s="1"/>
  <c r="S152" i="11"/>
  <c r="AH152" i="11" s="1"/>
  <c r="H154" i="11"/>
  <c r="W154" i="11" s="1"/>
  <c r="L154" i="11"/>
  <c r="AA154" i="11" s="1"/>
  <c r="E154" i="11"/>
  <c r="T154" i="11" s="1"/>
  <c r="J154" i="11"/>
  <c r="Y154" i="11" s="1"/>
  <c r="H156" i="11"/>
  <c r="W156" i="11" s="1"/>
  <c r="L156" i="11"/>
  <c r="AA156" i="11" s="1"/>
  <c r="F156" i="11"/>
  <c r="U156" i="11" s="1"/>
  <c r="K156" i="11"/>
  <c r="Z156" i="11" s="1"/>
  <c r="H158" i="11"/>
  <c r="W158" i="11" s="1"/>
  <c r="L158" i="11"/>
  <c r="AA158" i="11" s="1"/>
  <c r="G158" i="11"/>
  <c r="V158" i="11" s="1"/>
  <c r="M158" i="11"/>
  <c r="AB158" i="11" s="1"/>
  <c r="F160" i="11"/>
  <c r="U160" i="11" s="1"/>
  <c r="J160" i="11"/>
  <c r="Y160" i="11" s="1"/>
  <c r="S160" i="11"/>
  <c r="AH160" i="11" s="1"/>
  <c r="F162" i="11"/>
  <c r="U162" i="11" s="1"/>
  <c r="J162" i="11"/>
  <c r="Y162" i="11" s="1"/>
  <c r="S162" i="11"/>
  <c r="AH162" i="11" s="1"/>
  <c r="F164" i="11"/>
  <c r="U164" i="11" s="1"/>
  <c r="J164" i="11"/>
  <c r="Y164" i="11" s="1"/>
  <c r="S164" i="11"/>
  <c r="AH164" i="11" s="1"/>
  <c r="F166" i="11"/>
  <c r="U166" i="11" s="1"/>
  <c r="J166" i="11"/>
  <c r="Y166" i="11" s="1"/>
  <c r="S166" i="11"/>
  <c r="AH166" i="11" s="1"/>
  <c r="F168" i="11"/>
  <c r="U168" i="11" s="1"/>
  <c r="J168" i="11"/>
  <c r="Y168" i="11" s="1"/>
  <c r="S168" i="11"/>
  <c r="AH168" i="11" s="1"/>
  <c r="F170" i="11"/>
  <c r="U170" i="11" s="1"/>
  <c r="J170" i="11"/>
  <c r="Y170" i="11" s="1"/>
  <c r="S170" i="11"/>
  <c r="AH170" i="11" s="1"/>
  <c r="F172" i="11"/>
  <c r="U172" i="11" s="1"/>
  <c r="J172" i="11"/>
  <c r="Y172" i="11" s="1"/>
  <c r="S172" i="11"/>
  <c r="AH172" i="11" s="1"/>
  <c r="F174" i="11"/>
  <c r="U174" i="11" s="1"/>
  <c r="J174" i="11"/>
  <c r="Y174" i="11" s="1"/>
  <c r="S174" i="11"/>
  <c r="AH174" i="11" s="1"/>
  <c r="F176" i="11"/>
  <c r="U176" i="11" s="1"/>
  <c r="J176" i="11"/>
  <c r="Y176" i="11" s="1"/>
  <c r="S176" i="11"/>
  <c r="AH176" i="11" s="1"/>
  <c r="F178" i="11"/>
  <c r="U178" i="11" s="1"/>
  <c r="J178" i="11"/>
  <c r="Y178" i="11" s="1"/>
  <c r="S178" i="11"/>
  <c r="AH178" i="11" s="1"/>
  <c r="F180" i="11"/>
  <c r="U180" i="11" s="1"/>
  <c r="J180" i="11"/>
  <c r="Y180" i="11" s="1"/>
  <c r="S180" i="11"/>
  <c r="AH180" i="11" s="1"/>
  <c r="F182" i="11"/>
  <c r="U182" i="11" s="1"/>
  <c r="J182" i="11"/>
  <c r="Y182" i="11" s="1"/>
  <c r="S182" i="11"/>
  <c r="AH182" i="11" s="1"/>
  <c r="F184" i="11"/>
  <c r="U184" i="11" s="1"/>
  <c r="J184" i="11"/>
  <c r="Y184" i="11" s="1"/>
  <c r="S184" i="11"/>
  <c r="AH184" i="11" s="1"/>
  <c r="F186" i="11"/>
  <c r="U186" i="11" s="1"/>
  <c r="J186" i="11"/>
  <c r="Y186" i="11" s="1"/>
  <c r="S186" i="11"/>
  <c r="AH186" i="11" s="1"/>
  <c r="F188" i="11"/>
  <c r="U188" i="11" s="1"/>
  <c r="J188" i="11"/>
  <c r="Y188" i="11" s="1"/>
  <c r="S188" i="11"/>
  <c r="AH188" i="11" s="1"/>
  <c r="F190" i="11"/>
  <c r="U190" i="11" s="1"/>
  <c r="J190" i="11"/>
  <c r="Y190" i="11" s="1"/>
  <c r="S190" i="11"/>
  <c r="AH190" i="11" s="1"/>
  <c r="F192" i="11"/>
  <c r="U192" i="11" s="1"/>
  <c r="J192" i="11"/>
  <c r="Y192" i="11" s="1"/>
  <c r="S192" i="11"/>
  <c r="AH192" i="11" s="1"/>
  <c r="F194" i="11"/>
  <c r="U194" i="11" s="1"/>
  <c r="J194" i="11"/>
  <c r="Y194" i="11" s="1"/>
  <c r="S194" i="11"/>
  <c r="AH194" i="11" s="1"/>
  <c r="F196" i="11"/>
  <c r="U196" i="11" s="1"/>
  <c r="J196" i="11"/>
  <c r="Y196" i="11" s="1"/>
  <c r="S196" i="11"/>
  <c r="AH196" i="11" s="1"/>
  <c r="F198" i="11"/>
  <c r="U198" i="11" s="1"/>
  <c r="J198" i="11"/>
  <c r="Y198" i="11" s="1"/>
  <c r="S198" i="11"/>
  <c r="AH198" i="11" s="1"/>
  <c r="F200" i="11"/>
  <c r="U200" i="11" s="1"/>
  <c r="J200" i="11"/>
  <c r="Y200" i="11" s="1"/>
  <c r="S200" i="11"/>
  <c r="AH200" i="11" s="1"/>
  <c r="F202" i="11"/>
  <c r="U202" i="11" s="1"/>
  <c r="J202" i="11"/>
  <c r="Y202" i="11" s="1"/>
  <c r="S202" i="11"/>
  <c r="AH202" i="11" s="1"/>
  <c r="F204" i="11"/>
  <c r="U204" i="11" s="1"/>
  <c r="J204" i="11"/>
  <c r="Y204" i="11" s="1"/>
  <c r="S204" i="11"/>
  <c r="AH204" i="11" s="1"/>
  <c r="F206" i="11"/>
  <c r="U206" i="11" s="1"/>
  <c r="J206" i="11"/>
  <c r="Y206" i="11" s="1"/>
  <c r="S206" i="11"/>
  <c r="AH206" i="11" s="1"/>
  <c r="F208" i="11"/>
  <c r="U208" i="11" s="1"/>
  <c r="J208" i="11"/>
  <c r="Y208" i="11" s="1"/>
  <c r="S208" i="11"/>
  <c r="AH208" i="11" s="1"/>
  <c r="F210" i="11"/>
  <c r="U210" i="11" s="1"/>
  <c r="J210" i="11"/>
  <c r="Y210" i="11" s="1"/>
  <c r="S210" i="11"/>
  <c r="AH210" i="11" s="1"/>
  <c r="F212" i="11"/>
  <c r="U212" i="11" s="1"/>
  <c r="J212" i="11"/>
  <c r="Y212" i="11" s="1"/>
  <c r="S212" i="11"/>
  <c r="AH212" i="11" s="1"/>
  <c r="F214" i="11"/>
  <c r="U214" i="11" s="1"/>
  <c r="J214" i="11"/>
  <c r="Y214" i="11" s="1"/>
  <c r="S214" i="11"/>
  <c r="AH214" i="11" s="1"/>
  <c r="F216" i="11"/>
  <c r="U216" i="11" s="1"/>
  <c r="J216" i="11"/>
  <c r="Y216" i="11" s="1"/>
  <c r="S216" i="11"/>
  <c r="AH216" i="11" s="1"/>
  <c r="F218" i="11"/>
  <c r="U218" i="11" s="1"/>
  <c r="J218" i="11"/>
  <c r="Y218" i="11" s="1"/>
  <c r="S218" i="11"/>
  <c r="AH218" i="11" s="1"/>
  <c r="F220" i="11"/>
  <c r="U220" i="11" s="1"/>
  <c r="J220" i="11"/>
  <c r="Y220" i="11" s="1"/>
  <c r="S220" i="11"/>
  <c r="AH220" i="11" s="1"/>
  <c r="F222" i="11"/>
  <c r="U222" i="11" s="1"/>
  <c r="J222" i="11"/>
  <c r="Y222" i="11" s="1"/>
  <c r="S222" i="11"/>
  <c r="AH222" i="11" s="1"/>
  <c r="F224" i="11"/>
  <c r="U224" i="11" s="1"/>
  <c r="J224" i="11"/>
  <c r="Y224" i="11" s="1"/>
  <c r="S224" i="11"/>
  <c r="AH224" i="11" s="1"/>
  <c r="F226" i="11"/>
  <c r="U226" i="11" s="1"/>
  <c r="J226" i="11"/>
  <c r="Y226" i="11" s="1"/>
  <c r="S226" i="11"/>
  <c r="AH226" i="11" s="1"/>
  <c r="F228" i="11"/>
  <c r="U228" i="11" s="1"/>
  <c r="J228" i="11"/>
  <c r="Y228" i="11" s="1"/>
  <c r="S228" i="11"/>
  <c r="AH228" i="11" s="1"/>
  <c r="F230" i="11"/>
  <c r="U230" i="11" s="1"/>
  <c r="J230" i="11"/>
  <c r="Y230" i="11" s="1"/>
  <c r="S230" i="11"/>
  <c r="AH230" i="11" s="1"/>
  <c r="F232" i="11"/>
  <c r="U232" i="11" s="1"/>
  <c r="J232" i="11"/>
  <c r="Y232" i="11" s="1"/>
  <c r="S232" i="11"/>
  <c r="AH232" i="11" s="1"/>
  <c r="F234" i="11"/>
  <c r="U234" i="11" s="1"/>
  <c r="J234" i="11"/>
  <c r="Y234" i="11" s="1"/>
  <c r="S234" i="11"/>
  <c r="AH234" i="11" s="1"/>
  <c r="F236" i="11"/>
  <c r="U236" i="11" s="1"/>
  <c r="J236" i="11"/>
  <c r="Y236" i="11" s="1"/>
  <c r="S236" i="11"/>
  <c r="AH236" i="11" s="1"/>
  <c r="F238" i="11"/>
  <c r="U238" i="11" s="1"/>
  <c r="J238" i="11"/>
  <c r="Y238" i="11" s="1"/>
  <c r="S238" i="11"/>
  <c r="AH238" i="11" s="1"/>
  <c r="F240" i="11"/>
  <c r="U240" i="11" s="1"/>
  <c r="J240" i="11"/>
  <c r="Y240" i="11" s="1"/>
  <c r="S240" i="11"/>
  <c r="AH240" i="11" s="1"/>
  <c r="F242" i="11"/>
  <c r="U242" i="11" s="1"/>
  <c r="J242" i="11"/>
  <c r="Y242" i="11" s="1"/>
  <c r="S242" i="11"/>
  <c r="AH242" i="11" s="1"/>
  <c r="F244" i="11"/>
  <c r="U244" i="11" s="1"/>
  <c r="J244" i="11"/>
  <c r="Y244" i="11" s="1"/>
  <c r="K250" i="11"/>
  <c r="Z250" i="11" s="1"/>
  <c r="K248" i="11"/>
  <c r="Z248" i="11" s="1"/>
  <c r="K246" i="11"/>
  <c r="Z246" i="11" s="1"/>
  <c r="K244" i="11"/>
  <c r="Z244" i="11" s="1"/>
  <c r="E244" i="11"/>
  <c r="T244" i="11" s="1"/>
  <c r="I242" i="11"/>
  <c r="X242" i="11" s="1"/>
  <c r="M240" i="11"/>
  <c r="AB240" i="11" s="1"/>
  <c r="H240" i="11"/>
  <c r="W240" i="11" s="1"/>
  <c r="L238" i="11"/>
  <c r="AA238" i="11" s="1"/>
  <c r="G238" i="11"/>
  <c r="V238" i="11" s="1"/>
  <c r="K236" i="11"/>
  <c r="Z236" i="11" s="1"/>
  <c r="E236" i="11"/>
  <c r="T236" i="11" s="1"/>
  <c r="I234" i="11"/>
  <c r="X234" i="11" s="1"/>
  <c r="M232" i="11"/>
  <c r="AB232" i="11" s="1"/>
  <c r="H232" i="11"/>
  <c r="W232" i="11" s="1"/>
  <c r="L230" i="11"/>
  <c r="AA230" i="11" s="1"/>
  <c r="G230" i="11"/>
  <c r="V230" i="11" s="1"/>
  <c r="K228" i="11"/>
  <c r="Z228" i="11" s="1"/>
  <c r="E228" i="11"/>
  <c r="T228" i="11" s="1"/>
  <c r="I226" i="11"/>
  <c r="X226" i="11" s="1"/>
  <c r="M224" i="11"/>
  <c r="AB224" i="11" s="1"/>
  <c r="H224" i="11"/>
  <c r="W224" i="11" s="1"/>
  <c r="L222" i="11"/>
  <c r="AA222" i="11" s="1"/>
  <c r="G222" i="11"/>
  <c r="V222" i="11" s="1"/>
  <c r="K220" i="11"/>
  <c r="Z220" i="11" s="1"/>
  <c r="E220" i="11"/>
  <c r="T220" i="11" s="1"/>
  <c r="I218" i="11"/>
  <c r="X218" i="11" s="1"/>
  <c r="M216" i="11"/>
  <c r="AB216" i="11" s="1"/>
  <c r="H216" i="11"/>
  <c r="W216" i="11" s="1"/>
  <c r="L214" i="11"/>
  <c r="AA214" i="11" s="1"/>
  <c r="G214" i="11"/>
  <c r="V214" i="11" s="1"/>
  <c r="K212" i="11"/>
  <c r="Z212" i="11" s="1"/>
  <c r="E212" i="11"/>
  <c r="T212" i="11" s="1"/>
  <c r="I210" i="11"/>
  <c r="X210" i="11" s="1"/>
  <c r="M208" i="11"/>
  <c r="AB208" i="11" s="1"/>
  <c r="H208" i="11"/>
  <c r="W208" i="11" s="1"/>
  <c r="L206" i="11"/>
  <c r="AA206" i="11" s="1"/>
  <c r="G206" i="11"/>
  <c r="V206" i="11" s="1"/>
  <c r="K204" i="11"/>
  <c r="Z204" i="11" s="1"/>
  <c r="E204" i="11"/>
  <c r="T204" i="11" s="1"/>
  <c r="I202" i="11"/>
  <c r="X202" i="11" s="1"/>
  <c r="M200" i="11"/>
  <c r="AB200" i="11" s="1"/>
  <c r="H200" i="11"/>
  <c r="W200" i="11" s="1"/>
  <c r="L198" i="11"/>
  <c r="AA198" i="11" s="1"/>
  <c r="G198" i="11"/>
  <c r="V198" i="11" s="1"/>
  <c r="K196" i="11"/>
  <c r="Z196" i="11" s="1"/>
  <c r="E196" i="11"/>
  <c r="T196" i="11" s="1"/>
  <c r="I194" i="11"/>
  <c r="X194" i="11" s="1"/>
  <c r="M192" i="11"/>
  <c r="AB192" i="11" s="1"/>
  <c r="H192" i="11"/>
  <c r="W192" i="11" s="1"/>
  <c r="L190" i="11"/>
  <c r="AA190" i="11" s="1"/>
  <c r="G190" i="11"/>
  <c r="V190" i="11" s="1"/>
  <c r="K188" i="11"/>
  <c r="Z188" i="11" s="1"/>
  <c r="E188" i="11"/>
  <c r="T188" i="11" s="1"/>
  <c r="I186" i="11"/>
  <c r="X186" i="11" s="1"/>
  <c r="M184" i="11"/>
  <c r="AB184" i="11" s="1"/>
  <c r="H184" i="11"/>
  <c r="W184" i="11" s="1"/>
  <c r="L182" i="11"/>
  <c r="AA182" i="11" s="1"/>
  <c r="G182" i="11"/>
  <c r="V182" i="11" s="1"/>
  <c r="K180" i="11"/>
  <c r="Z180" i="11" s="1"/>
  <c r="E180" i="11"/>
  <c r="T180" i="11" s="1"/>
  <c r="I178" i="11"/>
  <c r="X178" i="11" s="1"/>
  <c r="M176" i="11"/>
  <c r="AB176" i="11" s="1"/>
  <c r="H176" i="11"/>
  <c r="W176" i="11" s="1"/>
  <c r="L174" i="11"/>
  <c r="AA174" i="11" s="1"/>
  <c r="G174" i="11"/>
  <c r="V174" i="11" s="1"/>
  <c r="K172" i="11"/>
  <c r="Z172" i="11" s="1"/>
  <c r="E172" i="11"/>
  <c r="T172" i="11" s="1"/>
  <c r="I170" i="11"/>
  <c r="X170" i="11" s="1"/>
  <c r="M168" i="11"/>
  <c r="AB168" i="11" s="1"/>
  <c r="H168" i="11"/>
  <c r="W168" i="11" s="1"/>
  <c r="L166" i="11"/>
  <c r="AA166" i="11" s="1"/>
  <c r="G166" i="11"/>
  <c r="V166" i="11" s="1"/>
  <c r="K164" i="11"/>
  <c r="Z164" i="11" s="1"/>
  <c r="E164" i="11"/>
  <c r="T164" i="11" s="1"/>
  <c r="I162" i="11"/>
  <c r="X162" i="11" s="1"/>
  <c r="M160" i="11"/>
  <c r="AB160" i="11" s="1"/>
  <c r="H160" i="11"/>
  <c r="W160" i="11" s="1"/>
  <c r="J158" i="11"/>
  <c r="Y158" i="11" s="1"/>
  <c r="I156" i="11"/>
  <c r="X156" i="11" s="1"/>
  <c r="S154" i="11"/>
  <c r="AH154" i="11" s="1"/>
  <c r="G154" i="11"/>
  <c r="V154" i="11" s="1"/>
  <c r="M152" i="11"/>
  <c r="AB152" i="11" s="1"/>
  <c r="F152" i="11"/>
  <c r="U152" i="11" s="1"/>
  <c r="K150" i="11"/>
  <c r="Z150" i="11" s="1"/>
  <c r="E150" i="11"/>
  <c r="T150" i="11" s="1"/>
  <c r="J148" i="11"/>
  <c r="Y148" i="11" s="1"/>
  <c r="I146" i="11"/>
  <c r="X146" i="11" s="1"/>
  <c r="G144" i="11"/>
  <c r="V144" i="11" s="1"/>
  <c r="S142" i="11"/>
  <c r="AH142" i="11" s="1"/>
  <c r="F142" i="11"/>
  <c r="U142" i="11" s="1"/>
  <c r="M140" i="11"/>
  <c r="AB140" i="11" s="1"/>
  <c r="E140" i="11"/>
  <c r="T140" i="11" s="1"/>
  <c r="K138" i="11"/>
  <c r="Z138" i="11" s="1"/>
  <c r="J136" i="11"/>
  <c r="Y136" i="11" s="1"/>
  <c r="I134" i="11"/>
  <c r="X134" i="11" s="1"/>
  <c r="S132" i="11"/>
  <c r="AH132" i="11" s="1"/>
  <c r="G132" i="11"/>
  <c r="V132" i="11" s="1"/>
  <c r="M130" i="11"/>
  <c r="AB130" i="11" s="1"/>
  <c r="F130" i="11"/>
  <c r="U130" i="11" s="1"/>
  <c r="K128" i="11"/>
  <c r="Z128" i="11" s="1"/>
  <c r="E128" i="11"/>
  <c r="T128" i="11" s="1"/>
  <c r="J126" i="11"/>
  <c r="Y126" i="11" s="1"/>
  <c r="I124" i="11"/>
  <c r="X124" i="11" s="1"/>
  <c r="S122" i="11"/>
  <c r="AH122" i="11" s="1"/>
  <c r="G122" i="11"/>
  <c r="V122" i="11" s="1"/>
  <c r="M120" i="11"/>
  <c r="AB120" i="11" s="1"/>
  <c r="F120" i="11"/>
  <c r="U120" i="11" s="1"/>
  <c r="K118" i="11"/>
  <c r="Z118" i="11" s="1"/>
  <c r="E118" i="11"/>
  <c r="T118" i="11" s="1"/>
  <c r="I116" i="11"/>
  <c r="X116" i="11" s="1"/>
  <c r="L114" i="11"/>
  <c r="AA114" i="11" s="1"/>
  <c r="L112" i="11"/>
  <c r="AA112" i="11" s="1"/>
  <c r="L110" i="11"/>
  <c r="AA110" i="11" s="1"/>
  <c r="S108" i="11"/>
  <c r="AH108" i="11" s="1"/>
  <c r="S106" i="11"/>
  <c r="AH106" i="11" s="1"/>
  <c r="F106" i="11"/>
  <c r="U106" i="11" s="1"/>
  <c r="F104" i="11"/>
  <c r="U104" i="11" s="1"/>
  <c r="F102" i="11"/>
  <c r="U102" i="11" s="1"/>
  <c r="I100" i="11"/>
  <c r="X100" i="11" s="1"/>
  <c r="I98" i="11"/>
  <c r="X98" i="11" s="1"/>
  <c r="J96" i="11"/>
  <c r="Y96" i="11" s="1"/>
  <c r="L94" i="11"/>
  <c r="AA94" i="11" s="1"/>
  <c r="M92" i="11"/>
  <c r="AB92" i="11" s="1"/>
  <c r="M90" i="11"/>
  <c r="AB90" i="11" s="1"/>
  <c r="E88" i="11"/>
  <c r="T88" i="11" s="1"/>
  <c r="F86" i="11"/>
  <c r="U86" i="11" s="1"/>
  <c r="H84" i="11"/>
  <c r="W84" i="11" s="1"/>
  <c r="H9" i="10"/>
  <c r="H13" i="10"/>
  <c r="H17" i="10"/>
  <c r="H21" i="10"/>
  <c r="H25" i="10"/>
  <c r="H29" i="10"/>
  <c r="S29" i="3" s="1"/>
  <c r="H33" i="10"/>
  <c r="S33" i="3" s="1"/>
  <c r="H35" i="10"/>
  <c r="S35" i="3" s="1"/>
  <c r="H37" i="10"/>
  <c r="S37" i="3" s="1"/>
  <c r="H39" i="10"/>
  <c r="S39" i="3" s="1"/>
  <c r="H41" i="10"/>
  <c r="S41" i="3" s="1"/>
  <c r="H43" i="10"/>
  <c r="S43" i="3" s="1"/>
  <c r="H12" i="10"/>
  <c r="H16" i="10"/>
  <c r="H20" i="10"/>
  <c r="H24" i="10"/>
  <c r="H28" i="10"/>
  <c r="S28" i="3" s="1"/>
  <c r="H11" i="10"/>
  <c r="H15" i="10"/>
  <c r="H19" i="10"/>
  <c r="H23" i="10"/>
  <c r="H27" i="10"/>
  <c r="S27" i="3" s="1"/>
  <c r="H31" i="10"/>
  <c r="S31" i="3" s="1"/>
  <c r="H32" i="10"/>
  <c r="S32" i="3" s="1"/>
  <c r="H34" i="10"/>
  <c r="S34" i="3" s="1"/>
  <c r="H36" i="10"/>
  <c r="S36" i="3" s="1"/>
  <c r="H38" i="10"/>
  <c r="S38" i="3" s="1"/>
  <c r="H40" i="10"/>
  <c r="S40" i="3" s="1"/>
  <c r="H22" i="10"/>
  <c r="H42" i="10"/>
  <c r="S42" i="3" s="1"/>
  <c r="H46" i="10"/>
  <c r="S46" i="3" s="1"/>
  <c r="H48" i="10"/>
  <c r="S48" i="3" s="1"/>
  <c r="H50" i="10"/>
  <c r="S50" i="3" s="1"/>
  <c r="H52" i="10"/>
  <c r="S52" i="3" s="1"/>
  <c r="H18" i="10"/>
  <c r="H44" i="10"/>
  <c r="S44" i="3" s="1"/>
  <c r="H14" i="10"/>
  <c r="H30" i="10"/>
  <c r="S30" i="3" s="1"/>
  <c r="H45" i="10"/>
  <c r="S45" i="3" s="1"/>
  <c r="H10" i="10"/>
  <c r="H47" i="10"/>
  <c r="S47" i="3" s="1"/>
  <c r="H51" i="10"/>
  <c r="S51" i="3" s="1"/>
  <c r="H53" i="10"/>
  <c r="S53" i="3" s="1"/>
  <c r="H56" i="10"/>
  <c r="S56" i="3" s="1"/>
  <c r="H55" i="10"/>
  <c r="S55" i="3" s="1"/>
  <c r="H58" i="10"/>
  <c r="S58" i="3" s="1"/>
  <c r="H61" i="10"/>
  <c r="S61" i="3" s="1"/>
  <c r="H63" i="10"/>
  <c r="S63" i="3" s="1"/>
  <c r="H65" i="10"/>
  <c r="S65" i="3" s="1"/>
  <c r="H67" i="10"/>
  <c r="S67" i="3" s="1"/>
  <c r="H69" i="10"/>
  <c r="S69" i="3" s="1"/>
  <c r="H71" i="10"/>
  <c r="S71" i="3" s="1"/>
  <c r="H73" i="10"/>
  <c r="S73" i="3" s="1"/>
  <c r="H75" i="10"/>
  <c r="S75" i="3" s="1"/>
  <c r="H77" i="10"/>
  <c r="S77" i="3" s="1"/>
  <c r="H79" i="10"/>
  <c r="S79" i="3" s="1"/>
  <c r="H81" i="10"/>
  <c r="S81" i="3" s="1"/>
  <c r="H83" i="10"/>
  <c r="H85" i="10"/>
  <c r="H49" i="10"/>
  <c r="S49" i="3" s="1"/>
  <c r="H57" i="10"/>
  <c r="S57" i="3" s="1"/>
  <c r="H54" i="10"/>
  <c r="S54" i="3" s="1"/>
  <c r="H60" i="10"/>
  <c r="S60" i="3" s="1"/>
  <c r="H68" i="10"/>
  <c r="S68" i="3" s="1"/>
  <c r="H76" i="10"/>
  <c r="S76" i="3" s="1"/>
  <c r="H84" i="10"/>
  <c r="H91" i="10"/>
  <c r="H94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26" i="10"/>
  <c r="S26" i="3" s="1"/>
  <c r="H59" i="10"/>
  <c r="S59" i="3" s="1"/>
  <c r="H66" i="10"/>
  <c r="S66" i="3" s="1"/>
  <c r="H74" i="10"/>
  <c r="S74" i="3" s="1"/>
  <c r="H82" i="10"/>
  <c r="S82" i="3" s="1"/>
  <c r="H88" i="10"/>
  <c r="H93" i="10"/>
  <c r="H96" i="10"/>
  <c r="H64" i="10"/>
  <c r="S64" i="3" s="1"/>
  <c r="H72" i="10"/>
  <c r="S72" i="3" s="1"/>
  <c r="H80" i="10"/>
  <c r="S80" i="3" s="1"/>
  <c r="H87" i="10"/>
  <c r="H90" i="10"/>
  <c r="H95" i="10"/>
  <c r="H98" i="10"/>
  <c r="H100" i="10"/>
  <c r="H102" i="10"/>
  <c r="H104" i="10"/>
  <c r="H106" i="10"/>
  <c r="H62" i="10"/>
  <c r="S62" i="3" s="1"/>
  <c r="H70" i="10"/>
  <c r="S70" i="3" s="1"/>
  <c r="H78" i="10"/>
  <c r="S78" i="3" s="1"/>
  <c r="H86" i="10"/>
  <c r="H89" i="10"/>
  <c r="H92" i="10"/>
  <c r="H110" i="10"/>
  <c r="H114" i="10"/>
  <c r="H118" i="10"/>
  <c r="H122" i="10"/>
  <c r="H125" i="10"/>
  <c r="H128" i="10"/>
  <c r="H130" i="10"/>
  <c r="H132" i="10"/>
  <c r="H134" i="10"/>
  <c r="H136" i="10"/>
  <c r="H138" i="10"/>
  <c r="H140" i="10"/>
  <c r="H127" i="10"/>
  <c r="H108" i="10"/>
  <c r="H112" i="10"/>
  <c r="H116" i="10"/>
  <c r="H120" i="10"/>
  <c r="H124" i="10"/>
  <c r="H126" i="10"/>
  <c r="H129" i="10"/>
  <c r="H131" i="10"/>
  <c r="H133" i="10"/>
  <c r="H135" i="10"/>
  <c r="H137" i="10"/>
  <c r="H139" i="10"/>
  <c r="H141" i="10"/>
  <c r="H142" i="10"/>
  <c r="H144" i="10"/>
  <c r="H146" i="10"/>
  <c r="H148" i="10"/>
  <c r="H150" i="10"/>
  <c r="H152" i="10"/>
  <c r="H154" i="10"/>
  <c r="H156" i="10"/>
  <c r="H158" i="10"/>
  <c r="H160" i="10"/>
  <c r="H162" i="10"/>
  <c r="H164" i="10"/>
  <c r="H166" i="10"/>
  <c r="H168" i="10"/>
  <c r="H170" i="10"/>
  <c r="H172" i="10"/>
  <c r="H174" i="10"/>
  <c r="H176" i="10"/>
  <c r="H178" i="10"/>
  <c r="H180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82" i="10"/>
  <c r="H186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188" i="10"/>
  <c r="H184" i="10"/>
  <c r="H190" i="10"/>
  <c r="H192" i="10"/>
  <c r="H194" i="10"/>
  <c r="H196" i="10"/>
  <c r="H198" i="10"/>
  <c r="H200" i="10"/>
  <c r="H202" i="10"/>
  <c r="H204" i="10"/>
  <c r="H206" i="10"/>
  <c r="H208" i="10"/>
  <c r="H210" i="10"/>
  <c r="H212" i="10"/>
  <c r="H214" i="10"/>
  <c r="H216" i="10"/>
  <c r="H218" i="10"/>
  <c r="H220" i="10"/>
  <c r="H222" i="10"/>
  <c r="H224" i="10"/>
  <c r="H226" i="10"/>
  <c r="H228" i="10"/>
  <c r="H230" i="10"/>
  <c r="H232" i="10"/>
  <c r="H234" i="10"/>
  <c r="L11" i="10"/>
  <c r="AA11" i="3" s="1"/>
  <c r="L15" i="10"/>
  <c r="L19" i="10"/>
  <c r="L23" i="10"/>
  <c r="L27" i="10"/>
  <c r="L31" i="10"/>
  <c r="L33" i="10"/>
  <c r="L35" i="10"/>
  <c r="L37" i="10"/>
  <c r="L39" i="10"/>
  <c r="L41" i="10"/>
  <c r="L43" i="10"/>
  <c r="L10" i="10"/>
  <c r="AA10" i="3" s="1"/>
  <c r="L14" i="10"/>
  <c r="L18" i="10"/>
  <c r="L22" i="10"/>
  <c r="L26" i="10"/>
  <c r="L30" i="10"/>
  <c r="L9" i="10"/>
  <c r="L13" i="10"/>
  <c r="AA13" i="3" s="1"/>
  <c r="L17" i="10"/>
  <c r="L21" i="10"/>
  <c r="AA21" i="3" s="1"/>
  <c r="L25" i="10"/>
  <c r="AA25" i="3" s="1"/>
  <c r="L29" i="10"/>
  <c r="L32" i="10"/>
  <c r="L34" i="10"/>
  <c r="L36" i="10"/>
  <c r="L38" i="10"/>
  <c r="L40" i="10"/>
  <c r="L24" i="10"/>
  <c r="AA24" i="3" s="1"/>
  <c r="L44" i="10"/>
  <c r="L46" i="10"/>
  <c r="L48" i="10"/>
  <c r="L50" i="10"/>
  <c r="L52" i="10"/>
  <c r="L20" i="10"/>
  <c r="AA20" i="3" s="1"/>
  <c r="L16" i="10"/>
  <c r="AA16" i="3" s="1"/>
  <c r="L45" i="10"/>
  <c r="L28" i="10"/>
  <c r="L49" i="10"/>
  <c r="L55" i="10"/>
  <c r="L58" i="10"/>
  <c r="L12" i="10"/>
  <c r="L42" i="10"/>
  <c r="L57" i="10"/>
  <c r="L61" i="10"/>
  <c r="L63" i="10"/>
  <c r="L65" i="10"/>
  <c r="L67" i="10"/>
  <c r="L69" i="10"/>
  <c r="L71" i="10"/>
  <c r="L73" i="10"/>
  <c r="L75" i="10"/>
  <c r="L77" i="10"/>
  <c r="L79" i="10"/>
  <c r="L81" i="10"/>
  <c r="L83" i="10"/>
  <c r="L85" i="10"/>
  <c r="L47" i="10"/>
  <c r="L51" i="10"/>
  <c r="L54" i="10"/>
  <c r="L59" i="10"/>
  <c r="L62" i="10"/>
  <c r="L70" i="10"/>
  <c r="L78" i="10"/>
  <c r="L88" i="10"/>
  <c r="L93" i="10"/>
  <c r="L96" i="10"/>
  <c r="L97" i="10"/>
  <c r="L99" i="10"/>
  <c r="L101" i="10"/>
  <c r="L103" i="10"/>
  <c r="L105" i="10"/>
  <c r="L107" i="10"/>
  <c r="L109" i="10"/>
  <c r="L111" i="10"/>
  <c r="L113" i="10"/>
  <c r="L115" i="10"/>
  <c r="L117" i="10"/>
  <c r="L119" i="10"/>
  <c r="L121" i="10"/>
  <c r="L123" i="10"/>
  <c r="L60" i="10"/>
  <c r="L68" i="10"/>
  <c r="L76" i="10"/>
  <c r="L84" i="10"/>
  <c r="L86" i="10"/>
  <c r="L87" i="10"/>
  <c r="L90" i="10"/>
  <c r="L95" i="10"/>
  <c r="L53" i="10"/>
  <c r="L56" i="10"/>
  <c r="L66" i="10"/>
  <c r="L74" i="10"/>
  <c r="L82" i="10"/>
  <c r="L89" i="10"/>
  <c r="L92" i="10"/>
  <c r="L98" i="10"/>
  <c r="L100" i="10"/>
  <c r="L102" i="10"/>
  <c r="L104" i="10"/>
  <c r="L106" i="10"/>
  <c r="L64" i="10"/>
  <c r="L72" i="10"/>
  <c r="L80" i="10"/>
  <c r="L91" i="10"/>
  <c r="L94" i="10"/>
  <c r="L108" i="10"/>
  <c r="L112" i="10"/>
  <c r="L116" i="10"/>
  <c r="L120" i="10"/>
  <c r="L124" i="10"/>
  <c r="L127" i="10"/>
  <c r="L128" i="10"/>
  <c r="L130" i="10"/>
  <c r="L132" i="10"/>
  <c r="L134" i="10"/>
  <c r="L136" i="10"/>
  <c r="L138" i="10"/>
  <c r="L140" i="10"/>
  <c r="L126" i="10"/>
  <c r="L110" i="10"/>
  <c r="L114" i="10"/>
  <c r="L118" i="10"/>
  <c r="L122" i="10"/>
  <c r="L129" i="10"/>
  <c r="L131" i="10"/>
  <c r="L133" i="10"/>
  <c r="L135" i="10"/>
  <c r="L137" i="10"/>
  <c r="L139" i="10"/>
  <c r="L141" i="10"/>
  <c r="L125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L174" i="10"/>
  <c r="L176" i="10"/>
  <c r="L178" i="10"/>
  <c r="L180" i="10"/>
  <c r="L143" i="10"/>
  <c r="L145" i="10"/>
  <c r="L147" i="10"/>
  <c r="L149" i="10"/>
  <c r="L151" i="10"/>
  <c r="L153" i="10"/>
  <c r="L155" i="10"/>
  <c r="L157" i="10"/>
  <c r="L159" i="10"/>
  <c r="L161" i="10"/>
  <c r="L163" i="10"/>
  <c r="L165" i="10"/>
  <c r="L167" i="10"/>
  <c r="L169" i="10"/>
  <c r="L171" i="10"/>
  <c r="L173" i="10"/>
  <c r="L175" i="10"/>
  <c r="L177" i="10"/>
  <c r="L179" i="10"/>
  <c r="L181" i="10"/>
  <c r="L183" i="10"/>
  <c r="L185" i="10"/>
  <c r="L187" i="10"/>
  <c r="L189" i="10"/>
  <c r="L184" i="10"/>
  <c r="L188" i="10"/>
  <c r="L182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186" i="10"/>
  <c r="L190" i="10"/>
  <c r="L192" i="10"/>
  <c r="L194" i="10"/>
  <c r="L196" i="10"/>
  <c r="L198" i="10"/>
  <c r="L200" i="10"/>
  <c r="L202" i="10"/>
  <c r="L204" i="10"/>
  <c r="L206" i="10"/>
  <c r="L208" i="10"/>
  <c r="L210" i="10"/>
  <c r="L212" i="10"/>
  <c r="L214" i="10"/>
  <c r="L216" i="10"/>
  <c r="L218" i="10"/>
  <c r="L220" i="10"/>
  <c r="L222" i="10"/>
  <c r="L224" i="10"/>
  <c r="L226" i="10"/>
  <c r="L228" i="10"/>
  <c r="L230" i="10"/>
  <c r="L232" i="10"/>
  <c r="L234" i="10"/>
  <c r="P9" i="10"/>
  <c r="P13" i="10"/>
  <c r="P17" i="10"/>
  <c r="P21" i="10"/>
  <c r="P25" i="10"/>
  <c r="P29" i="10"/>
  <c r="P33" i="10"/>
  <c r="P35" i="10"/>
  <c r="P37" i="10"/>
  <c r="P39" i="10"/>
  <c r="P41" i="10"/>
  <c r="P43" i="10"/>
  <c r="P12" i="10"/>
  <c r="P16" i="10"/>
  <c r="P20" i="10"/>
  <c r="P24" i="10"/>
  <c r="P28" i="10"/>
  <c r="P11" i="10"/>
  <c r="P15" i="10"/>
  <c r="P19" i="10"/>
  <c r="P23" i="10"/>
  <c r="P27" i="10"/>
  <c r="P31" i="10"/>
  <c r="P32" i="10"/>
  <c r="P34" i="10"/>
  <c r="P36" i="10"/>
  <c r="P38" i="10"/>
  <c r="P40" i="10"/>
  <c r="P10" i="10"/>
  <c r="P26" i="10"/>
  <c r="P44" i="10"/>
  <c r="P46" i="10"/>
  <c r="P48" i="10"/>
  <c r="P50" i="10"/>
  <c r="P22" i="10"/>
  <c r="P18" i="10"/>
  <c r="P42" i="10"/>
  <c r="P45" i="10"/>
  <c r="P47" i="10"/>
  <c r="P51" i="10"/>
  <c r="P52" i="10"/>
  <c r="P57" i="10"/>
  <c r="P30" i="10"/>
  <c r="P54" i="10"/>
  <c r="P59" i="10"/>
  <c r="P61" i="10"/>
  <c r="P63" i="10"/>
  <c r="P65" i="10"/>
  <c r="P67" i="10"/>
  <c r="P69" i="10"/>
  <c r="P71" i="10"/>
  <c r="P73" i="10"/>
  <c r="P75" i="10"/>
  <c r="P77" i="10"/>
  <c r="P79" i="10"/>
  <c r="P81" i="10"/>
  <c r="P83" i="10"/>
  <c r="P85" i="10"/>
  <c r="P14" i="10"/>
  <c r="P49" i="10"/>
  <c r="P53" i="10"/>
  <c r="P56" i="10"/>
  <c r="P55" i="10"/>
  <c r="P58" i="10"/>
  <c r="P64" i="10"/>
  <c r="P72" i="10"/>
  <c r="P80" i="10"/>
  <c r="P87" i="10"/>
  <c r="P90" i="10"/>
  <c r="P95" i="10"/>
  <c r="P97" i="10"/>
  <c r="P99" i="10"/>
  <c r="P101" i="10"/>
  <c r="P103" i="10"/>
  <c r="P105" i="10"/>
  <c r="P107" i="10"/>
  <c r="P109" i="10"/>
  <c r="P111" i="10"/>
  <c r="P113" i="10"/>
  <c r="P115" i="10"/>
  <c r="P117" i="10"/>
  <c r="P119" i="10"/>
  <c r="P121" i="10"/>
  <c r="P123" i="10"/>
  <c r="P62" i="10"/>
  <c r="P70" i="10"/>
  <c r="P78" i="10"/>
  <c r="P89" i="10"/>
  <c r="P92" i="10"/>
  <c r="P60" i="10"/>
  <c r="P68" i="10"/>
  <c r="P76" i="10"/>
  <c r="P84" i="10"/>
  <c r="P91" i="10"/>
  <c r="P94" i="10"/>
  <c r="P98" i="10"/>
  <c r="P100" i="10"/>
  <c r="P102" i="10"/>
  <c r="P104" i="10"/>
  <c r="P106" i="10"/>
  <c r="P66" i="10"/>
  <c r="P74" i="10"/>
  <c r="P82" i="10"/>
  <c r="P86" i="10"/>
  <c r="P88" i="10"/>
  <c r="P93" i="10"/>
  <c r="P96" i="10"/>
  <c r="P110" i="10"/>
  <c r="P114" i="10"/>
  <c r="P118" i="10"/>
  <c r="P122" i="10"/>
  <c r="P126" i="10"/>
  <c r="P128" i="10"/>
  <c r="P130" i="10"/>
  <c r="P132" i="10"/>
  <c r="P134" i="10"/>
  <c r="P136" i="10"/>
  <c r="P138" i="10"/>
  <c r="P140" i="10"/>
  <c r="P108" i="10"/>
  <c r="P112" i="10"/>
  <c r="P116" i="10"/>
  <c r="P120" i="10"/>
  <c r="P125" i="10"/>
  <c r="P129" i="10"/>
  <c r="P131" i="10"/>
  <c r="P133" i="10"/>
  <c r="P135" i="10"/>
  <c r="P137" i="10"/>
  <c r="P139" i="10"/>
  <c r="P124" i="10"/>
  <c r="P127" i="10"/>
  <c r="P142" i="10"/>
  <c r="P144" i="10"/>
  <c r="P146" i="10"/>
  <c r="P148" i="10"/>
  <c r="P150" i="10"/>
  <c r="P152" i="10"/>
  <c r="P154" i="10"/>
  <c r="P156" i="10"/>
  <c r="P158" i="10"/>
  <c r="P160" i="10"/>
  <c r="P162" i="10"/>
  <c r="P164" i="10"/>
  <c r="P166" i="10"/>
  <c r="P168" i="10"/>
  <c r="P170" i="10"/>
  <c r="P172" i="10"/>
  <c r="P174" i="10"/>
  <c r="P176" i="10"/>
  <c r="P178" i="10"/>
  <c r="P180" i="10"/>
  <c r="P141" i="10"/>
  <c r="P143" i="10"/>
  <c r="P145" i="10"/>
  <c r="P147" i="10"/>
  <c r="P149" i="10"/>
  <c r="P151" i="10"/>
  <c r="P153" i="10"/>
  <c r="P155" i="10"/>
  <c r="P157" i="10"/>
  <c r="P159" i="10"/>
  <c r="P161" i="10"/>
  <c r="P163" i="10"/>
  <c r="P165" i="10"/>
  <c r="P167" i="10"/>
  <c r="P169" i="10"/>
  <c r="P171" i="10"/>
  <c r="P173" i="10"/>
  <c r="P175" i="10"/>
  <c r="P177" i="10"/>
  <c r="P179" i="10"/>
  <c r="P181" i="10"/>
  <c r="P183" i="10"/>
  <c r="P185" i="10"/>
  <c r="P187" i="10"/>
  <c r="P186" i="10"/>
  <c r="P184" i="10"/>
  <c r="P189" i="10"/>
  <c r="P191" i="10"/>
  <c r="P193" i="10"/>
  <c r="P195" i="10"/>
  <c r="P197" i="10"/>
  <c r="P199" i="10"/>
  <c r="P201" i="10"/>
  <c r="P203" i="10"/>
  <c r="P205" i="10"/>
  <c r="P207" i="10"/>
  <c r="P209" i="10"/>
  <c r="P211" i="10"/>
  <c r="P213" i="10"/>
  <c r="P215" i="10"/>
  <c r="P217" i="10"/>
  <c r="P219" i="10"/>
  <c r="P221" i="10"/>
  <c r="P223" i="10"/>
  <c r="P225" i="10"/>
  <c r="P227" i="10"/>
  <c r="P229" i="10"/>
  <c r="P231" i="10"/>
  <c r="P233" i="10"/>
  <c r="P235" i="10"/>
  <c r="P237" i="10"/>
  <c r="P239" i="10"/>
  <c r="P241" i="10"/>
  <c r="P243" i="10"/>
  <c r="P245" i="10"/>
  <c r="P247" i="10"/>
  <c r="P182" i="10"/>
  <c r="P188" i="10"/>
  <c r="P190" i="10"/>
  <c r="P192" i="10"/>
  <c r="P194" i="10"/>
  <c r="P196" i="10"/>
  <c r="P198" i="10"/>
  <c r="P200" i="10"/>
  <c r="P202" i="10"/>
  <c r="P204" i="10"/>
  <c r="P206" i="10"/>
  <c r="P208" i="10"/>
  <c r="P210" i="10"/>
  <c r="P212" i="10"/>
  <c r="P214" i="10"/>
  <c r="P216" i="10"/>
  <c r="P218" i="10"/>
  <c r="P220" i="10"/>
  <c r="P222" i="10"/>
  <c r="P224" i="10"/>
  <c r="P226" i="10"/>
  <c r="P228" i="10"/>
  <c r="P230" i="10"/>
  <c r="P232" i="10"/>
  <c r="P234" i="10"/>
  <c r="E8" i="10"/>
  <c r="E10" i="10"/>
  <c r="E12" i="10"/>
  <c r="E14" i="10"/>
  <c r="E16" i="10"/>
  <c r="E18" i="10"/>
  <c r="E20" i="10"/>
  <c r="E22" i="10"/>
  <c r="E24" i="10"/>
  <c r="E26" i="10"/>
  <c r="M26" i="3" s="1"/>
  <c r="E28" i="10"/>
  <c r="M28" i="3" s="1"/>
  <c r="E30" i="10"/>
  <c r="M30" i="3" s="1"/>
  <c r="E32" i="10"/>
  <c r="M32" i="3" s="1"/>
  <c r="E9" i="10"/>
  <c r="E11" i="10"/>
  <c r="E13" i="10"/>
  <c r="E15" i="10"/>
  <c r="E17" i="10"/>
  <c r="E19" i="10"/>
  <c r="E21" i="10"/>
  <c r="E23" i="10"/>
  <c r="E25" i="10"/>
  <c r="E27" i="10"/>
  <c r="M27" i="3" s="1"/>
  <c r="E29" i="10"/>
  <c r="M29" i="3" s="1"/>
  <c r="E31" i="10"/>
  <c r="M31" i="3" s="1"/>
  <c r="E33" i="10"/>
  <c r="M33" i="3" s="1"/>
  <c r="E35" i="10"/>
  <c r="M35" i="3" s="1"/>
  <c r="E34" i="10"/>
  <c r="M34" i="3" s="1"/>
  <c r="E37" i="10"/>
  <c r="M37" i="3" s="1"/>
  <c r="E41" i="10"/>
  <c r="M41" i="3" s="1"/>
  <c r="E43" i="10"/>
  <c r="M43" i="3" s="1"/>
  <c r="E40" i="10"/>
  <c r="M40" i="3" s="1"/>
  <c r="E46" i="10"/>
  <c r="M46" i="3" s="1"/>
  <c r="E48" i="10"/>
  <c r="M48" i="3" s="1"/>
  <c r="E50" i="10"/>
  <c r="M50" i="3" s="1"/>
  <c r="E52" i="10"/>
  <c r="M52" i="3" s="1"/>
  <c r="E54" i="10"/>
  <c r="M54" i="3" s="1"/>
  <c r="E56" i="10"/>
  <c r="M56" i="3" s="1"/>
  <c r="E58" i="10"/>
  <c r="M58" i="3" s="1"/>
  <c r="E39" i="10"/>
  <c r="M39" i="3" s="1"/>
  <c r="E42" i="10"/>
  <c r="M42" i="3" s="1"/>
  <c r="E38" i="10"/>
  <c r="M38" i="3" s="1"/>
  <c r="E45" i="10"/>
  <c r="M45" i="3" s="1"/>
  <c r="E57" i="10"/>
  <c r="M57" i="3" s="1"/>
  <c r="E60" i="10"/>
  <c r="M60" i="3" s="1"/>
  <c r="E62" i="10"/>
  <c r="M62" i="3" s="1"/>
  <c r="E64" i="10"/>
  <c r="M64" i="3" s="1"/>
  <c r="E66" i="10"/>
  <c r="M66" i="3" s="1"/>
  <c r="E68" i="10"/>
  <c r="M68" i="3" s="1"/>
  <c r="E70" i="10"/>
  <c r="M70" i="3" s="1"/>
  <c r="E72" i="10"/>
  <c r="M72" i="3" s="1"/>
  <c r="E74" i="10"/>
  <c r="M74" i="3" s="1"/>
  <c r="E76" i="10"/>
  <c r="M76" i="3" s="1"/>
  <c r="E78" i="10"/>
  <c r="M78" i="3" s="1"/>
  <c r="E80" i="10"/>
  <c r="M80" i="3" s="1"/>
  <c r="E82" i="10"/>
  <c r="M82" i="3" s="1"/>
  <c r="E84" i="10"/>
  <c r="E86" i="10"/>
  <c r="E88" i="10"/>
  <c r="E90" i="10"/>
  <c r="E92" i="10"/>
  <c r="E94" i="10"/>
  <c r="E96" i="10"/>
  <c r="E36" i="10"/>
  <c r="M36" i="3" s="1"/>
  <c r="E44" i="10"/>
  <c r="M44" i="3" s="1"/>
  <c r="E49" i="10"/>
  <c r="M49" i="3" s="1"/>
  <c r="E59" i="10"/>
  <c r="M59" i="3" s="1"/>
  <c r="E53" i="10"/>
  <c r="M53" i="3" s="1"/>
  <c r="E61" i="10"/>
  <c r="M61" i="3" s="1"/>
  <c r="E63" i="10"/>
  <c r="M63" i="3" s="1"/>
  <c r="E65" i="10"/>
  <c r="M65" i="3" s="1"/>
  <c r="E67" i="10"/>
  <c r="M67" i="3" s="1"/>
  <c r="E69" i="10"/>
  <c r="M69" i="3" s="1"/>
  <c r="E71" i="10"/>
  <c r="M71" i="3" s="1"/>
  <c r="E73" i="10"/>
  <c r="M73" i="3" s="1"/>
  <c r="E75" i="10"/>
  <c r="M75" i="3" s="1"/>
  <c r="E77" i="10"/>
  <c r="M77" i="3" s="1"/>
  <c r="E79" i="10"/>
  <c r="M79" i="3" s="1"/>
  <c r="E81" i="10"/>
  <c r="M81" i="3" s="1"/>
  <c r="E83" i="10"/>
  <c r="E85" i="10"/>
  <c r="E87" i="10"/>
  <c r="E95" i="10"/>
  <c r="E51" i="10"/>
  <c r="M51" i="3" s="1"/>
  <c r="E89" i="10"/>
  <c r="E97" i="10"/>
  <c r="E99" i="10"/>
  <c r="E101" i="10"/>
  <c r="E103" i="10"/>
  <c r="E105" i="10"/>
  <c r="E107" i="10"/>
  <c r="E109" i="10"/>
  <c r="E111" i="10"/>
  <c r="E113" i="10"/>
  <c r="E115" i="10"/>
  <c r="E117" i="10"/>
  <c r="E119" i="10"/>
  <c r="E121" i="10"/>
  <c r="E123" i="10"/>
  <c r="E125" i="10"/>
  <c r="E127" i="10"/>
  <c r="E47" i="10"/>
  <c r="M47" i="3" s="1"/>
  <c r="E55" i="10"/>
  <c r="M55" i="3" s="1"/>
  <c r="E91" i="10"/>
  <c r="E93" i="10"/>
  <c r="E98" i="10"/>
  <c r="E100" i="10"/>
  <c r="E102" i="10"/>
  <c r="E126" i="10"/>
  <c r="E108" i="10"/>
  <c r="E112" i="10"/>
  <c r="E116" i="10"/>
  <c r="E120" i="10"/>
  <c r="E124" i="10"/>
  <c r="E128" i="10"/>
  <c r="E130" i="10"/>
  <c r="E132" i="10"/>
  <c r="E134" i="10"/>
  <c r="E136" i="10"/>
  <c r="E138" i="10"/>
  <c r="E140" i="10"/>
  <c r="E106" i="10"/>
  <c r="E104" i="10"/>
  <c r="E110" i="10"/>
  <c r="E114" i="10"/>
  <c r="E118" i="10"/>
  <c r="E122" i="10"/>
  <c r="E129" i="10"/>
  <c r="E131" i="10"/>
  <c r="E133" i="10"/>
  <c r="E135" i="10"/>
  <c r="E137" i="10"/>
  <c r="E139" i="10"/>
  <c r="E142" i="10"/>
  <c r="E144" i="10"/>
  <c r="E146" i="10"/>
  <c r="E148" i="10"/>
  <c r="E150" i="10"/>
  <c r="E152" i="10"/>
  <c r="E154" i="10"/>
  <c r="E156" i="10"/>
  <c r="E158" i="10"/>
  <c r="E160" i="10"/>
  <c r="E162" i="10"/>
  <c r="E164" i="10"/>
  <c r="E166" i="10"/>
  <c r="E168" i="10"/>
  <c r="E170" i="10"/>
  <c r="E172" i="10"/>
  <c r="E174" i="10"/>
  <c r="E176" i="10"/>
  <c r="E178" i="10"/>
  <c r="E180" i="10"/>
  <c r="E182" i="10"/>
  <c r="E184" i="10"/>
  <c r="E186" i="10"/>
  <c r="E188" i="10"/>
  <c r="E141" i="10"/>
  <c r="E143" i="10"/>
  <c r="E145" i="10"/>
  <c r="E147" i="10"/>
  <c r="E149" i="10"/>
  <c r="E151" i="10"/>
  <c r="E153" i="10"/>
  <c r="E155" i="10"/>
  <c r="E157" i="10"/>
  <c r="E159" i="10"/>
  <c r="E161" i="10"/>
  <c r="E163" i="10"/>
  <c r="E165" i="10"/>
  <c r="E167" i="10"/>
  <c r="E169" i="10"/>
  <c r="E171" i="10"/>
  <c r="E173" i="10"/>
  <c r="E175" i="10"/>
  <c r="E177" i="10"/>
  <c r="E179" i="10"/>
  <c r="E181" i="10"/>
  <c r="E183" i="10"/>
  <c r="E185" i="10"/>
  <c r="E190" i="10"/>
  <c r="E192" i="10"/>
  <c r="E194" i="10"/>
  <c r="E196" i="10"/>
  <c r="E198" i="10"/>
  <c r="E200" i="10"/>
  <c r="E202" i="10"/>
  <c r="E204" i="10"/>
  <c r="E206" i="10"/>
  <c r="E208" i="10"/>
  <c r="E210" i="10"/>
  <c r="E212" i="10"/>
  <c r="E214" i="10"/>
  <c r="E216" i="10"/>
  <c r="E218" i="10"/>
  <c r="E220" i="10"/>
  <c r="E222" i="10"/>
  <c r="E224" i="10"/>
  <c r="E226" i="10"/>
  <c r="E228" i="10"/>
  <c r="E230" i="10"/>
  <c r="E232" i="10"/>
  <c r="E234" i="10"/>
  <c r="E236" i="10"/>
  <c r="E238" i="10"/>
  <c r="E240" i="10"/>
  <c r="E242" i="10"/>
  <c r="E244" i="10"/>
  <c r="E246" i="10"/>
  <c r="E248" i="10"/>
  <c r="E187" i="10"/>
  <c r="E191" i="10"/>
  <c r="E193" i="10"/>
  <c r="E195" i="10"/>
  <c r="E197" i="10"/>
  <c r="E199" i="10"/>
  <c r="E201" i="10"/>
  <c r="E203" i="10"/>
  <c r="E205" i="10"/>
  <c r="E207" i="10"/>
  <c r="E209" i="10"/>
  <c r="E211" i="10"/>
  <c r="E213" i="10"/>
  <c r="E215" i="10"/>
  <c r="E217" i="10"/>
  <c r="E219" i="10"/>
  <c r="E221" i="10"/>
  <c r="E223" i="10"/>
  <c r="E225" i="10"/>
  <c r="E227" i="10"/>
  <c r="E229" i="10"/>
  <c r="E231" i="10"/>
  <c r="E233" i="10"/>
  <c r="E235" i="10"/>
  <c r="E237" i="10"/>
  <c r="E239" i="10"/>
  <c r="E241" i="10"/>
  <c r="E243" i="10"/>
  <c r="E245" i="10"/>
  <c r="E247" i="10"/>
  <c r="E189" i="10"/>
  <c r="P8" i="10"/>
  <c r="L8" i="10"/>
  <c r="AA8" i="3" s="1"/>
  <c r="H8" i="10"/>
  <c r="Q251" i="10"/>
  <c r="M251" i="10"/>
  <c r="I251" i="10"/>
  <c r="E251" i="10"/>
  <c r="O250" i="10"/>
  <c r="K250" i="10"/>
  <c r="G250" i="10"/>
  <c r="M249" i="10"/>
  <c r="E249" i="10"/>
  <c r="O248" i="10"/>
  <c r="K248" i="10"/>
  <c r="G248" i="10"/>
  <c r="P246" i="10"/>
  <c r="N245" i="10"/>
  <c r="L244" i="10"/>
  <c r="J243" i="10"/>
  <c r="H242" i="10"/>
  <c r="F241" i="10"/>
  <c r="R239" i="10"/>
  <c r="P238" i="10"/>
  <c r="N237" i="10"/>
  <c r="L236" i="10"/>
  <c r="I10" i="10"/>
  <c r="I12" i="10"/>
  <c r="I14" i="10"/>
  <c r="I16" i="10"/>
  <c r="I18" i="10"/>
  <c r="I20" i="10"/>
  <c r="I22" i="10"/>
  <c r="I24" i="10"/>
  <c r="I26" i="10"/>
  <c r="I28" i="10"/>
  <c r="I30" i="10"/>
  <c r="I9" i="10"/>
  <c r="I11" i="10"/>
  <c r="I13" i="10"/>
  <c r="I15" i="10"/>
  <c r="I17" i="10"/>
  <c r="I19" i="10"/>
  <c r="I21" i="10"/>
  <c r="I23" i="10"/>
  <c r="I25" i="10"/>
  <c r="I27" i="10"/>
  <c r="I29" i="10"/>
  <c r="I31" i="10"/>
  <c r="I33" i="10"/>
  <c r="I35" i="10"/>
  <c r="I36" i="10"/>
  <c r="I39" i="10"/>
  <c r="I34" i="10"/>
  <c r="I38" i="10"/>
  <c r="I42" i="10"/>
  <c r="I46" i="10"/>
  <c r="I48" i="10"/>
  <c r="I50" i="10"/>
  <c r="I52" i="10"/>
  <c r="I54" i="10"/>
  <c r="I56" i="10"/>
  <c r="I58" i="10"/>
  <c r="I32" i="10"/>
  <c r="I37" i="10"/>
  <c r="I41" i="10"/>
  <c r="I44" i="10"/>
  <c r="I40" i="10"/>
  <c r="I59" i="10"/>
  <c r="I60" i="10"/>
  <c r="I62" i="10"/>
  <c r="I64" i="10"/>
  <c r="I66" i="10"/>
  <c r="I68" i="10"/>
  <c r="I70" i="10"/>
  <c r="I72" i="10"/>
  <c r="I74" i="10"/>
  <c r="I76" i="10"/>
  <c r="I78" i="10"/>
  <c r="I80" i="10"/>
  <c r="I82" i="10"/>
  <c r="I84" i="10"/>
  <c r="I86" i="10"/>
  <c r="I88" i="10"/>
  <c r="I90" i="10"/>
  <c r="I92" i="10"/>
  <c r="I94" i="10"/>
  <c r="I96" i="10"/>
  <c r="I45" i="10"/>
  <c r="I47" i="10"/>
  <c r="I51" i="10"/>
  <c r="I53" i="10"/>
  <c r="I55" i="10"/>
  <c r="I61" i="10"/>
  <c r="I63" i="10"/>
  <c r="I65" i="10"/>
  <c r="I67" i="10"/>
  <c r="I69" i="10"/>
  <c r="I71" i="10"/>
  <c r="I73" i="10"/>
  <c r="I75" i="10"/>
  <c r="I77" i="10"/>
  <c r="I79" i="10"/>
  <c r="I81" i="10"/>
  <c r="I83" i="10"/>
  <c r="I57" i="10"/>
  <c r="I85" i="10"/>
  <c r="I89" i="10"/>
  <c r="I91" i="10"/>
  <c r="I97" i="10"/>
  <c r="I99" i="10"/>
  <c r="I101" i="10"/>
  <c r="I103" i="10"/>
  <c r="I105" i="10"/>
  <c r="I107" i="10"/>
  <c r="I109" i="10"/>
  <c r="I111" i="10"/>
  <c r="I113" i="10"/>
  <c r="I115" i="10"/>
  <c r="I117" i="10"/>
  <c r="I119" i="10"/>
  <c r="I121" i="10"/>
  <c r="I123" i="10"/>
  <c r="I125" i="10"/>
  <c r="I127" i="10"/>
  <c r="I43" i="10"/>
  <c r="I49" i="10"/>
  <c r="I93" i="10"/>
  <c r="I87" i="10"/>
  <c r="I95" i="10"/>
  <c r="I98" i="10"/>
  <c r="I100" i="10"/>
  <c r="I102" i="10"/>
  <c r="I104" i="10"/>
  <c r="I110" i="10"/>
  <c r="I114" i="10"/>
  <c r="I118" i="10"/>
  <c r="I122" i="10"/>
  <c r="I128" i="10"/>
  <c r="I130" i="10"/>
  <c r="I132" i="10"/>
  <c r="I134" i="10"/>
  <c r="I136" i="10"/>
  <c r="I138" i="10"/>
  <c r="I140" i="10"/>
  <c r="I106" i="10"/>
  <c r="I108" i="10"/>
  <c r="I112" i="10"/>
  <c r="I116" i="10"/>
  <c r="I120" i="10"/>
  <c r="I124" i="10"/>
  <c r="I126" i="10"/>
  <c r="I129" i="10"/>
  <c r="I131" i="10"/>
  <c r="I133" i="10"/>
  <c r="I135" i="10"/>
  <c r="I137" i="10"/>
  <c r="I139" i="10"/>
  <c r="I141" i="10"/>
  <c r="I142" i="10"/>
  <c r="I144" i="10"/>
  <c r="I146" i="10"/>
  <c r="I148" i="10"/>
  <c r="I150" i="10"/>
  <c r="I152" i="10"/>
  <c r="I154" i="10"/>
  <c r="I156" i="10"/>
  <c r="I158" i="10"/>
  <c r="I160" i="10"/>
  <c r="I162" i="10"/>
  <c r="I164" i="10"/>
  <c r="I166" i="10"/>
  <c r="I168" i="10"/>
  <c r="I170" i="10"/>
  <c r="I172" i="10"/>
  <c r="I174" i="10"/>
  <c r="I176" i="10"/>
  <c r="I178" i="10"/>
  <c r="I180" i="10"/>
  <c r="I182" i="10"/>
  <c r="I184" i="10"/>
  <c r="I186" i="10"/>
  <c r="I188" i="10"/>
  <c r="I143" i="10"/>
  <c r="I145" i="10"/>
  <c r="I147" i="10"/>
  <c r="I149" i="10"/>
  <c r="I151" i="10"/>
  <c r="I153" i="10"/>
  <c r="I155" i="10"/>
  <c r="I157" i="10"/>
  <c r="I159" i="10"/>
  <c r="I161" i="10"/>
  <c r="I163" i="10"/>
  <c r="I165" i="10"/>
  <c r="I167" i="10"/>
  <c r="I169" i="10"/>
  <c r="I171" i="10"/>
  <c r="I173" i="10"/>
  <c r="I175" i="10"/>
  <c r="I177" i="10"/>
  <c r="I179" i="10"/>
  <c r="I181" i="10"/>
  <c r="I183" i="10"/>
  <c r="I185" i="10"/>
  <c r="I190" i="10"/>
  <c r="I192" i="10"/>
  <c r="I194" i="10"/>
  <c r="I196" i="10"/>
  <c r="I198" i="10"/>
  <c r="I200" i="10"/>
  <c r="I202" i="10"/>
  <c r="I204" i="10"/>
  <c r="I206" i="10"/>
  <c r="I208" i="10"/>
  <c r="I210" i="10"/>
  <c r="I212" i="10"/>
  <c r="I214" i="10"/>
  <c r="I216" i="10"/>
  <c r="I218" i="10"/>
  <c r="I220" i="10"/>
  <c r="I222" i="10"/>
  <c r="I224" i="10"/>
  <c r="I226" i="10"/>
  <c r="I228" i="10"/>
  <c r="I230" i="10"/>
  <c r="I232" i="10"/>
  <c r="I234" i="10"/>
  <c r="I236" i="10"/>
  <c r="I238" i="10"/>
  <c r="I240" i="10"/>
  <c r="I242" i="10"/>
  <c r="I244" i="10"/>
  <c r="I246" i="10"/>
  <c r="I189" i="10"/>
  <c r="I191" i="10"/>
  <c r="I193" i="10"/>
  <c r="I195" i="10"/>
  <c r="I197" i="10"/>
  <c r="I199" i="10"/>
  <c r="I201" i="10"/>
  <c r="I203" i="10"/>
  <c r="I205" i="10"/>
  <c r="I207" i="10"/>
  <c r="I209" i="10"/>
  <c r="I211" i="10"/>
  <c r="I213" i="10"/>
  <c r="I215" i="10"/>
  <c r="I217" i="10"/>
  <c r="I219" i="10"/>
  <c r="I221" i="10"/>
  <c r="I223" i="10"/>
  <c r="I225" i="10"/>
  <c r="I227" i="10"/>
  <c r="I229" i="10"/>
  <c r="I231" i="10"/>
  <c r="I233" i="10"/>
  <c r="I235" i="10"/>
  <c r="I237" i="10"/>
  <c r="I239" i="10"/>
  <c r="I241" i="10"/>
  <c r="I243" i="10"/>
  <c r="I245" i="10"/>
  <c r="I187" i="10"/>
  <c r="M10" i="10"/>
  <c r="M12" i="10"/>
  <c r="M14" i="10"/>
  <c r="M16" i="10"/>
  <c r="M18" i="10"/>
  <c r="M20" i="10"/>
  <c r="M22" i="10"/>
  <c r="M24" i="10"/>
  <c r="M26" i="10"/>
  <c r="M28" i="10"/>
  <c r="M30" i="10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42" i="10"/>
  <c r="M36" i="10"/>
  <c r="M40" i="10"/>
  <c r="M41" i="10"/>
  <c r="M44" i="10"/>
  <c r="M46" i="10"/>
  <c r="M48" i="10"/>
  <c r="M50" i="10"/>
  <c r="M52" i="10"/>
  <c r="M54" i="10"/>
  <c r="M56" i="10"/>
  <c r="M58" i="10"/>
  <c r="M34" i="10"/>
  <c r="M39" i="10"/>
  <c r="M43" i="10"/>
  <c r="M53" i="10"/>
  <c r="M60" i="10"/>
  <c r="M62" i="10"/>
  <c r="M64" i="10"/>
  <c r="M66" i="10"/>
  <c r="M68" i="10"/>
  <c r="M70" i="10"/>
  <c r="M72" i="10"/>
  <c r="M74" i="10"/>
  <c r="M76" i="10"/>
  <c r="M78" i="10"/>
  <c r="M80" i="10"/>
  <c r="M82" i="10"/>
  <c r="M84" i="10"/>
  <c r="M86" i="10"/>
  <c r="M88" i="10"/>
  <c r="M90" i="10"/>
  <c r="M92" i="10"/>
  <c r="M94" i="10"/>
  <c r="M96" i="10"/>
  <c r="M38" i="10"/>
  <c r="M49" i="10"/>
  <c r="M55" i="10"/>
  <c r="M32" i="10"/>
  <c r="M45" i="10"/>
  <c r="M57" i="10"/>
  <c r="M61" i="10"/>
  <c r="M63" i="10"/>
  <c r="M65" i="10"/>
  <c r="M67" i="10"/>
  <c r="M69" i="10"/>
  <c r="M71" i="10"/>
  <c r="M73" i="10"/>
  <c r="M75" i="10"/>
  <c r="M77" i="10"/>
  <c r="M79" i="10"/>
  <c r="M81" i="10"/>
  <c r="M83" i="10"/>
  <c r="M91" i="10"/>
  <c r="M93" i="10"/>
  <c r="M97" i="10"/>
  <c r="M99" i="10"/>
  <c r="M101" i="10"/>
  <c r="M103" i="10"/>
  <c r="M105" i="10"/>
  <c r="M107" i="10"/>
  <c r="M109" i="10"/>
  <c r="M111" i="10"/>
  <c r="M113" i="10"/>
  <c r="M115" i="10"/>
  <c r="M117" i="10"/>
  <c r="M119" i="10"/>
  <c r="M121" i="10"/>
  <c r="M123" i="10"/>
  <c r="M125" i="10"/>
  <c r="M127" i="10"/>
  <c r="M51" i="10"/>
  <c r="M59" i="10"/>
  <c r="M85" i="10"/>
  <c r="M87" i="10"/>
  <c r="M95" i="10"/>
  <c r="M47" i="10"/>
  <c r="M89" i="10"/>
  <c r="M98" i="10"/>
  <c r="M100" i="10"/>
  <c r="M102" i="10"/>
  <c r="M106" i="10"/>
  <c r="M104" i="10"/>
  <c r="M108" i="10"/>
  <c r="M112" i="10"/>
  <c r="M116" i="10"/>
  <c r="M120" i="10"/>
  <c r="M124" i="10"/>
  <c r="M128" i="10"/>
  <c r="M130" i="10"/>
  <c r="M132" i="10"/>
  <c r="M134" i="10"/>
  <c r="M136" i="10"/>
  <c r="M138" i="10"/>
  <c r="M140" i="10"/>
  <c r="M126" i="10"/>
  <c r="M110" i="10"/>
  <c r="M114" i="10"/>
  <c r="M118" i="10"/>
  <c r="M122" i="10"/>
  <c r="M129" i="10"/>
  <c r="M131" i="10"/>
  <c r="M133" i="10"/>
  <c r="M135" i="10"/>
  <c r="M137" i="10"/>
  <c r="M139" i="10"/>
  <c r="M142" i="10"/>
  <c r="M144" i="10"/>
  <c r="M146" i="10"/>
  <c r="M148" i="10"/>
  <c r="M150" i="10"/>
  <c r="M152" i="10"/>
  <c r="M154" i="10"/>
  <c r="M156" i="10"/>
  <c r="M158" i="10"/>
  <c r="M160" i="10"/>
  <c r="M162" i="10"/>
  <c r="M164" i="10"/>
  <c r="M166" i="10"/>
  <c r="M168" i="10"/>
  <c r="M170" i="10"/>
  <c r="M172" i="10"/>
  <c r="M174" i="10"/>
  <c r="M176" i="10"/>
  <c r="M178" i="10"/>
  <c r="M180" i="10"/>
  <c r="M182" i="10"/>
  <c r="M184" i="10"/>
  <c r="M186" i="10"/>
  <c r="M188" i="10"/>
  <c r="M141" i="10"/>
  <c r="M143" i="10"/>
  <c r="M145" i="10"/>
  <c r="M147" i="10"/>
  <c r="M149" i="10"/>
  <c r="M151" i="10"/>
  <c r="M153" i="10"/>
  <c r="M155" i="10"/>
  <c r="M157" i="10"/>
  <c r="M159" i="10"/>
  <c r="M161" i="10"/>
  <c r="M163" i="10"/>
  <c r="M165" i="10"/>
  <c r="M167" i="10"/>
  <c r="M169" i="10"/>
  <c r="M171" i="10"/>
  <c r="M173" i="10"/>
  <c r="M175" i="10"/>
  <c r="M177" i="10"/>
  <c r="M179" i="10"/>
  <c r="M181" i="10"/>
  <c r="M183" i="10"/>
  <c r="M185" i="10"/>
  <c r="M190" i="10"/>
  <c r="M192" i="10"/>
  <c r="M194" i="10"/>
  <c r="M196" i="10"/>
  <c r="M198" i="10"/>
  <c r="M200" i="10"/>
  <c r="M202" i="10"/>
  <c r="M204" i="10"/>
  <c r="M206" i="10"/>
  <c r="M208" i="10"/>
  <c r="M210" i="10"/>
  <c r="M212" i="10"/>
  <c r="M214" i="10"/>
  <c r="M216" i="10"/>
  <c r="M218" i="10"/>
  <c r="M220" i="10"/>
  <c r="M222" i="10"/>
  <c r="M224" i="10"/>
  <c r="M226" i="10"/>
  <c r="M228" i="10"/>
  <c r="M230" i="10"/>
  <c r="M232" i="10"/>
  <c r="M234" i="10"/>
  <c r="M236" i="10"/>
  <c r="M238" i="10"/>
  <c r="M240" i="10"/>
  <c r="M242" i="10"/>
  <c r="M244" i="10"/>
  <c r="M246" i="10"/>
  <c r="M187" i="10"/>
  <c r="M191" i="10"/>
  <c r="M193" i="10"/>
  <c r="M195" i="10"/>
  <c r="M197" i="10"/>
  <c r="M199" i="10"/>
  <c r="M201" i="10"/>
  <c r="M203" i="10"/>
  <c r="M205" i="10"/>
  <c r="M207" i="10"/>
  <c r="M209" i="10"/>
  <c r="M211" i="10"/>
  <c r="M213" i="10"/>
  <c r="M215" i="10"/>
  <c r="M217" i="10"/>
  <c r="M219" i="10"/>
  <c r="M221" i="10"/>
  <c r="M223" i="10"/>
  <c r="M225" i="10"/>
  <c r="M227" i="10"/>
  <c r="M229" i="10"/>
  <c r="M231" i="10"/>
  <c r="M233" i="10"/>
  <c r="M235" i="10"/>
  <c r="M237" i="10"/>
  <c r="M239" i="10"/>
  <c r="M241" i="10"/>
  <c r="M243" i="10"/>
  <c r="M245" i="10"/>
  <c r="M189" i="10"/>
  <c r="Q10" i="10"/>
  <c r="Q12" i="10"/>
  <c r="Q14" i="10"/>
  <c r="Q16" i="10"/>
  <c r="Q18" i="10"/>
  <c r="Q20" i="10"/>
  <c r="Q22" i="10"/>
  <c r="Q24" i="10"/>
  <c r="Q26" i="10"/>
  <c r="Q28" i="10"/>
  <c r="Q30" i="10"/>
  <c r="Q9" i="10"/>
  <c r="Q11" i="10"/>
  <c r="Q13" i="10"/>
  <c r="Q15" i="10"/>
  <c r="Q17" i="10"/>
  <c r="Q19" i="10"/>
  <c r="Q21" i="10"/>
  <c r="Q23" i="10"/>
  <c r="Q25" i="10"/>
  <c r="Q27" i="10"/>
  <c r="Q29" i="10"/>
  <c r="Q31" i="10"/>
  <c r="Q33" i="10"/>
  <c r="Q35" i="10"/>
  <c r="Q32" i="10"/>
  <c r="Q39" i="10"/>
  <c r="Q41" i="10"/>
  <c r="Q38" i="10"/>
  <c r="Q43" i="10"/>
  <c r="Q44" i="10"/>
  <c r="Q46" i="10"/>
  <c r="Q48" i="10"/>
  <c r="Q50" i="10"/>
  <c r="Q52" i="10"/>
  <c r="Q54" i="10"/>
  <c r="Q56" i="10"/>
  <c r="Q58" i="10"/>
  <c r="Q37" i="10"/>
  <c r="Q34" i="10"/>
  <c r="Q55" i="10"/>
  <c r="Q60" i="10"/>
  <c r="Q62" i="10"/>
  <c r="Q64" i="10"/>
  <c r="Q66" i="10"/>
  <c r="Q68" i="10"/>
  <c r="Q70" i="10"/>
  <c r="Q72" i="10"/>
  <c r="Q74" i="10"/>
  <c r="Q76" i="10"/>
  <c r="Q78" i="10"/>
  <c r="Q80" i="10"/>
  <c r="Q82" i="10"/>
  <c r="Q84" i="10"/>
  <c r="Q86" i="10"/>
  <c r="Q88" i="10"/>
  <c r="Q90" i="10"/>
  <c r="Q92" i="10"/>
  <c r="Q94" i="10"/>
  <c r="Q96" i="10"/>
  <c r="Q40" i="10"/>
  <c r="Q47" i="10"/>
  <c r="Q51" i="10"/>
  <c r="Q57" i="10"/>
  <c r="Q36" i="10"/>
  <c r="Q42" i="10"/>
  <c r="Q59" i="10"/>
  <c r="Q61" i="10"/>
  <c r="Q63" i="10"/>
  <c r="Q65" i="10"/>
  <c r="Q67" i="10"/>
  <c r="Q69" i="10"/>
  <c r="Q71" i="10"/>
  <c r="Q73" i="10"/>
  <c r="Q75" i="10"/>
  <c r="Q77" i="10"/>
  <c r="Q79" i="10"/>
  <c r="Q81" i="10"/>
  <c r="Q83" i="10"/>
  <c r="Q45" i="10"/>
  <c r="Q85" i="10"/>
  <c r="Q93" i="10"/>
  <c r="Q87" i="10"/>
  <c r="Q95" i="10"/>
  <c r="Q97" i="10"/>
  <c r="Q99" i="10"/>
  <c r="Q101" i="10"/>
  <c r="Q103" i="10"/>
  <c r="Q105" i="10"/>
  <c r="Q107" i="10"/>
  <c r="Q109" i="10"/>
  <c r="Q111" i="10"/>
  <c r="Q113" i="10"/>
  <c r="Q115" i="10"/>
  <c r="Q117" i="10"/>
  <c r="Q119" i="10"/>
  <c r="Q121" i="10"/>
  <c r="Q123" i="10"/>
  <c r="Q125" i="10"/>
  <c r="Q127" i="10"/>
  <c r="Q89" i="10"/>
  <c r="Q49" i="10"/>
  <c r="Q53" i="10"/>
  <c r="Q91" i="10"/>
  <c r="Q98" i="10"/>
  <c r="Q100" i="10"/>
  <c r="Q102" i="10"/>
  <c r="Q124" i="10"/>
  <c r="Q106" i="10"/>
  <c r="Q110" i="10"/>
  <c r="Q114" i="10"/>
  <c r="Q118" i="10"/>
  <c r="Q122" i="10"/>
  <c r="Q126" i="10"/>
  <c r="Q128" i="10"/>
  <c r="Q130" i="10"/>
  <c r="Q132" i="10"/>
  <c r="Q134" i="10"/>
  <c r="Q136" i="10"/>
  <c r="Q138" i="10"/>
  <c r="Q140" i="10"/>
  <c r="Q104" i="10"/>
  <c r="Q108" i="10"/>
  <c r="Q112" i="10"/>
  <c r="Q116" i="10"/>
  <c r="Q120" i="10"/>
  <c r="Q129" i="10"/>
  <c r="Q131" i="10"/>
  <c r="Q133" i="10"/>
  <c r="Q135" i="10"/>
  <c r="Q137" i="10"/>
  <c r="Q139" i="10"/>
  <c r="Q142" i="10"/>
  <c r="Q144" i="10"/>
  <c r="Q146" i="10"/>
  <c r="Q148" i="10"/>
  <c r="Q150" i="10"/>
  <c r="Q152" i="10"/>
  <c r="Q154" i="10"/>
  <c r="Q156" i="10"/>
  <c r="Q158" i="10"/>
  <c r="Q160" i="10"/>
  <c r="Q162" i="10"/>
  <c r="Q164" i="10"/>
  <c r="Q166" i="10"/>
  <c r="Q168" i="10"/>
  <c r="Q170" i="10"/>
  <c r="Q172" i="10"/>
  <c r="Q174" i="10"/>
  <c r="Q176" i="10"/>
  <c r="Q178" i="10"/>
  <c r="Q180" i="10"/>
  <c r="Q182" i="10"/>
  <c r="Q184" i="10"/>
  <c r="Q186" i="10"/>
  <c r="Q188" i="10"/>
  <c r="Q141" i="10"/>
  <c r="Q143" i="10"/>
  <c r="Q145" i="10"/>
  <c r="Q147" i="10"/>
  <c r="Q149" i="10"/>
  <c r="Q151" i="10"/>
  <c r="Q153" i="10"/>
  <c r="Q155" i="10"/>
  <c r="Q157" i="10"/>
  <c r="Q159" i="10"/>
  <c r="Q161" i="10"/>
  <c r="Q163" i="10"/>
  <c r="Q165" i="10"/>
  <c r="Q167" i="10"/>
  <c r="Q169" i="10"/>
  <c r="Q171" i="10"/>
  <c r="Q173" i="10"/>
  <c r="Q175" i="10"/>
  <c r="Q177" i="10"/>
  <c r="Q179" i="10"/>
  <c r="Q181" i="10"/>
  <c r="Q183" i="10"/>
  <c r="Q190" i="10"/>
  <c r="Q192" i="10"/>
  <c r="Q194" i="10"/>
  <c r="Q196" i="10"/>
  <c r="Q198" i="10"/>
  <c r="Q200" i="10"/>
  <c r="Q202" i="10"/>
  <c r="Q204" i="10"/>
  <c r="Q206" i="10"/>
  <c r="Q208" i="10"/>
  <c r="Q210" i="10"/>
  <c r="Q212" i="10"/>
  <c r="Q214" i="10"/>
  <c r="Q216" i="10"/>
  <c r="Q218" i="10"/>
  <c r="Q220" i="10"/>
  <c r="Q222" i="10"/>
  <c r="Q224" i="10"/>
  <c r="Q226" i="10"/>
  <c r="Q228" i="10"/>
  <c r="Q230" i="10"/>
  <c r="Q232" i="10"/>
  <c r="Q234" i="10"/>
  <c r="Q236" i="10"/>
  <c r="Q238" i="10"/>
  <c r="Q240" i="10"/>
  <c r="Q242" i="10"/>
  <c r="Q244" i="10"/>
  <c r="Q246" i="10"/>
  <c r="Q185" i="10"/>
  <c r="Q189" i="10"/>
  <c r="Q191" i="10"/>
  <c r="Q193" i="10"/>
  <c r="Q195" i="10"/>
  <c r="Q197" i="10"/>
  <c r="Q199" i="10"/>
  <c r="Q201" i="10"/>
  <c r="Q203" i="10"/>
  <c r="Q205" i="10"/>
  <c r="Q207" i="10"/>
  <c r="Q209" i="10"/>
  <c r="Q211" i="10"/>
  <c r="Q213" i="10"/>
  <c r="Q215" i="10"/>
  <c r="Q217" i="10"/>
  <c r="Q219" i="10"/>
  <c r="Q221" i="10"/>
  <c r="Q223" i="10"/>
  <c r="Q225" i="10"/>
  <c r="Q227" i="10"/>
  <c r="Q229" i="10"/>
  <c r="Q231" i="10"/>
  <c r="Q233" i="10"/>
  <c r="Q235" i="10"/>
  <c r="Q237" i="10"/>
  <c r="Q239" i="10"/>
  <c r="Q241" i="10"/>
  <c r="Q243" i="10"/>
  <c r="Q245" i="10"/>
  <c r="Q187" i="10"/>
  <c r="O8" i="10"/>
  <c r="K8" i="10"/>
  <c r="G8" i="10"/>
  <c r="P251" i="10"/>
  <c r="L251" i="10"/>
  <c r="H251" i="10"/>
  <c r="R250" i="10"/>
  <c r="N250" i="10"/>
  <c r="J250" i="10"/>
  <c r="F250" i="10"/>
  <c r="P249" i="10"/>
  <c r="L249" i="10"/>
  <c r="H249" i="10"/>
  <c r="R248" i="10"/>
  <c r="N248" i="10"/>
  <c r="J248" i="10"/>
  <c r="R247" i="10"/>
  <c r="J247" i="10"/>
  <c r="L246" i="10"/>
  <c r="J245" i="10"/>
  <c r="H244" i="10"/>
  <c r="P240" i="10"/>
  <c r="L238" i="10"/>
  <c r="H236" i="10"/>
  <c r="F12" i="10"/>
  <c r="F16" i="10"/>
  <c r="F20" i="10"/>
  <c r="F24" i="10"/>
  <c r="F28" i="10"/>
  <c r="O28" i="3" s="1"/>
  <c r="F32" i="10"/>
  <c r="O32" i="3" s="1"/>
  <c r="F34" i="10"/>
  <c r="O34" i="3" s="1"/>
  <c r="F36" i="10"/>
  <c r="O36" i="3" s="1"/>
  <c r="F38" i="10"/>
  <c r="O38" i="3" s="1"/>
  <c r="F40" i="10"/>
  <c r="O40" i="3" s="1"/>
  <c r="F42" i="10"/>
  <c r="O42" i="3" s="1"/>
  <c r="F44" i="10"/>
  <c r="O44" i="3" s="1"/>
  <c r="F11" i="10"/>
  <c r="F15" i="10"/>
  <c r="F19" i="10"/>
  <c r="F23" i="10"/>
  <c r="F27" i="10"/>
  <c r="O27" i="3" s="1"/>
  <c r="F31" i="10"/>
  <c r="O31" i="3" s="1"/>
  <c r="F10" i="10"/>
  <c r="F14" i="10"/>
  <c r="F18" i="10"/>
  <c r="F22" i="10"/>
  <c r="F26" i="10"/>
  <c r="O26" i="3" s="1"/>
  <c r="F30" i="10"/>
  <c r="O30" i="3" s="1"/>
  <c r="F33" i="10"/>
  <c r="O33" i="3" s="1"/>
  <c r="F35" i="10"/>
  <c r="O35" i="3" s="1"/>
  <c r="F37" i="10"/>
  <c r="O37" i="3" s="1"/>
  <c r="F39" i="10"/>
  <c r="O39" i="3" s="1"/>
  <c r="F41" i="10"/>
  <c r="O41" i="3" s="1"/>
  <c r="F13" i="10"/>
  <c r="F29" i="10"/>
  <c r="O29" i="3" s="1"/>
  <c r="F45" i="10"/>
  <c r="O45" i="3" s="1"/>
  <c r="F47" i="10"/>
  <c r="O47" i="3" s="1"/>
  <c r="F49" i="10"/>
  <c r="O49" i="3" s="1"/>
  <c r="F51" i="10"/>
  <c r="O51" i="3" s="1"/>
  <c r="F9" i="10"/>
  <c r="F25" i="10"/>
  <c r="F43" i="10"/>
  <c r="O43" i="3" s="1"/>
  <c r="F21" i="10"/>
  <c r="F46" i="10"/>
  <c r="O46" i="3" s="1"/>
  <c r="F50" i="10"/>
  <c r="O50" i="3" s="1"/>
  <c r="F55" i="10"/>
  <c r="O55" i="3" s="1"/>
  <c r="F54" i="10"/>
  <c r="O54" i="3" s="1"/>
  <c r="F57" i="10"/>
  <c r="O57" i="3" s="1"/>
  <c r="F60" i="10"/>
  <c r="O60" i="3" s="1"/>
  <c r="F62" i="10"/>
  <c r="O62" i="3" s="1"/>
  <c r="F64" i="10"/>
  <c r="O64" i="3" s="1"/>
  <c r="F66" i="10"/>
  <c r="O66" i="3" s="1"/>
  <c r="F68" i="10"/>
  <c r="O68" i="3" s="1"/>
  <c r="F70" i="10"/>
  <c r="O70" i="3" s="1"/>
  <c r="F72" i="10"/>
  <c r="O72" i="3" s="1"/>
  <c r="F74" i="10"/>
  <c r="O74" i="3" s="1"/>
  <c r="F76" i="10"/>
  <c r="O76" i="3" s="1"/>
  <c r="F78" i="10"/>
  <c r="O78" i="3" s="1"/>
  <c r="F80" i="10"/>
  <c r="O80" i="3" s="1"/>
  <c r="F82" i="10"/>
  <c r="O82" i="3" s="1"/>
  <c r="F84" i="10"/>
  <c r="F86" i="10"/>
  <c r="F48" i="10"/>
  <c r="O48" i="3" s="1"/>
  <c r="F52" i="10"/>
  <c r="O52" i="3" s="1"/>
  <c r="F56" i="10"/>
  <c r="O56" i="3" s="1"/>
  <c r="F59" i="10"/>
  <c r="O59" i="3" s="1"/>
  <c r="F17" i="10"/>
  <c r="F67" i="10"/>
  <c r="O67" i="3" s="1"/>
  <c r="F75" i="10"/>
  <c r="O75" i="3" s="1"/>
  <c r="F83" i="10"/>
  <c r="F90" i="10"/>
  <c r="F93" i="10"/>
  <c r="F98" i="10"/>
  <c r="F100" i="10"/>
  <c r="F102" i="10"/>
  <c r="F104" i="10"/>
  <c r="F106" i="10"/>
  <c r="F108" i="10"/>
  <c r="F110" i="10"/>
  <c r="F112" i="10"/>
  <c r="F114" i="10"/>
  <c r="F116" i="10"/>
  <c r="F118" i="10"/>
  <c r="F120" i="10"/>
  <c r="F122" i="10"/>
  <c r="F124" i="10"/>
  <c r="F53" i="10"/>
  <c r="O53" i="3" s="1"/>
  <c r="F65" i="10"/>
  <c r="O65" i="3" s="1"/>
  <c r="F73" i="10"/>
  <c r="O73" i="3" s="1"/>
  <c r="F81" i="10"/>
  <c r="O81" i="3" s="1"/>
  <c r="F87" i="10"/>
  <c r="F92" i="10"/>
  <c r="F95" i="10"/>
  <c r="F58" i="10"/>
  <c r="O58" i="3" s="1"/>
  <c r="F63" i="10"/>
  <c r="O63" i="3" s="1"/>
  <c r="F71" i="10"/>
  <c r="O71" i="3" s="1"/>
  <c r="F79" i="10"/>
  <c r="O79" i="3" s="1"/>
  <c r="F89" i="10"/>
  <c r="F94" i="10"/>
  <c r="F97" i="10"/>
  <c r="F99" i="10"/>
  <c r="F101" i="10"/>
  <c r="F103" i="10"/>
  <c r="F105" i="10"/>
  <c r="F61" i="10"/>
  <c r="O61" i="3" s="1"/>
  <c r="F69" i="10"/>
  <c r="O69" i="3" s="1"/>
  <c r="F77" i="10"/>
  <c r="O77" i="3" s="1"/>
  <c r="F85" i="10"/>
  <c r="F88" i="10"/>
  <c r="F91" i="10"/>
  <c r="F96" i="10"/>
  <c r="F109" i="10"/>
  <c r="F113" i="10"/>
  <c r="F117" i="10"/>
  <c r="F121" i="10"/>
  <c r="F129" i="10"/>
  <c r="F131" i="10"/>
  <c r="F133" i="10"/>
  <c r="F135" i="10"/>
  <c r="F137" i="10"/>
  <c r="F139" i="10"/>
  <c r="F141" i="10"/>
  <c r="F126" i="10"/>
  <c r="F107" i="10"/>
  <c r="F111" i="10"/>
  <c r="F115" i="10"/>
  <c r="F119" i="10"/>
  <c r="F123" i="10"/>
  <c r="F125" i="10"/>
  <c r="F128" i="10"/>
  <c r="F130" i="10"/>
  <c r="F132" i="10"/>
  <c r="F134" i="10"/>
  <c r="F136" i="10"/>
  <c r="F138" i="10"/>
  <c r="F140" i="10"/>
  <c r="F127" i="10"/>
  <c r="F143" i="10"/>
  <c r="F145" i="10"/>
  <c r="F147" i="10"/>
  <c r="F149" i="10"/>
  <c r="F151" i="10"/>
  <c r="F153" i="10"/>
  <c r="F155" i="10"/>
  <c r="F157" i="10"/>
  <c r="F159" i="10"/>
  <c r="F161" i="10"/>
  <c r="F163" i="10"/>
  <c r="F165" i="10"/>
  <c r="F167" i="10"/>
  <c r="F169" i="10"/>
  <c r="F171" i="10"/>
  <c r="F173" i="10"/>
  <c r="F175" i="10"/>
  <c r="F177" i="10"/>
  <c r="F179" i="10"/>
  <c r="F181" i="10"/>
  <c r="F142" i="10"/>
  <c r="F144" i="10"/>
  <c r="F146" i="10"/>
  <c r="F148" i="10"/>
  <c r="F150" i="10"/>
  <c r="F152" i="10"/>
  <c r="F154" i="10"/>
  <c r="F156" i="10"/>
  <c r="F158" i="10"/>
  <c r="F160" i="10"/>
  <c r="F162" i="10"/>
  <c r="F164" i="10"/>
  <c r="F166" i="10"/>
  <c r="F168" i="10"/>
  <c r="F170" i="10"/>
  <c r="F172" i="10"/>
  <c r="F174" i="10"/>
  <c r="F176" i="10"/>
  <c r="F178" i="10"/>
  <c r="F180" i="10"/>
  <c r="F182" i="10"/>
  <c r="F184" i="10"/>
  <c r="F186" i="10"/>
  <c r="F188" i="10"/>
  <c r="F189" i="10"/>
  <c r="F190" i="10"/>
  <c r="F192" i="10"/>
  <c r="F194" i="10"/>
  <c r="F196" i="10"/>
  <c r="F198" i="10"/>
  <c r="F200" i="10"/>
  <c r="F202" i="10"/>
  <c r="F204" i="10"/>
  <c r="F206" i="10"/>
  <c r="F208" i="10"/>
  <c r="F210" i="10"/>
  <c r="F212" i="10"/>
  <c r="F214" i="10"/>
  <c r="F216" i="10"/>
  <c r="F218" i="10"/>
  <c r="F220" i="10"/>
  <c r="F222" i="10"/>
  <c r="F224" i="10"/>
  <c r="F226" i="10"/>
  <c r="F228" i="10"/>
  <c r="F230" i="10"/>
  <c r="F232" i="10"/>
  <c r="F234" i="10"/>
  <c r="F236" i="10"/>
  <c r="F238" i="10"/>
  <c r="F240" i="10"/>
  <c r="F242" i="10"/>
  <c r="F244" i="10"/>
  <c r="F246" i="10"/>
  <c r="F248" i="10"/>
  <c r="F185" i="10"/>
  <c r="F187" i="10"/>
  <c r="F183" i="10"/>
  <c r="F191" i="10"/>
  <c r="F193" i="10"/>
  <c r="F195" i="10"/>
  <c r="F197" i="10"/>
  <c r="F199" i="10"/>
  <c r="F201" i="10"/>
  <c r="F203" i="10"/>
  <c r="F205" i="10"/>
  <c r="F207" i="10"/>
  <c r="F209" i="10"/>
  <c r="F211" i="10"/>
  <c r="F213" i="10"/>
  <c r="F215" i="10"/>
  <c r="F217" i="10"/>
  <c r="F219" i="10"/>
  <c r="F221" i="10"/>
  <c r="F223" i="10"/>
  <c r="F225" i="10"/>
  <c r="F227" i="10"/>
  <c r="F229" i="10"/>
  <c r="F231" i="10"/>
  <c r="F233" i="10"/>
  <c r="F235" i="10"/>
  <c r="J10" i="10"/>
  <c r="J14" i="10"/>
  <c r="J18" i="10"/>
  <c r="J22" i="10"/>
  <c r="J26" i="10"/>
  <c r="J30" i="10"/>
  <c r="J32" i="10"/>
  <c r="J34" i="10"/>
  <c r="J36" i="10"/>
  <c r="J38" i="10"/>
  <c r="J40" i="10"/>
  <c r="J42" i="10"/>
  <c r="J44" i="10"/>
  <c r="J9" i="10"/>
  <c r="J13" i="10"/>
  <c r="J17" i="10"/>
  <c r="J21" i="10"/>
  <c r="J25" i="10"/>
  <c r="J29" i="10"/>
  <c r="J12" i="10"/>
  <c r="J16" i="10"/>
  <c r="J20" i="10"/>
  <c r="J24" i="10"/>
  <c r="J28" i="10"/>
  <c r="J33" i="10"/>
  <c r="J35" i="10"/>
  <c r="J37" i="10"/>
  <c r="J39" i="10"/>
  <c r="J15" i="10"/>
  <c r="J31" i="10"/>
  <c r="J43" i="10"/>
  <c r="J45" i="10"/>
  <c r="J47" i="10"/>
  <c r="J49" i="10"/>
  <c r="J51" i="10"/>
  <c r="J11" i="10"/>
  <c r="J27" i="10"/>
  <c r="J23" i="10"/>
  <c r="J19" i="10"/>
  <c r="J48" i="10"/>
  <c r="J52" i="10"/>
  <c r="J54" i="10"/>
  <c r="J57" i="10"/>
  <c r="J56" i="10"/>
  <c r="J59" i="10"/>
  <c r="J60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41" i="10"/>
  <c r="J46" i="10"/>
  <c r="J50" i="10"/>
  <c r="J53" i="10"/>
  <c r="J58" i="10"/>
  <c r="J61" i="10"/>
  <c r="J69" i="10"/>
  <c r="J77" i="10"/>
  <c r="J87" i="10"/>
  <c r="J92" i="10"/>
  <c r="J95" i="10"/>
  <c r="J98" i="10"/>
  <c r="J100" i="10"/>
  <c r="J102" i="10"/>
  <c r="J104" i="10"/>
  <c r="J106" i="10"/>
  <c r="J108" i="10"/>
  <c r="J110" i="10"/>
  <c r="J112" i="10"/>
  <c r="J114" i="10"/>
  <c r="J116" i="10"/>
  <c r="J118" i="10"/>
  <c r="J120" i="10"/>
  <c r="J122" i="10"/>
  <c r="J124" i="10"/>
  <c r="J67" i="10"/>
  <c r="J75" i="10"/>
  <c r="J83" i="10"/>
  <c r="J85" i="10"/>
  <c r="J89" i="10"/>
  <c r="J94" i="10"/>
  <c r="J65" i="10"/>
  <c r="J73" i="10"/>
  <c r="J81" i="10"/>
  <c r="J88" i="10"/>
  <c r="J91" i="10"/>
  <c r="J96" i="10"/>
  <c r="J97" i="10"/>
  <c r="J99" i="10"/>
  <c r="J101" i="10"/>
  <c r="J103" i="10"/>
  <c r="J105" i="10"/>
  <c r="J55" i="10"/>
  <c r="J63" i="10"/>
  <c r="J71" i="10"/>
  <c r="J79" i="10"/>
  <c r="J90" i="10"/>
  <c r="J93" i="10"/>
  <c r="J107" i="10"/>
  <c r="J111" i="10"/>
  <c r="J115" i="10"/>
  <c r="J119" i="10"/>
  <c r="J123" i="10"/>
  <c r="J126" i="10"/>
  <c r="J129" i="10"/>
  <c r="J131" i="10"/>
  <c r="J133" i="10"/>
  <c r="J135" i="10"/>
  <c r="J137" i="10"/>
  <c r="J139" i="10"/>
  <c r="J125" i="10"/>
  <c r="J109" i="10"/>
  <c r="J113" i="10"/>
  <c r="J117" i="10"/>
  <c r="J121" i="10"/>
  <c r="J127" i="10"/>
  <c r="J128" i="10"/>
  <c r="J130" i="10"/>
  <c r="J132" i="10"/>
  <c r="J134" i="10"/>
  <c r="J136" i="10"/>
  <c r="J138" i="10"/>
  <c r="J140" i="10"/>
  <c r="J143" i="10"/>
  <c r="J145" i="10"/>
  <c r="J147" i="10"/>
  <c r="J149" i="10"/>
  <c r="J151" i="10"/>
  <c r="J153" i="10"/>
  <c r="J155" i="10"/>
  <c r="J157" i="10"/>
  <c r="J159" i="10"/>
  <c r="J161" i="10"/>
  <c r="J163" i="10"/>
  <c r="J165" i="10"/>
  <c r="J167" i="10"/>
  <c r="J169" i="10"/>
  <c r="J171" i="10"/>
  <c r="J173" i="10"/>
  <c r="J175" i="10"/>
  <c r="J177" i="10"/>
  <c r="J179" i="10"/>
  <c r="J181" i="10"/>
  <c r="J141" i="10"/>
  <c r="J142" i="10"/>
  <c r="J144" i="10"/>
  <c r="J146" i="10"/>
  <c r="J148" i="10"/>
  <c r="J150" i="10"/>
  <c r="J152" i="10"/>
  <c r="J154" i="10"/>
  <c r="J156" i="10"/>
  <c r="J158" i="10"/>
  <c r="J160" i="10"/>
  <c r="J162" i="10"/>
  <c r="J164" i="10"/>
  <c r="J166" i="10"/>
  <c r="J168" i="10"/>
  <c r="J170" i="10"/>
  <c r="J172" i="10"/>
  <c r="J174" i="10"/>
  <c r="J176" i="10"/>
  <c r="J178" i="10"/>
  <c r="J180" i="10"/>
  <c r="J182" i="10"/>
  <c r="J184" i="10"/>
  <c r="J186" i="10"/>
  <c r="J188" i="10"/>
  <c r="J183" i="10"/>
  <c r="J187" i="10"/>
  <c r="J190" i="10"/>
  <c r="J192" i="10"/>
  <c r="J194" i="10"/>
  <c r="J196" i="10"/>
  <c r="J198" i="10"/>
  <c r="J200" i="10"/>
  <c r="J202" i="10"/>
  <c r="J204" i="10"/>
  <c r="J206" i="10"/>
  <c r="J208" i="10"/>
  <c r="J210" i="10"/>
  <c r="J212" i="10"/>
  <c r="J214" i="10"/>
  <c r="J216" i="10"/>
  <c r="J218" i="10"/>
  <c r="J220" i="10"/>
  <c r="J222" i="10"/>
  <c r="J224" i="10"/>
  <c r="J226" i="10"/>
  <c r="J228" i="10"/>
  <c r="J230" i="10"/>
  <c r="J232" i="10"/>
  <c r="J234" i="10"/>
  <c r="J236" i="10"/>
  <c r="J238" i="10"/>
  <c r="J240" i="10"/>
  <c r="J242" i="10"/>
  <c r="J244" i="10"/>
  <c r="J246" i="10"/>
  <c r="J189" i="10"/>
  <c r="J185" i="10"/>
  <c r="J191" i="10"/>
  <c r="J193" i="10"/>
  <c r="J195" i="10"/>
  <c r="J197" i="10"/>
  <c r="J199" i="10"/>
  <c r="J201" i="10"/>
  <c r="J203" i="10"/>
  <c r="J205" i="10"/>
  <c r="J207" i="10"/>
  <c r="J209" i="10"/>
  <c r="J211" i="10"/>
  <c r="J213" i="10"/>
  <c r="J215" i="10"/>
  <c r="J217" i="10"/>
  <c r="J219" i="10"/>
  <c r="J221" i="10"/>
  <c r="J223" i="10"/>
  <c r="J225" i="10"/>
  <c r="J227" i="10"/>
  <c r="J229" i="10"/>
  <c r="J231" i="10"/>
  <c r="J233" i="10"/>
  <c r="J235" i="10"/>
  <c r="N12" i="10"/>
  <c r="N16" i="10"/>
  <c r="N20" i="10"/>
  <c r="N24" i="10"/>
  <c r="N28" i="10"/>
  <c r="N32" i="10"/>
  <c r="N34" i="10"/>
  <c r="N36" i="10"/>
  <c r="N38" i="10"/>
  <c r="N40" i="10"/>
  <c r="N42" i="10"/>
  <c r="N11" i="10"/>
  <c r="N15" i="10"/>
  <c r="N19" i="10"/>
  <c r="N23" i="10"/>
  <c r="N27" i="10"/>
  <c r="N31" i="10"/>
  <c r="N10" i="10"/>
  <c r="N14" i="10"/>
  <c r="N18" i="10"/>
  <c r="N22" i="10"/>
  <c r="N26" i="10"/>
  <c r="N30" i="10"/>
  <c r="N33" i="10"/>
  <c r="N35" i="10"/>
  <c r="N37" i="10"/>
  <c r="N39" i="10"/>
  <c r="N17" i="10"/>
  <c r="N45" i="10"/>
  <c r="N47" i="10"/>
  <c r="N49" i="10"/>
  <c r="N51" i="10"/>
  <c r="N13" i="10"/>
  <c r="N29" i="10"/>
  <c r="N9" i="10"/>
  <c r="N25" i="10"/>
  <c r="N41" i="10"/>
  <c r="N44" i="10"/>
  <c r="N43" i="10"/>
  <c r="N46" i="10"/>
  <c r="N50" i="10"/>
  <c r="N56" i="10"/>
  <c r="N59" i="10"/>
  <c r="N21" i="10"/>
  <c r="N53" i="10"/>
  <c r="N58" i="10"/>
  <c r="N60" i="10"/>
  <c r="N62" i="10"/>
  <c r="N64" i="10"/>
  <c r="N66" i="10"/>
  <c r="N68" i="10"/>
  <c r="N70" i="10"/>
  <c r="N72" i="10"/>
  <c r="N74" i="10"/>
  <c r="N76" i="10"/>
  <c r="N78" i="10"/>
  <c r="N80" i="10"/>
  <c r="N82" i="10"/>
  <c r="N84" i="10"/>
  <c r="N86" i="10"/>
  <c r="N48" i="10"/>
  <c r="N52" i="10"/>
  <c r="N55" i="10"/>
  <c r="N63" i="10"/>
  <c r="N71" i="10"/>
  <c r="N79" i="10"/>
  <c r="N89" i="10"/>
  <c r="N94" i="10"/>
  <c r="N98" i="10"/>
  <c r="N100" i="10"/>
  <c r="N102" i="10"/>
  <c r="N104" i="10"/>
  <c r="N106" i="10"/>
  <c r="N108" i="10"/>
  <c r="N110" i="10"/>
  <c r="N112" i="10"/>
  <c r="N114" i="10"/>
  <c r="N116" i="10"/>
  <c r="N118" i="10"/>
  <c r="N120" i="10"/>
  <c r="N122" i="10"/>
  <c r="N54" i="10"/>
  <c r="N57" i="10"/>
  <c r="N61" i="10"/>
  <c r="N69" i="10"/>
  <c r="N77" i="10"/>
  <c r="N88" i="10"/>
  <c r="N91" i="10"/>
  <c r="N96" i="10"/>
  <c r="N67" i="10"/>
  <c r="N75" i="10"/>
  <c r="N83" i="10"/>
  <c r="N90" i="10"/>
  <c r="N93" i="10"/>
  <c r="N97" i="10"/>
  <c r="N99" i="10"/>
  <c r="N101" i="10"/>
  <c r="N103" i="10"/>
  <c r="N105" i="10"/>
  <c r="N65" i="10"/>
  <c r="N73" i="10"/>
  <c r="N81" i="10"/>
  <c r="N85" i="10"/>
  <c r="N87" i="10"/>
  <c r="N92" i="10"/>
  <c r="N95" i="10"/>
  <c r="N109" i="10"/>
  <c r="N113" i="10"/>
  <c r="N117" i="10"/>
  <c r="N121" i="10"/>
  <c r="N125" i="10"/>
  <c r="N129" i="10"/>
  <c r="N131" i="10"/>
  <c r="N133" i="10"/>
  <c r="N135" i="10"/>
  <c r="N137" i="10"/>
  <c r="N139" i="10"/>
  <c r="N127" i="10"/>
  <c r="N107" i="10"/>
  <c r="N111" i="10"/>
  <c r="N115" i="10"/>
  <c r="N119" i="10"/>
  <c r="N123" i="10"/>
  <c r="N124" i="10"/>
  <c r="N128" i="10"/>
  <c r="N130" i="10"/>
  <c r="N132" i="10"/>
  <c r="N134" i="10"/>
  <c r="N136" i="10"/>
  <c r="N138" i="10"/>
  <c r="N140" i="10"/>
  <c r="N126" i="10"/>
  <c r="N141" i="10"/>
  <c r="N143" i="10"/>
  <c r="N145" i="10"/>
  <c r="N147" i="10"/>
  <c r="N149" i="10"/>
  <c r="N151" i="10"/>
  <c r="N153" i="10"/>
  <c r="N155" i="10"/>
  <c r="N157" i="10"/>
  <c r="N159" i="10"/>
  <c r="N161" i="10"/>
  <c r="N163" i="10"/>
  <c r="N165" i="10"/>
  <c r="N167" i="10"/>
  <c r="N169" i="10"/>
  <c r="N171" i="10"/>
  <c r="N173" i="10"/>
  <c r="N175" i="10"/>
  <c r="N177" i="10"/>
  <c r="N179" i="10"/>
  <c r="N181" i="10"/>
  <c r="N142" i="10"/>
  <c r="N144" i="10"/>
  <c r="N146" i="10"/>
  <c r="N148" i="10"/>
  <c r="N150" i="10"/>
  <c r="N152" i="10"/>
  <c r="N154" i="10"/>
  <c r="N156" i="10"/>
  <c r="N158" i="10"/>
  <c r="N160" i="10"/>
  <c r="N162" i="10"/>
  <c r="N164" i="10"/>
  <c r="N166" i="10"/>
  <c r="N168" i="10"/>
  <c r="N170" i="10"/>
  <c r="N172" i="10"/>
  <c r="N174" i="10"/>
  <c r="N176" i="10"/>
  <c r="N178" i="10"/>
  <c r="N180" i="10"/>
  <c r="N182" i="10"/>
  <c r="N184" i="10"/>
  <c r="N186" i="10"/>
  <c r="N188" i="10"/>
  <c r="N185" i="10"/>
  <c r="N189" i="10"/>
  <c r="N183" i="10"/>
  <c r="N190" i="10"/>
  <c r="N192" i="10"/>
  <c r="N194" i="10"/>
  <c r="N196" i="10"/>
  <c r="N198" i="10"/>
  <c r="N200" i="10"/>
  <c r="N202" i="10"/>
  <c r="N204" i="10"/>
  <c r="N206" i="10"/>
  <c r="N208" i="10"/>
  <c r="N210" i="10"/>
  <c r="N212" i="10"/>
  <c r="N214" i="10"/>
  <c r="N216" i="10"/>
  <c r="N218" i="10"/>
  <c r="N220" i="10"/>
  <c r="N222" i="10"/>
  <c r="N224" i="10"/>
  <c r="N226" i="10"/>
  <c r="N228" i="10"/>
  <c r="N230" i="10"/>
  <c r="N232" i="10"/>
  <c r="N234" i="10"/>
  <c r="N236" i="10"/>
  <c r="N238" i="10"/>
  <c r="N240" i="10"/>
  <c r="N242" i="10"/>
  <c r="N244" i="10"/>
  <c r="N246" i="10"/>
  <c r="N187" i="10"/>
  <c r="N191" i="10"/>
  <c r="N193" i="10"/>
  <c r="N195" i="10"/>
  <c r="N197" i="10"/>
  <c r="N199" i="10"/>
  <c r="N201" i="10"/>
  <c r="N203" i="10"/>
  <c r="N205" i="10"/>
  <c r="N207" i="10"/>
  <c r="N209" i="10"/>
  <c r="N211" i="10"/>
  <c r="N213" i="10"/>
  <c r="N215" i="10"/>
  <c r="N217" i="10"/>
  <c r="N219" i="10"/>
  <c r="N221" i="10"/>
  <c r="N223" i="10"/>
  <c r="N225" i="10"/>
  <c r="N227" i="10"/>
  <c r="N229" i="10"/>
  <c r="N231" i="10"/>
  <c r="N233" i="10"/>
  <c r="R10" i="10"/>
  <c r="R14" i="10"/>
  <c r="R18" i="10"/>
  <c r="R22" i="10"/>
  <c r="R26" i="10"/>
  <c r="R30" i="10"/>
  <c r="R32" i="10"/>
  <c r="R34" i="10"/>
  <c r="R36" i="10"/>
  <c r="R38" i="10"/>
  <c r="R40" i="10"/>
  <c r="R42" i="10"/>
  <c r="R9" i="10"/>
  <c r="R13" i="10"/>
  <c r="R17" i="10"/>
  <c r="R21" i="10"/>
  <c r="R25" i="10"/>
  <c r="R29" i="10"/>
  <c r="R12" i="10"/>
  <c r="R16" i="10"/>
  <c r="R20" i="10"/>
  <c r="R24" i="10"/>
  <c r="R28" i="10"/>
  <c r="R33" i="10"/>
  <c r="R35" i="10"/>
  <c r="R37" i="10"/>
  <c r="R39" i="10"/>
  <c r="R19" i="10"/>
  <c r="R45" i="10"/>
  <c r="R47" i="10"/>
  <c r="R49" i="10"/>
  <c r="R51" i="10"/>
  <c r="R15" i="10"/>
  <c r="R31" i="10"/>
  <c r="R41" i="10"/>
  <c r="R11" i="10"/>
  <c r="R27" i="10"/>
  <c r="R43" i="10"/>
  <c r="R44" i="10"/>
  <c r="R48" i="10"/>
  <c r="R53" i="10"/>
  <c r="R58" i="10"/>
  <c r="R52" i="10"/>
  <c r="R55" i="10"/>
  <c r="R60" i="10"/>
  <c r="R62" i="10"/>
  <c r="R64" i="10"/>
  <c r="R66" i="10"/>
  <c r="R68" i="10"/>
  <c r="R70" i="10"/>
  <c r="R72" i="10"/>
  <c r="R74" i="10"/>
  <c r="R76" i="10"/>
  <c r="R78" i="10"/>
  <c r="R80" i="10"/>
  <c r="R82" i="10"/>
  <c r="R84" i="10"/>
  <c r="R86" i="10"/>
  <c r="R23" i="10"/>
  <c r="R46" i="10"/>
  <c r="R50" i="10"/>
  <c r="R54" i="10"/>
  <c r="R57" i="10"/>
  <c r="R65" i="10"/>
  <c r="R73" i="10"/>
  <c r="R81" i="10"/>
  <c r="R88" i="10"/>
  <c r="R91" i="10"/>
  <c r="R96" i="10"/>
  <c r="R98" i="10"/>
  <c r="R100" i="10"/>
  <c r="R102" i="10"/>
  <c r="R104" i="10"/>
  <c r="R106" i="10"/>
  <c r="R108" i="10"/>
  <c r="R110" i="10"/>
  <c r="R112" i="10"/>
  <c r="R114" i="10"/>
  <c r="R116" i="10"/>
  <c r="R118" i="10"/>
  <c r="R120" i="10"/>
  <c r="R122" i="10"/>
  <c r="R63" i="10"/>
  <c r="R71" i="10"/>
  <c r="R79" i="10"/>
  <c r="R85" i="10"/>
  <c r="R90" i="10"/>
  <c r="R93" i="10"/>
  <c r="R61" i="10"/>
  <c r="R69" i="10"/>
  <c r="R77" i="10"/>
  <c r="R87" i="10"/>
  <c r="R92" i="10"/>
  <c r="R95" i="10"/>
  <c r="R97" i="10"/>
  <c r="R99" i="10"/>
  <c r="R101" i="10"/>
  <c r="R103" i="10"/>
  <c r="R105" i="10"/>
  <c r="R56" i="10"/>
  <c r="R59" i="10"/>
  <c r="R67" i="10"/>
  <c r="R75" i="10"/>
  <c r="R83" i="10"/>
  <c r="R89" i="10"/>
  <c r="R94" i="10"/>
  <c r="R107" i="10"/>
  <c r="R111" i="10"/>
  <c r="R115" i="10"/>
  <c r="R119" i="10"/>
  <c r="R123" i="10"/>
  <c r="R127" i="10"/>
  <c r="R129" i="10"/>
  <c r="R131" i="10"/>
  <c r="R133" i="10"/>
  <c r="R135" i="10"/>
  <c r="R137" i="10"/>
  <c r="R139" i="10"/>
  <c r="R124" i="10"/>
  <c r="R109" i="10"/>
  <c r="R113" i="10"/>
  <c r="R117" i="10"/>
  <c r="R121" i="10"/>
  <c r="R126" i="10"/>
  <c r="R128" i="10"/>
  <c r="R130" i="10"/>
  <c r="R132" i="10"/>
  <c r="R134" i="10"/>
  <c r="R136" i="10"/>
  <c r="R138" i="10"/>
  <c r="R140" i="10"/>
  <c r="R125" i="10"/>
  <c r="R141" i="10"/>
  <c r="R143" i="10"/>
  <c r="R145" i="10"/>
  <c r="R147" i="10"/>
  <c r="R149" i="10"/>
  <c r="R151" i="10"/>
  <c r="R153" i="10"/>
  <c r="R155" i="10"/>
  <c r="R157" i="10"/>
  <c r="R159" i="10"/>
  <c r="R161" i="10"/>
  <c r="R163" i="10"/>
  <c r="R165" i="10"/>
  <c r="R167" i="10"/>
  <c r="R169" i="10"/>
  <c r="R171" i="10"/>
  <c r="R173" i="10"/>
  <c r="R175" i="10"/>
  <c r="R177" i="10"/>
  <c r="R179" i="10"/>
  <c r="R181" i="10"/>
  <c r="R142" i="10"/>
  <c r="R144" i="10"/>
  <c r="R146" i="10"/>
  <c r="R148" i="10"/>
  <c r="R150" i="10"/>
  <c r="R152" i="10"/>
  <c r="R154" i="10"/>
  <c r="R156" i="10"/>
  <c r="R158" i="10"/>
  <c r="R160" i="10"/>
  <c r="R162" i="10"/>
  <c r="R164" i="10"/>
  <c r="R166" i="10"/>
  <c r="R168" i="10"/>
  <c r="R170" i="10"/>
  <c r="R172" i="10"/>
  <c r="R174" i="10"/>
  <c r="R176" i="10"/>
  <c r="R178" i="10"/>
  <c r="R180" i="10"/>
  <c r="R182" i="10"/>
  <c r="R184" i="10"/>
  <c r="R186" i="10"/>
  <c r="R188" i="10"/>
  <c r="R187" i="10"/>
  <c r="R190" i="10"/>
  <c r="R192" i="10"/>
  <c r="R194" i="10"/>
  <c r="R196" i="10"/>
  <c r="R198" i="10"/>
  <c r="R200" i="10"/>
  <c r="R202" i="10"/>
  <c r="R204" i="10"/>
  <c r="R206" i="10"/>
  <c r="R208" i="10"/>
  <c r="R210" i="10"/>
  <c r="R212" i="10"/>
  <c r="R214" i="10"/>
  <c r="R216" i="10"/>
  <c r="R218" i="10"/>
  <c r="R220" i="10"/>
  <c r="R222" i="10"/>
  <c r="R224" i="10"/>
  <c r="R226" i="10"/>
  <c r="R228" i="10"/>
  <c r="R230" i="10"/>
  <c r="R232" i="10"/>
  <c r="R234" i="10"/>
  <c r="R236" i="10"/>
  <c r="R238" i="10"/>
  <c r="R240" i="10"/>
  <c r="R242" i="10"/>
  <c r="R244" i="10"/>
  <c r="R246" i="10"/>
  <c r="R183" i="10"/>
  <c r="R185" i="10"/>
  <c r="R189" i="10"/>
  <c r="R191" i="10"/>
  <c r="R193" i="10"/>
  <c r="R195" i="10"/>
  <c r="R197" i="10"/>
  <c r="R199" i="10"/>
  <c r="R201" i="10"/>
  <c r="R203" i="10"/>
  <c r="R205" i="10"/>
  <c r="R207" i="10"/>
  <c r="R209" i="10"/>
  <c r="R211" i="10"/>
  <c r="R213" i="10"/>
  <c r="R215" i="10"/>
  <c r="R217" i="10"/>
  <c r="R219" i="10"/>
  <c r="R221" i="10"/>
  <c r="R223" i="10"/>
  <c r="R225" i="10"/>
  <c r="R227" i="10"/>
  <c r="R229" i="10"/>
  <c r="R231" i="10"/>
  <c r="R233" i="10"/>
  <c r="R8" i="10"/>
  <c r="N8" i="10"/>
  <c r="J8" i="10"/>
  <c r="F8" i="10"/>
  <c r="O251" i="10"/>
  <c r="K251" i="10"/>
  <c r="G251" i="10"/>
  <c r="Q250" i="10"/>
  <c r="M250" i="10"/>
  <c r="I250" i="10"/>
  <c r="E250" i="10"/>
  <c r="Q248" i="10"/>
  <c r="M248" i="10"/>
  <c r="I248" i="10"/>
  <c r="Q247" i="10"/>
  <c r="I247" i="10"/>
  <c r="H246" i="10"/>
  <c r="F245" i="10"/>
  <c r="R243" i="10"/>
  <c r="P242" i="10"/>
  <c r="N241" i="10"/>
  <c r="L240" i="10"/>
  <c r="J239" i="10"/>
  <c r="H238" i="10"/>
  <c r="F237" i="10"/>
  <c r="R235" i="10"/>
  <c r="G9" i="10"/>
  <c r="G11" i="10"/>
  <c r="G13" i="10"/>
  <c r="G15" i="10"/>
  <c r="G17" i="10"/>
  <c r="G19" i="10"/>
  <c r="G21" i="10"/>
  <c r="G23" i="10"/>
  <c r="G25" i="10"/>
  <c r="G27" i="10"/>
  <c r="Q27" i="3" s="1"/>
  <c r="G29" i="10"/>
  <c r="Q29" i="3" s="1"/>
  <c r="G31" i="10"/>
  <c r="Q31" i="3" s="1"/>
  <c r="G10" i="10"/>
  <c r="G12" i="10"/>
  <c r="G14" i="10"/>
  <c r="G16" i="10"/>
  <c r="G18" i="10"/>
  <c r="G20" i="10"/>
  <c r="G22" i="10"/>
  <c r="G24" i="10"/>
  <c r="G26" i="10"/>
  <c r="Q26" i="3" s="1"/>
  <c r="G28" i="10"/>
  <c r="Q28" i="3" s="1"/>
  <c r="G30" i="10"/>
  <c r="Q30" i="3" s="1"/>
  <c r="G32" i="10"/>
  <c r="Q32" i="3" s="1"/>
  <c r="G34" i="10"/>
  <c r="Q34" i="3" s="1"/>
  <c r="G36" i="10"/>
  <c r="Q36" i="3" s="1"/>
  <c r="G35" i="10"/>
  <c r="Q35" i="3" s="1"/>
  <c r="G38" i="10"/>
  <c r="Q38" i="3" s="1"/>
  <c r="G44" i="10"/>
  <c r="Q44" i="3" s="1"/>
  <c r="G33" i="10"/>
  <c r="Q33" i="3" s="1"/>
  <c r="G37" i="10"/>
  <c r="Q37" i="3" s="1"/>
  <c r="G41" i="10"/>
  <c r="Q41" i="3" s="1"/>
  <c r="G45" i="10"/>
  <c r="Q45" i="3" s="1"/>
  <c r="G47" i="10"/>
  <c r="Q47" i="3" s="1"/>
  <c r="G49" i="10"/>
  <c r="Q49" i="3" s="1"/>
  <c r="G51" i="10"/>
  <c r="Q51" i="3" s="1"/>
  <c r="G53" i="10"/>
  <c r="Q53" i="3" s="1"/>
  <c r="G55" i="10"/>
  <c r="Q55" i="3" s="1"/>
  <c r="G57" i="10"/>
  <c r="Q57" i="3" s="1"/>
  <c r="G59" i="10"/>
  <c r="Q59" i="3" s="1"/>
  <c r="G40" i="10"/>
  <c r="Q40" i="3" s="1"/>
  <c r="G43" i="10"/>
  <c r="Q43" i="3" s="1"/>
  <c r="G42" i="10"/>
  <c r="Q42" i="3" s="1"/>
  <c r="G58" i="10"/>
  <c r="Q58" i="3" s="1"/>
  <c r="G61" i="10"/>
  <c r="Q61" i="3" s="1"/>
  <c r="G63" i="10"/>
  <c r="Q63" i="3" s="1"/>
  <c r="G65" i="10"/>
  <c r="Q65" i="3" s="1"/>
  <c r="G67" i="10"/>
  <c r="Q67" i="3" s="1"/>
  <c r="G69" i="10"/>
  <c r="Q69" i="3" s="1"/>
  <c r="G71" i="10"/>
  <c r="Q71" i="3" s="1"/>
  <c r="G73" i="10"/>
  <c r="Q73" i="3" s="1"/>
  <c r="G75" i="10"/>
  <c r="Q75" i="3" s="1"/>
  <c r="G77" i="10"/>
  <c r="Q77" i="3" s="1"/>
  <c r="G79" i="10"/>
  <c r="Q79" i="3" s="1"/>
  <c r="G81" i="10"/>
  <c r="Q81" i="3" s="1"/>
  <c r="G83" i="10"/>
  <c r="G85" i="10"/>
  <c r="G87" i="10"/>
  <c r="G89" i="10"/>
  <c r="G91" i="10"/>
  <c r="G93" i="10"/>
  <c r="G95" i="10"/>
  <c r="G46" i="10"/>
  <c r="Q46" i="3" s="1"/>
  <c r="G50" i="10"/>
  <c r="Q50" i="3" s="1"/>
  <c r="G39" i="10"/>
  <c r="Q39" i="3" s="1"/>
  <c r="G54" i="10"/>
  <c r="Q54" i="3" s="1"/>
  <c r="G60" i="10"/>
  <c r="Q60" i="3" s="1"/>
  <c r="G62" i="10"/>
  <c r="Q62" i="3" s="1"/>
  <c r="G64" i="10"/>
  <c r="Q64" i="3" s="1"/>
  <c r="G66" i="10"/>
  <c r="Q66" i="3" s="1"/>
  <c r="G68" i="10"/>
  <c r="Q68" i="3" s="1"/>
  <c r="G70" i="10"/>
  <c r="Q70" i="3" s="1"/>
  <c r="G72" i="10"/>
  <c r="Q72" i="3" s="1"/>
  <c r="G74" i="10"/>
  <c r="Q74" i="3" s="1"/>
  <c r="G76" i="10"/>
  <c r="Q76" i="3" s="1"/>
  <c r="G78" i="10"/>
  <c r="Q78" i="3" s="1"/>
  <c r="G80" i="10"/>
  <c r="Q80" i="3" s="1"/>
  <c r="G82" i="10"/>
  <c r="Q82" i="3" s="1"/>
  <c r="G84" i="10"/>
  <c r="G48" i="10"/>
  <c r="Q48" i="3" s="1"/>
  <c r="G88" i="10"/>
  <c r="G96" i="10"/>
  <c r="G56" i="10"/>
  <c r="Q56" i="3" s="1"/>
  <c r="G90" i="10"/>
  <c r="G98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86" i="10"/>
  <c r="G92" i="10"/>
  <c r="G52" i="10"/>
  <c r="Q52" i="3" s="1"/>
  <c r="G94" i="10"/>
  <c r="G97" i="10"/>
  <c r="G99" i="10"/>
  <c r="G101" i="10"/>
  <c r="G103" i="10"/>
  <c r="G127" i="10"/>
  <c r="G109" i="10"/>
  <c r="G113" i="10"/>
  <c r="G117" i="10"/>
  <c r="G121" i="10"/>
  <c r="G129" i="10"/>
  <c r="G131" i="10"/>
  <c r="G133" i="10"/>
  <c r="G135" i="10"/>
  <c r="G137" i="10"/>
  <c r="G139" i="10"/>
  <c r="G141" i="10"/>
  <c r="G105" i="10"/>
  <c r="G107" i="10"/>
  <c r="G111" i="10"/>
  <c r="G115" i="10"/>
  <c r="G119" i="10"/>
  <c r="G123" i="10"/>
  <c r="G125" i="10"/>
  <c r="G128" i="10"/>
  <c r="G130" i="10"/>
  <c r="G132" i="10"/>
  <c r="G134" i="10"/>
  <c r="G136" i="10"/>
  <c r="G138" i="10"/>
  <c r="G140" i="10"/>
  <c r="G143" i="10"/>
  <c r="G145" i="10"/>
  <c r="G147" i="10"/>
  <c r="G149" i="10"/>
  <c r="G151" i="10"/>
  <c r="G153" i="10"/>
  <c r="G155" i="10"/>
  <c r="G157" i="10"/>
  <c r="G159" i="10"/>
  <c r="G161" i="10"/>
  <c r="G163" i="10"/>
  <c r="G165" i="10"/>
  <c r="G167" i="10"/>
  <c r="G169" i="10"/>
  <c r="G171" i="10"/>
  <c r="G173" i="10"/>
  <c r="G175" i="10"/>
  <c r="G177" i="10"/>
  <c r="G179" i="10"/>
  <c r="G181" i="10"/>
  <c r="G183" i="10"/>
  <c r="G185" i="10"/>
  <c r="G187" i="10"/>
  <c r="G189" i="10"/>
  <c r="G142" i="10"/>
  <c r="G144" i="10"/>
  <c r="G146" i="10"/>
  <c r="G148" i="10"/>
  <c r="G150" i="10"/>
  <c r="G152" i="10"/>
  <c r="G154" i="10"/>
  <c r="G156" i="10"/>
  <c r="G158" i="10"/>
  <c r="G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237" i="10"/>
  <c r="G239" i="10"/>
  <c r="G241" i="10"/>
  <c r="G243" i="10"/>
  <c r="G245" i="10"/>
  <c r="G247" i="10"/>
  <c r="G188" i="10"/>
  <c r="G190" i="10"/>
  <c r="G192" i="10"/>
  <c r="G194" i="10"/>
  <c r="G196" i="10"/>
  <c r="G198" i="10"/>
  <c r="G200" i="10"/>
  <c r="G202" i="10"/>
  <c r="G204" i="10"/>
  <c r="G206" i="10"/>
  <c r="G208" i="10"/>
  <c r="G210" i="10"/>
  <c r="G212" i="10"/>
  <c r="G214" i="10"/>
  <c r="G216" i="10"/>
  <c r="G218" i="10"/>
  <c r="G220" i="10"/>
  <c r="G222" i="10"/>
  <c r="G224" i="10"/>
  <c r="G226" i="10"/>
  <c r="G228" i="10"/>
  <c r="G230" i="10"/>
  <c r="G232" i="10"/>
  <c r="G234" i="10"/>
  <c r="G236" i="10"/>
  <c r="G238" i="10"/>
  <c r="G240" i="10"/>
  <c r="G242" i="10"/>
  <c r="G244" i="10"/>
  <c r="G246" i="10"/>
  <c r="G186" i="10"/>
  <c r="K9" i="10"/>
  <c r="K11" i="10"/>
  <c r="K13" i="10"/>
  <c r="K15" i="10"/>
  <c r="K17" i="10"/>
  <c r="K19" i="10"/>
  <c r="K21" i="10"/>
  <c r="K23" i="10"/>
  <c r="K25" i="10"/>
  <c r="K27" i="10"/>
  <c r="K29" i="10"/>
  <c r="K31" i="10"/>
  <c r="K10" i="10"/>
  <c r="K12" i="10"/>
  <c r="K14" i="10"/>
  <c r="K16" i="10"/>
  <c r="K18" i="10"/>
  <c r="K20" i="10"/>
  <c r="K22" i="10"/>
  <c r="K24" i="10"/>
  <c r="K26" i="10"/>
  <c r="K28" i="10"/>
  <c r="K30" i="10"/>
  <c r="K32" i="10"/>
  <c r="K34" i="10"/>
  <c r="K36" i="10"/>
  <c r="K40" i="10"/>
  <c r="K41" i="10"/>
  <c r="K35" i="10"/>
  <c r="K39" i="10"/>
  <c r="K43" i="10"/>
  <c r="K45" i="10"/>
  <c r="K47" i="10"/>
  <c r="K49" i="10"/>
  <c r="K51" i="10"/>
  <c r="K53" i="10"/>
  <c r="K55" i="10"/>
  <c r="K57" i="10"/>
  <c r="K59" i="10"/>
  <c r="K33" i="10"/>
  <c r="K38" i="10"/>
  <c r="K42" i="10"/>
  <c r="K61" i="10"/>
  <c r="K63" i="10"/>
  <c r="K65" i="10"/>
  <c r="K67" i="10"/>
  <c r="K69" i="10"/>
  <c r="K71" i="10"/>
  <c r="K73" i="10"/>
  <c r="K75" i="10"/>
  <c r="K77" i="10"/>
  <c r="K79" i="10"/>
  <c r="K81" i="10"/>
  <c r="K83" i="10"/>
  <c r="K85" i="10"/>
  <c r="K87" i="10"/>
  <c r="K89" i="10"/>
  <c r="K91" i="10"/>
  <c r="K93" i="10"/>
  <c r="K95" i="10"/>
  <c r="K48" i="10"/>
  <c r="K52" i="10"/>
  <c r="K54" i="10"/>
  <c r="K44" i="10"/>
  <c r="K56" i="10"/>
  <c r="K60" i="10"/>
  <c r="K62" i="10"/>
  <c r="K64" i="10"/>
  <c r="K66" i="10"/>
  <c r="K68" i="10"/>
  <c r="K70" i="10"/>
  <c r="K72" i="10"/>
  <c r="K74" i="10"/>
  <c r="K76" i="10"/>
  <c r="K78" i="10"/>
  <c r="K80" i="10"/>
  <c r="K82" i="10"/>
  <c r="K84" i="10"/>
  <c r="K50" i="10"/>
  <c r="K86" i="10"/>
  <c r="K90" i="10"/>
  <c r="K46" i="10"/>
  <c r="K92" i="10"/>
  <c r="K98" i="10"/>
  <c r="K100" i="10"/>
  <c r="K102" i="10"/>
  <c r="K104" i="10"/>
  <c r="K106" i="10"/>
  <c r="K108" i="10"/>
  <c r="K110" i="10"/>
  <c r="K112" i="10"/>
  <c r="K114" i="10"/>
  <c r="K116" i="10"/>
  <c r="K118" i="10"/>
  <c r="K120" i="10"/>
  <c r="K122" i="10"/>
  <c r="K124" i="10"/>
  <c r="K126" i="10"/>
  <c r="K94" i="10"/>
  <c r="K37" i="10"/>
  <c r="K58" i="10"/>
  <c r="K88" i="10"/>
  <c r="K96" i="10"/>
  <c r="K97" i="10"/>
  <c r="K99" i="10"/>
  <c r="K101" i="10"/>
  <c r="K105" i="10"/>
  <c r="K103" i="10"/>
  <c r="K107" i="10"/>
  <c r="K111" i="10"/>
  <c r="K115" i="10"/>
  <c r="K119" i="10"/>
  <c r="K123" i="10"/>
  <c r="K129" i="10"/>
  <c r="K131" i="10"/>
  <c r="K133" i="10"/>
  <c r="K135" i="10"/>
  <c r="K137" i="10"/>
  <c r="K139" i="10"/>
  <c r="K125" i="10"/>
  <c r="K109" i="10"/>
  <c r="K113" i="10"/>
  <c r="K117" i="10"/>
  <c r="K121" i="10"/>
  <c r="K127" i="10"/>
  <c r="K128" i="10"/>
  <c r="K130" i="10"/>
  <c r="K132" i="10"/>
  <c r="K134" i="10"/>
  <c r="K136" i="10"/>
  <c r="K138" i="10"/>
  <c r="K140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41" i="10"/>
  <c r="K142" i="10"/>
  <c r="K144" i="10"/>
  <c r="K146" i="10"/>
  <c r="K148" i="10"/>
  <c r="K150" i="10"/>
  <c r="K152" i="10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186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188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10" i="10"/>
  <c r="O12" i="10"/>
  <c r="O14" i="10"/>
  <c r="O16" i="10"/>
  <c r="O18" i="10"/>
  <c r="O20" i="10"/>
  <c r="O22" i="10"/>
  <c r="O24" i="10"/>
  <c r="O26" i="10"/>
  <c r="O28" i="10"/>
  <c r="O30" i="10"/>
  <c r="O32" i="10"/>
  <c r="O34" i="10"/>
  <c r="O38" i="10"/>
  <c r="O43" i="10"/>
  <c r="O37" i="10"/>
  <c r="O42" i="10"/>
  <c r="O45" i="10"/>
  <c r="O47" i="10"/>
  <c r="O49" i="10"/>
  <c r="O51" i="10"/>
  <c r="O53" i="10"/>
  <c r="O55" i="10"/>
  <c r="O57" i="10"/>
  <c r="O59" i="10"/>
  <c r="O35" i="10"/>
  <c r="O36" i="10"/>
  <c r="O40" i="10"/>
  <c r="O54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46" i="10"/>
  <c r="O50" i="10"/>
  <c r="O56" i="10"/>
  <c r="O58" i="10"/>
  <c r="O60" i="10"/>
  <c r="O62" i="10"/>
  <c r="O64" i="10"/>
  <c r="O66" i="10"/>
  <c r="O68" i="10"/>
  <c r="O70" i="10"/>
  <c r="O72" i="10"/>
  <c r="O74" i="10"/>
  <c r="O76" i="10"/>
  <c r="O78" i="10"/>
  <c r="O80" i="10"/>
  <c r="O82" i="10"/>
  <c r="O84" i="10"/>
  <c r="O39" i="10"/>
  <c r="O52" i="10"/>
  <c r="O92" i="10"/>
  <c r="O41" i="10"/>
  <c r="O48" i="10"/>
  <c r="O94" i="10"/>
  <c r="O98" i="10"/>
  <c r="O100" i="10"/>
  <c r="O102" i="10"/>
  <c r="O104" i="10"/>
  <c r="O106" i="10"/>
  <c r="O108" i="10"/>
  <c r="O110" i="10"/>
  <c r="O112" i="10"/>
  <c r="O114" i="10"/>
  <c r="O116" i="10"/>
  <c r="O118" i="10"/>
  <c r="O120" i="10"/>
  <c r="O122" i="10"/>
  <c r="O124" i="10"/>
  <c r="O126" i="10"/>
  <c r="O33" i="10"/>
  <c r="O86" i="10"/>
  <c r="O88" i="10"/>
  <c r="O96" i="10"/>
  <c r="O44" i="10"/>
  <c r="O90" i="10"/>
  <c r="O97" i="10"/>
  <c r="O99" i="10"/>
  <c r="O101" i="10"/>
  <c r="O105" i="10"/>
  <c r="O109" i="10"/>
  <c r="O113" i="10"/>
  <c r="O117" i="10"/>
  <c r="O121" i="10"/>
  <c r="O125" i="10"/>
  <c r="O129" i="10"/>
  <c r="O131" i="10"/>
  <c r="O133" i="10"/>
  <c r="O135" i="10"/>
  <c r="O137" i="10"/>
  <c r="O139" i="10"/>
  <c r="O103" i="10"/>
  <c r="O127" i="10"/>
  <c r="O107" i="10"/>
  <c r="O111" i="10"/>
  <c r="O115" i="10"/>
  <c r="O119" i="10"/>
  <c r="O123" i="10"/>
  <c r="O128" i="10"/>
  <c r="O130" i="10"/>
  <c r="O132" i="10"/>
  <c r="O134" i="10"/>
  <c r="O136" i="10"/>
  <c r="O138" i="10"/>
  <c r="O141" i="10"/>
  <c r="O143" i="10"/>
  <c r="O145" i="10"/>
  <c r="O147" i="10"/>
  <c r="O149" i="10"/>
  <c r="O151" i="10"/>
  <c r="O153" i="10"/>
  <c r="O155" i="10"/>
  <c r="O157" i="10"/>
  <c r="O159" i="10"/>
  <c r="O161" i="10"/>
  <c r="O163" i="10"/>
  <c r="O165" i="10"/>
  <c r="O167" i="10"/>
  <c r="O169" i="10"/>
  <c r="O171" i="10"/>
  <c r="O173" i="10"/>
  <c r="O175" i="10"/>
  <c r="O177" i="10"/>
  <c r="O179" i="10"/>
  <c r="O181" i="10"/>
  <c r="O183" i="10"/>
  <c r="O185" i="10"/>
  <c r="O187" i="10"/>
  <c r="O189" i="10"/>
  <c r="O140" i="10"/>
  <c r="O142" i="10"/>
  <c r="O144" i="10"/>
  <c r="O146" i="10"/>
  <c r="O148" i="10"/>
  <c r="O150" i="10"/>
  <c r="O152" i="10"/>
  <c r="O154" i="10"/>
  <c r="O156" i="10"/>
  <c r="O158" i="10"/>
  <c r="O160" i="10"/>
  <c r="O162" i="10"/>
  <c r="O164" i="10"/>
  <c r="O166" i="10"/>
  <c r="O168" i="10"/>
  <c r="O170" i="10"/>
  <c r="O172" i="10"/>
  <c r="O174" i="10"/>
  <c r="O176" i="10"/>
  <c r="O178" i="10"/>
  <c r="O180" i="10"/>
  <c r="O182" i="10"/>
  <c r="O184" i="10"/>
  <c r="O191" i="10"/>
  <c r="O193" i="10"/>
  <c r="O195" i="10"/>
  <c r="O197" i="10"/>
  <c r="O199" i="10"/>
  <c r="O201" i="10"/>
  <c r="O203" i="10"/>
  <c r="O205" i="10"/>
  <c r="O207" i="10"/>
  <c r="O209" i="10"/>
  <c r="O211" i="10"/>
  <c r="O213" i="10"/>
  <c r="O215" i="10"/>
  <c r="O217" i="10"/>
  <c r="O219" i="10"/>
  <c r="O221" i="10"/>
  <c r="O223" i="10"/>
  <c r="O225" i="10"/>
  <c r="O227" i="10"/>
  <c r="O229" i="10"/>
  <c r="O231" i="10"/>
  <c r="O233" i="10"/>
  <c r="O235" i="10"/>
  <c r="O237" i="10"/>
  <c r="O239" i="10"/>
  <c r="O241" i="10"/>
  <c r="O243" i="10"/>
  <c r="O245" i="10"/>
  <c r="O247" i="10"/>
  <c r="O188" i="10"/>
  <c r="O190" i="10"/>
  <c r="O192" i="10"/>
  <c r="O194" i="10"/>
  <c r="O196" i="10"/>
  <c r="O198" i="10"/>
  <c r="O200" i="10"/>
  <c r="O202" i="10"/>
  <c r="O204" i="10"/>
  <c r="O206" i="10"/>
  <c r="O208" i="10"/>
  <c r="O210" i="10"/>
  <c r="O212" i="10"/>
  <c r="O214" i="10"/>
  <c r="O216" i="10"/>
  <c r="O218" i="10"/>
  <c r="O220" i="10"/>
  <c r="O222" i="10"/>
  <c r="O224" i="10"/>
  <c r="O226" i="10"/>
  <c r="O228" i="10"/>
  <c r="O230" i="10"/>
  <c r="O232" i="10"/>
  <c r="O234" i="10"/>
  <c r="O236" i="10"/>
  <c r="O238" i="10"/>
  <c r="O240" i="10"/>
  <c r="O242" i="10"/>
  <c r="O244" i="10"/>
  <c r="O246" i="10"/>
  <c r="O186" i="10"/>
  <c r="Q8" i="10"/>
  <c r="M8" i="10"/>
  <c r="I8" i="10"/>
  <c r="R251" i="10"/>
  <c r="N251" i="10"/>
  <c r="J251" i="10"/>
  <c r="F251" i="10"/>
  <c r="P250" i="10"/>
  <c r="L250" i="10"/>
  <c r="H250" i="10"/>
  <c r="R249" i="10"/>
  <c r="N249" i="10"/>
  <c r="J249" i="10"/>
  <c r="F249" i="10"/>
  <c r="P248" i="10"/>
  <c r="L248" i="10"/>
  <c r="H248" i="10"/>
  <c r="N247" i="10"/>
  <c r="F247" i="10"/>
  <c r="R245" i="10"/>
  <c r="P244" i="10"/>
  <c r="N243" i="10"/>
  <c r="L242" i="10"/>
  <c r="J241" i="10"/>
  <c r="H240" i="10"/>
  <c r="F239" i="10"/>
  <c r="R237" i="10"/>
  <c r="P236" i="10"/>
  <c r="N235" i="10"/>
  <c r="I49" i="3"/>
  <c r="I81" i="3"/>
  <c r="I35" i="3"/>
  <c r="I34" i="3"/>
  <c r="I29" i="3"/>
  <c r="I37" i="3"/>
  <c r="I53" i="3"/>
  <c r="I39" i="3"/>
  <c r="I38" i="3"/>
  <c r="I33" i="3"/>
  <c r="I43" i="3"/>
  <c r="I42" i="3"/>
  <c r="I47" i="3"/>
  <c r="I46" i="3"/>
  <c r="I41" i="3"/>
  <c r="I31" i="3"/>
  <c r="I30" i="3"/>
  <c r="I45" i="3"/>
  <c r="I82" i="3"/>
  <c r="I76" i="3"/>
  <c r="I72" i="3"/>
  <c r="I68" i="3"/>
  <c r="I64" i="3"/>
  <c r="I60" i="3"/>
  <c r="I56" i="3"/>
  <c r="I28" i="3"/>
  <c r="I27" i="3"/>
  <c r="I26" i="3"/>
  <c r="I40" i="3"/>
  <c r="I36" i="3"/>
  <c r="I80" i="3"/>
  <c r="I78" i="3"/>
  <c r="I74" i="3"/>
  <c r="I70" i="3"/>
  <c r="I66" i="3"/>
  <c r="I63" i="3"/>
  <c r="I59" i="3"/>
  <c r="I55" i="3"/>
  <c r="I54" i="3"/>
  <c r="I79" i="3"/>
  <c r="I75" i="3"/>
  <c r="I71" i="3"/>
  <c r="I67" i="3"/>
  <c r="I62" i="3"/>
  <c r="I58" i="3"/>
  <c r="I52" i="3"/>
  <c r="I77" i="3"/>
  <c r="I73" i="3"/>
  <c r="I69" i="3"/>
  <c r="I65" i="3"/>
  <c r="I61" i="3"/>
  <c r="I57" i="3"/>
  <c r="I51" i="3"/>
  <c r="I50" i="3"/>
  <c r="I48" i="3"/>
  <c r="I44" i="3"/>
  <c r="I32" i="3"/>
  <c r="N251" i="12"/>
  <c r="N247" i="12"/>
  <c r="N243" i="12"/>
  <c r="N239" i="12"/>
  <c r="N250" i="12"/>
  <c r="N246" i="12"/>
  <c r="N242" i="12"/>
  <c r="N238" i="12"/>
  <c r="N234" i="12"/>
  <c r="N230" i="12"/>
  <c r="N249" i="12"/>
  <c r="N245" i="12"/>
  <c r="N241" i="12"/>
  <c r="N248" i="12"/>
  <c r="N240" i="12"/>
  <c r="N235" i="12"/>
  <c r="N232" i="12"/>
  <c r="N229" i="12"/>
  <c r="N227" i="12"/>
  <c r="N223" i="12"/>
  <c r="N219" i="12"/>
  <c r="N215" i="12"/>
  <c r="N237" i="12"/>
  <c r="N226" i="12"/>
  <c r="N244" i="12"/>
  <c r="N236" i="12"/>
  <c r="N233" i="12"/>
  <c r="N231" i="12"/>
  <c r="N222" i="12"/>
  <c r="N220" i="12"/>
  <c r="N217" i="12"/>
  <c r="N212" i="12"/>
  <c r="N224" i="12"/>
  <c r="N211" i="12"/>
  <c r="N207" i="12"/>
  <c r="N203" i="12"/>
  <c r="N228" i="12"/>
  <c r="N225" i="12"/>
  <c r="N221" i="12"/>
  <c r="N218" i="12"/>
  <c r="N216" i="12"/>
  <c r="N214" i="12"/>
  <c r="N210" i="12"/>
  <c r="N206" i="12"/>
  <c r="N208" i="12"/>
  <c r="N204" i="12"/>
  <c r="N202" i="12"/>
  <c r="N198" i="12"/>
  <c r="N194" i="12"/>
  <c r="N190" i="12"/>
  <c r="N186" i="12"/>
  <c r="N182" i="12"/>
  <c r="N178" i="12"/>
  <c r="N174" i="12"/>
  <c r="N170" i="12"/>
  <c r="N166" i="12"/>
  <c r="N209" i="12"/>
  <c r="N205" i="12"/>
  <c r="N201" i="12"/>
  <c r="N197" i="12"/>
  <c r="N193" i="12"/>
  <c r="N189" i="12"/>
  <c r="N185" i="12"/>
  <c r="N181" i="12"/>
  <c r="N177" i="12"/>
  <c r="N173" i="12"/>
  <c r="N169" i="12"/>
  <c r="N165" i="12"/>
  <c r="N213" i="12"/>
  <c r="N200" i="12"/>
  <c r="N196" i="12"/>
  <c r="N192" i="12"/>
  <c r="N188" i="12"/>
  <c r="N184" i="12"/>
  <c r="N180" i="12"/>
  <c r="N176" i="12"/>
  <c r="N172" i="12"/>
  <c r="N168" i="12"/>
  <c r="N164" i="12"/>
  <c r="N163" i="12"/>
  <c r="N159" i="12"/>
  <c r="N155" i="12"/>
  <c r="N199" i="12"/>
  <c r="N191" i="12"/>
  <c r="N183" i="12"/>
  <c r="N175" i="12"/>
  <c r="N167" i="12"/>
  <c r="N162" i="12"/>
  <c r="N160" i="12"/>
  <c r="N156" i="12"/>
  <c r="N195" i="12"/>
  <c r="N187" i="12"/>
  <c r="N179" i="12"/>
  <c r="N148" i="12"/>
  <c r="N144" i="12"/>
  <c r="N140" i="12"/>
  <c r="N136" i="12"/>
  <c r="N171" i="12"/>
  <c r="N161" i="12"/>
  <c r="N157" i="12"/>
  <c r="N153" i="12"/>
  <c r="N151" i="12"/>
  <c r="N147" i="12"/>
  <c r="N143" i="12"/>
  <c r="N139" i="12"/>
  <c r="N135" i="12"/>
  <c r="N131" i="12"/>
  <c r="N127" i="12"/>
  <c r="N123" i="12"/>
  <c r="N119" i="12"/>
  <c r="N115" i="12"/>
  <c r="N111" i="12"/>
  <c r="N158" i="12"/>
  <c r="N154" i="12"/>
  <c r="N150" i="12"/>
  <c r="N146" i="12"/>
  <c r="N142" i="12"/>
  <c r="N138" i="12"/>
  <c r="N134" i="12"/>
  <c r="N130" i="12"/>
  <c r="N126" i="12"/>
  <c r="N122" i="12"/>
  <c r="N118" i="12"/>
  <c r="N114" i="12"/>
  <c r="N132" i="12"/>
  <c r="N128" i="12"/>
  <c r="N124" i="12"/>
  <c r="N120" i="12"/>
  <c r="N116" i="12"/>
  <c r="N112" i="12"/>
  <c r="N149" i="12"/>
  <c r="N141" i="12"/>
  <c r="N133" i="12"/>
  <c r="N129" i="12"/>
  <c r="N125" i="12"/>
  <c r="N121" i="12"/>
  <c r="N117" i="12"/>
  <c r="N113" i="12"/>
  <c r="N110" i="12"/>
  <c r="N152" i="12"/>
  <c r="N109" i="12"/>
  <c r="N105" i="12"/>
  <c r="N101" i="12"/>
  <c r="N97" i="12"/>
  <c r="N93" i="12"/>
  <c r="N89" i="12"/>
  <c r="N85" i="12"/>
  <c r="N145" i="12"/>
  <c r="N137" i="12"/>
  <c r="N108" i="12"/>
  <c r="N104" i="12"/>
  <c r="N100" i="12"/>
  <c r="N96" i="12"/>
  <c r="N92" i="12"/>
  <c r="N88" i="12"/>
  <c r="N84" i="12"/>
  <c r="N80" i="12"/>
  <c r="N79" i="12"/>
  <c r="N75" i="12"/>
  <c r="N71" i="12"/>
  <c r="N67" i="12"/>
  <c r="N63" i="12"/>
  <c r="N59" i="12"/>
  <c r="N55" i="12"/>
  <c r="N51" i="12"/>
  <c r="N47" i="12"/>
  <c r="N106" i="12"/>
  <c r="N102" i="12"/>
  <c r="N98" i="12"/>
  <c r="N94" i="12"/>
  <c r="N90" i="12"/>
  <c r="N86" i="12"/>
  <c r="N82" i="12"/>
  <c r="N78" i="12"/>
  <c r="N74" i="12"/>
  <c r="N70" i="12"/>
  <c r="N66" i="12"/>
  <c r="N107" i="12"/>
  <c r="N103" i="12"/>
  <c r="N99" i="12"/>
  <c r="N95" i="12"/>
  <c r="N91" i="12"/>
  <c r="N87" i="12"/>
  <c r="N83" i="12"/>
  <c r="N77" i="12"/>
  <c r="J11" i="12"/>
  <c r="F19" i="12"/>
  <c r="N19" i="12"/>
  <c r="J23" i="12"/>
  <c r="F31" i="12"/>
  <c r="N31" i="12"/>
  <c r="J43" i="12"/>
  <c r="N43" i="12"/>
  <c r="R43" i="12"/>
  <c r="J48" i="12"/>
  <c r="J50" i="12"/>
  <c r="R62" i="12"/>
  <c r="F64" i="12"/>
  <c r="N64" i="12"/>
  <c r="F72" i="12"/>
  <c r="N72" i="12"/>
  <c r="F76" i="12"/>
  <c r="G250" i="12"/>
  <c r="G246" i="12"/>
  <c r="G242" i="12"/>
  <c r="G238" i="12"/>
  <c r="G249" i="12"/>
  <c r="G245" i="12"/>
  <c r="G241" i="12"/>
  <c r="G237" i="12"/>
  <c r="G233" i="12"/>
  <c r="G229" i="12"/>
  <c r="G248" i="12"/>
  <c r="G244" i="12"/>
  <c r="G247" i="12"/>
  <c r="G230" i="12"/>
  <c r="G226" i="12"/>
  <c r="G222" i="12"/>
  <c r="G218" i="12"/>
  <c r="G239" i="12"/>
  <c r="G235" i="12"/>
  <c r="G232" i="12"/>
  <c r="G225" i="12"/>
  <c r="G251" i="12"/>
  <c r="G243" i="12"/>
  <c r="G234" i="12"/>
  <c r="G231" i="12"/>
  <c r="G224" i="12"/>
  <c r="G215" i="12"/>
  <c r="G228" i="12"/>
  <c r="G220" i="12"/>
  <c r="G217" i="12"/>
  <c r="G214" i="12"/>
  <c r="G210" i="12"/>
  <c r="G206" i="12"/>
  <c r="G240" i="12"/>
  <c r="G227" i="12"/>
  <c r="G223" i="12"/>
  <c r="G219" i="12"/>
  <c r="G213" i="12"/>
  <c r="G209" i="12"/>
  <c r="G205" i="12"/>
  <c r="G236" i="12"/>
  <c r="G221" i="12"/>
  <c r="G201" i="12"/>
  <c r="G197" i="12"/>
  <c r="G193" i="12"/>
  <c r="G189" i="12"/>
  <c r="G185" i="12"/>
  <c r="G181" i="12"/>
  <c r="G177" i="12"/>
  <c r="G173" i="12"/>
  <c r="G169" i="12"/>
  <c r="G216" i="12"/>
  <c r="G211" i="12"/>
  <c r="G207" i="12"/>
  <c r="G203" i="12"/>
  <c r="G200" i="12"/>
  <c r="G196" i="12"/>
  <c r="G192" i="12"/>
  <c r="G188" i="12"/>
  <c r="G184" i="12"/>
  <c r="G180" i="12"/>
  <c r="G176" i="12"/>
  <c r="G172" i="12"/>
  <c r="G168" i="12"/>
  <c r="G164" i="12"/>
  <c r="G212" i="12"/>
  <c r="G199" i="12"/>
  <c r="G195" i="12"/>
  <c r="G191" i="12"/>
  <c r="G187" i="12"/>
  <c r="G183" i="12"/>
  <c r="G179" i="12"/>
  <c r="G175" i="12"/>
  <c r="G171" i="12"/>
  <c r="G167" i="12"/>
  <c r="G163" i="12"/>
  <c r="G208" i="12"/>
  <c r="G165" i="12"/>
  <c r="G158" i="12"/>
  <c r="G154" i="12"/>
  <c r="G202" i="12"/>
  <c r="G204" i="12"/>
  <c r="G198" i="12"/>
  <c r="G190" i="12"/>
  <c r="G182" i="12"/>
  <c r="G174" i="12"/>
  <c r="G166" i="12"/>
  <c r="G159" i="12"/>
  <c r="G155" i="12"/>
  <c r="G194" i="12"/>
  <c r="G186" i="12"/>
  <c r="G178" i="12"/>
  <c r="G162" i="12"/>
  <c r="G161" i="12"/>
  <c r="G157" i="12"/>
  <c r="G153" i="12"/>
  <c r="G152" i="12"/>
  <c r="G151" i="12"/>
  <c r="G147" i="12"/>
  <c r="G143" i="12"/>
  <c r="G139" i="12"/>
  <c r="G135" i="12"/>
  <c r="G150" i="12"/>
  <c r="G146" i="12"/>
  <c r="G142" i="12"/>
  <c r="G138" i="12"/>
  <c r="G134" i="12"/>
  <c r="G130" i="12"/>
  <c r="G126" i="12"/>
  <c r="G122" i="12"/>
  <c r="G118" i="12"/>
  <c r="G114" i="12"/>
  <c r="G170" i="12"/>
  <c r="G160" i="12"/>
  <c r="G156" i="12"/>
  <c r="G149" i="12"/>
  <c r="G145" i="12"/>
  <c r="G141" i="12"/>
  <c r="G137" i="12"/>
  <c r="G133" i="12"/>
  <c r="G129" i="12"/>
  <c r="G125" i="12"/>
  <c r="G121" i="12"/>
  <c r="G117" i="12"/>
  <c r="G113" i="12"/>
  <c r="G110" i="12"/>
  <c r="G148" i="12"/>
  <c r="G140" i="12"/>
  <c r="G131" i="12"/>
  <c r="G127" i="12"/>
  <c r="G123" i="12"/>
  <c r="G119" i="12"/>
  <c r="G115" i="12"/>
  <c r="G111" i="12"/>
  <c r="G108" i="12"/>
  <c r="G104" i="12"/>
  <c r="G100" i="12"/>
  <c r="G96" i="12"/>
  <c r="G92" i="12"/>
  <c r="G88" i="12"/>
  <c r="G84" i="12"/>
  <c r="G144" i="12"/>
  <c r="G136" i="12"/>
  <c r="G132" i="12"/>
  <c r="G128" i="12"/>
  <c r="G124" i="12"/>
  <c r="G120" i="12"/>
  <c r="G116" i="12"/>
  <c r="G112" i="12"/>
  <c r="G107" i="12"/>
  <c r="G103" i="12"/>
  <c r="G99" i="12"/>
  <c r="G95" i="12"/>
  <c r="G91" i="12"/>
  <c r="G87" i="12"/>
  <c r="G83" i="12"/>
  <c r="G106" i="12"/>
  <c r="G102" i="12"/>
  <c r="G98" i="12"/>
  <c r="G94" i="12"/>
  <c r="G90" i="12"/>
  <c r="G86" i="12"/>
  <c r="G82" i="12"/>
  <c r="G81" i="12"/>
  <c r="G78" i="12"/>
  <c r="G74" i="12"/>
  <c r="G70" i="12"/>
  <c r="G66" i="12"/>
  <c r="G62" i="12"/>
  <c r="G58" i="12"/>
  <c r="G54" i="12"/>
  <c r="G50" i="12"/>
  <c r="G77" i="12"/>
  <c r="G73" i="12"/>
  <c r="G69" i="12"/>
  <c r="G65" i="12"/>
  <c r="G109" i="12"/>
  <c r="G105" i="12"/>
  <c r="G101" i="12"/>
  <c r="G97" i="12"/>
  <c r="G93" i="12"/>
  <c r="G89" i="12"/>
  <c r="G85" i="12"/>
  <c r="G80" i="12"/>
  <c r="G76" i="12"/>
  <c r="K250" i="12"/>
  <c r="K246" i="12"/>
  <c r="K242" i="12"/>
  <c r="K238" i="12"/>
  <c r="K249" i="12"/>
  <c r="K245" i="12"/>
  <c r="K241" i="12"/>
  <c r="K237" i="12"/>
  <c r="K233" i="12"/>
  <c r="K229" i="12"/>
  <c r="K248" i="12"/>
  <c r="K244" i="12"/>
  <c r="K236" i="12"/>
  <c r="K231" i="12"/>
  <c r="K228" i="12"/>
  <c r="K226" i="12"/>
  <c r="K222" i="12"/>
  <c r="K218" i="12"/>
  <c r="K251" i="12"/>
  <c r="K243" i="12"/>
  <c r="K240" i="12"/>
  <c r="K230" i="12"/>
  <c r="K225" i="12"/>
  <c r="K235" i="12"/>
  <c r="K232" i="12"/>
  <c r="K227" i="12"/>
  <c r="K223" i="12"/>
  <c r="K221" i="12"/>
  <c r="K216" i="12"/>
  <c r="K211" i="12"/>
  <c r="K234" i="12"/>
  <c r="K215" i="12"/>
  <c r="K214" i="12"/>
  <c r="K210" i="12"/>
  <c r="K206" i="12"/>
  <c r="K239" i="12"/>
  <c r="K224" i="12"/>
  <c r="K220" i="12"/>
  <c r="K217" i="12"/>
  <c r="K213" i="12"/>
  <c r="K209" i="12"/>
  <c r="K205" i="12"/>
  <c r="K247" i="12"/>
  <c r="K201" i="12"/>
  <c r="K197" i="12"/>
  <c r="K193" i="12"/>
  <c r="K189" i="12"/>
  <c r="K185" i="12"/>
  <c r="K181" i="12"/>
  <c r="K177" i="12"/>
  <c r="K173" i="12"/>
  <c r="K169" i="12"/>
  <c r="K212" i="12"/>
  <c r="K208" i="12"/>
  <c r="K204" i="12"/>
  <c r="K200" i="12"/>
  <c r="K196" i="12"/>
  <c r="K192" i="12"/>
  <c r="K188" i="12"/>
  <c r="K184" i="12"/>
  <c r="K180" i="12"/>
  <c r="K176" i="12"/>
  <c r="K172" i="12"/>
  <c r="K168" i="12"/>
  <c r="K164" i="12"/>
  <c r="K219" i="12"/>
  <c r="K199" i="12"/>
  <c r="K195" i="12"/>
  <c r="K191" i="12"/>
  <c r="K187" i="12"/>
  <c r="K183" i="12"/>
  <c r="K179" i="12"/>
  <c r="K175" i="12"/>
  <c r="K171" i="12"/>
  <c r="K167" i="12"/>
  <c r="K163" i="12"/>
  <c r="K207" i="12"/>
  <c r="K202" i="12"/>
  <c r="K194" i="12"/>
  <c r="K186" i="12"/>
  <c r="K178" i="12"/>
  <c r="K170" i="12"/>
  <c r="K162" i="12"/>
  <c r="K158" i="12"/>
  <c r="K154" i="12"/>
  <c r="K198" i="12"/>
  <c r="K190" i="12"/>
  <c r="K182" i="12"/>
  <c r="K174" i="12"/>
  <c r="K203" i="12"/>
  <c r="K159" i="12"/>
  <c r="K155" i="12"/>
  <c r="K165" i="12"/>
  <c r="K160" i="12"/>
  <c r="K156" i="12"/>
  <c r="K151" i="12"/>
  <c r="K147" i="12"/>
  <c r="K143" i="12"/>
  <c r="K139" i="12"/>
  <c r="K135" i="12"/>
  <c r="K152" i="12"/>
  <c r="K150" i="12"/>
  <c r="K146" i="12"/>
  <c r="K142" i="12"/>
  <c r="K138" i="12"/>
  <c r="K134" i="12"/>
  <c r="K130" i="12"/>
  <c r="K126" i="12"/>
  <c r="K122" i="12"/>
  <c r="K118" i="12"/>
  <c r="K114" i="12"/>
  <c r="K166" i="12"/>
  <c r="K161" i="12"/>
  <c r="K157" i="12"/>
  <c r="K153" i="12"/>
  <c r="K149" i="12"/>
  <c r="K145" i="12"/>
  <c r="K141" i="12"/>
  <c r="K137" i="12"/>
  <c r="K133" i="12"/>
  <c r="K129" i="12"/>
  <c r="K125" i="12"/>
  <c r="K121" i="12"/>
  <c r="K117" i="12"/>
  <c r="K113" i="12"/>
  <c r="K148" i="12"/>
  <c r="K140" i="12"/>
  <c r="K110" i="12"/>
  <c r="K132" i="12"/>
  <c r="K128" i="12"/>
  <c r="K124" i="12"/>
  <c r="K120" i="12"/>
  <c r="K116" i="12"/>
  <c r="K112" i="12"/>
  <c r="K144" i="12"/>
  <c r="K136" i="12"/>
  <c r="K108" i="12"/>
  <c r="K104" i="12"/>
  <c r="K100" i="12"/>
  <c r="K96" i="12"/>
  <c r="K92" i="12"/>
  <c r="K88" i="12"/>
  <c r="K84" i="12"/>
  <c r="K131" i="12"/>
  <c r="K127" i="12"/>
  <c r="K123" i="12"/>
  <c r="K119" i="12"/>
  <c r="K115" i="12"/>
  <c r="K111" i="12"/>
  <c r="K107" i="12"/>
  <c r="K103" i="12"/>
  <c r="K99" i="12"/>
  <c r="K95" i="12"/>
  <c r="K91" i="12"/>
  <c r="K87" i="12"/>
  <c r="K83" i="12"/>
  <c r="K105" i="12"/>
  <c r="K101" i="12"/>
  <c r="K97" i="12"/>
  <c r="K93" i="12"/>
  <c r="K89" i="12"/>
  <c r="K85" i="12"/>
  <c r="K78" i="12"/>
  <c r="K74" i="12"/>
  <c r="K70" i="12"/>
  <c r="K66" i="12"/>
  <c r="K62" i="12"/>
  <c r="K58" i="12"/>
  <c r="K54" i="12"/>
  <c r="K50" i="12"/>
  <c r="K109" i="12"/>
  <c r="K81" i="12"/>
  <c r="K77" i="12"/>
  <c r="K73" i="12"/>
  <c r="K69" i="12"/>
  <c r="K65" i="12"/>
  <c r="K106" i="12"/>
  <c r="K102" i="12"/>
  <c r="K98" i="12"/>
  <c r="K94" i="12"/>
  <c r="K90" i="12"/>
  <c r="K86" i="12"/>
  <c r="K82" i="12"/>
  <c r="K80" i="12"/>
  <c r="K76" i="12"/>
  <c r="O250" i="12"/>
  <c r="O246" i="12"/>
  <c r="O242" i="12"/>
  <c r="O238" i="12"/>
  <c r="O249" i="12"/>
  <c r="O245" i="12"/>
  <c r="O241" i="12"/>
  <c r="O237" i="12"/>
  <c r="O233" i="12"/>
  <c r="O229" i="12"/>
  <c r="O248" i="12"/>
  <c r="O244" i="12"/>
  <c r="O240" i="12"/>
  <c r="O251" i="12"/>
  <c r="O243" i="12"/>
  <c r="O234" i="12"/>
  <c r="O226" i="12"/>
  <c r="O222" i="12"/>
  <c r="O218" i="12"/>
  <c r="O239" i="12"/>
  <c r="O236" i="12"/>
  <c r="O231" i="12"/>
  <c r="O228" i="12"/>
  <c r="O225" i="12"/>
  <c r="O247" i="12"/>
  <c r="O230" i="12"/>
  <c r="O232" i="12"/>
  <c r="O224" i="12"/>
  <c r="O219" i="12"/>
  <c r="O211" i="12"/>
  <c r="O221" i="12"/>
  <c r="O216" i="12"/>
  <c r="O214" i="12"/>
  <c r="O210" i="12"/>
  <c r="O206" i="12"/>
  <c r="O227" i="12"/>
  <c r="O223" i="12"/>
  <c r="O215" i="12"/>
  <c r="O213" i="12"/>
  <c r="O209" i="12"/>
  <c r="O205" i="12"/>
  <c r="O235" i="12"/>
  <c r="O220" i="12"/>
  <c r="O212" i="12"/>
  <c r="O201" i="12"/>
  <c r="O197" i="12"/>
  <c r="O193" i="12"/>
  <c r="O189" i="12"/>
  <c r="O185" i="12"/>
  <c r="O181" i="12"/>
  <c r="O177" i="12"/>
  <c r="O173" i="12"/>
  <c r="O169" i="12"/>
  <c r="O217" i="12"/>
  <c r="O207" i="12"/>
  <c r="O203" i="12"/>
  <c r="O200" i="12"/>
  <c r="O196" i="12"/>
  <c r="O192" i="12"/>
  <c r="O188" i="12"/>
  <c r="O184" i="12"/>
  <c r="O180" i="12"/>
  <c r="O176" i="12"/>
  <c r="O172" i="12"/>
  <c r="O168" i="12"/>
  <c r="O164" i="12"/>
  <c r="O199" i="12"/>
  <c r="O195" i="12"/>
  <c r="O191" i="12"/>
  <c r="O187" i="12"/>
  <c r="O183" i="12"/>
  <c r="O179" i="12"/>
  <c r="O175" i="12"/>
  <c r="O171" i="12"/>
  <c r="O167" i="12"/>
  <c r="O163" i="12"/>
  <c r="O165" i="12"/>
  <c r="O158" i="12"/>
  <c r="O154" i="12"/>
  <c r="O198" i="12"/>
  <c r="O204" i="12"/>
  <c r="O208" i="12"/>
  <c r="O202" i="12"/>
  <c r="O194" i="12"/>
  <c r="O186" i="12"/>
  <c r="O178" i="12"/>
  <c r="O170" i="12"/>
  <c r="O159" i="12"/>
  <c r="O155" i="12"/>
  <c r="O190" i="12"/>
  <c r="O182" i="12"/>
  <c r="O174" i="12"/>
  <c r="O161" i="12"/>
  <c r="O157" i="12"/>
  <c r="O153" i="12"/>
  <c r="O151" i="12"/>
  <c r="O147" i="12"/>
  <c r="O143" i="12"/>
  <c r="O139" i="12"/>
  <c r="O135" i="12"/>
  <c r="O166" i="12"/>
  <c r="O150" i="12"/>
  <c r="O146" i="12"/>
  <c r="O142" i="12"/>
  <c r="O138" i="12"/>
  <c r="O134" i="12"/>
  <c r="O130" i="12"/>
  <c r="O126" i="12"/>
  <c r="O122" i="12"/>
  <c r="O118" i="12"/>
  <c r="O114" i="12"/>
  <c r="O162" i="12"/>
  <c r="O160" i="12"/>
  <c r="O156" i="12"/>
  <c r="O152" i="12"/>
  <c r="O149" i="12"/>
  <c r="O145" i="12"/>
  <c r="O141" i="12"/>
  <c r="O137" i="12"/>
  <c r="O133" i="12"/>
  <c r="O129" i="12"/>
  <c r="O125" i="12"/>
  <c r="O121" i="12"/>
  <c r="O117" i="12"/>
  <c r="O113" i="12"/>
  <c r="O110" i="12"/>
  <c r="O144" i="12"/>
  <c r="O136" i="12"/>
  <c r="O131" i="12"/>
  <c r="O127" i="12"/>
  <c r="O123" i="12"/>
  <c r="O119" i="12"/>
  <c r="O115" i="12"/>
  <c r="O111" i="12"/>
  <c r="O108" i="12"/>
  <c r="O104" i="12"/>
  <c r="O100" i="12"/>
  <c r="O96" i="12"/>
  <c r="O92" i="12"/>
  <c r="O88" i="12"/>
  <c r="O84" i="12"/>
  <c r="O148" i="12"/>
  <c r="O140" i="12"/>
  <c r="O132" i="12"/>
  <c r="O128" i="12"/>
  <c r="O124" i="12"/>
  <c r="O120" i="12"/>
  <c r="O116" i="12"/>
  <c r="O112" i="12"/>
  <c r="O107" i="12"/>
  <c r="O103" i="12"/>
  <c r="O99" i="12"/>
  <c r="O95" i="12"/>
  <c r="O91" i="12"/>
  <c r="O87" i="12"/>
  <c r="O83" i="12"/>
  <c r="O109" i="12"/>
  <c r="O106" i="12"/>
  <c r="O102" i="12"/>
  <c r="O98" i="12"/>
  <c r="O94" i="12"/>
  <c r="O90" i="12"/>
  <c r="O86" i="12"/>
  <c r="O82" i="12"/>
  <c r="O78" i="12"/>
  <c r="O74" i="12"/>
  <c r="O70" i="12"/>
  <c r="O66" i="12"/>
  <c r="O62" i="12"/>
  <c r="O58" i="12"/>
  <c r="O54" i="12"/>
  <c r="O50" i="12"/>
  <c r="O77" i="12"/>
  <c r="O73" i="12"/>
  <c r="O69" i="12"/>
  <c r="O65" i="12"/>
  <c r="O105" i="12"/>
  <c r="O101" i="12"/>
  <c r="O97" i="12"/>
  <c r="O93" i="12"/>
  <c r="O89" i="12"/>
  <c r="O85" i="12"/>
  <c r="O81" i="12"/>
  <c r="O76" i="12"/>
  <c r="F8" i="12"/>
  <c r="J8" i="12"/>
  <c r="N8" i="12"/>
  <c r="R8" i="12"/>
  <c r="E9" i="12"/>
  <c r="I9" i="12"/>
  <c r="M9" i="12"/>
  <c r="Q9" i="12"/>
  <c r="H10" i="12"/>
  <c r="L10" i="12"/>
  <c r="P10" i="12"/>
  <c r="G11" i="12"/>
  <c r="K11" i="12"/>
  <c r="O11" i="12"/>
  <c r="F12" i="12"/>
  <c r="J12" i="12"/>
  <c r="N12" i="12"/>
  <c r="R12" i="12"/>
  <c r="E13" i="12"/>
  <c r="I13" i="12"/>
  <c r="M13" i="12"/>
  <c r="Q13" i="12"/>
  <c r="H14" i="12"/>
  <c r="L14" i="12"/>
  <c r="P14" i="12"/>
  <c r="G15" i="12"/>
  <c r="K15" i="12"/>
  <c r="O15" i="12"/>
  <c r="F16" i="12"/>
  <c r="J16" i="12"/>
  <c r="N16" i="12"/>
  <c r="R16" i="12"/>
  <c r="E17" i="12"/>
  <c r="I17" i="12"/>
  <c r="M17" i="12"/>
  <c r="Q17" i="12"/>
  <c r="H18" i="12"/>
  <c r="L18" i="12"/>
  <c r="P18" i="12"/>
  <c r="G19" i="12"/>
  <c r="K19" i="12"/>
  <c r="O19" i="12"/>
  <c r="F20" i="12"/>
  <c r="J20" i="12"/>
  <c r="N20" i="12"/>
  <c r="R20" i="12"/>
  <c r="E21" i="12"/>
  <c r="I21" i="12"/>
  <c r="M21" i="12"/>
  <c r="Q21" i="12"/>
  <c r="H22" i="12"/>
  <c r="L22" i="12"/>
  <c r="P22" i="12"/>
  <c r="G23" i="12"/>
  <c r="K23" i="12"/>
  <c r="O23" i="12"/>
  <c r="F24" i="12"/>
  <c r="J24" i="12"/>
  <c r="N24" i="12"/>
  <c r="R24" i="12"/>
  <c r="E25" i="12"/>
  <c r="I25" i="12"/>
  <c r="M25" i="12"/>
  <c r="Q25" i="12"/>
  <c r="H26" i="12"/>
  <c r="L26" i="12"/>
  <c r="P26" i="12"/>
  <c r="G27" i="12"/>
  <c r="K27" i="12"/>
  <c r="O27" i="12"/>
  <c r="F28" i="12"/>
  <c r="J28" i="12"/>
  <c r="N28" i="12"/>
  <c r="R28" i="12"/>
  <c r="E29" i="12"/>
  <c r="I29" i="12"/>
  <c r="M29" i="12"/>
  <c r="Q29" i="12"/>
  <c r="H30" i="12"/>
  <c r="L30" i="12"/>
  <c r="P30" i="12"/>
  <c r="G31" i="12"/>
  <c r="K31" i="12"/>
  <c r="O31" i="12"/>
  <c r="F32" i="12"/>
  <c r="J32" i="12"/>
  <c r="N32" i="12"/>
  <c r="R32" i="12"/>
  <c r="E33" i="12"/>
  <c r="I33" i="12"/>
  <c r="M33" i="12"/>
  <c r="Q33" i="12"/>
  <c r="H34" i="12"/>
  <c r="L34" i="12"/>
  <c r="P34" i="12"/>
  <c r="G35" i="12"/>
  <c r="K35" i="12"/>
  <c r="O35" i="12"/>
  <c r="F36" i="12"/>
  <c r="J36" i="12"/>
  <c r="N36" i="12"/>
  <c r="R36" i="12"/>
  <c r="E37" i="12"/>
  <c r="I37" i="12"/>
  <c r="M37" i="12"/>
  <c r="Q37" i="12"/>
  <c r="H38" i="12"/>
  <c r="L38" i="12"/>
  <c r="P38" i="12"/>
  <c r="G39" i="12"/>
  <c r="K39" i="12"/>
  <c r="O39" i="12"/>
  <c r="F40" i="12"/>
  <c r="J40" i="12"/>
  <c r="N40" i="12"/>
  <c r="R40" i="12"/>
  <c r="E41" i="12"/>
  <c r="I41" i="12"/>
  <c r="M41" i="12"/>
  <c r="Q41" i="12"/>
  <c r="H42" i="12"/>
  <c r="L42" i="12"/>
  <c r="P42" i="12"/>
  <c r="G43" i="12"/>
  <c r="K43" i="12"/>
  <c r="O43" i="12"/>
  <c r="F44" i="12"/>
  <c r="J44" i="12"/>
  <c r="N44" i="12"/>
  <c r="R44" i="12"/>
  <c r="E45" i="12"/>
  <c r="I45" i="12"/>
  <c r="M45" i="12"/>
  <c r="Q45" i="12"/>
  <c r="H46" i="12"/>
  <c r="L46" i="12"/>
  <c r="P46" i="12"/>
  <c r="G47" i="12"/>
  <c r="L47" i="12"/>
  <c r="Q47" i="12"/>
  <c r="F48" i="12"/>
  <c r="K48" i="12"/>
  <c r="P48" i="12"/>
  <c r="I49" i="12"/>
  <c r="N49" i="12"/>
  <c r="F50" i="12"/>
  <c r="L50" i="12"/>
  <c r="Q50" i="12"/>
  <c r="I51" i="12"/>
  <c r="O51" i="12"/>
  <c r="H52" i="12"/>
  <c r="N52" i="12"/>
  <c r="F53" i="12"/>
  <c r="K53" i="12"/>
  <c r="Q53" i="12"/>
  <c r="I54" i="12"/>
  <c r="N54" i="12"/>
  <c r="G55" i="12"/>
  <c r="L55" i="12"/>
  <c r="Q55" i="12"/>
  <c r="F56" i="12"/>
  <c r="K56" i="12"/>
  <c r="P56" i="12"/>
  <c r="I57" i="12"/>
  <c r="N57" i="12"/>
  <c r="F58" i="12"/>
  <c r="L58" i="12"/>
  <c r="Q58" i="12"/>
  <c r="I59" i="12"/>
  <c r="O59" i="12"/>
  <c r="H60" i="12"/>
  <c r="N60" i="12"/>
  <c r="F61" i="12"/>
  <c r="K61" i="12"/>
  <c r="Q61" i="12"/>
  <c r="I62" i="12"/>
  <c r="N62" i="12"/>
  <c r="G63" i="12"/>
  <c r="L63" i="12"/>
  <c r="G64" i="12"/>
  <c r="O64" i="12"/>
  <c r="J65" i="12"/>
  <c r="R65" i="12"/>
  <c r="E66" i="12"/>
  <c r="M66" i="12"/>
  <c r="K67" i="12"/>
  <c r="G68" i="12"/>
  <c r="O68" i="12"/>
  <c r="J69" i="12"/>
  <c r="R69" i="12"/>
  <c r="E70" i="12"/>
  <c r="M70" i="12"/>
  <c r="K71" i="12"/>
  <c r="G72" i="12"/>
  <c r="O72" i="12"/>
  <c r="J73" i="12"/>
  <c r="L74" i="12"/>
  <c r="J76" i="12"/>
  <c r="M77" i="12"/>
  <c r="K79" i="12"/>
  <c r="N81" i="12"/>
  <c r="J82" i="12"/>
  <c r="R86" i="12"/>
  <c r="E87" i="12"/>
  <c r="M91" i="12"/>
  <c r="J98" i="12"/>
  <c r="R102" i="12"/>
  <c r="E103" i="12"/>
  <c r="H249" i="12"/>
  <c r="H245" i="12"/>
  <c r="H241" i="12"/>
  <c r="H248" i="12"/>
  <c r="H244" i="12"/>
  <c r="H240" i="12"/>
  <c r="H236" i="12"/>
  <c r="H232" i="12"/>
  <c r="H228" i="12"/>
  <c r="H251" i="12"/>
  <c r="H247" i="12"/>
  <c r="H243" i="12"/>
  <c r="H250" i="12"/>
  <c r="H242" i="12"/>
  <c r="H239" i="12"/>
  <c r="H235" i="12"/>
  <c r="H225" i="12"/>
  <c r="H221" i="12"/>
  <c r="H217" i="12"/>
  <c r="H237" i="12"/>
  <c r="H234" i="12"/>
  <c r="H229" i="12"/>
  <c r="H224" i="12"/>
  <c r="H246" i="12"/>
  <c r="H238" i="12"/>
  <c r="H231" i="12"/>
  <c r="H233" i="12"/>
  <c r="H220" i="12"/>
  <c r="H214" i="12"/>
  <c r="H230" i="12"/>
  <c r="H227" i="12"/>
  <c r="H223" i="12"/>
  <c r="H222" i="12"/>
  <c r="H219" i="12"/>
  <c r="H213" i="12"/>
  <c r="H209" i="12"/>
  <c r="H205" i="12"/>
  <c r="H216" i="12"/>
  <c r="H212" i="12"/>
  <c r="H208" i="12"/>
  <c r="H204" i="12"/>
  <c r="H226" i="12"/>
  <c r="H211" i="12"/>
  <c r="H207" i="12"/>
  <c r="H203" i="12"/>
  <c r="H200" i="12"/>
  <c r="H196" i="12"/>
  <c r="H192" i="12"/>
  <c r="H188" i="12"/>
  <c r="H184" i="12"/>
  <c r="H180" i="12"/>
  <c r="H176" i="12"/>
  <c r="H172" i="12"/>
  <c r="H168" i="12"/>
  <c r="H218" i="12"/>
  <c r="H199" i="12"/>
  <c r="H195" i="12"/>
  <c r="H191" i="12"/>
  <c r="H187" i="12"/>
  <c r="H183" i="12"/>
  <c r="H179" i="12"/>
  <c r="H175" i="12"/>
  <c r="H171" i="12"/>
  <c r="H167" i="12"/>
  <c r="H163" i="12"/>
  <c r="H215" i="12"/>
  <c r="H210" i="12"/>
  <c r="H206" i="12"/>
  <c r="H202" i="12"/>
  <c r="H198" i="12"/>
  <c r="H194" i="12"/>
  <c r="H190" i="12"/>
  <c r="H186" i="12"/>
  <c r="H182" i="12"/>
  <c r="H178" i="12"/>
  <c r="H174" i="12"/>
  <c r="H170" i="12"/>
  <c r="H166" i="12"/>
  <c r="H162" i="12"/>
  <c r="H161" i="12"/>
  <c r="H157" i="12"/>
  <c r="H153" i="12"/>
  <c r="H197" i="12"/>
  <c r="H201" i="12"/>
  <c r="H193" i="12"/>
  <c r="H185" i="12"/>
  <c r="H177" i="12"/>
  <c r="H169" i="12"/>
  <c r="H165" i="12"/>
  <c r="H158" i="12"/>
  <c r="H154" i="12"/>
  <c r="H159" i="12"/>
  <c r="H189" i="12"/>
  <c r="H181" i="12"/>
  <c r="H173" i="12"/>
  <c r="H150" i="12"/>
  <c r="H146" i="12"/>
  <c r="H142" i="12"/>
  <c r="H138" i="12"/>
  <c r="H164" i="12"/>
  <c r="H160" i="12"/>
  <c r="H156" i="12"/>
  <c r="H149" i="12"/>
  <c r="H145" i="12"/>
  <c r="H141" i="12"/>
  <c r="H137" i="12"/>
  <c r="H133" i="12"/>
  <c r="H129" i="12"/>
  <c r="H125" i="12"/>
  <c r="H121" i="12"/>
  <c r="H117" i="12"/>
  <c r="H113" i="12"/>
  <c r="H148" i="12"/>
  <c r="H144" i="12"/>
  <c r="H140" i="12"/>
  <c r="H136" i="12"/>
  <c r="H132" i="12"/>
  <c r="H128" i="12"/>
  <c r="H124" i="12"/>
  <c r="H120" i="12"/>
  <c r="H116" i="12"/>
  <c r="H112" i="12"/>
  <c r="H155" i="12"/>
  <c r="H131" i="12"/>
  <c r="H127" i="12"/>
  <c r="H123" i="12"/>
  <c r="H119" i="12"/>
  <c r="H115" i="12"/>
  <c r="H111" i="12"/>
  <c r="H109" i="12"/>
  <c r="H151" i="12"/>
  <c r="H143" i="12"/>
  <c r="H135" i="12"/>
  <c r="H134" i="12"/>
  <c r="H130" i="12"/>
  <c r="H126" i="12"/>
  <c r="H122" i="12"/>
  <c r="H118" i="12"/>
  <c r="H114" i="12"/>
  <c r="H107" i="12"/>
  <c r="H103" i="12"/>
  <c r="H99" i="12"/>
  <c r="H95" i="12"/>
  <c r="H91" i="12"/>
  <c r="H87" i="12"/>
  <c r="H83" i="12"/>
  <c r="H152" i="12"/>
  <c r="H147" i="12"/>
  <c r="H139" i="12"/>
  <c r="H110" i="12"/>
  <c r="H106" i="12"/>
  <c r="H102" i="12"/>
  <c r="H98" i="12"/>
  <c r="H94" i="12"/>
  <c r="H90" i="12"/>
  <c r="H86" i="12"/>
  <c r="H82" i="12"/>
  <c r="H77" i="12"/>
  <c r="H73" i="12"/>
  <c r="H69" i="12"/>
  <c r="H65" i="12"/>
  <c r="H61" i="12"/>
  <c r="H57" i="12"/>
  <c r="H53" i="12"/>
  <c r="H49" i="12"/>
  <c r="H105" i="12"/>
  <c r="H101" i="12"/>
  <c r="H97" i="12"/>
  <c r="H93" i="12"/>
  <c r="H89" i="12"/>
  <c r="H85" i="12"/>
  <c r="H80" i="12"/>
  <c r="H76" i="12"/>
  <c r="H72" i="12"/>
  <c r="H68" i="12"/>
  <c r="H64" i="12"/>
  <c r="H79" i="12"/>
  <c r="H75" i="12"/>
  <c r="H108" i="12"/>
  <c r="L249" i="12"/>
  <c r="L245" i="12"/>
  <c r="L241" i="12"/>
  <c r="L237" i="12"/>
  <c r="L248" i="12"/>
  <c r="L244" i="12"/>
  <c r="L240" i="12"/>
  <c r="L236" i="12"/>
  <c r="L232" i="12"/>
  <c r="L228" i="12"/>
  <c r="L251" i="12"/>
  <c r="L247" i="12"/>
  <c r="L243" i="12"/>
  <c r="L238" i="12"/>
  <c r="L233" i="12"/>
  <c r="L230" i="12"/>
  <c r="L225" i="12"/>
  <c r="L221" i="12"/>
  <c r="L217" i="12"/>
  <c r="L246" i="12"/>
  <c r="L235" i="12"/>
  <c r="L224" i="12"/>
  <c r="L239" i="12"/>
  <c r="L234" i="12"/>
  <c r="L218" i="12"/>
  <c r="L215" i="12"/>
  <c r="L214" i="12"/>
  <c r="L242" i="12"/>
  <c r="L226" i="12"/>
  <c r="L220" i="12"/>
  <c r="L213" i="12"/>
  <c r="L209" i="12"/>
  <c r="L205" i="12"/>
  <c r="L229" i="12"/>
  <c r="L222" i="12"/>
  <c r="L219" i="12"/>
  <c r="L212" i="12"/>
  <c r="L208" i="12"/>
  <c r="L204" i="12"/>
  <c r="L250" i="12"/>
  <c r="L231" i="12"/>
  <c r="L227" i="12"/>
  <c r="L223" i="12"/>
  <c r="L216" i="12"/>
  <c r="L210" i="12"/>
  <c r="L206" i="12"/>
  <c r="L200" i="12"/>
  <c r="L196" i="12"/>
  <c r="L192" i="12"/>
  <c r="L188" i="12"/>
  <c r="L184" i="12"/>
  <c r="L180" i="12"/>
  <c r="L176" i="12"/>
  <c r="L172" i="12"/>
  <c r="L168" i="12"/>
  <c r="L199" i="12"/>
  <c r="L195" i="12"/>
  <c r="L191" i="12"/>
  <c r="L187" i="12"/>
  <c r="L183" i="12"/>
  <c r="L179" i="12"/>
  <c r="L175" i="12"/>
  <c r="L171" i="12"/>
  <c r="L167" i="12"/>
  <c r="L163" i="12"/>
  <c r="L207" i="12"/>
  <c r="L203" i="12"/>
  <c r="L202" i="12"/>
  <c r="L198" i="12"/>
  <c r="L194" i="12"/>
  <c r="L190" i="12"/>
  <c r="L186" i="12"/>
  <c r="L182" i="12"/>
  <c r="L178" i="12"/>
  <c r="L174" i="12"/>
  <c r="L170" i="12"/>
  <c r="L166" i="12"/>
  <c r="L162" i="12"/>
  <c r="L197" i="12"/>
  <c r="L189" i="12"/>
  <c r="L181" i="12"/>
  <c r="L173" i="12"/>
  <c r="L161" i="12"/>
  <c r="L157" i="12"/>
  <c r="L153" i="12"/>
  <c r="L211" i="12"/>
  <c r="L201" i="12"/>
  <c r="L193" i="12"/>
  <c r="L185" i="12"/>
  <c r="L177" i="12"/>
  <c r="L164" i="12"/>
  <c r="L158" i="12"/>
  <c r="L154" i="12"/>
  <c r="L169" i="12"/>
  <c r="L160" i="12"/>
  <c r="L152" i="12"/>
  <c r="L150" i="12"/>
  <c r="L146" i="12"/>
  <c r="L142" i="12"/>
  <c r="L138" i="12"/>
  <c r="L159" i="12"/>
  <c r="L155" i="12"/>
  <c r="L149" i="12"/>
  <c r="L145" i="12"/>
  <c r="L141" i="12"/>
  <c r="L137" i="12"/>
  <c r="L133" i="12"/>
  <c r="L129" i="12"/>
  <c r="L125" i="12"/>
  <c r="L121" i="12"/>
  <c r="L117" i="12"/>
  <c r="L113" i="12"/>
  <c r="L165" i="12"/>
  <c r="L148" i="12"/>
  <c r="L144" i="12"/>
  <c r="L140" i="12"/>
  <c r="L136" i="12"/>
  <c r="L132" i="12"/>
  <c r="L128" i="12"/>
  <c r="L124" i="12"/>
  <c r="L120" i="12"/>
  <c r="L116" i="12"/>
  <c r="L112" i="12"/>
  <c r="L151" i="12"/>
  <c r="L143" i="12"/>
  <c r="L135" i="12"/>
  <c r="L134" i="12"/>
  <c r="L130" i="12"/>
  <c r="L126" i="12"/>
  <c r="L122" i="12"/>
  <c r="L118" i="12"/>
  <c r="L114" i="12"/>
  <c r="L109" i="12"/>
  <c r="L147" i="12"/>
  <c r="L139" i="12"/>
  <c r="L131" i="12"/>
  <c r="L127" i="12"/>
  <c r="L123" i="12"/>
  <c r="L119" i="12"/>
  <c r="L115" i="12"/>
  <c r="L111" i="12"/>
  <c r="L107" i="12"/>
  <c r="L103" i="12"/>
  <c r="L99" i="12"/>
  <c r="L95" i="12"/>
  <c r="L91" i="12"/>
  <c r="L87" i="12"/>
  <c r="L83" i="12"/>
  <c r="L156" i="12"/>
  <c r="L110" i="12"/>
  <c r="L106" i="12"/>
  <c r="L102" i="12"/>
  <c r="L98" i="12"/>
  <c r="L94" i="12"/>
  <c r="L90" i="12"/>
  <c r="L86" i="12"/>
  <c r="L82" i="12"/>
  <c r="L81" i="12"/>
  <c r="L77" i="12"/>
  <c r="L73" i="12"/>
  <c r="L69" i="12"/>
  <c r="L65" i="12"/>
  <c r="L61" i="12"/>
  <c r="L57" i="12"/>
  <c r="L53" i="12"/>
  <c r="L49" i="12"/>
  <c r="L108" i="12"/>
  <c r="L104" i="12"/>
  <c r="L100" i="12"/>
  <c r="L96" i="12"/>
  <c r="L92" i="12"/>
  <c r="L88" i="12"/>
  <c r="L84" i="12"/>
  <c r="L80" i="12"/>
  <c r="L76" i="12"/>
  <c r="L72" i="12"/>
  <c r="L68" i="12"/>
  <c r="L64" i="12"/>
  <c r="L79" i="12"/>
  <c r="L75" i="12"/>
  <c r="P249" i="12"/>
  <c r="P245" i="12"/>
  <c r="P241" i="12"/>
  <c r="P237" i="12"/>
  <c r="P248" i="12"/>
  <c r="P244" i="12"/>
  <c r="P240" i="12"/>
  <c r="P236" i="12"/>
  <c r="P232" i="12"/>
  <c r="P228" i="12"/>
  <c r="P251" i="12"/>
  <c r="P247" i="12"/>
  <c r="P243" i="12"/>
  <c r="P246" i="12"/>
  <c r="P239" i="12"/>
  <c r="P231" i="12"/>
  <c r="P225" i="12"/>
  <c r="P221" i="12"/>
  <c r="P217" i="12"/>
  <c r="P233" i="12"/>
  <c r="P230" i="12"/>
  <c r="P224" i="12"/>
  <c r="P250" i="12"/>
  <c r="P242" i="12"/>
  <c r="P238" i="12"/>
  <c r="P235" i="12"/>
  <c r="P234" i="12"/>
  <c r="P216" i="12"/>
  <c r="P214" i="12"/>
  <c r="P229" i="12"/>
  <c r="P227" i="12"/>
  <c r="P223" i="12"/>
  <c r="P218" i="12"/>
  <c r="P215" i="12"/>
  <c r="P213" i="12"/>
  <c r="P209" i="12"/>
  <c r="P205" i="12"/>
  <c r="P220" i="12"/>
  <c r="P212" i="12"/>
  <c r="P208" i="12"/>
  <c r="P204" i="12"/>
  <c r="P226" i="12"/>
  <c r="P222" i="12"/>
  <c r="P207" i="12"/>
  <c r="P203" i="12"/>
  <c r="P200" i="12"/>
  <c r="P196" i="12"/>
  <c r="P192" i="12"/>
  <c r="P188" i="12"/>
  <c r="P184" i="12"/>
  <c r="P180" i="12"/>
  <c r="P176" i="12"/>
  <c r="P172" i="12"/>
  <c r="P168" i="12"/>
  <c r="P219" i="12"/>
  <c r="P199" i="12"/>
  <c r="P195" i="12"/>
  <c r="P191" i="12"/>
  <c r="P187" i="12"/>
  <c r="P183" i="12"/>
  <c r="P179" i="12"/>
  <c r="P175" i="12"/>
  <c r="P171" i="12"/>
  <c r="P167" i="12"/>
  <c r="P163" i="12"/>
  <c r="P211" i="12"/>
  <c r="P210" i="12"/>
  <c r="P206" i="12"/>
  <c r="P202" i="12"/>
  <c r="P198" i="12"/>
  <c r="P194" i="12"/>
  <c r="P190" i="12"/>
  <c r="P186" i="12"/>
  <c r="P182" i="12"/>
  <c r="P178" i="12"/>
  <c r="P174" i="12"/>
  <c r="P170" i="12"/>
  <c r="P166" i="12"/>
  <c r="P162" i="12"/>
  <c r="P161" i="12"/>
  <c r="P157" i="12"/>
  <c r="P153" i="12"/>
  <c r="P201" i="12"/>
  <c r="P197" i="12"/>
  <c r="P189" i="12"/>
  <c r="P181" i="12"/>
  <c r="P173" i="12"/>
  <c r="P165" i="12"/>
  <c r="P158" i="12"/>
  <c r="P154" i="12"/>
  <c r="P164" i="12"/>
  <c r="P159" i="12"/>
  <c r="P193" i="12"/>
  <c r="P185" i="12"/>
  <c r="P177" i="12"/>
  <c r="P150" i="12"/>
  <c r="P146" i="12"/>
  <c r="P142" i="12"/>
  <c r="P138" i="12"/>
  <c r="P160" i="12"/>
  <c r="P156" i="12"/>
  <c r="P152" i="12"/>
  <c r="P149" i="12"/>
  <c r="P145" i="12"/>
  <c r="P141" i="12"/>
  <c r="P137" i="12"/>
  <c r="P133" i="12"/>
  <c r="P129" i="12"/>
  <c r="P125" i="12"/>
  <c r="P121" i="12"/>
  <c r="P117" i="12"/>
  <c r="P113" i="12"/>
  <c r="P169" i="12"/>
  <c r="P148" i="12"/>
  <c r="P144" i="12"/>
  <c r="P140" i="12"/>
  <c r="P136" i="12"/>
  <c r="P132" i="12"/>
  <c r="P128" i="12"/>
  <c r="P124" i="12"/>
  <c r="P120" i="12"/>
  <c r="P116" i="12"/>
  <c r="P112" i="12"/>
  <c r="P131" i="12"/>
  <c r="P127" i="12"/>
  <c r="P123" i="12"/>
  <c r="P119" i="12"/>
  <c r="P115" i="12"/>
  <c r="P111" i="12"/>
  <c r="P109" i="12"/>
  <c r="P147" i="12"/>
  <c r="P139" i="12"/>
  <c r="P134" i="12"/>
  <c r="P130" i="12"/>
  <c r="P126" i="12"/>
  <c r="P122" i="12"/>
  <c r="P118" i="12"/>
  <c r="P114" i="12"/>
  <c r="P107" i="12"/>
  <c r="P103" i="12"/>
  <c r="P99" i="12"/>
  <c r="P95" i="12"/>
  <c r="P91" i="12"/>
  <c r="P87" i="12"/>
  <c r="P83" i="12"/>
  <c r="P155" i="12"/>
  <c r="P151" i="12"/>
  <c r="P143" i="12"/>
  <c r="P135" i="12"/>
  <c r="P110" i="12"/>
  <c r="P106" i="12"/>
  <c r="P102" i="12"/>
  <c r="P98" i="12"/>
  <c r="P94" i="12"/>
  <c r="P90" i="12"/>
  <c r="P86" i="12"/>
  <c r="P82" i="12"/>
  <c r="P77" i="12"/>
  <c r="P73" i="12"/>
  <c r="P69" i="12"/>
  <c r="P65" i="12"/>
  <c r="P61" i="12"/>
  <c r="P57" i="12"/>
  <c r="P53" i="12"/>
  <c r="P49" i="12"/>
  <c r="P105" i="12"/>
  <c r="P101" i="12"/>
  <c r="P97" i="12"/>
  <c r="P93" i="12"/>
  <c r="P89" i="12"/>
  <c r="P85" i="12"/>
  <c r="P81" i="12"/>
  <c r="P76" i="12"/>
  <c r="P72" i="12"/>
  <c r="P68" i="12"/>
  <c r="P64" i="12"/>
  <c r="P80" i="12"/>
  <c r="P79" i="12"/>
  <c r="P75" i="12"/>
  <c r="P108" i="12"/>
  <c r="F9" i="12"/>
  <c r="J9" i="12"/>
  <c r="N9" i="12"/>
  <c r="R9" i="12"/>
  <c r="E10" i="12"/>
  <c r="I10" i="12"/>
  <c r="M10" i="12"/>
  <c r="Q10" i="12"/>
  <c r="H11" i="12"/>
  <c r="L11" i="12"/>
  <c r="P11" i="12"/>
  <c r="F13" i="12"/>
  <c r="J13" i="12"/>
  <c r="N13" i="12"/>
  <c r="R13" i="12"/>
  <c r="E14" i="12"/>
  <c r="I14" i="12"/>
  <c r="M14" i="12"/>
  <c r="Q14" i="12"/>
  <c r="H15" i="12"/>
  <c r="L15" i="12"/>
  <c r="P15" i="12"/>
  <c r="G16" i="12"/>
  <c r="K16" i="12"/>
  <c r="O16" i="12"/>
  <c r="F17" i="12"/>
  <c r="J17" i="12"/>
  <c r="N17" i="12"/>
  <c r="R17" i="12"/>
  <c r="E18" i="12"/>
  <c r="I18" i="12"/>
  <c r="M18" i="12"/>
  <c r="Q18" i="12"/>
  <c r="H19" i="12"/>
  <c r="L19" i="12"/>
  <c r="P19" i="12"/>
  <c r="G20" i="12"/>
  <c r="K20" i="12"/>
  <c r="O20" i="12"/>
  <c r="F21" i="12"/>
  <c r="J21" i="12"/>
  <c r="N21" i="12"/>
  <c r="R21" i="12"/>
  <c r="E22" i="12"/>
  <c r="I22" i="12"/>
  <c r="M22" i="12"/>
  <c r="Q22" i="12"/>
  <c r="H23" i="12"/>
  <c r="L23" i="12"/>
  <c r="P23" i="12"/>
  <c r="G24" i="12"/>
  <c r="K24" i="12"/>
  <c r="O24" i="12"/>
  <c r="F25" i="12"/>
  <c r="J25" i="12"/>
  <c r="N25" i="12"/>
  <c r="R25" i="12"/>
  <c r="E26" i="12"/>
  <c r="I26" i="12"/>
  <c r="M26" i="12"/>
  <c r="Q26" i="12"/>
  <c r="H27" i="12"/>
  <c r="L27" i="12"/>
  <c r="P27" i="12"/>
  <c r="G28" i="12"/>
  <c r="K28" i="12"/>
  <c r="O28" i="12"/>
  <c r="F29" i="12"/>
  <c r="J29" i="12"/>
  <c r="N29" i="12"/>
  <c r="R29" i="12"/>
  <c r="E30" i="12"/>
  <c r="I30" i="12"/>
  <c r="M30" i="12"/>
  <c r="Q30" i="12"/>
  <c r="H31" i="12"/>
  <c r="L31" i="12"/>
  <c r="P31" i="12"/>
  <c r="G32" i="12"/>
  <c r="K32" i="12"/>
  <c r="O32" i="12"/>
  <c r="F33" i="12"/>
  <c r="J33" i="12"/>
  <c r="N33" i="12"/>
  <c r="R33" i="12"/>
  <c r="E34" i="12"/>
  <c r="I34" i="12"/>
  <c r="M34" i="12"/>
  <c r="Q34" i="12"/>
  <c r="H35" i="12"/>
  <c r="L35" i="12"/>
  <c r="P35" i="12"/>
  <c r="G36" i="12"/>
  <c r="K36" i="12"/>
  <c r="O36" i="12"/>
  <c r="F37" i="12"/>
  <c r="J37" i="12"/>
  <c r="N37" i="12"/>
  <c r="R37" i="12"/>
  <c r="E38" i="12"/>
  <c r="I38" i="12"/>
  <c r="M38" i="12"/>
  <c r="Q38" i="12"/>
  <c r="H39" i="12"/>
  <c r="L39" i="12"/>
  <c r="P39" i="12"/>
  <c r="G40" i="12"/>
  <c r="K40" i="12"/>
  <c r="O40" i="12"/>
  <c r="F41" i="12"/>
  <c r="J41" i="12"/>
  <c r="N41" i="12"/>
  <c r="R41" i="12"/>
  <c r="E42" i="12"/>
  <c r="I42" i="12"/>
  <c r="M42" i="12"/>
  <c r="Q42" i="12"/>
  <c r="H43" i="12"/>
  <c r="L43" i="12"/>
  <c r="P43" i="12"/>
  <c r="G44" i="12"/>
  <c r="K44" i="12"/>
  <c r="O44" i="12"/>
  <c r="F45" i="12"/>
  <c r="J45" i="12"/>
  <c r="N45" i="12"/>
  <c r="R45" i="12"/>
  <c r="E46" i="12"/>
  <c r="M46" i="12"/>
  <c r="Q46" i="12"/>
  <c r="H47" i="12"/>
  <c r="M47" i="12"/>
  <c r="G48" i="12"/>
  <c r="L48" i="12"/>
  <c r="R48" i="12"/>
  <c r="E49" i="12"/>
  <c r="J49" i="12"/>
  <c r="O49" i="12"/>
  <c r="H50" i="12"/>
  <c r="M50" i="12"/>
  <c r="R50" i="12"/>
  <c r="E51" i="12"/>
  <c r="K51" i="12"/>
  <c r="P51" i="12"/>
  <c r="J52" i="12"/>
  <c r="O52" i="12"/>
  <c r="G53" i="12"/>
  <c r="M53" i="12"/>
  <c r="R53" i="12"/>
  <c r="E54" i="12"/>
  <c r="J54" i="12"/>
  <c r="P54" i="12"/>
  <c r="H55" i="12"/>
  <c r="M55" i="12"/>
  <c r="G56" i="12"/>
  <c r="L56" i="12"/>
  <c r="R56" i="12"/>
  <c r="E57" i="12"/>
  <c r="J57" i="12"/>
  <c r="O57" i="12"/>
  <c r="H58" i="12"/>
  <c r="M58" i="12"/>
  <c r="R58" i="12"/>
  <c r="E59" i="12"/>
  <c r="K59" i="12"/>
  <c r="P59" i="12"/>
  <c r="J60" i="12"/>
  <c r="O60" i="12"/>
  <c r="G61" i="12"/>
  <c r="M61" i="12"/>
  <c r="R61" i="12"/>
  <c r="E62" i="12"/>
  <c r="J62" i="12"/>
  <c r="P62" i="12"/>
  <c r="H63" i="12"/>
  <c r="M63" i="12"/>
  <c r="J64" i="12"/>
  <c r="R64" i="12"/>
  <c r="E65" i="12"/>
  <c r="M65" i="12"/>
  <c r="H66" i="12"/>
  <c r="P66" i="12"/>
  <c r="L67" i="12"/>
  <c r="J68" i="12"/>
  <c r="R68" i="12"/>
  <c r="E69" i="12"/>
  <c r="M69" i="12"/>
  <c r="H70" i="12"/>
  <c r="P70" i="12"/>
  <c r="L71" i="12"/>
  <c r="J72" i="12"/>
  <c r="R72" i="12"/>
  <c r="E73" i="12"/>
  <c r="M73" i="12"/>
  <c r="P74" i="12"/>
  <c r="G75" i="12"/>
  <c r="N76" i="12"/>
  <c r="H78" i="12"/>
  <c r="O79" i="12"/>
  <c r="R82" i="12"/>
  <c r="E83" i="12"/>
  <c r="M87" i="12"/>
  <c r="H88" i="12"/>
  <c r="P92" i="12"/>
  <c r="L93" i="12"/>
  <c r="H104" i="12"/>
  <c r="F251" i="12"/>
  <c r="F247" i="12"/>
  <c r="F243" i="12"/>
  <c r="F239" i="12"/>
  <c r="F250" i="12"/>
  <c r="F246" i="12"/>
  <c r="F242" i="12"/>
  <c r="F238" i="12"/>
  <c r="F234" i="12"/>
  <c r="F230" i="12"/>
  <c r="F249" i="12"/>
  <c r="F245" i="12"/>
  <c r="F241" i="12"/>
  <c r="F244" i="12"/>
  <c r="F240" i="12"/>
  <c r="F236" i="12"/>
  <c r="F233" i="12"/>
  <c r="F231" i="12"/>
  <c r="F228" i="12"/>
  <c r="F227" i="12"/>
  <c r="F223" i="12"/>
  <c r="F219" i="12"/>
  <c r="F226" i="12"/>
  <c r="F248" i="12"/>
  <c r="F237" i="12"/>
  <c r="F235" i="12"/>
  <c r="F232" i="12"/>
  <c r="F229" i="12"/>
  <c r="F221" i="12"/>
  <c r="F218" i="12"/>
  <c r="F216" i="12"/>
  <c r="F212" i="12"/>
  <c r="F224" i="12"/>
  <c r="F215" i="12"/>
  <c r="F211" i="12"/>
  <c r="F207" i="12"/>
  <c r="F203" i="12"/>
  <c r="F225" i="12"/>
  <c r="F222" i="12"/>
  <c r="F220" i="12"/>
  <c r="F217" i="12"/>
  <c r="F214" i="12"/>
  <c r="F210" i="12"/>
  <c r="F206" i="12"/>
  <c r="F213" i="12"/>
  <c r="F208" i="12"/>
  <c r="F204" i="12"/>
  <c r="F202" i="12"/>
  <c r="F198" i="12"/>
  <c r="F194" i="12"/>
  <c r="F190" i="12"/>
  <c r="F186" i="12"/>
  <c r="F182" i="12"/>
  <c r="F178" i="12"/>
  <c r="F174" i="12"/>
  <c r="F170" i="12"/>
  <c r="F166" i="12"/>
  <c r="F209" i="12"/>
  <c r="F205" i="12"/>
  <c r="F201" i="12"/>
  <c r="F197" i="12"/>
  <c r="F193" i="12"/>
  <c r="F189" i="12"/>
  <c r="F185" i="12"/>
  <c r="F181" i="12"/>
  <c r="F177" i="12"/>
  <c r="F173" i="12"/>
  <c r="F169" i="12"/>
  <c r="F165" i="12"/>
  <c r="F200" i="12"/>
  <c r="F196" i="12"/>
  <c r="F192" i="12"/>
  <c r="F188" i="12"/>
  <c r="F184" i="12"/>
  <c r="F180" i="12"/>
  <c r="F176" i="12"/>
  <c r="F172" i="12"/>
  <c r="F168" i="12"/>
  <c r="F164" i="12"/>
  <c r="F163" i="12"/>
  <c r="F159" i="12"/>
  <c r="F155" i="12"/>
  <c r="F199" i="12"/>
  <c r="F195" i="12"/>
  <c r="F187" i="12"/>
  <c r="F179" i="12"/>
  <c r="F171" i="12"/>
  <c r="F162" i="12"/>
  <c r="F160" i="12"/>
  <c r="F156" i="12"/>
  <c r="F191" i="12"/>
  <c r="F183" i="12"/>
  <c r="F175" i="12"/>
  <c r="F148" i="12"/>
  <c r="F144" i="12"/>
  <c r="F140" i="12"/>
  <c r="F136" i="12"/>
  <c r="F167" i="12"/>
  <c r="F161" i="12"/>
  <c r="F157" i="12"/>
  <c r="F153" i="12"/>
  <c r="F152" i="12"/>
  <c r="F151" i="12"/>
  <c r="F147" i="12"/>
  <c r="F143" i="12"/>
  <c r="F139" i="12"/>
  <c r="F135" i="12"/>
  <c r="F131" i="12"/>
  <c r="F127" i="12"/>
  <c r="F123" i="12"/>
  <c r="F119" i="12"/>
  <c r="F115" i="12"/>
  <c r="F111" i="12"/>
  <c r="F158" i="12"/>
  <c r="F154" i="12"/>
  <c r="F150" i="12"/>
  <c r="F146" i="12"/>
  <c r="F142" i="12"/>
  <c r="F138" i="12"/>
  <c r="F134" i="12"/>
  <c r="F130" i="12"/>
  <c r="F126" i="12"/>
  <c r="F122" i="12"/>
  <c r="F118" i="12"/>
  <c r="F114" i="12"/>
  <c r="F132" i="12"/>
  <c r="F128" i="12"/>
  <c r="F124" i="12"/>
  <c r="F120" i="12"/>
  <c r="F116" i="12"/>
  <c r="F112" i="12"/>
  <c r="F145" i="12"/>
  <c r="F137" i="12"/>
  <c r="F133" i="12"/>
  <c r="F129" i="12"/>
  <c r="F125" i="12"/>
  <c r="F121" i="12"/>
  <c r="F117" i="12"/>
  <c r="F113" i="12"/>
  <c r="F109" i="12"/>
  <c r="F105" i="12"/>
  <c r="F101" i="12"/>
  <c r="F97" i="12"/>
  <c r="F93" i="12"/>
  <c r="F89" i="12"/>
  <c r="F85" i="12"/>
  <c r="F149" i="12"/>
  <c r="F141" i="12"/>
  <c r="F108" i="12"/>
  <c r="F104" i="12"/>
  <c r="F100" i="12"/>
  <c r="F96" i="12"/>
  <c r="F92" i="12"/>
  <c r="F88" i="12"/>
  <c r="F84" i="12"/>
  <c r="F110" i="12"/>
  <c r="F79" i="12"/>
  <c r="F75" i="12"/>
  <c r="F71" i="12"/>
  <c r="F67" i="12"/>
  <c r="F63" i="12"/>
  <c r="F59" i="12"/>
  <c r="F55" i="12"/>
  <c r="F51" i="12"/>
  <c r="F106" i="12"/>
  <c r="F102" i="12"/>
  <c r="F98" i="12"/>
  <c r="F94" i="12"/>
  <c r="F90" i="12"/>
  <c r="F86" i="12"/>
  <c r="F82" i="12"/>
  <c r="F81" i="12"/>
  <c r="F78" i="12"/>
  <c r="F74" i="12"/>
  <c r="F70" i="12"/>
  <c r="F66" i="12"/>
  <c r="F107" i="12"/>
  <c r="F103" i="12"/>
  <c r="F99" i="12"/>
  <c r="F95" i="12"/>
  <c r="F91" i="12"/>
  <c r="F87" i="12"/>
  <c r="F83" i="12"/>
  <c r="F77" i="12"/>
  <c r="J251" i="12"/>
  <c r="J247" i="12"/>
  <c r="J243" i="12"/>
  <c r="J239" i="12"/>
  <c r="J250" i="12"/>
  <c r="J246" i="12"/>
  <c r="J242" i="12"/>
  <c r="J238" i="12"/>
  <c r="J234" i="12"/>
  <c r="J230" i="12"/>
  <c r="J249" i="12"/>
  <c r="J245" i="12"/>
  <c r="J241" i="12"/>
  <c r="J227" i="12"/>
  <c r="J223" i="12"/>
  <c r="J219" i="12"/>
  <c r="J215" i="12"/>
  <c r="J248" i="12"/>
  <c r="J236" i="12"/>
  <c r="J233" i="12"/>
  <c r="J231" i="12"/>
  <c r="J228" i="12"/>
  <c r="J226" i="12"/>
  <c r="J240" i="12"/>
  <c r="J237" i="12"/>
  <c r="J235" i="12"/>
  <c r="J225" i="12"/>
  <c r="J212" i="12"/>
  <c r="J232" i="12"/>
  <c r="J221" i="12"/>
  <c r="J218" i="12"/>
  <c r="J216" i="12"/>
  <c r="J211" i="12"/>
  <c r="J207" i="12"/>
  <c r="J203" i="12"/>
  <c r="J244" i="12"/>
  <c r="J214" i="12"/>
  <c r="J210" i="12"/>
  <c r="J206" i="12"/>
  <c r="J229" i="12"/>
  <c r="J224" i="12"/>
  <c r="J202" i="12"/>
  <c r="J198" i="12"/>
  <c r="J194" i="12"/>
  <c r="J190" i="12"/>
  <c r="J186" i="12"/>
  <c r="J182" i="12"/>
  <c r="J178" i="12"/>
  <c r="J174" i="12"/>
  <c r="J170" i="12"/>
  <c r="J166" i="12"/>
  <c r="J222" i="12"/>
  <c r="J220" i="12"/>
  <c r="J201" i="12"/>
  <c r="J197" i="12"/>
  <c r="J193" i="12"/>
  <c r="J189" i="12"/>
  <c r="J185" i="12"/>
  <c r="J181" i="12"/>
  <c r="J177" i="12"/>
  <c r="J173" i="12"/>
  <c r="J169" i="12"/>
  <c r="J165" i="12"/>
  <c r="J217" i="12"/>
  <c r="J208" i="12"/>
  <c r="J204" i="12"/>
  <c r="J200" i="12"/>
  <c r="J196" i="12"/>
  <c r="J192" i="12"/>
  <c r="J188" i="12"/>
  <c r="J184" i="12"/>
  <c r="J180" i="12"/>
  <c r="J176" i="12"/>
  <c r="J172" i="12"/>
  <c r="J168" i="12"/>
  <c r="J164" i="12"/>
  <c r="J199" i="12"/>
  <c r="J191" i="12"/>
  <c r="J183" i="12"/>
  <c r="J175" i="12"/>
  <c r="J167" i="12"/>
  <c r="J159" i="12"/>
  <c r="J155" i="12"/>
  <c r="J213" i="12"/>
  <c r="J205" i="12"/>
  <c r="J195" i="12"/>
  <c r="J187" i="12"/>
  <c r="J179" i="12"/>
  <c r="J209" i="12"/>
  <c r="J160" i="12"/>
  <c r="J156" i="12"/>
  <c r="J162" i="12"/>
  <c r="J161" i="12"/>
  <c r="J163" i="12"/>
  <c r="J158" i="12"/>
  <c r="J154" i="12"/>
  <c r="J148" i="12"/>
  <c r="J144" i="12"/>
  <c r="J140" i="12"/>
  <c r="J136" i="12"/>
  <c r="J151" i="12"/>
  <c r="J147" i="12"/>
  <c r="J143" i="12"/>
  <c r="J139" i="12"/>
  <c r="J135" i="12"/>
  <c r="J131" i="12"/>
  <c r="J127" i="12"/>
  <c r="J123" i="12"/>
  <c r="J119" i="12"/>
  <c r="J115" i="12"/>
  <c r="J111" i="12"/>
  <c r="J171" i="12"/>
  <c r="J152" i="12"/>
  <c r="J150" i="12"/>
  <c r="J146" i="12"/>
  <c r="J142" i="12"/>
  <c r="J138" i="12"/>
  <c r="J134" i="12"/>
  <c r="J130" i="12"/>
  <c r="J126" i="12"/>
  <c r="J122" i="12"/>
  <c r="J118" i="12"/>
  <c r="J114" i="12"/>
  <c r="J145" i="12"/>
  <c r="J137" i="12"/>
  <c r="J153" i="12"/>
  <c r="J149" i="12"/>
  <c r="J141" i="12"/>
  <c r="J132" i="12"/>
  <c r="J128" i="12"/>
  <c r="J124" i="12"/>
  <c r="J120" i="12"/>
  <c r="J116" i="12"/>
  <c r="J112" i="12"/>
  <c r="J109" i="12"/>
  <c r="J105" i="12"/>
  <c r="J101" i="12"/>
  <c r="J97" i="12"/>
  <c r="J93" i="12"/>
  <c r="J89" i="12"/>
  <c r="J85" i="12"/>
  <c r="J157" i="12"/>
  <c r="J133" i="12"/>
  <c r="J129" i="12"/>
  <c r="J125" i="12"/>
  <c r="J121" i="12"/>
  <c r="J117" i="12"/>
  <c r="J113" i="12"/>
  <c r="J108" i="12"/>
  <c r="J104" i="12"/>
  <c r="J100" i="12"/>
  <c r="J96" i="12"/>
  <c r="J92" i="12"/>
  <c r="J88" i="12"/>
  <c r="J84" i="12"/>
  <c r="J107" i="12"/>
  <c r="J103" i="12"/>
  <c r="J99" i="12"/>
  <c r="J95" i="12"/>
  <c r="J91" i="12"/>
  <c r="J87" i="12"/>
  <c r="J83" i="12"/>
  <c r="J79" i="12"/>
  <c r="J75" i="12"/>
  <c r="J71" i="12"/>
  <c r="J67" i="12"/>
  <c r="J63" i="12"/>
  <c r="J59" i="12"/>
  <c r="J55" i="12"/>
  <c r="J51" i="12"/>
  <c r="J47" i="12"/>
  <c r="J78" i="12"/>
  <c r="J74" i="12"/>
  <c r="J70" i="12"/>
  <c r="J66" i="12"/>
  <c r="J81" i="12"/>
  <c r="J77" i="12"/>
  <c r="J110" i="12"/>
  <c r="R251" i="12"/>
  <c r="R247" i="12"/>
  <c r="R243" i="12"/>
  <c r="R239" i="12"/>
  <c r="R250" i="12"/>
  <c r="R246" i="12"/>
  <c r="R242" i="12"/>
  <c r="R238" i="12"/>
  <c r="R234" i="12"/>
  <c r="R230" i="12"/>
  <c r="R249" i="12"/>
  <c r="R245" i="12"/>
  <c r="R241" i="12"/>
  <c r="R223" i="12"/>
  <c r="R219" i="12"/>
  <c r="R215" i="12"/>
  <c r="R244" i="12"/>
  <c r="R235" i="12"/>
  <c r="R232" i="12"/>
  <c r="R229" i="12"/>
  <c r="R227" i="12"/>
  <c r="R226" i="12"/>
  <c r="R222" i="12"/>
  <c r="R225" i="12"/>
  <c r="R212" i="12"/>
  <c r="R240" i="12"/>
  <c r="R236" i="12"/>
  <c r="R228" i="12"/>
  <c r="R220" i="12"/>
  <c r="R217" i="12"/>
  <c r="R211" i="12"/>
  <c r="R207" i="12"/>
  <c r="R203" i="12"/>
  <c r="R233" i="12"/>
  <c r="R231" i="12"/>
  <c r="R214" i="12"/>
  <c r="R210" i="12"/>
  <c r="R206" i="12"/>
  <c r="R202" i="12"/>
  <c r="R248" i="12"/>
  <c r="R237" i="12"/>
  <c r="R198" i="12"/>
  <c r="R194" i="12"/>
  <c r="R190" i="12"/>
  <c r="R186" i="12"/>
  <c r="R182" i="12"/>
  <c r="R178" i="12"/>
  <c r="R174" i="12"/>
  <c r="R170" i="12"/>
  <c r="R166" i="12"/>
  <c r="R213" i="12"/>
  <c r="R201" i="12"/>
  <c r="R197" i="12"/>
  <c r="R193" i="12"/>
  <c r="R189" i="12"/>
  <c r="R185" i="12"/>
  <c r="R181" i="12"/>
  <c r="R177" i="12"/>
  <c r="R173" i="12"/>
  <c r="R169" i="12"/>
  <c r="R165" i="12"/>
  <c r="R161" i="12"/>
  <c r="R221" i="12"/>
  <c r="R208" i="12"/>
  <c r="R204" i="12"/>
  <c r="R200" i="12"/>
  <c r="R196" i="12"/>
  <c r="R192" i="12"/>
  <c r="R188" i="12"/>
  <c r="R184" i="12"/>
  <c r="R180" i="12"/>
  <c r="R176" i="12"/>
  <c r="R172" i="12"/>
  <c r="R168" i="12"/>
  <c r="R164" i="12"/>
  <c r="R195" i="12"/>
  <c r="R187" i="12"/>
  <c r="R179" i="12"/>
  <c r="R171" i="12"/>
  <c r="R159" i="12"/>
  <c r="R155" i="12"/>
  <c r="R205" i="12"/>
  <c r="R224" i="12"/>
  <c r="R209" i="12"/>
  <c r="R199" i="12"/>
  <c r="R191" i="12"/>
  <c r="R183" i="12"/>
  <c r="R175" i="12"/>
  <c r="R218" i="12"/>
  <c r="R216" i="12"/>
  <c r="R160" i="12"/>
  <c r="R156" i="12"/>
  <c r="R152" i="12"/>
  <c r="R167" i="12"/>
  <c r="R158" i="12"/>
  <c r="R154" i="12"/>
  <c r="R148" i="12"/>
  <c r="R144" i="12"/>
  <c r="R140" i="12"/>
  <c r="R136" i="12"/>
  <c r="R162" i="12"/>
  <c r="R151" i="12"/>
  <c r="R147" i="12"/>
  <c r="R143" i="12"/>
  <c r="R139" i="12"/>
  <c r="R135" i="12"/>
  <c r="R131" i="12"/>
  <c r="R127" i="12"/>
  <c r="R123" i="12"/>
  <c r="R119" i="12"/>
  <c r="R115" i="12"/>
  <c r="R111" i="12"/>
  <c r="R163" i="12"/>
  <c r="R150" i="12"/>
  <c r="R146" i="12"/>
  <c r="R142" i="12"/>
  <c r="R138" i="12"/>
  <c r="R134" i="12"/>
  <c r="R130" i="12"/>
  <c r="R126" i="12"/>
  <c r="R122" i="12"/>
  <c r="R118" i="12"/>
  <c r="R114" i="12"/>
  <c r="R149" i="12"/>
  <c r="R141" i="12"/>
  <c r="R153" i="12"/>
  <c r="R110" i="12"/>
  <c r="R157" i="12"/>
  <c r="R145" i="12"/>
  <c r="R137" i="12"/>
  <c r="R132" i="12"/>
  <c r="R128" i="12"/>
  <c r="R124" i="12"/>
  <c r="R120" i="12"/>
  <c r="R116" i="12"/>
  <c r="R112" i="12"/>
  <c r="R109" i="12"/>
  <c r="R105" i="12"/>
  <c r="R101" i="12"/>
  <c r="R97" i="12"/>
  <c r="R93" i="12"/>
  <c r="R89" i="12"/>
  <c r="R85" i="12"/>
  <c r="R81" i="12"/>
  <c r="R133" i="12"/>
  <c r="R129" i="12"/>
  <c r="R125" i="12"/>
  <c r="R121" i="12"/>
  <c r="R117" i="12"/>
  <c r="R113" i="12"/>
  <c r="R108" i="12"/>
  <c r="R104" i="12"/>
  <c r="R100" i="12"/>
  <c r="R96" i="12"/>
  <c r="R92" i="12"/>
  <c r="R88" i="12"/>
  <c r="R84" i="12"/>
  <c r="R80" i="12"/>
  <c r="R107" i="12"/>
  <c r="R103" i="12"/>
  <c r="R99" i="12"/>
  <c r="R95" i="12"/>
  <c r="R91" i="12"/>
  <c r="R87" i="12"/>
  <c r="R83" i="12"/>
  <c r="R79" i="12"/>
  <c r="R75" i="12"/>
  <c r="R71" i="12"/>
  <c r="R67" i="12"/>
  <c r="R63" i="12"/>
  <c r="R59" i="12"/>
  <c r="R55" i="12"/>
  <c r="R51" i="12"/>
  <c r="R47" i="12"/>
  <c r="R78" i="12"/>
  <c r="R74" i="12"/>
  <c r="R70" i="12"/>
  <c r="R66" i="12"/>
  <c r="R77" i="12"/>
  <c r="R73" i="12"/>
  <c r="F11" i="12"/>
  <c r="F15" i="12"/>
  <c r="N15" i="12"/>
  <c r="R15" i="12"/>
  <c r="F27" i="12"/>
  <c r="N27" i="12"/>
  <c r="J35" i="12"/>
  <c r="F39" i="12"/>
  <c r="N39" i="12"/>
  <c r="F43" i="12"/>
  <c r="F47" i="12"/>
  <c r="J53" i="12"/>
  <c r="R54" i="12"/>
  <c r="J56" i="12"/>
  <c r="R57" i="12"/>
  <c r="J58" i="12"/>
  <c r="J61" i="12"/>
  <c r="F68" i="12"/>
  <c r="N68" i="12"/>
  <c r="E248" i="12"/>
  <c r="E244" i="12"/>
  <c r="E240" i="12"/>
  <c r="E251" i="12"/>
  <c r="E247" i="12"/>
  <c r="E243" i="12"/>
  <c r="E239" i="12"/>
  <c r="E235" i="12"/>
  <c r="E231" i="12"/>
  <c r="E250" i="12"/>
  <c r="E246" i="12"/>
  <c r="E242" i="12"/>
  <c r="E224" i="12"/>
  <c r="E220" i="12"/>
  <c r="E216" i="12"/>
  <c r="E245" i="12"/>
  <c r="E236" i="12"/>
  <c r="E233" i="12"/>
  <c r="E230" i="12"/>
  <c r="E228" i="12"/>
  <c r="E227" i="12"/>
  <c r="E223" i="12"/>
  <c r="E226" i="12"/>
  <c r="E213" i="12"/>
  <c r="E241" i="12"/>
  <c r="E237" i="12"/>
  <c r="E229" i="12"/>
  <c r="E221" i="12"/>
  <c r="E218" i="12"/>
  <c r="E212" i="12"/>
  <c r="E208" i="12"/>
  <c r="E204" i="12"/>
  <c r="E234" i="12"/>
  <c r="E232" i="12"/>
  <c r="E215" i="12"/>
  <c r="E211" i="12"/>
  <c r="E207" i="12"/>
  <c r="E203" i="12"/>
  <c r="E249" i="12"/>
  <c r="E238" i="12"/>
  <c r="E199" i="12"/>
  <c r="E195" i="12"/>
  <c r="E191" i="12"/>
  <c r="E187" i="12"/>
  <c r="E183" i="12"/>
  <c r="E179" i="12"/>
  <c r="E175" i="12"/>
  <c r="E171" i="12"/>
  <c r="E167" i="12"/>
  <c r="E214" i="12"/>
  <c r="E202" i="12"/>
  <c r="E198" i="12"/>
  <c r="E194" i="12"/>
  <c r="E190" i="12"/>
  <c r="E186" i="12"/>
  <c r="E182" i="12"/>
  <c r="E178" i="12"/>
  <c r="E174" i="12"/>
  <c r="E170" i="12"/>
  <c r="E166" i="12"/>
  <c r="E162" i="12"/>
  <c r="E222" i="12"/>
  <c r="E209" i="12"/>
  <c r="E205" i="12"/>
  <c r="E201" i="12"/>
  <c r="E197" i="12"/>
  <c r="E193" i="12"/>
  <c r="E189" i="12"/>
  <c r="E185" i="12"/>
  <c r="E181" i="12"/>
  <c r="E177" i="12"/>
  <c r="E173" i="12"/>
  <c r="E169" i="12"/>
  <c r="E165" i="12"/>
  <c r="E196" i="12"/>
  <c r="E188" i="12"/>
  <c r="E180" i="12"/>
  <c r="E172" i="12"/>
  <c r="E160" i="12"/>
  <c r="E156" i="12"/>
  <c r="E152" i="12"/>
  <c r="E206" i="12"/>
  <c r="E225" i="12"/>
  <c r="E210" i="12"/>
  <c r="E200" i="12"/>
  <c r="E192" i="12"/>
  <c r="E184" i="12"/>
  <c r="E176" i="12"/>
  <c r="E219" i="12"/>
  <c r="E217" i="12"/>
  <c r="E161" i="12"/>
  <c r="E157" i="12"/>
  <c r="E153" i="12"/>
  <c r="E158" i="12"/>
  <c r="E168" i="12"/>
  <c r="E159" i="12"/>
  <c r="E155" i="12"/>
  <c r="E149" i="12"/>
  <c r="E145" i="12"/>
  <c r="E141" i="12"/>
  <c r="E137" i="12"/>
  <c r="E163" i="12"/>
  <c r="E148" i="12"/>
  <c r="E144" i="12"/>
  <c r="E140" i="12"/>
  <c r="E136" i="12"/>
  <c r="E132" i="12"/>
  <c r="E128" i="12"/>
  <c r="E124" i="12"/>
  <c r="E120" i="12"/>
  <c r="E116" i="12"/>
  <c r="E112" i="12"/>
  <c r="E164" i="12"/>
  <c r="E151" i="12"/>
  <c r="E147" i="12"/>
  <c r="E143" i="12"/>
  <c r="E139" i="12"/>
  <c r="E135" i="12"/>
  <c r="E131" i="12"/>
  <c r="E127" i="12"/>
  <c r="E123" i="12"/>
  <c r="E119" i="12"/>
  <c r="E115" i="12"/>
  <c r="E111" i="12"/>
  <c r="E150" i="12"/>
  <c r="E142" i="12"/>
  <c r="E154" i="12"/>
  <c r="E146" i="12"/>
  <c r="E138" i="12"/>
  <c r="E133" i="12"/>
  <c r="E129" i="12"/>
  <c r="E125" i="12"/>
  <c r="E121" i="12"/>
  <c r="E117" i="12"/>
  <c r="E113" i="12"/>
  <c r="E110" i="12"/>
  <c r="E106" i="12"/>
  <c r="E102" i="12"/>
  <c r="E98" i="12"/>
  <c r="E94" i="12"/>
  <c r="E90" i="12"/>
  <c r="E86" i="12"/>
  <c r="E82" i="12"/>
  <c r="E134" i="12"/>
  <c r="E130" i="12"/>
  <c r="E126" i="12"/>
  <c r="E122" i="12"/>
  <c r="E118" i="12"/>
  <c r="E114" i="12"/>
  <c r="E109" i="12"/>
  <c r="E105" i="12"/>
  <c r="E101" i="12"/>
  <c r="E97" i="12"/>
  <c r="E93" i="12"/>
  <c r="E89" i="12"/>
  <c r="E85" i="12"/>
  <c r="E81" i="12"/>
  <c r="E108" i="12"/>
  <c r="E104" i="12"/>
  <c r="E100" i="12"/>
  <c r="E96" i="12"/>
  <c r="E92" i="12"/>
  <c r="E88" i="12"/>
  <c r="E84" i="12"/>
  <c r="E80" i="12"/>
  <c r="E76" i="12"/>
  <c r="E72" i="12"/>
  <c r="E68" i="12"/>
  <c r="E64" i="12"/>
  <c r="E60" i="12"/>
  <c r="E56" i="12"/>
  <c r="E52" i="12"/>
  <c r="E48" i="12"/>
  <c r="E79" i="12"/>
  <c r="E75" i="12"/>
  <c r="E71" i="12"/>
  <c r="E67" i="12"/>
  <c r="E78" i="12"/>
  <c r="E74" i="12"/>
  <c r="I248" i="12"/>
  <c r="I244" i="12"/>
  <c r="I240" i="12"/>
  <c r="I251" i="12"/>
  <c r="I247" i="12"/>
  <c r="I243" i="12"/>
  <c r="I239" i="12"/>
  <c r="I235" i="12"/>
  <c r="I231" i="12"/>
  <c r="I250" i="12"/>
  <c r="I246" i="12"/>
  <c r="I242" i="12"/>
  <c r="I245" i="12"/>
  <c r="I237" i="12"/>
  <c r="I234" i="12"/>
  <c r="I232" i="12"/>
  <c r="I229" i="12"/>
  <c r="I224" i="12"/>
  <c r="I220" i="12"/>
  <c r="I216" i="12"/>
  <c r="I238" i="12"/>
  <c r="I227" i="12"/>
  <c r="I223" i="12"/>
  <c r="I249" i="12"/>
  <c r="I241" i="12"/>
  <c r="I236" i="12"/>
  <c r="I233" i="12"/>
  <c r="I230" i="12"/>
  <c r="I228" i="12"/>
  <c r="I222" i="12"/>
  <c r="I219" i="12"/>
  <c r="I217" i="12"/>
  <c r="I213" i="12"/>
  <c r="I225" i="12"/>
  <c r="I212" i="12"/>
  <c r="I208" i="12"/>
  <c r="I204" i="12"/>
  <c r="I226" i="12"/>
  <c r="I221" i="12"/>
  <c r="I218" i="12"/>
  <c r="I215" i="12"/>
  <c r="I211" i="12"/>
  <c r="I207" i="12"/>
  <c r="I203" i="12"/>
  <c r="I214" i="12"/>
  <c r="I209" i="12"/>
  <c r="I205" i="12"/>
  <c r="I199" i="12"/>
  <c r="I195" i="12"/>
  <c r="I191" i="12"/>
  <c r="I187" i="12"/>
  <c r="I183" i="12"/>
  <c r="I179" i="12"/>
  <c r="I175" i="12"/>
  <c r="I171" i="12"/>
  <c r="I167" i="12"/>
  <c r="I210" i="12"/>
  <c r="I206" i="12"/>
  <c r="I202" i="12"/>
  <c r="I198" i="12"/>
  <c r="I194" i="12"/>
  <c r="I190" i="12"/>
  <c r="I186" i="12"/>
  <c r="I182" i="12"/>
  <c r="I178" i="12"/>
  <c r="I174" i="12"/>
  <c r="I170" i="12"/>
  <c r="I166" i="12"/>
  <c r="I162" i="12"/>
  <c r="I201" i="12"/>
  <c r="I197" i="12"/>
  <c r="I193" i="12"/>
  <c r="I189" i="12"/>
  <c r="I185" i="12"/>
  <c r="I181" i="12"/>
  <c r="I177" i="12"/>
  <c r="I173" i="12"/>
  <c r="I169" i="12"/>
  <c r="I165" i="12"/>
  <c r="I164" i="12"/>
  <c r="I160" i="12"/>
  <c r="I156" i="12"/>
  <c r="I152" i="12"/>
  <c r="I200" i="12"/>
  <c r="I196" i="12"/>
  <c r="I188" i="12"/>
  <c r="I180" i="12"/>
  <c r="I172" i="12"/>
  <c r="I163" i="12"/>
  <c r="I161" i="12"/>
  <c r="I157" i="12"/>
  <c r="I153" i="12"/>
  <c r="I168" i="12"/>
  <c r="I192" i="12"/>
  <c r="I184" i="12"/>
  <c r="I176" i="12"/>
  <c r="I149" i="12"/>
  <c r="I145" i="12"/>
  <c r="I141" i="12"/>
  <c r="I137" i="12"/>
  <c r="I158" i="12"/>
  <c r="I154" i="12"/>
  <c r="I148" i="12"/>
  <c r="I144" i="12"/>
  <c r="I140" i="12"/>
  <c r="I136" i="12"/>
  <c r="I132" i="12"/>
  <c r="I128" i="12"/>
  <c r="I124" i="12"/>
  <c r="I120" i="12"/>
  <c r="I116" i="12"/>
  <c r="I112" i="12"/>
  <c r="I159" i="12"/>
  <c r="I155" i="12"/>
  <c r="I151" i="12"/>
  <c r="I147" i="12"/>
  <c r="I143" i="12"/>
  <c r="I139" i="12"/>
  <c r="I135" i="12"/>
  <c r="I131" i="12"/>
  <c r="I127" i="12"/>
  <c r="I123" i="12"/>
  <c r="I119" i="12"/>
  <c r="I115" i="12"/>
  <c r="I111" i="12"/>
  <c r="I133" i="12"/>
  <c r="I129" i="12"/>
  <c r="I125" i="12"/>
  <c r="I121" i="12"/>
  <c r="I117" i="12"/>
  <c r="I113" i="12"/>
  <c r="I146" i="12"/>
  <c r="I138" i="12"/>
  <c r="I134" i="12"/>
  <c r="I130" i="12"/>
  <c r="I126" i="12"/>
  <c r="I122" i="12"/>
  <c r="I118" i="12"/>
  <c r="I114" i="12"/>
  <c r="I110" i="12"/>
  <c r="I106" i="12"/>
  <c r="I102" i="12"/>
  <c r="I98" i="12"/>
  <c r="I94" i="12"/>
  <c r="I90" i="12"/>
  <c r="I86" i="12"/>
  <c r="I82" i="12"/>
  <c r="I150" i="12"/>
  <c r="I142" i="12"/>
  <c r="I109" i="12"/>
  <c r="I105" i="12"/>
  <c r="I101" i="12"/>
  <c r="I97" i="12"/>
  <c r="I93" i="12"/>
  <c r="I89" i="12"/>
  <c r="I85" i="12"/>
  <c r="I81" i="12"/>
  <c r="I80" i="12"/>
  <c r="I76" i="12"/>
  <c r="I72" i="12"/>
  <c r="I68" i="12"/>
  <c r="I64" i="12"/>
  <c r="I60" i="12"/>
  <c r="I56" i="12"/>
  <c r="I52" i="12"/>
  <c r="I48" i="12"/>
  <c r="I107" i="12"/>
  <c r="I103" i="12"/>
  <c r="I99" i="12"/>
  <c r="I95" i="12"/>
  <c r="I91" i="12"/>
  <c r="I87" i="12"/>
  <c r="I83" i="12"/>
  <c r="I79" i="12"/>
  <c r="I75" i="12"/>
  <c r="I71" i="12"/>
  <c r="I67" i="12"/>
  <c r="I108" i="12"/>
  <c r="I104" i="12"/>
  <c r="I100" i="12"/>
  <c r="I96" i="12"/>
  <c r="I92" i="12"/>
  <c r="I88" i="12"/>
  <c r="I84" i="12"/>
  <c r="I78" i="12"/>
  <c r="I74" i="12"/>
  <c r="M248" i="12"/>
  <c r="M244" i="12"/>
  <c r="M240" i="12"/>
  <c r="M251" i="12"/>
  <c r="M247" i="12"/>
  <c r="M243" i="12"/>
  <c r="M239" i="12"/>
  <c r="M235" i="12"/>
  <c r="M231" i="12"/>
  <c r="M250" i="12"/>
  <c r="M246" i="12"/>
  <c r="M242" i="12"/>
  <c r="M224" i="12"/>
  <c r="M220" i="12"/>
  <c r="M216" i="12"/>
  <c r="M249" i="12"/>
  <c r="M241" i="12"/>
  <c r="M234" i="12"/>
  <c r="M232" i="12"/>
  <c r="M229" i="12"/>
  <c r="M227" i="12"/>
  <c r="M223" i="12"/>
  <c r="M237" i="12"/>
  <c r="M230" i="12"/>
  <c r="M226" i="12"/>
  <c r="M213" i="12"/>
  <c r="M222" i="12"/>
  <c r="M219" i="12"/>
  <c r="M217" i="12"/>
  <c r="M212" i="12"/>
  <c r="M208" i="12"/>
  <c r="M204" i="12"/>
  <c r="M245" i="12"/>
  <c r="M238" i="12"/>
  <c r="M236" i="12"/>
  <c r="M211" i="12"/>
  <c r="M207" i="12"/>
  <c r="M203" i="12"/>
  <c r="M233" i="12"/>
  <c r="M228" i="12"/>
  <c r="M218" i="12"/>
  <c r="M199" i="12"/>
  <c r="M195" i="12"/>
  <c r="M191" i="12"/>
  <c r="M187" i="12"/>
  <c r="M183" i="12"/>
  <c r="M179" i="12"/>
  <c r="M175" i="12"/>
  <c r="M171" i="12"/>
  <c r="M167" i="12"/>
  <c r="M215" i="12"/>
  <c r="M202" i="12"/>
  <c r="M198" i="12"/>
  <c r="M194" i="12"/>
  <c r="M190" i="12"/>
  <c r="M186" i="12"/>
  <c r="M182" i="12"/>
  <c r="M178" i="12"/>
  <c r="M174" i="12"/>
  <c r="M170" i="12"/>
  <c r="M166" i="12"/>
  <c r="M162" i="12"/>
  <c r="M225" i="12"/>
  <c r="M209" i="12"/>
  <c r="M205" i="12"/>
  <c r="M201" i="12"/>
  <c r="M197" i="12"/>
  <c r="M193" i="12"/>
  <c r="M189" i="12"/>
  <c r="M185" i="12"/>
  <c r="M181" i="12"/>
  <c r="M177" i="12"/>
  <c r="M173" i="12"/>
  <c r="M169" i="12"/>
  <c r="M165" i="12"/>
  <c r="M221" i="12"/>
  <c r="M206" i="12"/>
  <c r="M200" i="12"/>
  <c r="M192" i="12"/>
  <c r="M184" i="12"/>
  <c r="M176" i="12"/>
  <c r="M168" i="12"/>
  <c r="M160" i="12"/>
  <c r="M156" i="12"/>
  <c r="M152" i="12"/>
  <c r="M210" i="12"/>
  <c r="M214" i="12"/>
  <c r="M196" i="12"/>
  <c r="M188" i="12"/>
  <c r="M180" i="12"/>
  <c r="M161" i="12"/>
  <c r="M157" i="12"/>
  <c r="M153" i="12"/>
  <c r="M163" i="12"/>
  <c r="M158" i="12"/>
  <c r="M164" i="12"/>
  <c r="M159" i="12"/>
  <c r="M155" i="12"/>
  <c r="M149" i="12"/>
  <c r="M145" i="12"/>
  <c r="M141" i="12"/>
  <c r="M137" i="12"/>
  <c r="M172" i="12"/>
  <c r="M148" i="12"/>
  <c r="M144" i="12"/>
  <c r="M140" i="12"/>
  <c r="M136" i="12"/>
  <c r="M132" i="12"/>
  <c r="M128" i="12"/>
  <c r="M124" i="12"/>
  <c r="M120" i="12"/>
  <c r="M116" i="12"/>
  <c r="M112" i="12"/>
  <c r="M151" i="12"/>
  <c r="M147" i="12"/>
  <c r="M143" i="12"/>
  <c r="M139" i="12"/>
  <c r="M135" i="12"/>
  <c r="M131" i="12"/>
  <c r="M127" i="12"/>
  <c r="M123" i="12"/>
  <c r="M119" i="12"/>
  <c r="M115" i="12"/>
  <c r="M111" i="12"/>
  <c r="M154" i="12"/>
  <c r="M146" i="12"/>
  <c r="M138" i="12"/>
  <c r="M150" i="12"/>
  <c r="M142" i="12"/>
  <c r="M133" i="12"/>
  <c r="M129" i="12"/>
  <c r="M125" i="12"/>
  <c r="M121" i="12"/>
  <c r="M117" i="12"/>
  <c r="M113" i="12"/>
  <c r="M110" i="12"/>
  <c r="M106" i="12"/>
  <c r="M102" i="12"/>
  <c r="M98" i="12"/>
  <c r="M94" i="12"/>
  <c r="M90" i="12"/>
  <c r="M86" i="12"/>
  <c r="M82" i="12"/>
  <c r="M134" i="12"/>
  <c r="M130" i="12"/>
  <c r="M126" i="12"/>
  <c r="M122" i="12"/>
  <c r="M118" i="12"/>
  <c r="M114" i="12"/>
  <c r="M109" i="12"/>
  <c r="M105" i="12"/>
  <c r="M101" i="12"/>
  <c r="M97" i="12"/>
  <c r="M93" i="12"/>
  <c r="M89" i="12"/>
  <c r="M85" i="12"/>
  <c r="M81" i="12"/>
  <c r="M108" i="12"/>
  <c r="M104" i="12"/>
  <c r="M100" i="12"/>
  <c r="M96" i="12"/>
  <c r="M92" i="12"/>
  <c r="M88" i="12"/>
  <c r="M84" i="12"/>
  <c r="M80" i="12"/>
  <c r="M76" i="12"/>
  <c r="M72" i="12"/>
  <c r="M68" i="12"/>
  <c r="M64" i="12"/>
  <c r="M60" i="12"/>
  <c r="M56" i="12"/>
  <c r="M52" i="12"/>
  <c r="M48" i="12"/>
  <c r="M79" i="12"/>
  <c r="M75" i="12"/>
  <c r="M71" i="12"/>
  <c r="M67" i="12"/>
  <c r="M78" i="12"/>
  <c r="M74" i="12"/>
  <c r="M107" i="12"/>
  <c r="Q248" i="12"/>
  <c r="Q244" i="12"/>
  <c r="Q240" i="12"/>
  <c r="Q251" i="12"/>
  <c r="Q247" i="12"/>
  <c r="Q243" i="12"/>
  <c r="Q239" i="12"/>
  <c r="Q235" i="12"/>
  <c r="Q231" i="12"/>
  <c r="Q227" i="12"/>
  <c r="Q250" i="12"/>
  <c r="Q246" i="12"/>
  <c r="Q242" i="12"/>
  <c r="Q249" i="12"/>
  <c r="Q241" i="12"/>
  <c r="Q237" i="12"/>
  <c r="Q236" i="12"/>
  <c r="Q233" i="12"/>
  <c r="Q230" i="12"/>
  <c r="Q228" i="12"/>
  <c r="Q224" i="12"/>
  <c r="Q220" i="12"/>
  <c r="Q216" i="12"/>
  <c r="Q238" i="12"/>
  <c r="Q223" i="12"/>
  <c r="Q245" i="12"/>
  <c r="Q234" i="12"/>
  <c r="Q232" i="12"/>
  <c r="Q229" i="12"/>
  <c r="Q221" i="12"/>
  <c r="Q218" i="12"/>
  <c r="Q215" i="12"/>
  <c r="Q213" i="12"/>
  <c r="Q225" i="12"/>
  <c r="Q212" i="12"/>
  <c r="Q208" i="12"/>
  <c r="Q204" i="12"/>
  <c r="Q226" i="12"/>
  <c r="Q222" i="12"/>
  <c r="Q219" i="12"/>
  <c r="Q217" i="12"/>
  <c r="Q211" i="12"/>
  <c r="Q207" i="12"/>
  <c r="Q203" i="12"/>
  <c r="Q209" i="12"/>
  <c r="Q205" i="12"/>
  <c r="Q199" i="12"/>
  <c r="Q195" i="12"/>
  <c r="Q191" i="12"/>
  <c r="Q187" i="12"/>
  <c r="Q183" i="12"/>
  <c r="Q179" i="12"/>
  <c r="Q175" i="12"/>
  <c r="Q171" i="12"/>
  <c r="Q167" i="12"/>
  <c r="Q210" i="12"/>
  <c r="Q206" i="12"/>
  <c r="Q202" i="12"/>
  <c r="Q198" i="12"/>
  <c r="Q194" i="12"/>
  <c r="Q190" i="12"/>
  <c r="Q186" i="12"/>
  <c r="Q182" i="12"/>
  <c r="Q178" i="12"/>
  <c r="Q174" i="12"/>
  <c r="Q170" i="12"/>
  <c r="Q166" i="12"/>
  <c r="Q162" i="12"/>
  <c r="Q214" i="12"/>
  <c r="Q201" i="12"/>
  <c r="Q197" i="12"/>
  <c r="Q193" i="12"/>
  <c r="Q189" i="12"/>
  <c r="Q185" i="12"/>
  <c r="Q181" i="12"/>
  <c r="Q177" i="12"/>
  <c r="Q173" i="12"/>
  <c r="Q169" i="12"/>
  <c r="Q165" i="12"/>
  <c r="Q164" i="12"/>
  <c r="Q160" i="12"/>
  <c r="Q156" i="12"/>
  <c r="Q152" i="12"/>
  <c r="Q200" i="12"/>
  <c r="Q192" i="12"/>
  <c r="Q184" i="12"/>
  <c r="Q176" i="12"/>
  <c r="Q168" i="12"/>
  <c r="Q163" i="12"/>
  <c r="Q161" i="12"/>
  <c r="Q157" i="12"/>
  <c r="Q153" i="12"/>
  <c r="Q196" i="12"/>
  <c r="Q188" i="12"/>
  <c r="Q180" i="12"/>
  <c r="Q172" i="12"/>
  <c r="Q149" i="12"/>
  <c r="Q145" i="12"/>
  <c r="Q141" i="12"/>
  <c r="Q137" i="12"/>
  <c r="Q158" i="12"/>
  <c r="Q154" i="12"/>
  <c r="Q148" i="12"/>
  <c r="Q144" i="12"/>
  <c r="Q140" i="12"/>
  <c r="Q136" i="12"/>
  <c r="Q132" i="12"/>
  <c r="Q128" i="12"/>
  <c r="Q124" i="12"/>
  <c r="Q120" i="12"/>
  <c r="Q116" i="12"/>
  <c r="Q112" i="12"/>
  <c r="Q159" i="12"/>
  <c r="Q155" i="12"/>
  <c r="Q151" i="12"/>
  <c r="Q147" i="12"/>
  <c r="Q143" i="12"/>
  <c r="Q139" i="12"/>
  <c r="Q135" i="12"/>
  <c r="Q131" i="12"/>
  <c r="Q127" i="12"/>
  <c r="Q123" i="12"/>
  <c r="Q119" i="12"/>
  <c r="Q115" i="12"/>
  <c r="Q111" i="12"/>
  <c r="Q133" i="12"/>
  <c r="Q129" i="12"/>
  <c r="Q125" i="12"/>
  <c r="Q121" i="12"/>
  <c r="Q117" i="12"/>
  <c r="Q113" i="12"/>
  <c r="Q150" i="12"/>
  <c r="Q142" i="12"/>
  <c r="Q134" i="12"/>
  <c r="Q130" i="12"/>
  <c r="Q126" i="12"/>
  <c r="Q122" i="12"/>
  <c r="Q118" i="12"/>
  <c r="Q114" i="12"/>
  <c r="Q110" i="12"/>
  <c r="Q106" i="12"/>
  <c r="Q102" i="12"/>
  <c r="Q98" i="12"/>
  <c r="Q94" i="12"/>
  <c r="Q90" i="12"/>
  <c r="Q86" i="12"/>
  <c r="Q82" i="12"/>
  <c r="Q146" i="12"/>
  <c r="Q138" i="12"/>
  <c r="Q109" i="12"/>
  <c r="Q105" i="12"/>
  <c r="Q101" i="12"/>
  <c r="Q97" i="12"/>
  <c r="Q93" i="12"/>
  <c r="Q89" i="12"/>
  <c r="Q85" i="12"/>
  <c r="Q81" i="12"/>
  <c r="Q76" i="12"/>
  <c r="Q72" i="12"/>
  <c r="Q68" i="12"/>
  <c r="Q64" i="12"/>
  <c r="Q60" i="12"/>
  <c r="Q56" i="12"/>
  <c r="Q52" i="12"/>
  <c r="Q48" i="12"/>
  <c r="Q107" i="12"/>
  <c r="Q103" i="12"/>
  <c r="Q99" i="12"/>
  <c r="Q95" i="12"/>
  <c r="Q91" i="12"/>
  <c r="Q87" i="12"/>
  <c r="Q83" i="12"/>
  <c r="Q80" i="12"/>
  <c r="Q79" i="12"/>
  <c r="Q75" i="12"/>
  <c r="Q71" i="12"/>
  <c r="Q67" i="12"/>
  <c r="Q63" i="12"/>
  <c r="Q108" i="12"/>
  <c r="Q104" i="12"/>
  <c r="Q100" i="12"/>
  <c r="Q96" i="12"/>
  <c r="Q92" i="12"/>
  <c r="Q88" i="12"/>
  <c r="Q84" i="12"/>
  <c r="Q78" i="12"/>
  <c r="Q74" i="12"/>
  <c r="F10" i="12"/>
  <c r="J10" i="12"/>
  <c r="N10" i="12"/>
  <c r="R10" i="12"/>
  <c r="E11" i="12"/>
  <c r="I11" i="12"/>
  <c r="M11" i="12"/>
  <c r="Q11" i="12"/>
  <c r="F14" i="12"/>
  <c r="J14" i="12"/>
  <c r="N14" i="12"/>
  <c r="R14" i="12"/>
  <c r="E15" i="12"/>
  <c r="I15" i="12"/>
  <c r="M15" i="12"/>
  <c r="Q15" i="12"/>
  <c r="H16" i="12"/>
  <c r="L16" i="12"/>
  <c r="P16" i="12"/>
  <c r="F18" i="12"/>
  <c r="J18" i="12"/>
  <c r="N18" i="12"/>
  <c r="R18" i="12"/>
  <c r="E19" i="12"/>
  <c r="I19" i="12"/>
  <c r="M19" i="12"/>
  <c r="Q19" i="12"/>
  <c r="H20" i="12"/>
  <c r="L20" i="12"/>
  <c r="P20" i="12"/>
  <c r="G21" i="12"/>
  <c r="K21" i="12"/>
  <c r="O21" i="12"/>
  <c r="F22" i="12"/>
  <c r="J22" i="12"/>
  <c r="N22" i="12"/>
  <c r="R22" i="12"/>
  <c r="E23" i="12"/>
  <c r="I23" i="12"/>
  <c r="M23" i="12"/>
  <c r="Q23" i="12"/>
  <c r="H24" i="12"/>
  <c r="L24" i="12"/>
  <c r="P24" i="12"/>
  <c r="G25" i="12"/>
  <c r="K25" i="12"/>
  <c r="O25" i="12"/>
  <c r="F26" i="12"/>
  <c r="J26" i="12"/>
  <c r="N26" i="12"/>
  <c r="R26" i="12"/>
  <c r="E27" i="12"/>
  <c r="I27" i="12"/>
  <c r="M27" i="12"/>
  <c r="Q27" i="12"/>
  <c r="H28" i="12"/>
  <c r="L28" i="12"/>
  <c r="P28" i="12"/>
  <c r="G29" i="12"/>
  <c r="K29" i="12"/>
  <c r="O29" i="12"/>
  <c r="F30" i="12"/>
  <c r="J30" i="12"/>
  <c r="N30" i="12"/>
  <c r="R30" i="12"/>
  <c r="E31" i="12"/>
  <c r="I31" i="12"/>
  <c r="M31" i="12"/>
  <c r="Q31" i="12"/>
  <c r="H32" i="12"/>
  <c r="L32" i="12"/>
  <c r="P32" i="12"/>
  <c r="G33" i="12"/>
  <c r="K33" i="12"/>
  <c r="O33" i="12"/>
  <c r="F34" i="12"/>
  <c r="J34" i="12"/>
  <c r="N34" i="12"/>
  <c r="R34" i="12"/>
  <c r="E35" i="12"/>
  <c r="I35" i="12"/>
  <c r="M35" i="12"/>
  <c r="Q35" i="12"/>
  <c r="H36" i="12"/>
  <c r="L36" i="12"/>
  <c r="P36" i="12"/>
  <c r="G37" i="12"/>
  <c r="K37" i="12"/>
  <c r="O37" i="12"/>
  <c r="F38" i="12"/>
  <c r="J38" i="12"/>
  <c r="N38" i="12"/>
  <c r="R38" i="12"/>
  <c r="E39" i="12"/>
  <c r="I39" i="12"/>
  <c r="M39" i="12"/>
  <c r="Q39" i="12"/>
  <c r="H40" i="12"/>
  <c r="L40" i="12"/>
  <c r="P40" i="12"/>
  <c r="G41" i="12"/>
  <c r="K41" i="12"/>
  <c r="O41" i="12"/>
  <c r="F42" i="12"/>
  <c r="J42" i="12"/>
  <c r="N42" i="12"/>
  <c r="R42" i="12"/>
  <c r="E43" i="12"/>
  <c r="I43" i="12"/>
  <c r="M43" i="12"/>
  <c r="Q43" i="12"/>
  <c r="H44" i="12"/>
  <c r="L44" i="12"/>
  <c r="P44" i="12"/>
  <c r="G45" i="12"/>
  <c r="K45" i="12"/>
  <c r="O45" i="12"/>
  <c r="F46" i="12"/>
  <c r="J46" i="12"/>
  <c r="N46" i="12"/>
  <c r="R46" i="12"/>
  <c r="E47" i="12"/>
  <c r="I47" i="12"/>
  <c r="O47" i="12"/>
  <c r="H48" i="12"/>
  <c r="N48" i="12"/>
  <c r="F49" i="12"/>
  <c r="K49" i="12"/>
  <c r="Q49" i="12"/>
  <c r="I50" i="12"/>
  <c r="N50" i="12"/>
  <c r="G51" i="12"/>
  <c r="L51" i="12"/>
  <c r="Q51" i="12"/>
  <c r="F52" i="12"/>
  <c r="K52" i="12"/>
  <c r="P52" i="12"/>
  <c r="I53" i="12"/>
  <c r="N53" i="12"/>
  <c r="F54" i="12"/>
  <c r="L54" i="12"/>
  <c r="Q54" i="12"/>
  <c r="I55" i="12"/>
  <c r="O55" i="12"/>
  <c r="H56" i="12"/>
  <c r="N56" i="12"/>
  <c r="F57" i="12"/>
  <c r="K57" i="12"/>
  <c r="Q57" i="12"/>
  <c r="I58" i="12"/>
  <c r="N58" i="12"/>
  <c r="G59" i="12"/>
  <c r="L59" i="12"/>
  <c r="Q59" i="12"/>
  <c r="F60" i="12"/>
  <c r="K60" i="12"/>
  <c r="P60" i="12"/>
  <c r="I61" i="12"/>
  <c r="N61" i="12"/>
  <c r="F62" i="12"/>
  <c r="L62" i="12"/>
  <c r="Q62" i="12"/>
  <c r="I63" i="12"/>
  <c r="O63" i="12"/>
  <c r="K64" i="12"/>
  <c r="F65" i="12"/>
  <c r="N65" i="12"/>
  <c r="I66" i="12"/>
  <c r="Q66" i="12"/>
  <c r="G67" i="12"/>
  <c r="O67" i="12"/>
  <c r="K68" i="12"/>
  <c r="F69" i="12"/>
  <c r="N69" i="12"/>
  <c r="I70" i="12"/>
  <c r="Q70" i="12"/>
  <c r="G71" i="12"/>
  <c r="O71" i="12"/>
  <c r="K72" i="12"/>
  <c r="F73" i="12"/>
  <c r="N73" i="12"/>
  <c r="K75" i="12"/>
  <c r="R76" i="12"/>
  <c r="E77" i="12"/>
  <c r="L78" i="12"/>
  <c r="J80" i="12"/>
  <c r="M83" i="12"/>
  <c r="H84" i="12"/>
  <c r="P88" i="12"/>
  <c r="L89" i="12"/>
  <c r="J90" i="12"/>
  <c r="R94" i="12"/>
  <c r="E95" i="12"/>
  <c r="M99" i="12"/>
  <c r="H100" i="12"/>
  <c r="P104" i="12"/>
  <c r="L105" i="12"/>
  <c r="J106" i="12"/>
  <c r="N11" i="12"/>
  <c r="R11" i="12"/>
  <c r="J15" i="12"/>
  <c r="J19" i="12"/>
  <c r="R19" i="12"/>
  <c r="F23" i="12"/>
  <c r="N23" i="12"/>
  <c r="R23" i="12"/>
  <c r="J27" i="12"/>
  <c r="R27" i="12"/>
  <c r="J31" i="12"/>
  <c r="R31" i="12"/>
  <c r="F35" i="12"/>
  <c r="N35" i="12"/>
  <c r="R35" i="12"/>
  <c r="J39" i="12"/>
  <c r="R39" i="12"/>
  <c r="R49" i="12"/>
  <c r="R52" i="12"/>
  <c r="R60" i="12"/>
  <c r="J86" i="12"/>
  <c r="R90" i="12"/>
  <c r="L101" i="12"/>
  <c r="J102" i="12"/>
  <c r="R106" i="12"/>
  <c r="E107" i="12"/>
  <c r="M8" i="5"/>
  <c r="O9" i="5"/>
  <c r="Q10" i="5"/>
  <c r="E12" i="5"/>
  <c r="G13" i="5"/>
  <c r="I14" i="5"/>
  <c r="K15" i="5"/>
  <c r="O16" i="5"/>
  <c r="E19" i="5"/>
  <c r="I21" i="5"/>
  <c r="M23" i="5"/>
  <c r="Q8" i="5"/>
  <c r="G11" i="5"/>
  <c r="I12" i="5"/>
  <c r="K13" i="5"/>
  <c r="M14" i="5"/>
  <c r="O15" i="5"/>
  <c r="I17" i="5"/>
  <c r="M19" i="5"/>
  <c r="Q21" i="5"/>
  <c r="G24" i="5"/>
  <c r="E8" i="5"/>
  <c r="G9" i="5"/>
  <c r="I10" i="5"/>
  <c r="K11" i="5"/>
  <c r="M12" i="5"/>
  <c r="O13" i="5"/>
  <c r="Q14" i="5"/>
  <c r="E16" i="5"/>
  <c r="Q17" i="5"/>
  <c r="G20" i="5"/>
  <c r="K22" i="5"/>
  <c r="I8" i="5"/>
  <c r="K9" i="5"/>
  <c r="M10" i="5"/>
  <c r="O11" i="5"/>
  <c r="Q12" i="5"/>
  <c r="E14" i="5"/>
  <c r="G15" i="5"/>
  <c r="I16" i="5"/>
  <c r="K18" i="5"/>
  <c r="O20" i="5"/>
  <c r="E23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51" i="5"/>
  <c r="P249" i="5"/>
  <c r="P247" i="5"/>
  <c r="P245" i="5"/>
  <c r="P243" i="5"/>
  <c r="P241" i="5"/>
  <c r="P239" i="5"/>
  <c r="P237" i="5"/>
  <c r="P235" i="5"/>
  <c r="P233" i="5"/>
  <c r="P229" i="5"/>
  <c r="P227" i="5"/>
  <c r="P225" i="5"/>
  <c r="P223" i="5"/>
  <c r="P221" i="5"/>
  <c r="P219" i="5"/>
  <c r="P217" i="5"/>
  <c r="P215" i="5"/>
  <c r="P213" i="5"/>
  <c r="P220" i="5"/>
  <c r="P231" i="5"/>
  <c r="P226" i="5"/>
  <c r="P222" i="5"/>
  <c r="P218" i="5"/>
  <c r="P210" i="5"/>
  <c r="P208" i="5"/>
  <c r="P206" i="5"/>
  <c r="P204" i="5"/>
  <c r="P202" i="5"/>
  <c r="P216" i="5"/>
  <c r="P209" i="5"/>
  <c r="P205" i="5"/>
  <c r="P201" i="5"/>
  <c r="P214" i="5"/>
  <c r="P212" i="5"/>
  <c r="P200" i="5"/>
  <c r="P198" i="5"/>
  <c r="P196" i="5"/>
  <c r="P194" i="5"/>
  <c r="P224" i="5"/>
  <c r="P211" i="5"/>
  <c r="P207" i="5"/>
  <c r="P203" i="5"/>
  <c r="P197" i="5"/>
  <c r="P190" i="5"/>
  <c r="P186" i="5"/>
  <c r="P182" i="5"/>
  <c r="P178" i="5"/>
  <c r="P174" i="5"/>
  <c r="P170" i="5"/>
  <c r="P166" i="5"/>
  <c r="P162" i="5"/>
  <c r="P199" i="5"/>
  <c r="P191" i="5"/>
  <c r="P187" i="5"/>
  <c r="P183" i="5"/>
  <c r="P179" i="5"/>
  <c r="P175" i="5"/>
  <c r="P171" i="5"/>
  <c r="P167" i="5"/>
  <c r="P163" i="5"/>
  <c r="P161" i="5"/>
  <c r="P159" i="5"/>
  <c r="P157" i="5"/>
  <c r="P155" i="5"/>
  <c r="P153" i="5"/>
  <c r="P151" i="5"/>
  <c r="P149" i="5"/>
  <c r="P147" i="5"/>
  <c r="P145" i="5"/>
  <c r="P143" i="5"/>
  <c r="P141" i="5"/>
  <c r="P139" i="5"/>
  <c r="P137" i="5"/>
  <c r="P135" i="5"/>
  <c r="P133" i="5"/>
  <c r="P192" i="5"/>
  <c r="P188" i="5"/>
  <c r="P184" i="5"/>
  <c r="P180" i="5"/>
  <c r="P176" i="5"/>
  <c r="P172" i="5"/>
  <c r="P195" i="5"/>
  <c r="P185" i="5"/>
  <c r="P168" i="5"/>
  <c r="P152" i="5"/>
  <c r="P144" i="5"/>
  <c r="P136" i="5"/>
  <c r="P189" i="5"/>
  <c r="P173" i="5"/>
  <c r="P169" i="5"/>
  <c r="P160" i="5"/>
  <c r="P156" i="5"/>
  <c r="P150" i="5"/>
  <c r="P142" i="5"/>
  <c r="P134" i="5"/>
  <c r="P132" i="5"/>
  <c r="P130" i="5"/>
  <c r="P128" i="5"/>
  <c r="P193" i="5"/>
  <c r="P177" i="5"/>
  <c r="P164" i="5"/>
  <c r="P148" i="5"/>
  <c r="P140" i="5"/>
  <c r="P181" i="5"/>
  <c r="P165" i="5"/>
  <c r="P158" i="5"/>
  <c r="P154" i="5"/>
  <c r="P146" i="5"/>
  <c r="P129" i="5"/>
  <c r="P127" i="5"/>
  <c r="P122" i="5"/>
  <c r="P119" i="5"/>
  <c r="P114" i="5"/>
  <c r="P111" i="5"/>
  <c r="P138" i="5"/>
  <c r="P125" i="5"/>
  <c r="P120" i="5"/>
  <c r="P117" i="5"/>
  <c r="P112" i="5"/>
  <c r="P109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79" i="5"/>
  <c r="P77" i="5"/>
  <c r="P75" i="5"/>
  <c r="P73" i="5"/>
  <c r="P131" i="5"/>
  <c r="P126" i="5"/>
  <c r="P123" i="5"/>
  <c r="P118" i="5"/>
  <c r="P115" i="5"/>
  <c r="P124" i="5"/>
  <c r="P121" i="5"/>
  <c r="P116" i="5"/>
  <c r="P113" i="5"/>
  <c r="P110" i="5"/>
  <c r="P108" i="5"/>
  <c r="P106" i="5"/>
  <c r="P102" i="5"/>
  <c r="P98" i="5"/>
  <c r="P94" i="5"/>
  <c r="P90" i="5"/>
  <c r="P86" i="5"/>
  <c r="P82" i="5"/>
  <c r="P78" i="5"/>
  <c r="P74" i="5"/>
  <c r="P71" i="5"/>
  <c r="P69" i="5"/>
  <c r="P67" i="5"/>
  <c r="P65" i="5"/>
  <c r="P63" i="5"/>
  <c r="P61" i="5"/>
  <c r="P59" i="5"/>
  <c r="P57" i="5"/>
  <c r="P55" i="5"/>
  <c r="P53" i="5"/>
  <c r="P51" i="5"/>
  <c r="P49" i="5"/>
  <c r="P47" i="5"/>
  <c r="P45" i="5"/>
  <c r="P43" i="5"/>
  <c r="P41" i="5"/>
  <c r="P39" i="5"/>
  <c r="P37" i="5"/>
  <c r="P35" i="5"/>
  <c r="P33" i="5"/>
  <c r="P31" i="5"/>
  <c r="P29" i="5"/>
  <c r="P27" i="5"/>
  <c r="P25" i="5"/>
  <c r="P23" i="5"/>
  <c r="P21" i="5"/>
  <c r="P19" i="5"/>
  <c r="P17" i="5"/>
  <c r="P104" i="5"/>
  <c r="P100" i="5"/>
  <c r="P96" i="5"/>
  <c r="P92" i="5"/>
  <c r="P88" i="5"/>
  <c r="P84" i="5"/>
  <c r="P80" i="5"/>
  <c r="P76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O24" i="5"/>
  <c r="I25" i="5"/>
  <c r="Q25" i="5"/>
  <c r="K26" i="5"/>
  <c r="E27" i="5"/>
  <c r="M27" i="5"/>
  <c r="I29" i="5"/>
  <c r="Q29" i="5"/>
  <c r="N31" i="5"/>
  <c r="P32" i="5"/>
  <c r="R33" i="5"/>
  <c r="F35" i="5"/>
  <c r="H36" i="5"/>
  <c r="J37" i="5"/>
  <c r="N39" i="5"/>
  <c r="L250" i="5"/>
  <c r="L248" i="5"/>
  <c r="L246" i="5"/>
  <c r="L244" i="5"/>
  <c r="L242" i="5"/>
  <c r="L240" i="5"/>
  <c r="L238" i="5"/>
  <c r="L236" i="5"/>
  <c r="L234" i="5"/>
  <c r="L232" i="5"/>
  <c r="L230" i="5"/>
  <c r="L228" i="5"/>
  <c r="L251" i="5"/>
  <c r="L249" i="5"/>
  <c r="L247" i="5"/>
  <c r="L245" i="5"/>
  <c r="L243" i="5"/>
  <c r="L241" i="5"/>
  <c r="L239" i="5"/>
  <c r="L237" i="5"/>
  <c r="L235" i="5"/>
  <c r="L233" i="5"/>
  <c r="L227" i="5"/>
  <c r="L225" i="5"/>
  <c r="L223" i="5"/>
  <c r="L221" i="5"/>
  <c r="L219" i="5"/>
  <c r="L217" i="5"/>
  <c r="L215" i="5"/>
  <c r="L213" i="5"/>
  <c r="L218" i="5"/>
  <c r="L229" i="5"/>
  <c r="L224" i="5"/>
  <c r="L216" i="5"/>
  <c r="L210" i="5"/>
  <c r="L208" i="5"/>
  <c r="L206" i="5"/>
  <c r="L204" i="5"/>
  <c r="L202" i="5"/>
  <c r="L231" i="5"/>
  <c r="L214" i="5"/>
  <c r="L211" i="5"/>
  <c r="L207" i="5"/>
  <c r="L203" i="5"/>
  <c r="L200" i="5"/>
  <c r="L198" i="5"/>
  <c r="L196" i="5"/>
  <c r="L194" i="5"/>
  <c r="L222" i="5"/>
  <c r="L220" i="5"/>
  <c r="L212" i="5"/>
  <c r="L209" i="5"/>
  <c r="L205" i="5"/>
  <c r="L195" i="5"/>
  <c r="L192" i="5"/>
  <c r="L188" i="5"/>
  <c r="L184" i="5"/>
  <c r="L180" i="5"/>
  <c r="L176" i="5"/>
  <c r="L172" i="5"/>
  <c r="L168" i="5"/>
  <c r="L164" i="5"/>
  <c r="L197" i="5"/>
  <c r="L193" i="5"/>
  <c r="L189" i="5"/>
  <c r="L185" i="5"/>
  <c r="L181" i="5"/>
  <c r="L177" i="5"/>
  <c r="L173" i="5"/>
  <c r="L169" i="5"/>
  <c r="L165" i="5"/>
  <c r="L161" i="5"/>
  <c r="L159" i="5"/>
  <c r="L157" i="5"/>
  <c r="L155" i="5"/>
  <c r="L153" i="5"/>
  <c r="L151" i="5"/>
  <c r="L149" i="5"/>
  <c r="L147" i="5"/>
  <c r="L145" i="5"/>
  <c r="L143" i="5"/>
  <c r="L141" i="5"/>
  <c r="L139" i="5"/>
  <c r="L137" i="5"/>
  <c r="L135" i="5"/>
  <c r="L199" i="5"/>
  <c r="L190" i="5"/>
  <c r="L186" i="5"/>
  <c r="L182" i="5"/>
  <c r="L178" i="5"/>
  <c r="L174" i="5"/>
  <c r="L170" i="5"/>
  <c r="L226" i="5"/>
  <c r="L183" i="5"/>
  <c r="L166" i="5"/>
  <c r="L150" i="5"/>
  <c r="L142" i="5"/>
  <c r="L134" i="5"/>
  <c r="L187" i="5"/>
  <c r="L171" i="5"/>
  <c r="L167" i="5"/>
  <c r="L158" i="5"/>
  <c r="L148" i="5"/>
  <c r="L140" i="5"/>
  <c r="L132" i="5"/>
  <c r="L130" i="5"/>
  <c r="L128" i="5"/>
  <c r="L191" i="5"/>
  <c r="L175" i="5"/>
  <c r="L162" i="5"/>
  <c r="L154" i="5"/>
  <c r="L146" i="5"/>
  <c r="L138" i="5"/>
  <c r="L201" i="5"/>
  <c r="L179" i="5"/>
  <c r="L163" i="5"/>
  <c r="L160" i="5"/>
  <c r="L156" i="5"/>
  <c r="L152" i="5"/>
  <c r="L131" i="5"/>
  <c r="L125" i="5"/>
  <c r="L120" i="5"/>
  <c r="L117" i="5"/>
  <c r="L112" i="5"/>
  <c r="L126" i="5"/>
  <c r="L123" i="5"/>
  <c r="L118" i="5"/>
  <c r="L115" i="5"/>
  <c r="L109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144" i="5"/>
  <c r="L136" i="5"/>
  <c r="L133" i="5"/>
  <c r="L129" i="5"/>
  <c r="L124" i="5"/>
  <c r="L121" i="5"/>
  <c r="L116" i="5"/>
  <c r="L113" i="5"/>
  <c r="L127" i="5"/>
  <c r="L122" i="5"/>
  <c r="L119" i="5"/>
  <c r="L114" i="5"/>
  <c r="L111" i="5"/>
  <c r="L110" i="5"/>
  <c r="L108" i="5"/>
  <c r="L106" i="5"/>
  <c r="L104" i="5"/>
  <c r="L100" i="5"/>
  <c r="L96" i="5"/>
  <c r="L92" i="5"/>
  <c r="L88" i="5"/>
  <c r="L84" i="5"/>
  <c r="L80" i="5"/>
  <c r="L76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45" i="5"/>
  <c r="L43" i="5"/>
  <c r="L41" i="5"/>
  <c r="L39" i="5"/>
  <c r="L37" i="5"/>
  <c r="L35" i="5"/>
  <c r="L33" i="5"/>
  <c r="L31" i="5"/>
  <c r="L29" i="5"/>
  <c r="L27" i="5"/>
  <c r="L25" i="5"/>
  <c r="L23" i="5"/>
  <c r="L21" i="5"/>
  <c r="L19" i="5"/>
  <c r="L17" i="5"/>
  <c r="L102" i="5"/>
  <c r="L98" i="5"/>
  <c r="L94" i="5"/>
  <c r="L90" i="5"/>
  <c r="L86" i="5"/>
  <c r="L82" i="5"/>
  <c r="L78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E251" i="5"/>
  <c r="E249" i="5"/>
  <c r="E247" i="5"/>
  <c r="E245" i="5"/>
  <c r="E243" i="5"/>
  <c r="E241" i="5"/>
  <c r="E239" i="5"/>
  <c r="E237" i="5"/>
  <c r="E235" i="5"/>
  <c r="E233" i="5"/>
  <c r="E246" i="5"/>
  <c r="E238" i="5"/>
  <c r="E229" i="5"/>
  <c r="E227" i="5"/>
  <c r="E225" i="5"/>
  <c r="E223" i="5"/>
  <c r="E248" i="5"/>
  <c r="E240" i="5"/>
  <c r="E232" i="5"/>
  <c r="E250" i="5"/>
  <c r="E242" i="5"/>
  <c r="E224" i="5"/>
  <c r="E220" i="5"/>
  <c r="E217" i="5"/>
  <c r="E244" i="5"/>
  <c r="E231" i="5"/>
  <c r="E228" i="5"/>
  <c r="E218" i="5"/>
  <c r="E215" i="5"/>
  <c r="E234" i="5"/>
  <c r="E230" i="5"/>
  <c r="E226" i="5"/>
  <c r="E222" i="5"/>
  <c r="E221" i="5"/>
  <c r="E216" i="5"/>
  <c r="E213" i="5"/>
  <c r="E211" i="5"/>
  <c r="E209" i="5"/>
  <c r="E207" i="5"/>
  <c r="E205" i="5"/>
  <c r="E203" i="5"/>
  <c r="E200" i="5"/>
  <c r="E198" i="5"/>
  <c r="E196" i="5"/>
  <c r="E194" i="5"/>
  <c r="E192" i="5"/>
  <c r="E190" i="5"/>
  <c r="E188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236" i="5"/>
  <c r="E212" i="5"/>
  <c r="E208" i="5"/>
  <c r="E204" i="5"/>
  <c r="E219" i="5"/>
  <c r="E201" i="5"/>
  <c r="E199" i="5"/>
  <c r="E197" i="5"/>
  <c r="E195" i="5"/>
  <c r="E193" i="5"/>
  <c r="E191" i="5"/>
  <c r="E189" i="5"/>
  <c r="E187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210" i="5"/>
  <c r="E161" i="5"/>
  <c r="E159" i="5"/>
  <c r="E157" i="5"/>
  <c r="E214" i="5"/>
  <c r="E202" i="5"/>
  <c r="E162" i="5"/>
  <c r="E158" i="5"/>
  <c r="E152" i="5"/>
  <c r="E149" i="5"/>
  <c r="E144" i="5"/>
  <c r="E141" i="5"/>
  <c r="E136" i="5"/>
  <c r="E132" i="5"/>
  <c r="E130" i="5"/>
  <c r="E128" i="5"/>
  <c r="E126" i="5"/>
  <c r="E124" i="5"/>
  <c r="E122" i="5"/>
  <c r="E120" i="5"/>
  <c r="E118" i="5"/>
  <c r="E116" i="5"/>
  <c r="E114" i="5"/>
  <c r="E112" i="5"/>
  <c r="E206" i="5"/>
  <c r="E155" i="5"/>
  <c r="E150" i="5"/>
  <c r="E147" i="5"/>
  <c r="E142" i="5"/>
  <c r="E139" i="5"/>
  <c r="E134" i="5"/>
  <c r="E160" i="5"/>
  <c r="E156" i="5"/>
  <c r="E153" i="5"/>
  <c r="E148" i="5"/>
  <c r="E145" i="5"/>
  <c r="E140" i="5"/>
  <c r="E154" i="5"/>
  <c r="E151" i="5"/>
  <c r="E127" i="5"/>
  <c r="E119" i="5"/>
  <c r="E111" i="5"/>
  <c r="E109" i="5"/>
  <c r="E107" i="5"/>
  <c r="E133" i="5"/>
  <c r="E129" i="5"/>
  <c r="E125" i="5"/>
  <c r="E117" i="5"/>
  <c r="E146" i="5"/>
  <c r="E143" i="5"/>
  <c r="E135" i="5"/>
  <c r="E123" i="5"/>
  <c r="E115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78" i="5"/>
  <c r="E76" i="5"/>
  <c r="E74" i="5"/>
  <c r="E138" i="5"/>
  <c r="E137" i="5"/>
  <c r="E131" i="5"/>
  <c r="E121" i="5"/>
  <c r="E113" i="5"/>
  <c r="E103" i="5"/>
  <c r="E99" i="5"/>
  <c r="E95" i="5"/>
  <c r="E91" i="5"/>
  <c r="E87" i="5"/>
  <c r="E83" i="5"/>
  <c r="E79" i="5"/>
  <c r="E75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105" i="5"/>
  <c r="E101" i="5"/>
  <c r="E97" i="5"/>
  <c r="E93" i="5"/>
  <c r="E89" i="5"/>
  <c r="E85" i="5"/>
  <c r="E81" i="5"/>
  <c r="E77" i="5"/>
  <c r="E73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E18" i="5"/>
  <c r="O250" i="5"/>
  <c r="O248" i="5"/>
  <c r="O246" i="5"/>
  <c r="O244" i="5"/>
  <c r="O242" i="5"/>
  <c r="O240" i="5"/>
  <c r="O238" i="5"/>
  <c r="O236" i="5"/>
  <c r="O234" i="5"/>
  <c r="O232" i="5"/>
  <c r="O251" i="5"/>
  <c r="O243" i="5"/>
  <c r="O235" i="5"/>
  <c r="O231" i="5"/>
  <c r="O226" i="5"/>
  <c r="O224" i="5"/>
  <c r="O222" i="5"/>
  <c r="O245" i="5"/>
  <c r="O237" i="5"/>
  <c r="O229" i="5"/>
  <c r="O247" i="5"/>
  <c r="O239" i="5"/>
  <c r="O225" i="5"/>
  <c r="O221" i="5"/>
  <c r="O217" i="5"/>
  <c r="O214" i="5"/>
  <c r="O249" i="5"/>
  <c r="O241" i="5"/>
  <c r="O228" i="5"/>
  <c r="O220" i="5"/>
  <c r="O215" i="5"/>
  <c r="O212" i="5"/>
  <c r="O230" i="5"/>
  <c r="O227" i="5"/>
  <c r="O223" i="5"/>
  <c r="O218" i="5"/>
  <c r="O213" i="5"/>
  <c r="O210" i="5"/>
  <c r="O208" i="5"/>
  <c r="O206" i="5"/>
  <c r="O204" i="5"/>
  <c r="O202" i="5"/>
  <c r="O219" i="5"/>
  <c r="O216" i="5"/>
  <c r="O199" i="5"/>
  <c r="O197" i="5"/>
  <c r="O195" i="5"/>
  <c r="O193" i="5"/>
  <c r="O191" i="5"/>
  <c r="O189" i="5"/>
  <c r="O187" i="5"/>
  <c r="O185" i="5"/>
  <c r="O183" i="5"/>
  <c r="O181" i="5"/>
  <c r="O179" i="5"/>
  <c r="O177" i="5"/>
  <c r="O175" i="5"/>
  <c r="O173" i="5"/>
  <c r="O171" i="5"/>
  <c r="O169" i="5"/>
  <c r="O167" i="5"/>
  <c r="O165" i="5"/>
  <c r="O163" i="5"/>
  <c r="O209" i="5"/>
  <c r="O205" i="5"/>
  <c r="O201" i="5"/>
  <c r="O233" i="5"/>
  <c r="O200" i="5"/>
  <c r="O198" i="5"/>
  <c r="O196" i="5"/>
  <c r="O194" i="5"/>
  <c r="O192" i="5"/>
  <c r="O190" i="5"/>
  <c r="O188" i="5"/>
  <c r="O186" i="5"/>
  <c r="O184" i="5"/>
  <c r="O182" i="5"/>
  <c r="O180" i="5"/>
  <c r="O178" i="5"/>
  <c r="O176" i="5"/>
  <c r="O174" i="5"/>
  <c r="O172" i="5"/>
  <c r="O170" i="5"/>
  <c r="O168" i="5"/>
  <c r="O166" i="5"/>
  <c r="O164" i="5"/>
  <c r="O162" i="5"/>
  <c r="O207" i="5"/>
  <c r="O160" i="5"/>
  <c r="O158" i="5"/>
  <c r="O156" i="5"/>
  <c r="O211" i="5"/>
  <c r="O159" i="5"/>
  <c r="O154" i="5"/>
  <c r="O149" i="5"/>
  <c r="O146" i="5"/>
  <c r="O141" i="5"/>
  <c r="O138" i="5"/>
  <c r="O133" i="5"/>
  <c r="O131" i="5"/>
  <c r="O129" i="5"/>
  <c r="O127" i="5"/>
  <c r="O125" i="5"/>
  <c r="O123" i="5"/>
  <c r="O121" i="5"/>
  <c r="O119" i="5"/>
  <c r="O117" i="5"/>
  <c r="O115" i="5"/>
  <c r="O113" i="5"/>
  <c r="O111" i="5"/>
  <c r="O155" i="5"/>
  <c r="O152" i="5"/>
  <c r="O147" i="5"/>
  <c r="O144" i="5"/>
  <c r="O139" i="5"/>
  <c r="O136" i="5"/>
  <c r="O203" i="5"/>
  <c r="O161" i="5"/>
  <c r="O157" i="5"/>
  <c r="O153" i="5"/>
  <c r="O150" i="5"/>
  <c r="O145" i="5"/>
  <c r="O142" i="5"/>
  <c r="O137" i="5"/>
  <c r="O151" i="5"/>
  <c r="O148" i="5"/>
  <c r="O143" i="5"/>
  <c r="O140" i="5"/>
  <c r="O124" i="5"/>
  <c r="O116" i="5"/>
  <c r="O110" i="5"/>
  <c r="O108" i="5"/>
  <c r="O106" i="5"/>
  <c r="O130" i="5"/>
  <c r="O122" i="5"/>
  <c r="O114" i="5"/>
  <c r="O135" i="5"/>
  <c r="O120" i="5"/>
  <c r="O112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77" i="5"/>
  <c r="O75" i="5"/>
  <c r="O73" i="5"/>
  <c r="O134" i="5"/>
  <c r="O132" i="5"/>
  <c r="O128" i="5"/>
  <c r="O126" i="5"/>
  <c r="O118" i="5"/>
  <c r="O104" i="5"/>
  <c r="O100" i="5"/>
  <c r="O96" i="5"/>
  <c r="O92" i="5"/>
  <c r="O88" i="5"/>
  <c r="O84" i="5"/>
  <c r="O80" i="5"/>
  <c r="O76" i="5"/>
  <c r="O72" i="5"/>
  <c r="O70" i="5"/>
  <c r="O68" i="5"/>
  <c r="O66" i="5"/>
  <c r="O64" i="5"/>
  <c r="O62" i="5"/>
  <c r="O60" i="5"/>
  <c r="O58" i="5"/>
  <c r="O56" i="5"/>
  <c r="O54" i="5"/>
  <c r="O52" i="5"/>
  <c r="O50" i="5"/>
  <c r="O48" i="5"/>
  <c r="O46" i="5"/>
  <c r="O44" i="5"/>
  <c r="O42" i="5"/>
  <c r="O40" i="5"/>
  <c r="O38" i="5"/>
  <c r="O36" i="5"/>
  <c r="O34" i="5"/>
  <c r="O32" i="5"/>
  <c r="O102" i="5"/>
  <c r="O98" i="5"/>
  <c r="O94" i="5"/>
  <c r="O90" i="5"/>
  <c r="O86" i="5"/>
  <c r="O82" i="5"/>
  <c r="O78" i="5"/>
  <c r="O74" i="5"/>
  <c r="O71" i="5"/>
  <c r="O69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9" i="5"/>
  <c r="O37" i="5"/>
  <c r="O35" i="5"/>
  <c r="O33" i="5"/>
  <c r="O31" i="5"/>
  <c r="O29" i="5"/>
  <c r="O27" i="5"/>
  <c r="O25" i="5"/>
  <c r="O23" i="5"/>
  <c r="O21" i="5"/>
  <c r="O19" i="5"/>
  <c r="O17" i="5"/>
  <c r="K250" i="5"/>
  <c r="K248" i="5"/>
  <c r="K246" i="5"/>
  <c r="K244" i="5"/>
  <c r="K242" i="5"/>
  <c r="K240" i="5"/>
  <c r="K238" i="5"/>
  <c r="K236" i="5"/>
  <c r="K234" i="5"/>
  <c r="K249" i="5"/>
  <c r="K241" i="5"/>
  <c r="K233" i="5"/>
  <c r="K232" i="5"/>
  <c r="K229" i="5"/>
  <c r="K226" i="5"/>
  <c r="K224" i="5"/>
  <c r="K222" i="5"/>
  <c r="K251" i="5"/>
  <c r="K243" i="5"/>
  <c r="K235" i="5"/>
  <c r="K230" i="5"/>
  <c r="K237" i="5"/>
  <c r="K227" i="5"/>
  <c r="K223" i="5"/>
  <c r="K220" i="5"/>
  <c r="K215" i="5"/>
  <c r="K239" i="5"/>
  <c r="K218" i="5"/>
  <c r="K213" i="5"/>
  <c r="K245" i="5"/>
  <c r="K228" i="5"/>
  <c r="K225" i="5"/>
  <c r="K221" i="5"/>
  <c r="K219" i="5"/>
  <c r="K216" i="5"/>
  <c r="K210" i="5"/>
  <c r="K208" i="5"/>
  <c r="K206" i="5"/>
  <c r="K204" i="5"/>
  <c r="K202" i="5"/>
  <c r="K247" i="5"/>
  <c r="K231" i="5"/>
  <c r="K201" i="5"/>
  <c r="K199" i="5"/>
  <c r="K197" i="5"/>
  <c r="K195" i="5"/>
  <c r="K193" i="5"/>
  <c r="K191" i="5"/>
  <c r="K189" i="5"/>
  <c r="K187" i="5"/>
  <c r="K185" i="5"/>
  <c r="K183" i="5"/>
  <c r="K181" i="5"/>
  <c r="K179" i="5"/>
  <c r="K177" i="5"/>
  <c r="K175" i="5"/>
  <c r="K173" i="5"/>
  <c r="K171" i="5"/>
  <c r="K169" i="5"/>
  <c r="K167" i="5"/>
  <c r="K165" i="5"/>
  <c r="K163" i="5"/>
  <c r="K211" i="5"/>
  <c r="K207" i="5"/>
  <c r="K203" i="5"/>
  <c r="K217" i="5"/>
  <c r="K214" i="5"/>
  <c r="K200" i="5"/>
  <c r="K198" i="5"/>
  <c r="K196" i="5"/>
  <c r="K194" i="5"/>
  <c r="K192" i="5"/>
  <c r="K190" i="5"/>
  <c r="K188" i="5"/>
  <c r="K186" i="5"/>
  <c r="K184" i="5"/>
  <c r="K182" i="5"/>
  <c r="K180" i="5"/>
  <c r="K178" i="5"/>
  <c r="K176" i="5"/>
  <c r="K174" i="5"/>
  <c r="K172" i="5"/>
  <c r="K170" i="5"/>
  <c r="K168" i="5"/>
  <c r="K166" i="5"/>
  <c r="K164" i="5"/>
  <c r="K162" i="5"/>
  <c r="K212" i="5"/>
  <c r="K205" i="5"/>
  <c r="K160" i="5"/>
  <c r="K158" i="5"/>
  <c r="K156" i="5"/>
  <c r="K209" i="5"/>
  <c r="K161" i="5"/>
  <c r="K157" i="5"/>
  <c r="K155" i="5"/>
  <c r="K152" i="5"/>
  <c r="K147" i="5"/>
  <c r="K144" i="5"/>
  <c r="K139" i="5"/>
  <c r="K136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53" i="5"/>
  <c r="K150" i="5"/>
  <c r="K145" i="5"/>
  <c r="K142" i="5"/>
  <c r="K137" i="5"/>
  <c r="K134" i="5"/>
  <c r="K159" i="5"/>
  <c r="K151" i="5"/>
  <c r="K148" i="5"/>
  <c r="K143" i="5"/>
  <c r="K140" i="5"/>
  <c r="K154" i="5"/>
  <c r="K149" i="5"/>
  <c r="K122" i="5"/>
  <c r="K114" i="5"/>
  <c r="K110" i="5"/>
  <c r="K108" i="5"/>
  <c r="K106" i="5"/>
  <c r="K146" i="5"/>
  <c r="K132" i="5"/>
  <c r="K128" i="5"/>
  <c r="K120" i="5"/>
  <c r="K112" i="5"/>
  <c r="K141" i="5"/>
  <c r="K138" i="5"/>
  <c r="K126" i="5"/>
  <c r="K118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135" i="5"/>
  <c r="K130" i="5"/>
  <c r="K124" i="5"/>
  <c r="K116" i="5"/>
  <c r="K102" i="5"/>
  <c r="K98" i="5"/>
  <c r="K94" i="5"/>
  <c r="K90" i="5"/>
  <c r="K86" i="5"/>
  <c r="K82" i="5"/>
  <c r="K78" i="5"/>
  <c r="K74" i="5"/>
  <c r="K72" i="5"/>
  <c r="K70" i="5"/>
  <c r="K68" i="5"/>
  <c r="K66" i="5"/>
  <c r="K64" i="5"/>
  <c r="K62" i="5"/>
  <c r="K60" i="5"/>
  <c r="K58" i="5"/>
  <c r="K56" i="5"/>
  <c r="K54" i="5"/>
  <c r="K52" i="5"/>
  <c r="K50" i="5"/>
  <c r="K48" i="5"/>
  <c r="K46" i="5"/>
  <c r="K44" i="5"/>
  <c r="K42" i="5"/>
  <c r="K40" i="5"/>
  <c r="K38" i="5"/>
  <c r="K36" i="5"/>
  <c r="K34" i="5"/>
  <c r="K32" i="5"/>
  <c r="K104" i="5"/>
  <c r="K100" i="5"/>
  <c r="K96" i="5"/>
  <c r="K92" i="5"/>
  <c r="K88" i="5"/>
  <c r="K84" i="5"/>
  <c r="K80" i="5"/>
  <c r="K76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G250" i="5"/>
  <c r="G248" i="5"/>
  <c r="G246" i="5"/>
  <c r="G244" i="5"/>
  <c r="G242" i="5"/>
  <c r="G240" i="5"/>
  <c r="G238" i="5"/>
  <c r="G236" i="5"/>
  <c r="G234" i="5"/>
  <c r="G247" i="5"/>
  <c r="G239" i="5"/>
  <c r="G230" i="5"/>
  <c r="G226" i="5"/>
  <c r="G224" i="5"/>
  <c r="G222" i="5"/>
  <c r="G249" i="5"/>
  <c r="G241" i="5"/>
  <c r="G233" i="5"/>
  <c r="G228" i="5"/>
  <c r="G251" i="5"/>
  <c r="G235" i="5"/>
  <c r="G231" i="5"/>
  <c r="G225" i="5"/>
  <c r="G221" i="5"/>
  <c r="G218" i="5"/>
  <c r="G237" i="5"/>
  <c r="G219" i="5"/>
  <c r="G216" i="5"/>
  <c r="G243" i="5"/>
  <c r="G227" i="5"/>
  <c r="G223" i="5"/>
  <c r="G217" i="5"/>
  <c r="G214" i="5"/>
  <c r="G210" i="5"/>
  <c r="G208" i="5"/>
  <c r="G206" i="5"/>
  <c r="G204" i="5"/>
  <c r="G202" i="5"/>
  <c r="G215" i="5"/>
  <c r="G212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245" i="5"/>
  <c r="G209" i="5"/>
  <c r="G205" i="5"/>
  <c r="G200" i="5"/>
  <c r="G198" i="5"/>
  <c r="G196" i="5"/>
  <c r="G194" i="5"/>
  <c r="G192" i="5"/>
  <c r="G190" i="5"/>
  <c r="G188" i="5"/>
  <c r="G186" i="5"/>
  <c r="G184" i="5"/>
  <c r="G182" i="5"/>
  <c r="G180" i="5"/>
  <c r="G178" i="5"/>
  <c r="G176" i="5"/>
  <c r="G174" i="5"/>
  <c r="G172" i="5"/>
  <c r="G170" i="5"/>
  <c r="G168" i="5"/>
  <c r="G166" i="5"/>
  <c r="G164" i="5"/>
  <c r="G162" i="5"/>
  <c r="G203" i="5"/>
  <c r="G160" i="5"/>
  <c r="G158" i="5"/>
  <c r="G156" i="5"/>
  <c r="G232" i="5"/>
  <c r="G207" i="5"/>
  <c r="G229" i="5"/>
  <c r="G220" i="5"/>
  <c r="G211" i="5"/>
  <c r="G159" i="5"/>
  <c r="G153" i="5"/>
  <c r="G150" i="5"/>
  <c r="G145" i="5"/>
  <c r="G142" i="5"/>
  <c r="G137" i="5"/>
  <c r="G134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51" i="5"/>
  <c r="G148" i="5"/>
  <c r="G143" i="5"/>
  <c r="G140" i="5"/>
  <c r="G135" i="5"/>
  <c r="G213" i="5"/>
  <c r="G161" i="5"/>
  <c r="G157" i="5"/>
  <c r="G154" i="5"/>
  <c r="G149" i="5"/>
  <c r="G146" i="5"/>
  <c r="G141" i="5"/>
  <c r="G138" i="5"/>
  <c r="G155" i="5"/>
  <c r="G152" i="5"/>
  <c r="G139" i="5"/>
  <c r="G136" i="5"/>
  <c r="G128" i="5"/>
  <c r="G120" i="5"/>
  <c r="G112" i="5"/>
  <c r="G110" i="5"/>
  <c r="G108" i="5"/>
  <c r="G106" i="5"/>
  <c r="G130" i="5"/>
  <c r="G126" i="5"/>
  <c r="G118" i="5"/>
  <c r="G124" i="5"/>
  <c r="G116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147" i="5"/>
  <c r="G144" i="5"/>
  <c r="G132" i="5"/>
  <c r="G122" i="5"/>
  <c r="G114" i="5"/>
  <c r="G104" i="5"/>
  <c r="G100" i="5"/>
  <c r="G96" i="5"/>
  <c r="G92" i="5"/>
  <c r="G88" i="5"/>
  <c r="G84" i="5"/>
  <c r="G80" i="5"/>
  <c r="G76" i="5"/>
  <c r="G72" i="5"/>
  <c r="G70" i="5"/>
  <c r="G68" i="5"/>
  <c r="G66" i="5"/>
  <c r="G64" i="5"/>
  <c r="G62" i="5"/>
  <c r="G60" i="5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102" i="5"/>
  <c r="G98" i="5"/>
  <c r="G94" i="5"/>
  <c r="G90" i="5"/>
  <c r="G86" i="5"/>
  <c r="G82" i="5"/>
  <c r="G78" i="5"/>
  <c r="G74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G17" i="5"/>
  <c r="F8" i="5"/>
  <c r="J8" i="5"/>
  <c r="N8" i="5"/>
  <c r="R8" i="5"/>
  <c r="H9" i="5"/>
  <c r="L9" i="5"/>
  <c r="P9" i="5"/>
  <c r="F10" i="5"/>
  <c r="J10" i="5"/>
  <c r="N10" i="5"/>
  <c r="R10" i="5"/>
  <c r="H11" i="5"/>
  <c r="L11" i="5"/>
  <c r="P11" i="5"/>
  <c r="F12" i="5"/>
  <c r="J12" i="5"/>
  <c r="N12" i="5"/>
  <c r="R12" i="5"/>
  <c r="H13" i="5"/>
  <c r="L13" i="5"/>
  <c r="P13" i="5"/>
  <c r="F14" i="5"/>
  <c r="J14" i="5"/>
  <c r="N14" i="5"/>
  <c r="R14" i="5"/>
  <c r="H15" i="5"/>
  <c r="L15" i="5"/>
  <c r="P15" i="5"/>
  <c r="F16" i="5"/>
  <c r="K16" i="5"/>
  <c r="P16" i="5"/>
  <c r="J17" i="5"/>
  <c r="R17" i="5"/>
  <c r="L18" i="5"/>
  <c r="F19" i="5"/>
  <c r="N19" i="5"/>
  <c r="H20" i="5"/>
  <c r="P20" i="5"/>
  <c r="J21" i="5"/>
  <c r="R21" i="5"/>
  <c r="L22" i="5"/>
  <c r="F23" i="5"/>
  <c r="N23" i="5"/>
  <c r="H24" i="5"/>
  <c r="P24" i="5"/>
  <c r="J25" i="5"/>
  <c r="R25" i="5"/>
  <c r="L26" i="5"/>
  <c r="F27" i="5"/>
  <c r="N27" i="5"/>
  <c r="H28" i="5"/>
  <c r="P28" i="5"/>
  <c r="J29" i="5"/>
  <c r="R29" i="5"/>
  <c r="L30" i="5"/>
  <c r="F31" i="5"/>
  <c r="R31" i="5"/>
  <c r="L36" i="5"/>
  <c r="P38" i="5"/>
  <c r="H250" i="5"/>
  <c r="H248" i="5"/>
  <c r="H246" i="5"/>
  <c r="H244" i="5"/>
  <c r="H242" i="5"/>
  <c r="H240" i="5"/>
  <c r="H238" i="5"/>
  <c r="H236" i="5"/>
  <c r="H234" i="5"/>
  <c r="H232" i="5"/>
  <c r="H230" i="5"/>
  <c r="H228" i="5"/>
  <c r="H251" i="5"/>
  <c r="H249" i="5"/>
  <c r="H247" i="5"/>
  <c r="H245" i="5"/>
  <c r="H243" i="5"/>
  <c r="H241" i="5"/>
  <c r="H239" i="5"/>
  <c r="H237" i="5"/>
  <c r="H235" i="5"/>
  <c r="H233" i="5"/>
  <c r="H231" i="5"/>
  <c r="H227" i="5"/>
  <c r="H225" i="5"/>
  <c r="H223" i="5"/>
  <c r="H221" i="5"/>
  <c r="H219" i="5"/>
  <c r="H217" i="5"/>
  <c r="H215" i="5"/>
  <c r="H213" i="5"/>
  <c r="H216" i="5"/>
  <c r="H226" i="5"/>
  <c r="H222" i="5"/>
  <c r="H214" i="5"/>
  <c r="H210" i="5"/>
  <c r="H208" i="5"/>
  <c r="H206" i="5"/>
  <c r="H204" i="5"/>
  <c r="H202" i="5"/>
  <c r="H229" i="5"/>
  <c r="H220" i="5"/>
  <c r="H212" i="5"/>
  <c r="H218" i="5"/>
  <c r="H209" i="5"/>
  <c r="H205" i="5"/>
  <c r="H200" i="5"/>
  <c r="H198" i="5"/>
  <c r="H196" i="5"/>
  <c r="H194" i="5"/>
  <c r="H211" i="5"/>
  <c r="H207" i="5"/>
  <c r="H203" i="5"/>
  <c r="H224" i="5"/>
  <c r="H201" i="5"/>
  <c r="H190" i="5"/>
  <c r="H186" i="5"/>
  <c r="H182" i="5"/>
  <c r="H178" i="5"/>
  <c r="H174" i="5"/>
  <c r="H170" i="5"/>
  <c r="H166" i="5"/>
  <c r="H162" i="5"/>
  <c r="H195" i="5"/>
  <c r="H191" i="5"/>
  <c r="H187" i="5"/>
  <c r="H183" i="5"/>
  <c r="H179" i="5"/>
  <c r="H175" i="5"/>
  <c r="H171" i="5"/>
  <c r="H167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97" i="5"/>
  <c r="H192" i="5"/>
  <c r="H188" i="5"/>
  <c r="H184" i="5"/>
  <c r="H180" i="5"/>
  <c r="H176" i="5"/>
  <c r="H172" i="5"/>
  <c r="H181" i="5"/>
  <c r="H164" i="5"/>
  <c r="H148" i="5"/>
  <c r="H140" i="5"/>
  <c r="H199" i="5"/>
  <c r="H185" i="5"/>
  <c r="H165" i="5"/>
  <c r="H160" i="5"/>
  <c r="H156" i="5"/>
  <c r="H154" i="5"/>
  <c r="H146" i="5"/>
  <c r="H138" i="5"/>
  <c r="H132" i="5"/>
  <c r="H130" i="5"/>
  <c r="H189" i="5"/>
  <c r="H173" i="5"/>
  <c r="H168" i="5"/>
  <c r="H152" i="5"/>
  <c r="H144" i="5"/>
  <c r="H193" i="5"/>
  <c r="H177" i="5"/>
  <c r="H169" i="5"/>
  <c r="H158" i="5"/>
  <c r="H150" i="5"/>
  <c r="H142" i="5"/>
  <c r="H133" i="5"/>
  <c r="H129" i="5"/>
  <c r="H126" i="5"/>
  <c r="H123" i="5"/>
  <c r="H118" i="5"/>
  <c r="H115" i="5"/>
  <c r="H124" i="5"/>
  <c r="H121" i="5"/>
  <c r="H116" i="5"/>
  <c r="H113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134" i="5"/>
  <c r="H131" i="5"/>
  <c r="H127" i="5"/>
  <c r="H122" i="5"/>
  <c r="H119" i="5"/>
  <c r="H114" i="5"/>
  <c r="H111" i="5"/>
  <c r="H136" i="5"/>
  <c r="H128" i="5"/>
  <c r="H125" i="5"/>
  <c r="H120" i="5"/>
  <c r="H117" i="5"/>
  <c r="H112" i="5"/>
  <c r="H110" i="5"/>
  <c r="H108" i="5"/>
  <c r="H106" i="5"/>
  <c r="H102" i="5"/>
  <c r="H98" i="5"/>
  <c r="H94" i="5"/>
  <c r="H90" i="5"/>
  <c r="H86" i="5"/>
  <c r="H82" i="5"/>
  <c r="H78" i="5"/>
  <c r="H74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04" i="5"/>
  <c r="H100" i="5"/>
  <c r="H96" i="5"/>
  <c r="H92" i="5"/>
  <c r="H88" i="5"/>
  <c r="H84" i="5"/>
  <c r="H80" i="5"/>
  <c r="H76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R251" i="5"/>
  <c r="R249" i="5"/>
  <c r="R247" i="5"/>
  <c r="R245" i="5"/>
  <c r="R243" i="5"/>
  <c r="R241" i="5"/>
  <c r="R239" i="5"/>
  <c r="R237" i="5"/>
  <c r="R235" i="5"/>
  <c r="R233" i="5"/>
  <c r="R231" i="5"/>
  <c r="R229" i="5"/>
  <c r="R227" i="5"/>
  <c r="R250" i="5"/>
  <c r="R248" i="5"/>
  <c r="R246" i="5"/>
  <c r="R244" i="5"/>
  <c r="R242" i="5"/>
  <c r="R240" i="5"/>
  <c r="R238" i="5"/>
  <c r="R236" i="5"/>
  <c r="R234" i="5"/>
  <c r="R232" i="5"/>
  <c r="R230" i="5"/>
  <c r="R228" i="5"/>
  <c r="R226" i="5"/>
  <c r="R224" i="5"/>
  <c r="R222" i="5"/>
  <c r="R220" i="5"/>
  <c r="R218" i="5"/>
  <c r="R216" i="5"/>
  <c r="R214" i="5"/>
  <c r="R212" i="5"/>
  <c r="R213" i="5"/>
  <c r="R223" i="5"/>
  <c r="R219" i="5"/>
  <c r="R211" i="5"/>
  <c r="R209" i="5"/>
  <c r="R207" i="5"/>
  <c r="R205" i="5"/>
  <c r="R203" i="5"/>
  <c r="R201" i="5"/>
  <c r="R217" i="5"/>
  <c r="R225" i="5"/>
  <c r="R210" i="5"/>
  <c r="R206" i="5"/>
  <c r="R202" i="5"/>
  <c r="R199" i="5"/>
  <c r="R197" i="5"/>
  <c r="R195" i="5"/>
  <c r="R215" i="5"/>
  <c r="R208" i="5"/>
  <c r="R204" i="5"/>
  <c r="R198" i="5"/>
  <c r="R191" i="5"/>
  <c r="R187" i="5"/>
  <c r="R183" i="5"/>
  <c r="R179" i="5"/>
  <c r="R175" i="5"/>
  <c r="R171" i="5"/>
  <c r="R167" i="5"/>
  <c r="R163" i="5"/>
  <c r="R221" i="5"/>
  <c r="R200" i="5"/>
  <c r="R192" i="5"/>
  <c r="R188" i="5"/>
  <c r="R184" i="5"/>
  <c r="R180" i="5"/>
  <c r="R176" i="5"/>
  <c r="R172" i="5"/>
  <c r="R168" i="5"/>
  <c r="R164" i="5"/>
  <c r="R160" i="5"/>
  <c r="R158" i="5"/>
  <c r="R156" i="5"/>
  <c r="R154" i="5"/>
  <c r="R152" i="5"/>
  <c r="R150" i="5"/>
  <c r="R148" i="5"/>
  <c r="R146" i="5"/>
  <c r="R144" i="5"/>
  <c r="R142" i="5"/>
  <c r="R140" i="5"/>
  <c r="R138" i="5"/>
  <c r="R136" i="5"/>
  <c r="R134" i="5"/>
  <c r="R194" i="5"/>
  <c r="R193" i="5"/>
  <c r="R189" i="5"/>
  <c r="R185" i="5"/>
  <c r="R181" i="5"/>
  <c r="R177" i="5"/>
  <c r="R173" i="5"/>
  <c r="R178" i="5"/>
  <c r="R169" i="5"/>
  <c r="R153" i="5"/>
  <c r="R145" i="5"/>
  <c r="R137" i="5"/>
  <c r="R182" i="5"/>
  <c r="R162" i="5"/>
  <c r="R161" i="5"/>
  <c r="R157" i="5"/>
  <c r="R151" i="5"/>
  <c r="R143" i="5"/>
  <c r="R135" i="5"/>
  <c r="R131" i="5"/>
  <c r="R129" i="5"/>
  <c r="R186" i="5"/>
  <c r="R170" i="5"/>
  <c r="R165" i="5"/>
  <c r="R149" i="5"/>
  <c r="R141" i="5"/>
  <c r="R196" i="5"/>
  <c r="R190" i="5"/>
  <c r="R174" i="5"/>
  <c r="R166" i="5"/>
  <c r="R159" i="5"/>
  <c r="R155" i="5"/>
  <c r="R130" i="5"/>
  <c r="R123" i="5"/>
  <c r="R120" i="5"/>
  <c r="R115" i="5"/>
  <c r="R112" i="5"/>
  <c r="R147" i="5"/>
  <c r="R126" i="5"/>
  <c r="R121" i="5"/>
  <c r="R118" i="5"/>
  <c r="R113" i="5"/>
  <c r="R110" i="5"/>
  <c r="R108" i="5"/>
  <c r="R106" i="5"/>
  <c r="R104" i="5"/>
  <c r="R102" i="5"/>
  <c r="R100" i="5"/>
  <c r="R98" i="5"/>
  <c r="R96" i="5"/>
  <c r="R94" i="5"/>
  <c r="R92" i="5"/>
  <c r="R90" i="5"/>
  <c r="R88" i="5"/>
  <c r="R86" i="5"/>
  <c r="R84" i="5"/>
  <c r="R82" i="5"/>
  <c r="R80" i="5"/>
  <c r="R78" i="5"/>
  <c r="R76" i="5"/>
  <c r="R74" i="5"/>
  <c r="R72" i="5"/>
  <c r="R139" i="5"/>
  <c r="R132" i="5"/>
  <c r="R128" i="5"/>
  <c r="R127" i="5"/>
  <c r="R124" i="5"/>
  <c r="R119" i="5"/>
  <c r="R116" i="5"/>
  <c r="R111" i="5"/>
  <c r="R133" i="5"/>
  <c r="R125" i="5"/>
  <c r="R122" i="5"/>
  <c r="R117" i="5"/>
  <c r="R114" i="5"/>
  <c r="R109" i="5"/>
  <c r="R107" i="5"/>
  <c r="R105" i="5"/>
  <c r="R103" i="5"/>
  <c r="R99" i="5"/>
  <c r="R95" i="5"/>
  <c r="R91" i="5"/>
  <c r="R87" i="5"/>
  <c r="R83" i="5"/>
  <c r="R79" i="5"/>
  <c r="R75" i="5"/>
  <c r="R70" i="5"/>
  <c r="R68" i="5"/>
  <c r="R66" i="5"/>
  <c r="R64" i="5"/>
  <c r="R62" i="5"/>
  <c r="R60" i="5"/>
  <c r="R58" i="5"/>
  <c r="R56" i="5"/>
  <c r="R54" i="5"/>
  <c r="R52" i="5"/>
  <c r="R50" i="5"/>
  <c r="R48" i="5"/>
  <c r="R46" i="5"/>
  <c r="R44" i="5"/>
  <c r="R42" i="5"/>
  <c r="R40" i="5"/>
  <c r="R38" i="5"/>
  <c r="R36" i="5"/>
  <c r="R34" i="5"/>
  <c r="R32" i="5"/>
  <c r="R30" i="5"/>
  <c r="R28" i="5"/>
  <c r="R26" i="5"/>
  <c r="R24" i="5"/>
  <c r="R22" i="5"/>
  <c r="R20" i="5"/>
  <c r="R18" i="5"/>
  <c r="R16" i="5"/>
  <c r="R101" i="5"/>
  <c r="R97" i="5"/>
  <c r="R93" i="5"/>
  <c r="R89" i="5"/>
  <c r="R85" i="5"/>
  <c r="R81" i="5"/>
  <c r="R77" i="5"/>
  <c r="R73" i="5"/>
  <c r="R71" i="5"/>
  <c r="R69" i="5"/>
  <c r="R67" i="5"/>
  <c r="R65" i="5"/>
  <c r="R63" i="5"/>
  <c r="R61" i="5"/>
  <c r="R59" i="5"/>
  <c r="R57" i="5"/>
  <c r="R55" i="5"/>
  <c r="R53" i="5"/>
  <c r="R51" i="5"/>
  <c r="R49" i="5"/>
  <c r="R47" i="5"/>
  <c r="R45" i="5"/>
  <c r="R43" i="5"/>
  <c r="R41" i="5"/>
  <c r="N251" i="5"/>
  <c r="N249" i="5"/>
  <c r="N247" i="5"/>
  <c r="N245" i="5"/>
  <c r="N243" i="5"/>
  <c r="N241" i="5"/>
  <c r="N239" i="5"/>
  <c r="N237" i="5"/>
  <c r="N235" i="5"/>
  <c r="N233" i="5"/>
  <c r="N231" i="5"/>
  <c r="N229" i="5"/>
  <c r="N250" i="5"/>
  <c r="N248" i="5"/>
  <c r="N246" i="5"/>
  <c r="N244" i="5"/>
  <c r="N242" i="5"/>
  <c r="N240" i="5"/>
  <c r="N238" i="5"/>
  <c r="N236" i="5"/>
  <c r="N234" i="5"/>
  <c r="N232" i="5"/>
  <c r="N228" i="5"/>
  <c r="N226" i="5"/>
  <c r="N224" i="5"/>
  <c r="N222" i="5"/>
  <c r="N220" i="5"/>
  <c r="N218" i="5"/>
  <c r="N216" i="5"/>
  <c r="N214" i="5"/>
  <c r="N212" i="5"/>
  <c r="N219" i="5"/>
  <c r="N225" i="5"/>
  <c r="N221" i="5"/>
  <c r="N217" i="5"/>
  <c r="N211" i="5"/>
  <c r="N209" i="5"/>
  <c r="N207" i="5"/>
  <c r="N205" i="5"/>
  <c r="N203" i="5"/>
  <c r="N201" i="5"/>
  <c r="N215" i="5"/>
  <c r="N223" i="5"/>
  <c r="N213" i="5"/>
  <c r="N208" i="5"/>
  <c r="N204" i="5"/>
  <c r="N230" i="5"/>
  <c r="N227" i="5"/>
  <c r="N199" i="5"/>
  <c r="N197" i="5"/>
  <c r="N195" i="5"/>
  <c r="N210" i="5"/>
  <c r="N206" i="5"/>
  <c r="N202" i="5"/>
  <c r="N196" i="5"/>
  <c r="N193" i="5"/>
  <c r="N189" i="5"/>
  <c r="N185" i="5"/>
  <c r="N181" i="5"/>
  <c r="N177" i="5"/>
  <c r="N173" i="5"/>
  <c r="N169" i="5"/>
  <c r="N165" i="5"/>
  <c r="N198" i="5"/>
  <c r="N190" i="5"/>
  <c r="N186" i="5"/>
  <c r="N182" i="5"/>
  <c r="N178" i="5"/>
  <c r="N174" i="5"/>
  <c r="N170" i="5"/>
  <c r="N166" i="5"/>
  <c r="N162" i="5"/>
  <c r="N160" i="5"/>
  <c r="N158" i="5"/>
  <c r="N156" i="5"/>
  <c r="N154" i="5"/>
  <c r="N152" i="5"/>
  <c r="N150" i="5"/>
  <c r="N148" i="5"/>
  <c r="N146" i="5"/>
  <c r="N144" i="5"/>
  <c r="N142" i="5"/>
  <c r="N140" i="5"/>
  <c r="N138" i="5"/>
  <c r="N136" i="5"/>
  <c r="N134" i="5"/>
  <c r="N200" i="5"/>
  <c r="N191" i="5"/>
  <c r="N187" i="5"/>
  <c r="N183" i="5"/>
  <c r="N179" i="5"/>
  <c r="N175" i="5"/>
  <c r="N171" i="5"/>
  <c r="N192" i="5"/>
  <c r="N176" i="5"/>
  <c r="N167" i="5"/>
  <c r="N151" i="5"/>
  <c r="N143" i="5"/>
  <c r="N135" i="5"/>
  <c r="N194" i="5"/>
  <c r="N180" i="5"/>
  <c r="N168" i="5"/>
  <c r="N159" i="5"/>
  <c r="N149" i="5"/>
  <c r="N141" i="5"/>
  <c r="N133" i="5"/>
  <c r="N131" i="5"/>
  <c r="N129" i="5"/>
  <c r="N184" i="5"/>
  <c r="N163" i="5"/>
  <c r="N155" i="5"/>
  <c r="N147" i="5"/>
  <c r="N139" i="5"/>
  <c r="N188" i="5"/>
  <c r="N172" i="5"/>
  <c r="N164" i="5"/>
  <c r="N161" i="5"/>
  <c r="N157" i="5"/>
  <c r="N153" i="5"/>
  <c r="N137" i="5"/>
  <c r="N132" i="5"/>
  <c r="N128" i="5"/>
  <c r="N126" i="5"/>
  <c r="N121" i="5"/>
  <c r="N118" i="5"/>
  <c r="N113" i="5"/>
  <c r="N127" i="5"/>
  <c r="N124" i="5"/>
  <c r="N119" i="5"/>
  <c r="N116" i="5"/>
  <c r="N111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78" i="5"/>
  <c r="N76" i="5"/>
  <c r="N74" i="5"/>
  <c r="N130" i="5"/>
  <c r="N125" i="5"/>
  <c r="N122" i="5"/>
  <c r="N117" i="5"/>
  <c r="N114" i="5"/>
  <c r="N145" i="5"/>
  <c r="N123" i="5"/>
  <c r="N120" i="5"/>
  <c r="N115" i="5"/>
  <c r="N112" i="5"/>
  <c r="N109" i="5"/>
  <c r="N107" i="5"/>
  <c r="N105" i="5"/>
  <c r="N101" i="5"/>
  <c r="N97" i="5"/>
  <c r="N93" i="5"/>
  <c r="N89" i="5"/>
  <c r="N85" i="5"/>
  <c r="N81" i="5"/>
  <c r="N77" i="5"/>
  <c r="N73" i="5"/>
  <c r="N72" i="5"/>
  <c r="N70" i="5"/>
  <c r="N68" i="5"/>
  <c r="N66" i="5"/>
  <c r="N64" i="5"/>
  <c r="N62" i="5"/>
  <c r="N60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03" i="5"/>
  <c r="N99" i="5"/>
  <c r="N95" i="5"/>
  <c r="N91" i="5"/>
  <c r="N87" i="5"/>
  <c r="N83" i="5"/>
  <c r="N79" i="5"/>
  <c r="N75" i="5"/>
  <c r="N71" i="5"/>
  <c r="N69" i="5"/>
  <c r="N67" i="5"/>
  <c r="N65" i="5"/>
  <c r="N63" i="5"/>
  <c r="N61" i="5"/>
  <c r="N59" i="5"/>
  <c r="N57" i="5"/>
  <c r="N55" i="5"/>
  <c r="N53" i="5"/>
  <c r="N51" i="5"/>
  <c r="N49" i="5"/>
  <c r="N47" i="5"/>
  <c r="N45" i="5"/>
  <c r="N43" i="5"/>
  <c r="N41" i="5"/>
  <c r="J251" i="5"/>
  <c r="J249" i="5"/>
  <c r="J247" i="5"/>
  <c r="J245" i="5"/>
  <c r="J243" i="5"/>
  <c r="J241" i="5"/>
  <c r="J239" i="5"/>
  <c r="J237" i="5"/>
  <c r="J235" i="5"/>
  <c r="J233" i="5"/>
  <c r="J231" i="5"/>
  <c r="J229" i="5"/>
  <c r="J250" i="5"/>
  <c r="J248" i="5"/>
  <c r="J246" i="5"/>
  <c r="J244" i="5"/>
  <c r="J242" i="5"/>
  <c r="J240" i="5"/>
  <c r="J238" i="5"/>
  <c r="J236" i="5"/>
  <c r="J234" i="5"/>
  <c r="J232" i="5"/>
  <c r="J226" i="5"/>
  <c r="J224" i="5"/>
  <c r="J222" i="5"/>
  <c r="J220" i="5"/>
  <c r="J218" i="5"/>
  <c r="J216" i="5"/>
  <c r="J214" i="5"/>
  <c r="J212" i="5"/>
  <c r="J230" i="5"/>
  <c r="J217" i="5"/>
  <c r="J227" i="5"/>
  <c r="J223" i="5"/>
  <c r="J215" i="5"/>
  <c r="J211" i="5"/>
  <c r="J209" i="5"/>
  <c r="J207" i="5"/>
  <c r="J205" i="5"/>
  <c r="J203" i="5"/>
  <c r="J213" i="5"/>
  <c r="J228" i="5"/>
  <c r="J221" i="5"/>
  <c r="J210" i="5"/>
  <c r="J206" i="5"/>
  <c r="J202" i="5"/>
  <c r="J225" i="5"/>
  <c r="J219" i="5"/>
  <c r="J201" i="5"/>
  <c r="J199" i="5"/>
  <c r="J197" i="5"/>
  <c r="J195" i="5"/>
  <c r="J208" i="5"/>
  <c r="J204" i="5"/>
  <c r="J194" i="5"/>
  <c r="J191" i="5"/>
  <c r="J187" i="5"/>
  <c r="J183" i="5"/>
  <c r="J179" i="5"/>
  <c r="J175" i="5"/>
  <c r="J171" i="5"/>
  <c r="J167" i="5"/>
  <c r="J163" i="5"/>
  <c r="J196" i="5"/>
  <c r="J192" i="5"/>
  <c r="J188" i="5"/>
  <c r="J184" i="5"/>
  <c r="J180" i="5"/>
  <c r="J176" i="5"/>
  <c r="J172" i="5"/>
  <c r="J168" i="5"/>
  <c r="J164" i="5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98" i="5"/>
  <c r="J193" i="5"/>
  <c r="J189" i="5"/>
  <c r="J185" i="5"/>
  <c r="J181" i="5"/>
  <c r="J177" i="5"/>
  <c r="J173" i="5"/>
  <c r="J200" i="5"/>
  <c r="J190" i="5"/>
  <c r="J174" i="5"/>
  <c r="J165" i="5"/>
  <c r="J149" i="5"/>
  <c r="J141" i="5"/>
  <c r="J178" i="5"/>
  <c r="J166" i="5"/>
  <c r="J161" i="5"/>
  <c r="J157" i="5"/>
  <c r="J155" i="5"/>
  <c r="J147" i="5"/>
  <c r="J139" i="5"/>
  <c r="J133" i="5"/>
  <c r="J131" i="5"/>
  <c r="J129" i="5"/>
  <c r="J182" i="5"/>
  <c r="J169" i="5"/>
  <c r="J153" i="5"/>
  <c r="J145" i="5"/>
  <c r="J186" i="5"/>
  <c r="J170" i="5"/>
  <c r="J162" i="5"/>
  <c r="J159" i="5"/>
  <c r="J151" i="5"/>
  <c r="J135" i="5"/>
  <c r="J130" i="5"/>
  <c r="J127" i="5"/>
  <c r="J124" i="5"/>
  <c r="J119" i="5"/>
  <c r="J116" i="5"/>
  <c r="J111" i="5"/>
  <c r="J143" i="5"/>
  <c r="J137" i="5"/>
  <c r="J125" i="5"/>
  <c r="J122" i="5"/>
  <c r="J117" i="5"/>
  <c r="J114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132" i="5"/>
  <c r="J128" i="5"/>
  <c r="J123" i="5"/>
  <c r="J120" i="5"/>
  <c r="J115" i="5"/>
  <c r="J112" i="5"/>
  <c r="J126" i="5"/>
  <c r="J121" i="5"/>
  <c r="J118" i="5"/>
  <c r="J113" i="5"/>
  <c r="J109" i="5"/>
  <c r="J107" i="5"/>
  <c r="J103" i="5"/>
  <c r="J99" i="5"/>
  <c r="J95" i="5"/>
  <c r="J91" i="5"/>
  <c r="J87" i="5"/>
  <c r="J83" i="5"/>
  <c r="J79" i="5"/>
  <c r="J75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05" i="5"/>
  <c r="J101" i="5"/>
  <c r="J97" i="5"/>
  <c r="J93" i="5"/>
  <c r="J89" i="5"/>
  <c r="J85" i="5"/>
  <c r="J81" i="5"/>
  <c r="J77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F251" i="5"/>
  <c r="F249" i="5"/>
  <c r="F247" i="5"/>
  <c r="F245" i="5"/>
  <c r="F243" i="5"/>
  <c r="F241" i="5"/>
  <c r="F239" i="5"/>
  <c r="F237" i="5"/>
  <c r="F235" i="5"/>
  <c r="F233" i="5"/>
  <c r="F231" i="5"/>
  <c r="F229" i="5"/>
  <c r="F250" i="5"/>
  <c r="F248" i="5"/>
  <c r="F246" i="5"/>
  <c r="F244" i="5"/>
  <c r="F242" i="5"/>
  <c r="F240" i="5"/>
  <c r="F238" i="5"/>
  <c r="F236" i="5"/>
  <c r="F234" i="5"/>
  <c r="F232" i="5"/>
  <c r="F230" i="5"/>
  <c r="F226" i="5"/>
  <c r="F224" i="5"/>
  <c r="F222" i="5"/>
  <c r="F220" i="5"/>
  <c r="F218" i="5"/>
  <c r="F216" i="5"/>
  <c r="F214" i="5"/>
  <c r="F212" i="5"/>
  <c r="F228" i="5"/>
  <c r="F215" i="5"/>
  <c r="F225" i="5"/>
  <c r="F221" i="5"/>
  <c r="F213" i="5"/>
  <c r="F211" i="5"/>
  <c r="F209" i="5"/>
  <c r="F207" i="5"/>
  <c r="F205" i="5"/>
  <c r="F203" i="5"/>
  <c r="F219" i="5"/>
  <c r="F208" i="5"/>
  <c r="F204" i="5"/>
  <c r="F223" i="5"/>
  <c r="F201" i="5"/>
  <c r="F199" i="5"/>
  <c r="F197" i="5"/>
  <c r="F195" i="5"/>
  <c r="F227" i="5"/>
  <c r="F210" i="5"/>
  <c r="F206" i="5"/>
  <c r="F202" i="5"/>
  <c r="F217" i="5"/>
  <c r="F200" i="5"/>
  <c r="F193" i="5"/>
  <c r="F189" i="5"/>
  <c r="F185" i="5"/>
  <c r="F181" i="5"/>
  <c r="F177" i="5"/>
  <c r="F173" i="5"/>
  <c r="F169" i="5"/>
  <c r="F165" i="5"/>
  <c r="F194" i="5"/>
  <c r="F190" i="5"/>
  <c r="F186" i="5"/>
  <c r="F182" i="5"/>
  <c r="F178" i="5"/>
  <c r="F174" i="5"/>
  <c r="F170" i="5"/>
  <c r="F166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96" i="5"/>
  <c r="F191" i="5"/>
  <c r="F187" i="5"/>
  <c r="F183" i="5"/>
  <c r="F179" i="5"/>
  <c r="F175" i="5"/>
  <c r="F171" i="5"/>
  <c r="F188" i="5"/>
  <c r="F172" i="5"/>
  <c r="F163" i="5"/>
  <c r="F155" i="5"/>
  <c r="F147" i="5"/>
  <c r="F139" i="5"/>
  <c r="F192" i="5"/>
  <c r="F176" i="5"/>
  <c r="F164" i="5"/>
  <c r="F159" i="5"/>
  <c r="F153" i="5"/>
  <c r="F145" i="5"/>
  <c r="F137" i="5"/>
  <c r="F133" i="5"/>
  <c r="F131" i="5"/>
  <c r="F129" i="5"/>
  <c r="F198" i="5"/>
  <c r="F180" i="5"/>
  <c r="F167" i="5"/>
  <c r="F151" i="5"/>
  <c r="F143" i="5"/>
  <c r="F184" i="5"/>
  <c r="F168" i="5"/>
  <c r="F161" i="5"/>
  <c r="F157" i="5"/>
  <c r="F149" i="5"/>
  <c r="F132" i="5"/>
  <c r="F125" i="5"/>
  <c r="F122" i="5"/>
  <c r="F117" i="5"/>
  <c r="F114" i="5"/>
  <c r="F135" i="5"/>
  <c r="F128" i="5"/>
  <c r="F123" i="5"/>
  <c r="F120" i="5"/>
  <c r="F115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130" i="5"/>
  <c r="F126" i="5"/>
  <c r="F121" i="5"/>
  <c r="F118" i="5"/>
  <c r="F113" i="5"/>
  <c r="F141" i="5"/>
  <c r="F127" i="5"/>
  <c r="F124" i="5"/>
  <c r="F119" i="5"/>
  <c r="F116" i="5"/>
  <c r="F111" i="5"/>
  <c r="F109" i="5"/>
  <c r="F107" i="5"/>
  <c r="F105" i="5"/>
  <c r="F101" i="5"/>
  <c r="F97" i="5"/>
  <c r="F93" i="5"/>
  <c r="F89" i="5"/>
  <c r="F85" i="5"/>
  <c r="F81" i="5"/>
  <c r="F77" i="5"/>
  <c r="F73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03" i="5"/>
  <c r="F99" i="5"/>
  <c r="F95" i="5"/>
  <c r="F91" i="5"/>
  <c r="F87" i="5"/>
  <c r="F83" i="5"/>
  <c r="F79" i="5"/>
  <c r="F75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G8" i="5"/>
  <c r="K8" i="5"/>
  <c r="O8" i="5"/>
  <c r="E9" i="5"/>
  <c r="I9" i="5"/>
  <c r="M9" i="5"/>
  <c r="Q9" i="5"/>
  <c r="G10" i="5"/>
  <c r="K10" i="5"/>
  <c r="O10" i="5"/>
  <c r="E11" i="5"/>
  <c r="I11" i="5"/>
  <c r="M11" i="5"/>
  <c r="Q11" i="5"/>
  <c r="G12" i="5"/>
  <c r="K12" i="5"/>
  <c r="O12" i="5"/>
  <c r="E13" i="5"/>
  <c r="I13" i="5"/>
  <c r="M13" i="5"/>
  <c r="Q13" i="5"/>
  <c r="G14" i="5"/>
  <c r="K14" i="5"/>
  <c r="O14" i="5"/>
  <c r="E15" i="5"/>
  <c r="I15" i="5"/>
  <c r="M15" i="5"/>
  <c r="Q15" i="5"/>
  <c r="G16" i="5"/>
  <c r="L16" i="5"/>
  <c r="E17" i="5"/>
  <c r="M17" i="5"/>
  <c r="G18" i="5"/>
  <c r="O18" i="5"/>
  <c r="I19" i="5"/>
  <c r="Q19" i="5"/>
  <c r="K20" i="5"/>
  <c r="E21" i="5"/>
  <c r="M21" i="5"/>
  <c r="G22" i="5"/>
  <c r="O22" i="5"/>
  <c r="I23" i="5"/>
  <c r="Q23" i="5"/>
  <c r="K24" i="5"/>
  <c r="E25" i="5"/>
  <c r="M25" i="5"/>
  <c r="G26" i="5"/>
  <c r="O26" i="5"/>
  <c r="I27" i="5"/>
  <c r="K28" i="5"/>
  <c r="E29" i="5"/>
  <c r="G30" i="5"/>
  <c r="O30" i="5"/>
  <c r="H32" i="5"/>
  <c r="J33" i="5"/>
  <c r="L34" i="5"/>
  <c r="N35" i="5"/>
  <c r="P36" i="5"/>
  <c r="R37" i="5"/>
  <c r="F39" i="5"/>
  <c r="H40" i="5"/>
  <c r="Q251" i="5"/>
  <c r="Q249" i="5"/>
  <c r="Q247" i="5"/>
  <c r="Q245" i="5"/>
  <c r="Q243" i="5"/>
  <c r="Q241" i="5"/>
  <c r="Q239" i="5"/>
  <c r="Q237" i="5"/>
  <c r="Q235" i="5"/>
  <c r="Q233" i="5"/>
  <c r="Q244" i="5"/>
  <c r="Q236" i="5"/>
  <c r="Q227" i="5"/>
  <c r="Q225" i="5"/>
  <c r="Q223" i="5"/>
  <c r="Q221" i="5"/>
  <c r="Q246" i="5"/>
  <c r="Q238" i="5"/>
  <c r="Q230" i="5"/>
  <c r="Q248" i="5"/>
  <c r="Q250" i="5"/>
  <c r="Q232" i="5"/>
  <c r="Q231" i="5"/>
  <c r="Q228" i="5"/>
  <c r="Q226" i="5"/>
  <c r="Q222" i="5"/>
  <c r="Q218" i="5"/>
  <c r="Q215" i="5"/>
  <c r="Q234" i="5"/>
  <c r="Q216" i="5"/>
  <c r="Q213" i="5"/>
  <c r="Q240" i="5"/>
  <c r="Q224" i="5"/>
  <c r="Q219" i="5"/>
  <c r="Q214" i="5"/>
  <c r="Q211" i="5"/>
  <c r="Q209" i="5"/>
  <c r="Q207" i="5"/>
  <c r="Q205" i="5"/>
  <c r="Q203" i="5"/>
  <c r="Q201" i="5"/>
  <c r="Q212" i="5"/>
  <c r="Q200" i="5"/>
  <c r="Q198" i="5"/>
  <c r="Q196" i="5"/>
  <c r="Q194" i="5"/>
  <c r="Q192" i="5"/>
  <c r="Q190" i="5"/>
  <c r="Q188" i="5"/>
  <c r="Q186" i="5"/>
  <c r="Q184" i="5"/>
  <c r="Q182" i="5"/>
  <c r="Q180" i="5"/>
  <c r="Q178" i="5"/>
  <c r="Q176" i="5"/>
  <c r="Q174" i="5"/>
  <c r="Q172" i="5"/>
  <c r="Q170" i="5"/>
  <c r="Q168" i="5"/>
  <c r="Q166" i="5"/>
  <c r="Q164" i="5"/>
  <c r="Q162" i="5"/>
  <c r="Q220" i="5"/>
  <c r="Q217" i="5"/>
  <c r="Q210" i="5"/>
  <c r="Q206" i="5"/>
  <c r="Q202" i="5"/>
  <c r="Q242" i="5"/>
  <c r="Q229" i="5"/>
  <c r="Q199" i="5"/>
  <c r="Q197" i="5"/>
  <c r="Q195" i="5"/>
  <c r="Q193" i="5"/>
  <c r="Q191" i="5"/>
  <c r="Q189" i="5"/>
  <c r="Q187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61" i="5"/>
  <c r="Q159" i="5"/>
  <c r="Q157" i="5"/>
  <c r="Q204" i="5"/>
  <c r="Q208" i="5"/>
  <c r="Q160" i="5"/>
  <c r="Q156" i="5"/>
  <c r="Q155" i="5"/>
  <c r="Q150" i="5"/>
  <c r="Q147" i="5"/>
  <c r="Q142" i="5"/>
  <c r="Q139" i="5"/>
  <c r="Q134" i="5"/>
  <c r="Q132" i="5"/>
  <c r="Q130" i="5"/>
  <c r="Q128" i="5"/>
  <c r="Q126" i="5"/>
  <c r="Q124" i="5"/>
  <c r="Q122" i="5"/>
  <c r="Q120" i="5"/>
  <c r="Q118" i="5"/>
  <c r="Q116" i="5"/>
  <c r="Q114" i="5"/>
  <c r="Q112" i="5"/>
  <c r="Q153" i="5"/>
  <c r="Q148" i="5"/>
  <c r="Q145" i="5"/>
  <c r="Q140" i="5"/>
  <c r="Q137" i="5"/>
  <c r="Q158" i="5"/>
  <c r="Q154" i="5"/>
  <c r="Q151" i="5"/>
  <c r="Q146" i="5"/>
  <c r="Q143" i="5"/>
  <c r="Q138" i="5"/>
  <c r="Q152" i="5"/>
  <c r="Q149" i="5"/>
  <c r="Q136" i="5"/>
  <c r="Q133" i="5"/>
  <c r="Q125" i="5"/>
  <c r="Q117" i="5"/>
  <c r="Q109" i="5"/>
  <c r="Q107" i="5"/>
  <c r="Q144" i="5"/>
  <c r="Q141" i="5"/>
  <c r="Q135" i="5"/>
  <c r="Q131" i="5"/>
  <c r="Q123" i="5"/>
  <c r="Q115" i="5"/>
  <c r="Q121" i="5"/>
  <c r="Q113" i="5"/>
  <c r="Q110" i="5"/>
  <c r="Q108" i="5"/>
  <c r="Q106" i="5"/>
  <c r="Q104" i="5"/>
  <c r="Q102" i="5"/>
  <c r="Q100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129" i="5"/>
  <c r="Q127" i="5"/>
  <c r="Q119" i="5"/>
  <c r="Q111" i="5"/>
  <c r="Q105" i="5"/>
  <c r="Q101" i="5"/>
  <c r="Q97" i="5"/>
  <c r="Q93" i="5"/>
  <c r="Q89" i="5"/>
  <c r="Q85" i="5"/>
  <c r="Q81" i="5"/>
  <c r="Q77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43" i="5"/>
  <c r="Q41" i="5"/>
  <c r="Q39" i="5"/>
  <c r="Q37" i="5"/>
  <c r="Q35" i="5"/>
  <c r="Q33" i="5"/>
  <c r="Q31" i="5"/>
  <c r="Q103" i="5"/>
  <c r="Q99" i="5"/>
  <c r="Q95" i="5"/>
  <c r="Q91" i="5"/>
  <c r="Q87" i="5"/>
  <c r="Q83" i="5"/>
  <c r="Q79" i="5"/>
  <c r="Q75" i="5"/>
  <c r="Q70" i="5"/>
  <c r="Q68" i="5"/>
  <c r="Q66" i="5"/>
  <c r="Q64" i="5"/>
  <c r="Q62" i="5"/>
  <c r="Q60" i="5"/>
  <c r="Q58" i="5"/>
  <c r="Q56" i="5"/>
  <c r="Q54" i="5"/>
  <c r="Q52" i="5"/>
  <c r="Q50" i="5"/>
  <c r="Q48" i="5"/>
  <c r="Q46" i="5"/>
  <c r="Q44" i="5"/>
  <c r="Q42" i="5"/>
  <c r="Q40" i="5"/>
  <c r="Q38" i="5"/>
  <c r="Q36" i="5"/>
  <c r="Q34" i="5"/>
  <c r="Q32" i="5"/>
  <c r="Q30" i="5"/>
  <c r="Q28" i="5"/>
  <c r="Q26" i="5"/>
  <c r="Q24" i="5"/>
  <c r="Q22" i="5"/>
  <c r="Q20" i="5"/>
  <c r="Q18" i="5"/>
  <c r="Q16" i="5"/>
  <c r="M251" i="5"/>
  <c r="M249" i="5"/>
  <c r="M247" i="5"/>
  <c r="M245" i="5"/>
  <c r="M243" i="5"/>
  <c r="M241" i="5"/>
  <c r="M239" i="5"/>
  <c r="M237" i="5"/>
  <c r="M235" i="5"/>
  <c r="M233" i="5"/>
  <c r="M250" i="5"/>
  <c r="M242" i="5"/>
  <c r="M234" i="5"/>
  <c r="M230" i="5"/>
  <c r="M227" i="5"/>
  <c r="M225" i="5"/>
  <c r="M223" i="5"/>
  <c r="M221" i="5"/>
  <c r="M244" i="5"/>
  <c r="M236" i="5"/>
  <c r="M231" i="5"/>
  <c r="M228" i="5"/>
  <c r="M246" i="5"/>
  <c r="M229" i="5"/>
  <c r="M224" i="5"/>
  <c r="M216" i="5"/>
  <c r="M232" i="5"/>
  <c r="M219" i="5"/>
  <c r="M214" i="5"/>
  <c r="M248" i="5"/>
  <c r="M238" i="5"/>
  <c r="M226" i="5"/>
  <c r="M222" i="5"/>
  <c r="M220" i="5"/>
  <c r="M217" i="5"/>
  <c r="M212" i="5"/>
  <c r="M211" i="5"/>
  <c r="M209" i="5"/>
  <c r="M207" i="5"/>
  <c r="M205" i="5"/>
  <c r="M203" i="5"/>
  <c r="M200" i="5"/>
  <c r="M198" i="5"/>
  <c r="M196" i="5"/>
  <c r="M194" i="5"/>
  <c r="M192" i="5"/>
  <c r="M190" i="5"/>
  <c r="M188" i="5"/>
  <c r="M186" i="5"/>
  <c r="M184" i="5"/>
  <c r="M182" i="5"/>
  <c r="M180" i="5"/>
  <c r="M178" i="5"/>
  <c r="M176" i="5"/>
  <c r="M174" i="5"/>
  <c r="M172" i="5"/>
  <c r="M170" i="5"/>
  <c r="M168" i="5"/>
  <c r="M166" i="5"/>
  <c r="M164" i="5"/>
  <c r="M162" i="5"/>
  <c r="M213" i="5"/>
  <c r="M208" i="5"/>
  <c r="M204" i="5"/>
  <c r="M201" i="5"/>
  <c r="M199" i="5"/>
  <c r="M197" i="5"/>
  <c r="M195" i="5"/>
  <c r="M193" i="5"/>
  <c r="M191" i="5"/>
  <c r="M189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240" i="5"/>
  <c r="M161" i="5"/>
  <c r="M159" i="5"/>
  <c r="M157" i="5"/>
  <c r="M215" i="5"/>
  <c r="M202" i="5"/>
  <c r="M206" i="5"/>
  <c r="M158" i="5"/>
  <c r="M153" i="5"/>
  <c r="M148" i="5"/>
  <c r="M145" i="5"/>
  <c r="M140" i="5"/>
  <c r="M137" i="5"/>
  <c r="M132" i="5"/>
  <c r="M130" i="5"/>
  <c r="M128" i="5"/>
  <c r="M126" i="5"/>
  <c r="M124" i="5"/>
  <c r="M122" i="5"/>
  <c r="M120" i="5"/>
  <c r="M118" i="5"/>
  <c r="M116" i="5"/>
  <c r="M114" i="5"/>
  <c r="M112" i="5"/>
  <c r="M218" i="5"/>
  <c r="M154" i="5"/>
  <c r="M151" i="5"/>
  <c r="M146" i="5"/>
  <c r="M143" i="5"/>
  <c r="M138" i="5"/>
  <c r="M135" i="5"/>
  <c r="M160" i="5"/>
  <c r="M156" i="5"/>
  <c r="M152" i="5"/>
  <c r="M149" i="5"/>
  <c r="M144" i="5"/>
  <c r="M141" i="5"/>
  <c r="M210" i="5"/>
  <c r="M155" i="5"/>
  <c r="M150" i="5"/>
  <c r="M134" i="5"/>
  <c r="M123" i="5"/>
  <c r="M115" i="5"/>
  <c r="M109" i="5"/>
  <c r="M107" i="5"/>
  <c r="M136" i="5"/>
  <c r="M133" i="5"/>
  <c r="M129" i="5"/>
  <c r="M121" i="5"/>
  <c r="M113" i="5"/>
  <c r="M147" i="5"/>
  <c r="M127" i="5"/>
  <c r="M119" i="5"/>
  <c r="M111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8" i="5"/>
  <c r="M76" i="5"/>
  <c r="M74" i="5"/>
  <c r="M142" i="5"/>
  <c r="M139" i="5"/>
  <c r="M131" i="5"/>
  <c r="M125" i="5"/>
  <c r="M117" i="5"/>
  <c r="M103" i="5"/>
  <c r="M99" i="5"/>
  <c r="M95" i="5"/>
  <c r="M91" i="5"/>
  <c r="M87" i="5"/>
  <c r="M83" i="5"/>
  <c r="M79" i="5"/>
  <c r="M75" i="5"/>
  <c r="M71" i="5"/>
  <c r="M69" i="5"/>
  <c r="M67" i="5"/>
  <c r="M65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35" i="5"/>
  <c r="M33" i="5"/>
  <c r="M31" i="5"/>
  <c r="M105" i="5"/>
  <c r="M101" i="5"/>
  <c r="M97" i="5"/>
  <c r="M93" i="5"/>
  <c r="M89" i="5"/>
  <c r="M85" i="5"/>
  <c r="M81" i="5"/>
  <c r="M77" i="5"/>
  <c r="M73" i="5"/>
  <c r="M72" i="5"/>
  <c r="M70" i="5"/>
  <c r="M68" i="5"/>
  <c r="M66" i="5"/>
  <c r="M64" i="5"/>
  <c r="M62" i="5"/>
  <c r="M60" i="5"/>
  <c r="M58" i="5"/>
  <c r="M56" i="5"/>
  <c r="M54" i="5"/>
  <c r="M52" i="5"/>
  <c r="M50" i="5"/>
  <c r="M48" i="5"/>
  <c r="M46" i="5"/>
  <c r="M44" i="5"/>
  <c r="M42" i="5"/>
  <c r="M40" i="5"/>
  <c r="M38" i="5"/>
  <c r="M36" i="5"/>
  <c r="M34" i="5"/>
  <c r="M32" i="5"/>
  <c r="M30" i="5"/>
  <c r="M28" i="5"/>
  <c r="M26" i="5"/>
  <c r="M24" i="5"/>
  <c r="M22" i="5"/>
  <c r="M20" i="5"/>
  <c r="M18" i="5"/>
  <c r="I251" i="5"/>
  <c r="I249" i="5"/>
  <c r="I247" i="5"/>
  <c r="I245" i="5"/>
  <c r="I243" i="5"/>
  <c r="I241" i="5"/>
  <c r="I239" i="5"/>
  <c r="I237" i="5"/>
  <c r="I235" i="5"/>
  <c r="I233" i="5"/>
  <c r="I248" i="5"/>
  <c r="I240" i="5"/>
  <c r="I231" i="5"/>
  <c r="I228" i="5"/>
  <c r="I227" i="5"/>
  <c r="I225" i="5"/>
  <c r="I223" i="5"/>
  <c r="I221" i="5"/>
  <c r="I250" i="5"/>
  <c r="I242" i="5"/>
  <c r="I234" i="5"/>
  <c r="I229" i="5"/>
  <c r="I244" i="5"/>
  <c r="I226" i="5"/>
  <c r="I222" i="5"/>
  <c r="I219" i="5"/>
  <c r="I214" i="5"/>
  <c r="I246" i="5"/>
  <c r="I230" i="5"/>
  <c r="I220" i="5"/>
  <c r="I217" i="5"/>
  <c r="I212" i="5"/>
  <c r="I236" i="5"/>
  <c r="I232" i="5"/>
  <c r="I224" i="5"/>
  <c r="I218" i="5"/>
  <c r="I215" i="5"/>
  <c r="I211" i="5"/>
  <c r="I209" i="5"/>
  <c r="I207" i="5"/>
  <c r="I205" i="5"/>
  <c r="I203" i="5"/>
  <c r="I238" i="5"/>
  <c r="I200" i="5"/>
  <c r="I198" i="5"/>
  <c r="I196" i="5"/>
  <c r="I194" i="5"/>
  <c r="I192" i="5"/>
  <c r="I190" i="5"/>
  <c r="I188" i="5"/>
  <c r="I186" i="5"/>
  <c r="I184" i="5"/>
  <c r="I182" i="5"/>
  <c r="I180" i="5"/>
  <c r="I178" i="5"/>
  <c r="I176" i="5"/>
  <c r="I174" i="5"/>
  <c r="I172" i="5"/>
  <c r="I170" i="5"/>
  <c r="I168" i="5"/>
  <c r="I166" i="5"/>
  <c r="I164" i="5"/>
  <c r="I162" i="5"/>
  <c r="I216" i="5"/>
  <c r="I210" i="5"/>
  <c r="I206" i="5"/>
  <c r="I202" i="5"/>
  <c r="I213" i="5"/>
  <c r="I201" i="5"/>
  <c r="I199" i="5"/>
  <c r="I197" i="5"/>
  <c r="I195" i="5"/>
  <c r="I193" i="5"/>
  <c r="I191" i="5"/>
  <c r="I189" i="5"/>
  <c r="I187" i="5"/>
  <c r="I185" i="5"/>
  <c r="I183" i="5"/>
  <c r="I181" i="5"/>
  <c r="I179" i="5"/>
  <c r="I177" i="5"/>
  <c r="I175" i="5"/>
  <c r="I173" i="5"/>
  <c r="I171" i="5"/>
  <c r="I169" i="5"/>
  <c r="I167" i="5"/>
  <c r="I165" i="5"/>
  <c r="I163" i="5"/>
  <c r="I161" i="5"/>
  <c r="I159" i="5"/>
  <c r="I157" i="5"/>
  <c r="I204" i="5"/>
  <c r="I208" i="5"/>
  <c r="I160" i="5"/>
  <c r="I156" i="5"/>
  <c r="I154" i="5"/>
  <c r="I151" i="5"/>
  <c r="I146" i="5"/>
  <c r="I143" i="5"/>
  <c r="I138" i="5"/>
  <c r="I135" i="5"/>
  <c r="I132" i="5"/>
  <c r="I130" i="5"/>
  <c r="I128" i="5"/>
  <c r="I126" i="5"/>
  <c r="I124" i="5"/>
  <c r="I122" i="5"/>
  <c r="I120" i="5"/>
  <c r="I118" i="5"/>
  <c r="I116" i="5"/>
  <c r="I114" i="5"/>
  <c r="I112" i="5"/>
  <c r="I152" i="5"/>
  <c r="I149" i="5"/>
  <c r="I144" i="5"/>
  <c r="I141" i="5"/>
  <c r="I136" i="5"/>
  <c r="I158" i="5"/>
  <c r="I155" i="5"/>
  <c r="I150" i="5"/>
  <c r="I147" i="5"/>
  <c r="I142" i="5"/>
  <c r="I139" i="5"/>
  <c r="I153" i="5"/>
  <c r="I148" i="5"/>
  <c r="I145" i="5"/>
  <c r="I121" i="5"/>
  <c r="I113" i="5"/>
  <c r="I109" i="5"/>
  <c r="I107" i="5"/>
  <c r="I140" i="5"/>
  <c r="I134" i="5"/>
  <c r="I131" i="5"/>
  <c r="I127" i="5"/>
  <c r="I119" i="5"/>
  <c r="I111" i="5"/>
  <c r="I137" i="5"/>
  <c r="I125" i="5"/>
  <c r="I117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133" i="5"/>
  <c r="I129" i="5"/>
  <c r="I123" i="5"/>
  <c r="I115" i="5"/>
  <c r="I105" i="5"/>
  <c r="I101" i="5"/>
  <c r="I97" i="5"/>
  <c r="I93" i="5"/>
  <c r="I89" i="5"/>
  <c r="I85" i="5"/>
  <c r="I81" i="5"/>
  <c r="I77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103" i="5"/>
  <c r="I99" i="5"/>
  <c r="I95" i="5"/>
  <c r="I91" i="5"/>
  <c r="I87" i="5"/>
  <c r="I83" i="5"/>
  <c r="I79" i="5"/>
  <c r="I75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H8" i="5"/>
  <c r="L8" i="5"/>
  <c r="P8" i="5"/>
  <c r="F9" i="5"/>
  <c r="J9" i="5"/>
  <c r="N9" i="5"/>
  <c r="R9" i="5"/>
  <c r="H10" i="5"/>
  <c r="L10" i="5"/>
  <c r="P10" i="5"/>
  <c r="F11" i="5"/>
  <c r="J11" i="5"/>
  <c r="N11" i="5"/>
  <c r="R11" i="5"/>
  <c r="H12" i="5"/>
  <c r="L12" i="5"/>
  <c r="P12" i="5"/>
  <c r="F13" i="5"/>
  <c r="J13" i="5"/>
  <c r="N13" i="5"/>
  <c r="R13" i="5"/>
  <c r="H14" i="5"/>
  <c r="L14" i="5"/>
  <c r="P14" i="5"/>
  <c r="F15" i="5"/>
  <c r="J15" i="5"/>
  <c r="N15" i="5"/>
  <c r="R15" i="5"/>
  <c r="H16" i="5"/>
  <c r="M16" i="5"/>
  <c r="F17" i="5"/>
  <c r="N17" i="5"/>
  <c r="H18" i="5"/>
  <c r="P18" i="5"/>
  <c r="J19" i="5"/>
  <c r="R19" i="5"/>
  <c r="L20" i="5"/>
  <c r="F21" i="5"/>
  <c r="N21" i="5"/>
  <c r="H22" i="5"/>
  <c r="P22" i="5"/>
  <c r="J23" i="5"/>
  <c r="R23" i="5"/>
  <c r="L24" i="5"/>
  <c r="F25" i="5"/>
  <c r="N25" i="5"/>
  <c r="H26" i="5"/>
  <c r="P26" i="5"/>
  <c r="J27" i="5"/>
  <c r="R27" i="5"/>
  <c r="L28" i="5"/>
  <c r="F29" i="5"/>
  <c r="N29" i="5"/>
  <c r="H30" i="5"/>
  <c r="P30" i="5"/>
  <c r="J31" i="5"/>
  <c r="L32" i="5"/>
  <c r="N33" i="5"/>
  <c r="P34" i="5"/>
  <c r="R35" i="5"/>
  <c r="F37" i="5"/>
  <c r="H38" i="5"/>
  <c r="J39" i="5"/>
  <c r="L40" i="5"/>
  <c r="E19" i="9"/>
  <c r="I8" i="9"/>
  <c r="M11" i="9"/>
  <c r="M15" i="9"/>
  <c r="M19" i="9"/>
  <c r="M23" i="9"/>
  <c r="E15" i="9"/>
  <c r="E9" i="9"/>
  <c r="I13" i="9"/>
  <c r="I17" i="9"/>
  <c r="I21" i="9"/>
  <c r="I25" i="9"/>
  <c r="E11" i="9"/>
  <c r="E23" i="9"/>
  <c r="M10" i="9"/>
  <c r="Q13" i="9"/>
  <c r="Q17" i="9"/>
  <c r="Q21" i="9"/>
  <c r="Q25" i="9"/>
  <c r="G251" i="9"/>
  <c r="G249" i="9"/>
  <c r="G247" i="9"/>
  <c r="G245" i="9"/>
  <c r="G243" i="9"/>
  <c r="G241" i="9"/>
  <c r="G239" i="9"/>
  <c r="G237" i="9"/>
  <c r="G235" i="9"/>
  <c r="G233" i="9"/>
  <c r="G231" i="9"/>
  <c r="G229" i="9"/>
  <c r="G227" i="9"/>
  <c r="G225" i="9"/>
  <c r="G223" i="9"/>
  <c r="G221" i="9"/>
  <c r="G219" i="9"/>
  <c r="G217" i="9"/>
  <c r="G244" i="9"/>
  <c r="G236" i="9"/>
  <c r="G228" i="9"/>
  <c r="G220" i="9"/>
  <c r="G216" i="9"/>
  <c r="G213" i="9"/>
  <c r="G246" i="9"/>
  <c r="G238" i="9"/>
  <c r="G230" i="9"/>
  <c r="G222" i="9"/>
  <c r="G214" i="9"/>
  <c r="G211" i="9"/>
  <c r="G209" i="9"/>
  <c r="G207" i="9"/>
  <c r="G205" i="9"/>
  <c r="G203" i="9"/>
  <c r="G201" i="9"/>
  <c r="G199" i="9"/>
  <c r="G197" i="9"/>
  <c r="G195" i="9"/>
  <c r="G193" i="9"/>
  <c r="G191" i="9"/>
  <c r="G189" i="9"/>
  <c r="G187" i="9"/>
  <c r="G248" i="9"/>
  <c r="G240" i="9"/>
  <c r="G232" i="9"/>
  <c r="G224" i="9"/>
  <c r="G212" i="9"/>
  <c r="G250" i="9"/>
  <c r="G242" i="9"/>
  <c r="G234" i="9"/>
  <c r="G226" i="9"/>
  <c r="G218" i="9"/>
  <c r="G215" i="9"/>
  <c r="G210" i="9"/>
  <c r="G208" i="9"/>
  <c r="G206" i="9"/>
  <c r="G204" i="9"/>
  <c r="G202" i="9"/>
  <c r="G200" i="9"/>
  <c r="G198" i="9"/>
  <c r="G196" i="9"/>
  <c r="G194" i="9"/>
  <c r="G192" i="9"/>
  <c r="G190" i="9"/>
  <c r="G188" i="9"/>
  <c r="G186" i="9"/>
  <c r="G184" i="9"/>
  <c r="G183" i="9"/>
  <c r="G182" i="9"/>
  <c r="G180" i="9"/>
  <c r="G178" i="9"/>
  <c r="G176" i="9"/>
  <c r="G174" i="9"/>
  <c r="G172" i="9"/>
  <c r="G170" i="9"/>
  <c r="G168" i="9"/>
  <c r="G166" i="9"/>
  <c r="G164" i="9"/>
  <c r="G162" i="9"/>
  <c r="G160" i="9"/>
  <c r="G158" i="9"/>
  <c r="G156" i="9"/>
  <c r="G154" i="9"/>
  <c r="G152" i="9"/>
  <c r="G150" i="9"/>
  <c r="G148" i="9"/>
  <c r="G146" i="9"/>
  <c r="G144" i="9"/>
  <c r="G142" i="9"/>
  <c r="G140" i="9"/>
  <c r="G138" i="9"/>
  <c r="G136" i="9"/>
  <c r="G134" i="9"/>
  <c r="G132" i="9"/>
  <c r="G130" i="9"/>
  <c r="G128" i="9"/>
  <c r="G126" i="9"/>
  <c r="G124" i="9"/>
  <c r="G122" i="9"/>
  <c r="G120" i="9"/>
  <c r="G118" i="9"/>
  <c r="G116" i="9"/>
  <c r="G114" i="9"/>
  <c r="G112" i="9"/>
  <c r="G110" i="9"/>
  <c r="G108" i="9"/>
  <c r="G106" i="9"/>
  <c r="G104" i="9"/>
  <c r="G102" i="9"/>
  <c r="G100" i="9"/>
  <c r="G98" i="9"/>
  <c r="G96" i="9"/>
  <c r="G94" i="9"/>
  <c r="G92" i="9"/>
  <c r="G185" i="9"/>
  <c r="G181" i="9"/>
  <c r="G179" i="9"/>
  <c r="G177" i="9"/>
  <c r="G175" i="9"/>
  <c r="G173" i="9"/>
  <c r="G171" i="9"/>
  <c r="G169" i="9"/>
  <c r="G167" i="9"/>
  <c r="G165" i="9"/>
  <c r="G163" i="9"/>
  <c r="G161" i="9"/>
  <c r="G159" i="9"/>
  <c r="G157" i="9"/>
  <c r="G155" i="9"/>
  <c r="G153" i="9"/>
  <c r="G151" i="9"/>
  <c r="G149" i="9"/>
  <c r="G147" i="9"/>
  <c r="G145" i="9"/>
  <c r="G143" i="9"/>
  <c r="G141" i="9"/>
  <c r="G139" i="9"/>
  <c r="G137" i="9"/>
  <c r="G135" i="9"/>
  <c r="G133" i="9"/>
  <c r="G131" i="9"/>
  <c r="G129" i="9"/>
  <c r="G127" i="9"/>
  <c r="G123" i="9"/>
  <c r="G89" i="9"/>
  <c r="G87" i="9"/>
  <c r="G85" i="9"/>
  <c r="G83" i="9"/>
  <c r="G81" i="9"/>
  <c r="G79" i="9"/>
  <c r="G77" i="9"/>
  <c r="G75" i="9"/>
  <c r="G73" i="9"/>
  <c r="G71" i="9"/>
  <c r="G69" i="9"/>
  <c r="G67" i="9"/>
  <c r="G65" i="9"/>
  <c r="G63" i="9"/>
  <c r="G61" i="9"/>
  <c r="G59" i="9"/>
  <c r="G57" i="9"/>
  <c r="G55" i="9"/>
  <c r="G53" i="9"/>
  <c r="G51" i="9"/>
  <c r="G49" i="9"/>
  <c r="G47" i="9"/>
  <c r="G45" i="9"/>
  <c r="G43" i="9"/>
  <c r="G41" i="9"/>
  <c r="G39" i="9"/>
  <c r="G37" i="9"/>
  <c r="G35" i="9"/>
  <c r="G33" i="9"/>
  <c r="G31" i="9"/>
  <c r="G29" i="9"/>
  <c r="G27" i="9"/>
  <c r="G25" i="9"/>
  <c r="G23" i="9"/>
  <c r="G21" i="9"/>
  <c r="G19" i="9"/>
  <c r="G17" i="9"/>
  <c r="G15" i="9"/>
  <c r="G13" i="9"/>
  <c r="G11" i="9"/>
  <c r="G125" i="9"/>
  <c r="G121" i="9"/>
  <c r="G117" i="9"/>
  <c r="G113" i="9"/>
  <c r="G109" i="9"/>
  <c r="G105" i="9"/>
  <c r="G101" i="9"/>
  <c r="G97" i="9"/>
  <c r="G93" i="9"/>
  <c r="G90" i="9"/>
  <c r="G88" i="9"/>
  <c r="G86" i="9"/>
  <c r="G84" i="9"/>
  <c r="G82" i="9"/>
  <c r="G80" i="9"/>
  <c r="G78" i="9"/>
  <c r="G76" i="9"/>
  <c r="G74" i="9"/>
  <c r="G72" i="9"/>
  <c r="G70" i="9"/>
  <c r="G68" i="9"/>
  <c r="G66" i="9"/>
  <c r="G64" i="9"/>
  <c r="G62" i="9"/>
  <c r="G60" i="9"/>
  <c r="G58" i="9"/>
  <c r="G56" i="9"/>
  <c r="G54" i="9"/>
  <c r="G52" i="9"/>
  <c r="G50" i="9"/>
  <c r="G48" i="9"/>
  <c r="G46" i="9"/>
  <c r="G44" i="9"/>
  <c r="G42" i="9"/>
  <c r="G40" i="9"/>
  <c r="G38" i="9"/>
  <c r="G36" i="9"/>
  <c r="G34" i="9"/>
  <c r="G32" i="9"/>
  <c r="G30" i="9"/>
  <c r="N8" i="9"/>
  <c r="K9" i="9"/>
  <c r="G12" i="9"/>
  <c r="K14" i="9"/>
  <c r="G16" i="9"/>
  <c r="K18" i="9"/>
  <c r="G20" i="9"/>
  <c r="O20" i="9"/>
  <c r="K22" i="9"/>
  <c r="G24" i="9"/>
  <c r="O24" i="9"/>
  <c r="K26" i="9"/>
  <c r="E27" i="9"/>
  <c r="M27" i="9"/>
  <c r="G28" i="9"/>
  <c r="O28" i="9"/>
  <c r="P29" i="9"/>
  <c r="R30" i="9"/>
  <c r="F32" i="9"/>
  <c r="H33" i="9"/>
  <c r="J34" i="9"/>
  <c r="L35" i="9"/>
  <c r="N36" i="9"/>
  <c r="P37" i="9"/>
  <c r="R38" i="9"/>
  <c r="F40" i="9"/>
  <c r="H41" i="9"/>
  <c r="J42" i="9"/>
  <c r="L43" i="9"/>
  <c r="N44" i="9"/>
  <c r="P45" i="9"/>
  <c r="AI45" i="3" s="1"/>
  <c r="AJ45" i="3" s="1"/>
  <c r="M45" i="14" s="1"/>
  <c r="R46" i="9"/>
  <c r="F48" i="9"/>
  <c r="H49" i="9"/>
  <c r="J50" i="9"/>
  <c r="L51" i="9"/>
  <c r="N52" i="9"/>
  <c r="P53" i="9"/>
  <c r="R54" i="9"/>
  <c r="F56" i="9"/>
  <c r="H57" i="9"/>
  <c r="J58" i="9"/>
  <c r="L59" i="9"/>
  <c r="N60" i="9"/>
  <c r="P61" i="9"/>
  <c r="R62" i="9"/>
  <c r="F64" i="9"/>
  <c r="H65" i="9"/>
  <c r="J66" i="9"/>
  <c r="L67" i="9"/>
  <c r="N68" i="9"/>
  <c r="P69" i="9"/>
  <c r="R70" i="9"/>
  <c r="F72" i="9"/>
  <c r="H73" i="9"/>
  <c r="J74" i="9"/>
  <c r="L75" i="9"/>
  <c r="N76" i="9"/>
  <c r="P77" i="9"/>
  <c r="R78" i="9"/>
  <c r="F80" i="9"/>
  <c r="H81" i="9"/>
  <c r="J82" i="9"/>
  <c r="L83" i="9"/>
  <c r="N84" i="9"/>
  <c r="R86" i="9"/>
  <c r="F88" i="9"/>
  <c r="H89" i="9"/>
  <c r="J90" i="9"/>
  <c r="I92" i="9"/>
  <c r="M94" i="9"/>
  <c r="Q96" i="9"/>
  <c r="G99" i="9"/>
  <c r="K101" i="9"/>
  <c r="O103" i="9"/>
  <c r="E106" i="9"/>
  <c r="I108" i="9"/>
  <c r="M110" i="9"/>
  <c r="Q112" i="9"/>
  <c r="G115" i="9"/>
  <c r="K117" i="9"/>
  <c r="P251" i="9"/>
  <c r="P249" i="9"/>
  <c r="P247" i="9"/>
  <c r="P245" i="9"/>
  <c r="P243" i="9"/>
  <c r="P241" i="9"/>
  <c r="P239" i="9"/>
  <c r="P237" i="9"/>
  <c r="P235" i="9"/>
  <c r="P233" i="9"/>
  <c r="P231" i="9"/>
  <c r="P229" i="9"/>
  <c r="P227" i="9"/>
  <c r="P225" i="9"/>
  <c r="P223" i="9"/>
  <c r="P221" i="9"/>
  <c r="P219" i="9"/>
  <c r="P217" i="9"/>
  <c r="P250" i="9"/>
  <c r="P248" i="9"/>
  <c r="P246" i="9"/>
  <c r="P244" i="9"/>
  <c r="P242" i="9"/>
  <c r="P240" i="9"/>
  <c r="P238" i="9"/>
  <c r="P236" i="9"/>
  <c r="P234" i="9"/>
  <c r="P232" i="9"/>
  <c r="P230" i="9"/>
  <c r="P228" i="9"/>
  <c r="P226" i="9"/>
  <c r="P224" i="9"/>
  <c r="P222" i="9"/>
  <c r="P220" i="9"/>
  <c r="P218" i="9"/>
  <c r="P216" i="9"/>
  <c r="P214" i="9"/>
  <c r="P212" i="9"/>
  <c r="P210" i="9"/>
  <c r="P215" i="9"/>
  <c r="P209" i="9"/>
  <c r="P207" i="9"/>
  <c r="P205" i="9"/>
  <c r="P203" i="9"/>
  <c r="P201" i="9"/>
  <c r="P199" i="9"/>
  <c r="P197" i="9"/>
  <c r="P195" i="9"/>
  <c r="P193" i="9"/>
  <c r="P191" i="9"/>
  <c r="P189" i="9"/>
  <c r="P187" i="9"/>
  <c r="P185" i="9"/>
  <c r="P183" i="9"/>
  <c r="P213" i="9"/>
  <c r="P211" i="9"/>
  <c r="P208" i="9"/>
  <c r="P206" i="9"/>
  <c r="P204" i="9"/>
  <c r="P202" i="9"/>
  <c r="P200" i="9"/>
  <c r="P196" i="9"/>
  <c r="P188" i="9"/>
  <c r="P198" i="9"/>
  <c r="P190" i="9"/>
  <c r="P184" i="9"/>
  <c r="P181" i="9"/>
  <c r="P179" i="9"/>
  <c r="P177" i="9"/>
  <c r="P175" i="9"/>
  <c r="P173" i="9"/>
  <c r="P171" i="9"/>
  <c r="P169" i="9"/>
  <c r="P167" i="9"/>
  <c r="P165" i="9"/>
  <c r="P163" i="9"/>
  <c r="P161" i="9"/>
  <c r="P159" i="9"/>
  <c r="P157" i="9"/>
  <c r="P155" i="9"/>
  <c r="P153" i="9"/>
  <c r="P151" i="9"/>
  <c r="P149" i="9"/>
  <c r="P147" i="9"/>
  <c r="P145" i="9"/>
  <c r="P143" i="9"/>
  <c r="P141" i="9"/>
  <c r="P139" i="9"/>
  <c r="P137" i="9"/>
  <c r="P135" i="9"/>
  <c r="P133" i="9"/>
  <c r="P131" i="9"/>
  <c r="P129" i="9"/>
  <c r="P127" i="9"/>
  <c r="P125" i="9"/>
  <c r="P192" i="9"/>
  <c r="P194" i="9"/>
  <c r="P186" i="9"/>
  <c r="P182" i="9"/>
  <c r="P180" i="9"/>
  <c r="P178" i="9"/>
  <c r="P176" i="9"/>
  <c r="P174" i="9"/>
  <c r="P172" i="9"/>
  <c r="P170" i="9"/>
  <c r="P168" i="9"/>
  <c r="P166" i="9"/>
  <c r="P164" i="9"/>
  <c r="P162" i="9"/>
  <c r="P160" i="9"/>
  <c r="P158" i="9"/>
  <c r="P156" i="9"/>
  <c r="P154" i="9"/>
  <c r="P152" i="9"/>
  <c r="P150" i="9"/>
  <c r="P148" i="9"/>
  <c r="P146" i="9"/>
  <c r="P144" i="9"/>
  <c r="P142" i="9"/>
  <c r="P140" i="9"/>
  <c r="P138" i="9"/>
  <c r="P136" i="9"/>
  <c r="P134" i="9"/>
  <c r="P132" i="9"/>
  <c r="P130" i="9"/>
  <c r="P128" i="9"/>
  <c r="P126" i="9"/>
  <c r="P124" i="9"/>
  <c r="P122" i="9"/>
  <c r="P120" i="9"/>
  <c r="P118" i="9"/>
  <c r="P116" i="9"/>
  <c r="P114" i="9"/>
  <c r="P112" i="9"/>
  <c r="P110" i="9"/>
  <c r="P108" i="9"/>
  <c r="P106" i="9"/>
  <c r="P104" i="9"/>
  <c r="P102" i="9"/>
  <c r="P100" i="9"/>
  <c r="P98" i="9"/>
  <c r="P96" i="9"/>
  <c r="P94" i="9"/>
  <c r="P92" i="9"/>
  <c r="P90" i="9"/>
  <c r="P121" i="9"/>
  <c r="P117" i="9"/>
  <c r="P113" i="9"/>
  <c r="P109" i="9"/>
  <c r="P105" i="9"/>
  <c r="P101" i="9"/>
  <c r="P97" i="9"/>
  <c r="P93" i="9"/>
  <c r="P88" i="9"/>
  <c r="P86" i="9"/>
  <c r="P84" i="9"/>
  <c r="P82" i="9"/>
  <c r="P80" i="9"/>
  <c r="P78" i="9"/>
  <c r="AI78" i="3" s="1"/>
  <c r="AJ78" i="3" s="1"/>
  <c r="M78" i="14" s="1"/>
  <c r="P76" i="9"/>
  <c r="P74" i="9"/>
  <c r="P72" i="9"/>
  <c r="P70" i="9"/>
  <c r="P68" i="9"/>
  <c r="P66" i="9"/>
  <c r="P64" i="9"/>
  <c r="P62" i="9"/>
  <c r="P60" i="9"/>
  <c r="P58" i="9"/>
  <c r="P56" i="9"/>
  <c r="AI56" i="3" s="1"/>
  <c r="AJ56" i="3" s="1"/>
  <c r="M56" i="14" s="1"/>
  <c r="P54" i="9"/>
  <c r="P52" i="9"/>
  <c r="P50" i="9"/>
  <c r="P48" i="9"/>
  <c r="AI48" i="3" s="1"/>
  <c r="AJ48" i="3" s="1"/>
  <c r="M48" i="14" s="1"/>
  <c r="P46" i="9"/>
  <c r="P44" i="9"/>
  <c r="P42" i="9"/>
  <c r="P40" i="9"/>
  <c r="P38" i="9"/>
  <c r="P36" i="9"/>
  <c r="P34" i="9"/>
  <c r="P32" i="9"/>
  <c r="P30" i="9"/>
  <c r="P28" i="9"/>
  <c r="P26" i="9"/>
  <c r="P24" i="9"/>
  <c r="P22" i="9"/>
  <c r="P20" i="9"/>
  <c r="P18" i="9"/>
  <c r="P16" i="9"/>
  <c r="P14" i="9"/>
  <c r="P12" i="9"/>
  <c r="P10" i="9"/>
  <c r="P8" i="9"/>
  <c r="P123" i="9"/>
  <c r="P119" i="9"/>
  <c r="P115" i="9"/>
  <c r="P111" i="9"/>
  <c r="P107" i="9"/>
  <c r="P103" i="9"/>
  <c r="P99" i="9"/>
  <c r="P95" i="9"/>
  <c r="P91" i="9"/>
  <c r="E8" i="9"/>
  <c r="J8" i="9"/>
  <c r="O8" i="9"/>
  <c r="G9" i="9"/>
  <c r="L9" i="9"/>
  <c r="Q9" i="9"/>
  <c r="I10" i="9"/>
  <c r="N10" i="9"/>
  <c r="H11" i="9"/>
  <c r="P11" i="9"/>
  <c r="J12" i="9"/>
  <c r="R12" i="9"/>
  <c r="L13" i="9"/>
  <c r="F14" i="9"/>
  <c r="N14" i="9"/>
  <c r="H15" i="9"/>
  <c r="P15" i="9"/>
  <c r="J16" i="9"/>
  <c r="R16" i="9"/>
  <c r="L17" i="9"/>
  <c r="F18" i="9"/>
  <c r="N18" i="9"/>
  <c r="H19" i="9"/>
  <c r="P19" i="9"/>
  <c r="J20" i="9"/>
  <c r="R20" i="9"/>
  <c r="L21" i="9"/>
  <c r="F22" i="9"/>
  <c r="N22" i="9"/>
  <c r="H23" i="9"/>
  <c r="P23" i="9"/>
  <c r="J24" i="9"/>
  <c r="R24" i="9"/>
  <c r="L25" i="9"/>
  <c r="F26" i="9"/>
  <c r="N26" i="9"/>
  <c r="H27" i="9"/>
  <c r="P27" i="9"/>
  <c r="J28" i="9"/>
  <c r="R28" i="9"/>
  <c r="F30" i="9"/>
  <c r="H31" i="9"/>
  <c r="J32" i="9"/>
  <c r="L33" i="9"/>
  <c r="N34" i="9"/>
  <c r="P35" i="9"/>
  <c r="AI35" i="3" s="1"/>
  <c r="AJ35" i="3" s="1"/>
  <c r="M35" i="14" s="1"/>
  <c r="R36" i="9"/>
  <c r="F38" i="9"/>
  <c r="H39" i="9"/>
  <c r="J40" i="9"/>
  <c r="L41" i="9"/>
  <c r="N42" i="9"/>
  <c r="P43" i="9"/>
  <c r="R44" i="9"/>
  <c r="F46" i="9"/>
  <c r="H47" i="9"/>
  <c r="J48" i="9"/>
  <c r="L49" i="9"/>
  <c r="N50" i="9"/>
  <c r="P51" i="9"/>
  <c r="R52" i="9"/>
  <c r="F54" i="9"/>
  <c r="H55" i="9"/>
  <c r="J56" i="9"/>
  <c r="L57" i="9"/>
  <c r="N58" i="9"/>
  <c r="P59" i="9"/>
  <c r="R60" i="9"/>
  <c r="F62" i="9"/>
  <c r="H63" i="9"/>
  <c r="J64" i="9"/>
  <c r="L65" i="9"/>
  <c r="N66" i="9"/>
  <c r="P67" i="9"/>
  <c r="AI67" i="3" s="1"/>
  <c r="AJ67" i="3" s="1"/>
  <c r="M67" i="14" s="1"/>
  <c r="R68" i="9"/>
  <c r="F70" i="9"/>
  <c r="H71" i="9"/>
  <c r="J72" i="9"/>
  <c r="L73" i="9"/>
  <c r="N74" i="9"/>
  <c r="P75" i="9"/>
  <c r="R76" i="9"/>
  <c r="F78" i="9"/>
  <c r="H79" i="9"/>
  <c r="J80" i="9"/>
  <c r="L81" i="9"/>
  <c r="N82" i="9"/>
  <c r="P83" i="9"/>
  <c r="R84" i="9"/>
  <c r="F86" i="9"/>
  <c r="J88" i="9"/>
  <c r="O90" i="9"/>
  <c r="Q92" i="9"/>
  <c r="G95" i="9"/>
  <c r="K97" i="9"/>
  <c r="O99" i="9"/>
  <c r="E102" i="9"/>
  <c r="G111" i="9"/>
  <c r="O115" i="9"/>
  <c r="K251" i="9"/>
  <c r="K249" i="9"/>
  <c r="K247" i="9"/>
  <c r="K245" i="9"/>
  <c r="K243" i="9"/>
  <c r="K241" i="9"/>
  <c r="K239" i="9"/>
  <c r="K237" i="9"/>
  <c r="K235" i="9"/>
  <c r="K233" i="9"/>
  <c r="K231" i="9"/>
  <c r="K229" i="9"/>
  <c r="K227" i="9"/>
  <c r="K225" i="9"/>
  <c r="K223" i="9"/>
  <c r="K221" i="9"/>
  <c r="K219" i="9"/>
  <c r="K217" i="9"/>
  <c r="K246" i="9"/>
  <c r="K238" i="9"/>
  <c r="K230" i="9"/>
  <c r="K222" i="9"/>
  <c r="K215" i="9"/>
  <c r="K210" i="9"/>
  <c r="K248" i="9"/>
  <c r="K240" i="9"/>
  <c r="K232" i="9"/>
  <c r="K224" i="9"/>
  <c r="K216" i="9"/>
  <c r="K213" i="9"/>
  <c r="K209" i="9"/>
  <c r="K207" i="9"/>
  <c r="K205" i="9"/>
  <c r="K203" i="9"/>
  <c r="K201" i="9"/>
  <c r="K199" i="9"/>
  <c r="K197" i="9"/>
  <c r="K195" i="9"/>
  <c r="K193" i="9"/>
  <c r="K191" i="9"/>
  <c r="K189" i="9"/>
  <c r="K187" i="9"/>
  <c r="K250" i="9"/>
  <c r="K242" i="9"/>
  <c r="K234" i="9"/>
  <c r="K226" i="9"/>
  <c r="K218" i="9"/>
  <c r="K214" i="9"/>
  <c r="K211" i="9"/>
  <c r="K244" i="9"/>
  <c r="K236" i="9"/>
  <c r="K228" i="9"/>
  <c r="K220" i="9"/>
  <c r="K212" i="9"/>
  <c r="K208" i="9"/>
  <c r="K206" i="9"/>
  <c r="K204" i="9"/>
  <c r="K202" i="9"/>
  <c r="K200" i="9"/>
  <c r="K198" i="9"/>
  <c r="K196" i="9"/>
  <c r="K194" i="9"/>
  <c r="K192" i="9"/>
  <c r="K190" i="9"/>
  <c r="K188" i="9"/>
  <c r="K186" i="9"/>
  <c r="K184" i="9"/>
  <c r="K182" i="9"/>
  <c r="K185" i="9"/>
  <c r="K180" i="9"/>
  <c r="K178" i="9"/>
  <c r="K176" i="9"/>
  <c r="K174" i="9"/>
  <c r="K172" i="9"/>
  <c r="K170" i="9"/>
  <c r="K168" i="9"/>
  <c r="K166" i="9"/>
  <c r="K164" i="9"/>
  <c r="K162" i="9"/>
  <c r="K160" i="9"/>
  <c r="K158" i="9"/>
  <c r="K156" i="9"/>
  <c r="K154" i="9"/>
  <c r="K152" i="9"/>
  <c r="K150" i="9"/>
  <c r="K148" i="9"/>
  <c r="K146" i="9"/>
  <c r="K144" i="9"/>
  <c r="K142" i="9"/>
  <c r="K140" i="9"/>
  <c r="K138" i="9"/>
  <c r="K136" i="9"/>
  <c r="K134" i="9"/>
  <c r="K132" i="9"/>
  <c r="K130" i="9"/>
  <c r="K128" i="9"/>
  <c r="K126" i="9"/>
  <c r="K124" i="9"/>
  <c r="K122" i="9"/>
  <c r="K120" i="9"/>
  <c r="K118" i="9"/>
  <c r="K116" i="9"/>
  <c r="K114" i="9"/>
  <c r="K112" i="9"/>
  <c r="K110" i="9"/>
  <c r="K108" i="9"/>
  <c r="K106" i="9"/>
  <c r="K104" i="9"/>
  <c r="K102" i="9"/>
  <c r="K100" i="9"/>
  <c r="K98" i="9"/>
  <c r="K96" i="9"/>
  <c r="K94" i="9"/>
  <c r="K92" i="9"/>
  <c r="K183" i="9"/>
  <c r="K181" i="9"/>
  <c r="K179" i="9"/>
  <c r="K177" i="9"/>
  <c r="K175" i="9"/>
  <c r="K173" i="9"/>
  <c r="K171" i="9"/>
  <c r="K169" i="9"/>
  <c r="K167" i="9"/>
  <c r="K165" i="9"/>
  <c r="K163" i="9"/>
  <c r="K161" i="9"/>
  <c r="K159" i="9"/>
  <c r="K157" i="9"/>
  <c r="K155" i="9"/>
  <c r="K153" i="9"/>
  <c r="K151" i="9"/>
  <c r="K149" i="9"/>
  <c r="K147" i="9"/>
  <c r="K145" i="9"/>
  <c r="K143" i="9"/>
  <c r="K141" i="9"/>
  <c r="K139" i="9"/>
  <c r="K137" i="9"/>
  <c r="K135" i="9"/>
  <c r="K133" i="9"/>
  <c r="K131" i="9"/>
  <c r="K129" i="9"/>
  <c r="K127" i="9"/>
  <c r="K125" i="9"/>
  <c r="K121" i="9"/>
  <c r="K89" i="9"/>
  <c r="K87" i="9"/>
  <c r="K85" i="9"/>
  <c r="K83" i="9"/>
  <c r="K81" i="9"/>
  <c r="K79" i="9"/>
  <c r="K77" i="9"/>
  <c r="K75" i="9"/>
  <c r="K73" i="9"/>
  <c r="K71" i="9"/>
  <c r="K69" i="9"/>
  <c r="K67" i="9"/>
  <c r="K65" i="9"/>
  <c r="K63" i="9"/>
  <c r="K61" i="9"/>
  <c r="K59" i="9"/>
  <c r="K57" i="9"/>
  <c r="K55" i="9"/>
  <c r="K53" i="9"/>
  <c r="K51" i="9"/>
  <c r="K49" i="9"/>
  <c r="K47" i="9"/>
  <c r="K45" i="9"/>
  <c r="K43" i="9"/>
  <c r="K41" i="9"/>
  <c r="K39" i="9"/>
  <c r="K37" i="9"/>
  <c r="K35" i="9"/>
  <c r="K33" i="9"/>
  <c r="K31" i="9"/>
  <c r="K29" i="9"/>
  <c r="K27" i="9"/>
  <c r="K25" i="9"/>
  <c r="K23" i="9"/>
  <c r="K21" i="9"/>
  <c r="K19" i="9"/>
  <c r="K17" i="9"/>
  <c r="K15" i="9"/>
  <c r="K13" i="9"/>
  <c r="K11" i="9"/>
  <c r="K123" i="9"/>
  <c r="K119" i="9"/>
  <c r="K115" i="9"/>
  <c r="K111" i="9"/>
  <c r="K107" i="9"/>
  <c r="K103" i="9"/>
  <c r="K99" i="9"/>
  <c r="K95" i="9"/>
  <c r="K91" i="9"/>
  <c r="K90" i="9"/>
  <c r="K88" i="9"/>
  <c r="K86" i="9"/>
  <c r="K84" i="9"/>
  <c r="K82" i="9"/>
  <c r="K80" i="9"/>
  <c r="K78" i="9"/>
  <c r="K76" i="9"/>
  <c r="K74" i="9"/>
  <c r="K72" i="9"/>
  <c r="K70" i="9"/>
  <c r="K68" i="9"/>
  <c r="K66" i="9"/>
  <c r="K64" i="9"/>
  <c r="K62" i="9"/>
  <c r="K60" i="9"/>
  <c r="K58" i="9"/>
  <c r="K56" i="9"/>
  <c r="K54" i="9"/>
  <c r="K52" i="9"/>
  <c r="K50" i="9"/>
  <c r="K48" i="9"/>
  <c r="K46" i="9"/>
  <c r="K44" i="9"/>
  <c r="K42" i="9"/>
  <c r="K40" i="9"/>
  <c r="K38" i="9"/>
  <c r="K36" i="9"/>
  <c r="K34" i="9"/>
  <c r="K32" i="9"/>
  <c r="K30" i="9"/>
  <c r="P9" i="9"/>
  <c r="G10" i="9"/>
  <c r="O12" i="9"/>
  <c r="O16" i="9"/>
  <c r="H251" i="9"/>
  <c r="H249" i="9"/>
  <c r="H247" i="9"/>
  <c r="H245" i="9"/>
  <c r="H243" i="9"/>
  <c r="H241" i="9"/>
  <c r="H239" i="9"/>
  <c r="H237" i="9"/>
  <c r="H235" i="9"/>
  <c r="H233" i="9"/>
  <c r="H231" i="9"/>
  <c r="H229" i="9"/>
  <c r="H227" i="9"/>
  <c r="H225" i="9"/>
  <c r="H223" i="9"/>
  <c r="H221" i="9"/>
  <c r="H219" i="9"/>
  <c r="H217" i="9"/>
  <c r="H250" i="9"/>
  <c r="H248" i="9"/>
  <c r="H246" i="9"/>
  <c r="H244" i="9"/>
  <c r="H242" i="9"/>
  <c r="H240" i="9"/>
  <c r="H238" i="9"/>
  <c r="H236" i="9"/>
  <c r="H234" i="9"/>
  <c r="H232" i="9"/>
  <c r="H230" i="9"/>
  <c r="H228" i="9"/>
  <c r="H226" i="9"/>
  <c r="H224" i="9"/>
  <c r="H222" i="9"/>
  <c r="H220" i="9"/>
  <c r="H218" i="9"/>
  <c r="H216" i="9"/>
  <c r="H214" i="9"/>
  <c r="H212" i="9"/>
  <c r="H210" i="9"/>
  <c r="H211" i="9"/>
  <c r="H209" i="9"/>
  <c r="H207" i="9"/>
  <c r="H205" i="9"/>
  <c r="H203" i="9"/>
  <c r="H201" i="9"/>
  <c r="H199" i="9"/>
  <c r="H197" i="9"/>
  <c r="H195" i="9"/>
  <c r="H193" i="9"/>
  <c r="H191" i="9"/>
  <c r="H189" i="9"/>
  <c r="H187" i="9"/>
  <c r="H185" i="9"/>
  <c r="H183" i="9"/>
  <c r="H215" i="9"/>
  <c r="H208" i="9"/>
  <c r="H206" i="9"/>
  <c r="H204" i="9"/>
  <c r="H202" i="9"/>
  <c r="H213" i="9"/>
  <c r="H200" i="9"/>
  <c r="H192" i="9"/>
  <c r="H194" i="9"/>
  <c r="H184" i="9"/>
  <c r="H181" i="9"/>
  <c r="H179" i="9"/>
  <c r="H177" i="9"/>
  <c r="H175" i="9"/>
  <c r="H173" i="9"/>
  <c r="H171" i="9"/>
  <c r="H169" i="9"/>
  <c r="H167" i="9"/>
  <c r="H165" i="9"/>
  <c r="H163" i="9"/>
  <c r="H161" i="9"/>
  <c r="H159" i="9"/>
  <c r="H157" i="9"/>
  <c r="H155" i="9"/>
  <c r="H153" i="9"/>
  <c r="H151" i="9"/>
  <c r="H149" i="9"/>
  <c r="H147" i="9"/>
  <c r="H145" i="9"/>
  <c r="H143" i="9"/>
  <c r="H141" i="9"/>
  <c r="H139" i="9"/>
  <c r="H137" i="9"/>
  <c r="H135" i="9"/>
  <c r="H133" i="9"/>
  <c r="H131" i="9"/>
  <c r="H129" i="9"/>
  <c r="H127" i="9"/>
  <c r="H196" i="9"/>
  <c r="H188" i="9"/>
  <c r="H198" i="9"/>
  <c r="H190" i="9"/>
  <c r="H186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125" i="9"/>
  <c r="H121" i="9"/>
  <c r="H117" i="9"/>
  <c r="H113" i="9"/>
  <c r="H109" i="9"/>
  <c r="H105" i="9"/>
  <c r="H101" i="9"/>
  <c r="H97" i="9"/>
  <c r="H93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123" i="9"/>
  <c r="H119" i="9"/>
  <c r="H115" i="9"/>
  <c r="H111" i="9"/>
  <c r="H107" i="9"/>
  <c r="H103" i="9"/>
  <c r="H99" i="9"/>
  <c r="H95" i="9"/>
  <c r="H91" i="9"/>
  <c r="L251" i="9"/>
  <c r="L249" i="9"/>
  <c r="L247" i="9"/>
  <c r="L245" i="9"/>
  <c r="L243" i="9"/>
  <c r="L241" i="9"/>
  <c r="L239" i="9"/>
  <c r="L237" i="9"/>
  <c r="L235" i="9"/>
  <c r="L233" i="9"/>
  <c r="L231" i="9"/>
  <c r="L229" i="9"/>
  <c r="L227" i="9"/>
  <c r="L225" i="9"/>
  <c r="L223" i="9"/>
  <c r="L221" i="9"/>
  <c r="L219" i="9"/>
  <c r="L217" i="9"/>
  <c r="L250" i="9"/>
  <c r="L248" i="9"/>
  <c r="L246" i="9"/>
  <c r="L244" i="9"/>
  <c r="L242" i="9"/>
  <c r="L240" i="9"/>
  <c r="L238" i="9"/>
  <c r="L236" i="9"/>
  <c r="L234" i="9"/>
  <c r="L232" i="9"/>
  <c r="L230" i="9"/>
  <c r="L228" i="9"/>
  <c r="L226" i="9"/>
  <c r="L224" i="9"/>
  <c r="L222" i="9"/>
  <c r="L220" i="9"/>
  <c r="L218" i="9"/>
  <c r="L216" i="9"/>
  <c r="L214" i="9"/>
  <c r="L212" i="9"/>
  <c r="L210" i="9"/>
  <c r="L213" i="9"/>
  <c r="L209" i="9"/>
  <c r="L207" i="9"/>
  <c r="L205" i="9"/>
  <c r="L203" i="9"/>
  <c r="L201" i="9"/>
  <c r="L199" i="9"/>
  <c r="L197" i="9"/>
  <c r="L195" i="9"/>
  <c r="L193" i="9"/>
  <c r="L191" i="9"/>
  <c r="L189" i="9"/>
  <c r="L187" i="9"/>
  <c r="L185" i="9"/>
  <c r="L183" i="9"/>
  <c r="L211" i="9"/>
  <c r="L208" i="9"/>
  <c r="L206" i="9"/>
  <c r="L204" i="9"/>
  <c r="L202" i="9"/>
  <c r="L200" i="9"/>
  <c r="L215" i="9"/>
  <c r="L194" i="9"/>
  <c r="L196" i="9"/>
  <c r="L188" i="9"/>
  <c r="L186" i="9"/>
  <c r="L182" i="9"/>
  <c r="L181" i="9"/>
  <c r="L179" i="9"/>
  <c r="L177" i="9"/>
  <c r="L175" i="9"/>
  <c r="L173" i="9"/>
  <c r="L171" i="9"/>
  <c r="L169" i="9"/>
  <c r="L167" i="9"/>
  <c r="L165" i="9"/>
  <c r="L163" i="9"/>
  <c r="L161" i="9"/>
  <c r="L159" i="9"/>
  <c r="L157" i="9"/>
  <c r="L155" i="9"/>
  <c r="L153" i="9"/>
  <c r="L151" i="9"/>
  <c r="L149" i="9"/>
  <c r="L147" i="9"/>
  <c r="L145" i="9"/>
  <c r="L143" i="9"/>
  <c r="L141" i="9"/>
  <c r="L139" i="9"/>
  <c r="L137" i="9"/>
  <c r="L135" i="9"/>
  <c r="L133" i="9"/>
  <c r="L131" i="9"/>
  <c r="L129" i="9"/>
  <c r="L127" i="9"/>
  <c r="L125" i="9"/>
  <c r="L198" i="9"/>
  <c r="L190" i="9"/>
  <c r="L192" i="9"/>
  <c r="L184" i="9"/>
  <c r="L180" i="9"/>
  <c r="L178" i="9"/>
  <c r="L176" i="9"/>
  <c r="L174" i="9"/>
  <c r="L172" i="9"/>
  <c r="L170" i="9"/>
  <c r="L168" i="9"/>
  <c r="L166" i="9"/>
  <c r="L164" i="9"/>
  <c r="L162" i="9"/>
  <c r="L160" i="9"/>
  <c r="L158" i="9"/>
  <c r="L156" i="9"/>
  <c r="L154" i="9"/>
  <c r="L152" i="9"/>
  <c r="L150" i="9"/>
  <c r="L148" i="9"/>
  <c r="L146" i="9"/>
  <c r="L144" i="9"/>
  <c r="L142" i="9"/>
  <c r="L140" i="9"/>
  <c r="L138" i="9"/>
  <c r="L136" i="9"/>
  <c r="L134" i="9"/>
  <c r="L132" i="9"/>
  <c r="L130" i="9"/>
  <c r="L128" i="9"/>
  <c r="L126" i="9"/>
  <c r="L124" i="9"/>
  <c r="L122" i="9"/>
  <c r="L120" i="9"/>
  <c r="L118" i="9"/>
  <c r="L116" i="9"/>
  <c r="L114" i="9"/>
  <c r="L112" i="9"/>
  <c r="L110" i="9"/>
  <c r="L108" i="9"/>
  <c r="L106" i="9"/>
  <c r="L104" i="9"/>
  <c r="L102" i="9"/>
  <c r="L100" i="9"/>
  <c r="L98" i="9"/>
  <c r="L96" i="9"/>
  <c r="L94" i="9"/>
  <c r="L92" i="9"/>
  <c r="L90" i="9"/>
  <c r="L123" i="9"/>
  <c r="L119" i="9"/>
  <c r="L115" i="9"/>
  <c r="L111" i="9"/>
  <c r="L107" i="9"/>
  <c r="L103" i="9"/>
  <c r="L99" i="9"/>
  <c r="L95" i="9"/>
  <c r="L91" i="9"/>
  <c r="L88" i="9"/>
  <c r="L86" i="9"/>
  <c r="L84" i="9"/>
  <c r="L82" i="9"/>
  <c r="L80" i="9"/>
  <c r="L78" i="9"/>
  <c r="L76" i="9"/>
  <c r="L74" i="9"/>
  <c r="L72" i="9"/>
  <c r="L70" i="9"/>
  <c r="L68" i="9"/>
  <c r="L66" i="9"/>
  <c r="L64" i="9"/>
  <c r="L62" i="9"/>
  <c r="L60" i="9"/>
  <c r="L58" i="9"/>
  <c r="L56" i="9"/>
  <c r="L54" i="9"/>
  <c r="L52" i="9"/>
  <c r="L50" i="9"/>
  <c r="L48" i="9"/>
  <c r="L46" i="9"/>
  <c r="L44" i="9"/>
  <c r="L42" i="9"/>
  <c r="L40" i="9"/>
  <c r="L38" i="9"/>
  <c r="L36" i="9"/>
  <c r="L34" i="9"/>
  <c r="L32" i="9"/>
  <c r="L30" i="9"/>
  <c r="L28" i="9"/>
  <c r="L26" i="9"/>
  <c r="L24" i="9"/>
  <c r="L22" i="9"/>
  <c r="L20" i="9"/>
  <c r="L18" i="9"/>
  <c r="L16" i="9"/>
  <c r="L14" i="9"/>
  <c r="L12" i="9"/>
  <c r="L10" i="9"/>
  <c r="L8" i="9"/>
  <c r="L121" i="9"/>
  <c r="L117" i="9"/>
  <c r="L113" i="9"/>
  <c r="L109" i="9"/>
  <c r="L105" i="9"/>
  <c r="L101" i="9"/>
  <c r="L97" i="9"/>
  <c r="L93" i="9"/>
  <c r="E250" i="9"/>
  <c r="E248" i="9"/>
  <c r="E246" i="9"/>
  <c r="E244" i="9"/>
  <c r="E242" i="9"/>
  <c r="E240" i="9"/>
  <c r="E238" i="9"/>
  <c r="E236" i="9"/>
  <c r="E234" i="9"/>
  <c r="E232" i="9"/>
  <c r="E230" i="9"/>
  <c r="E228" i="9"/>
  <c r="E226" i="9"/>
  <c r="E224" i="9"/>
  <c r="E222" i="9"/>
  <c r="E220" i="9"/>
  <c r="E218" i="9"/>
  <c r="E251" i="9"/>
  <c r="E243" i="9"/>
  <c r="E235" i="9"/>
  <c r="E227" i="9"/>
  <c r="E219" i="9"/>
  <c r="E215" i="9"/>
  <c r="E212" i="9"/>
  <c r="E245" i="9"/>
  <c r="E237" i="9"/>
  <c r="E229" i="9"/>
  <c r="E221" i="9"/>
  <c r="E213" i="9"/>
  <c r="E210" i="9"/>
  <c r="E208" i="9"/>
  <c r="E206" i="9"/>
  <c r="E204" i="9"/>
  <c r="E202" i="9"/>
  <c r="E200" i="9"/>
  <c r="E198" i="9"/>
  <c r="E196" i="9"/>
  <c r="E194" i="9"/>
  <c r="E192" i="9"/>
  <c r="E190" i="9"/>
  <c r="E188" i="9"/>
  <c r="E247" i="9"/>
  <c r="E239" i="9"/>
  <c r="E231" i="9"/>
  <c r="E223" i="9"/>
  <c r="E216" i="9"/>
  <c r="E211" i="9"/>
  <c r="E249" i="9"/>
  <c r="E241" i="9"/>
  <c r="E233" i="9"/>
  <c r="E225" i="9"/>
  <c r="E217" i="9"/>
  <c r="E214" i="9"/>
  <c r="E209" i="9"/>
  <c r="E207" i="9"/>
  <c r="E205" i="9"/>
  <c r="E203" i="9"/>
  <c r="E201" i="9"/>
  <c r="E199" i="9"/>
  <c r="E197" i="9"/>
  <c r="E195" i="9"/>
  <c r="E193" i="9"/>
  <c r="E191" i="9"/>
  <c r="E189" i="9"/>
  <c r="E187" i="9"/>
  <c r="E185" i="9"/>
  <c r="E183" i="9"/>
  <c r="E186" i="9"/>
  <c r="E181" i="9"/>
  <c r="E179" i="9"/>
  <c r="E177" i="9"/>
  <c r="E175" i="9"/>
  <c r="E173" i="9"/>
  <c r="E171" i="9"/>
  <c r="E169" i="9"/>
  <c r="E167" i="9"/>
  <c r="E165" i="9"/>
  <c r="E163" i="9"/>
  <c r="E161" i="9"/>
  <c r="E159" i="9"/>
  <c r="E157" i="9"/>
  <c r="E155" i="9"/>
  <c r="E153" i="9"/>
  <c r="E151" i="9"/>
  <c r="E149" i="9"/>
  <c r="E147" i="9"/>
  <c r="E145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184" i="9"/>
  <c r="E182" i="9"/>
  <c r="E180" i="9"/>
  <c r="E178" i="9"/>
  <c r="E176" i="9"/>
  <c r="E174" i="9"/>
  <c r="E172" i="9"/>
  <c r="E170" i="9"/>
  <c r="E168" i="9"/>
  <c r="E166" i="9"/>
  <c r="E164" i="9"/>
  <c r="E162" i="9"/>
  <c r="E160" i="9"/>
  <c r="E158" i="9"/>
  <c r="E156" i="9"/>
  <c r="E154" i="9"/>
  <c r="E152" i="9"/>
  <c r="E150" i="9"/>
  <c r="E148" i="9"/>
  <c r="E146" i="9"/>
  <c r="E144" i="9"/>
  <c r="E142" i="9"/>
  <c r="E140" i="9"/>
  <c r="E138" i="9"/>
  <c r="E136" i="9"/>
  <c r="E134" i="9"/>
  <c r="E132" i="9"/>
  <c r="E130" i="9"/>
  <c r="E128" i="9"/>
  <c r="E126" i="9"/>
  <c r="E122" i="9"/>
  <c r="E91" i="9"/>
  <c r="E90" i="9"/>
  <c r="E88" i="9"/>
  <c r="E86" i="9"/>
  <c r="E84" i="9"/>
  <c r="E82" i="9"/>
  <c r="E80" i="9"/>
  <c r="E78" i="9"/>
  <c r="E76" i="9"/>
  <c r="E74" i="9"/>
  <c r="E72" i="9"/>
  <c r="E70" i="9"/>
  <c r="E68" i="9"/>
  <c r="E66" i="9"/>
  <c r="E64" i="9"/>
  <c r="E62" i="9"/>
  <c r="E60" i="9"/>
  <c r="E58" i="9"/>
  <c r="E56" i="9"/>
  <c r="E54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24" i="9"/>
  <c r="E120" i="9"/>
  <c r="E116" i="9"/>
  <c r="E112" i="9"/>
  <c r="E108" i="9"/>
  <c r="E104" i="9"/>
  <c r="E100" i="9"/>
  <c r="E96" i="9"/>
  <c r="E92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3" i="9"/>
  <c r="E51" i="9"/>
  <c r="E49" i="9"/>
  <c r="E47" i="9"/>
  <c r="E45" i="9"/>
  <c r="E43" i="9"/>
  <c r="E41" i="9"/>
  <c r="E39" i="9"/>
  <c r="E37" i="9"/>
  <c r="E35" i="9"/>
  <c r="E33" i="9"/>
  <c r="E31" i="9"/>
  <c r="E29" i="9"/>
  <c r="I250" i="9"/>
  <c r="I248" i="9"/>
  <c r="I246" i="9"/>
  <c r="I244" i="9"/>
  <c r="I242" i="9"/>
  <c r="I240" i="9"/>
  <c r="I238" i="9"/>
  <c r="I236" i="9"/>
  <c r="I234" i="9"/>
  <c r="I232" i="9"/>
  <c r="I230" i="9"/>
  <c r="I228" i="9"/>
  <c r="I226" i="9"/>
  <c r="I224" i="9"/>
  <c r="I222" i="9"/>
  <c r="I220" i="9"/>
  <c r="I218" i="9"/>
  <c r="I245" i="9"/>
  <c r="I237" i="9"/>
  <c r="I229" i="9"/>
  <c r="I221" i="9"/>
  <c r="I214" i="9"/>
  <c r="I247" i="9"/>
  <c r="I239" i="9"/>
  <c r="I231" i="9"/>
  <c r="I223" i="9"/>
  <c r="I215" i="9"/>
  <c r="I212" i="9"/>
  <c r="I208" i="9"/>
  <c r="I206" i="9"/>
  <c r="I204" i="9"/>
  <c r="I202" i="9"/>
  <c r="I200" i="9"/>
  <c r="I198" i="9"/>
  <c r="I196" i="9"/>
  <c r="I194" i="9"/>
  <c r="I192" i="9"/>
  <c r="I190" i="9"/>
  <c r="I188" i="9"/>
  <c r="I249" i="9"/>
  <c r="I241" i="9"/>
  <c r="I233" i="9"/>
  <c r="I225" i="9"/>
  <c r="I217" i="9"/>
  <c r="I213" i="9"/>
  <c r="I210" i="9"/>
  <c r="I251" i="9"/>
  <c r="I243" i="9"/>
  <c r="I235" i="9"/>
  <c r="I227" i="9"/>
  <c r="I219" i="9"/>
  <c r="I216" i="9"/>
  <c r="I211" i="9"/>
  <c r="I209" i="9"/>
  <c r="I207" i="9"/>
  <c r="I205" i="9"/>
  <c r="I203" i="9"/>
  <c r="I201" i="9"/>
  <c r="I199" i="9"/>
  <c r="I197" i="9"/>
  <c r="I195" i="9"/>
  <c r="I193" i="9"/>
  <c r="I191" i="9"/>
  <c r="I189" i="9"/>
  <c r="I187" i="9"/>
  <c r="I185" i="9"/>
  <c r="I183" i="9"/>
  <c r="I184" i="9"/>
  <c r="I181" i="9"/>
  <c r="I179" i="9"/>
  <c r="I177" i="9"/>
  <c r="I175" i="9"/>
  <c r="I173" i="9"/>
  <c r="I171" i="9"/>
  <c r="I169" i="9"/>
  <c r="I167" i="9"/>
  <c r="I165" i="9"/>
  <c r="I163" i="9"/>
  <c r="I161" i="9"/>
  <c r="I159" i="9"/>
  <c r="I157" i="9"/>
  <c r="I155" i="9"/>
  <c r="I153" i="9"/>
  <c r="I151" i="9"/>
  <c r="I149" i="9"/>
  <c r="I147" i="9"/>
  <c r="I145" i="9"/>
  <c r="I143" i="9"/>
  <c r="I141" i="9"/>
  <c r="I139" i="9"/>
  <c r="I137" i="9"/>
  <c r="I135" i="9"/>
  <c r="I133" i="9"/>
  <c r="I131" i="9"/>
  <c r="I129" i="9"/>
  <c r="I127" i="9"/>
  <c r="I125" i="9"/>
  <c r="I123" i="9"/>
  <c r="I121" i="9"/>
  <c r="I119" i="9"/>
  <c r="I117" i="9"/>
  <c r="I115" i="9"/>
  <c r="I113" i="9"/>
  <c r="I111" i="9"/>
  <c r="I109" i="9"/>
  <c r="I107" i="9"/>
  <c r="I105" i="9"/>
  <c r="I103" i="9"/>
  <c r="I101" i="9"/>
  <c r="I99" i="9"/>
  <c r="I97" i="9"/>
  <c r="I95" i="9"/>
  <c r="I93" i="9"/>
  <c r="I91" i="9"/>
  <c r="I186" i="9"/>
  <c r="I182" i="9"/>
  <c r="I180" i="9"/>
  <c r="I178" i="9"/>
  <c r="I176" i="9"/>
  <c r="I174" i="9"/>
  <c r="I172" i="9"/>
  <c r="I170" i="9"/>
  <c r="I168" i="9"/>
  <c r="I166" i="9"/>
  <c r="I164" i="9"/>
  <c r="I162" i="9"/>
  <c r="I160" i="9"/>
  <c r="I158" i="9"/>
  <c r="I156" i="9"/>
  <c r="I154" i="9"/>
  <c r="I152" i="9"/>
  <c r="I150" i="9"/>
  <c r="I148" i="9"/>
  <c r="I146" i="9"/>
  <c r="I144" i="9"/>
  <c r="I142" i="9"/>
  <c r="I140" i="9"/>
  <c r="I138" i="9"/>
  <c r="I136" i="9"/>
  <c r="I134" i="9"/>
  <c r="I132" i="9"/>
  <c r="I130" i="9"/>
  <c r="I128" i="9"/>
  <c r="I126" i="9"/>
  <c r="I124" i="9"/>
  <c r="I120" i="9"/>
  <c r="I90" i="9"/>
  <c r="I88" i="9"/>
  <c r="I86" i="9"/>
  <c r="I84" i="9"/>
  <c r="I82" i="9"/>
  <c r="I80" i="9"/>
  <c r="I78" i="9"/>
  <c r="I76" i="9"/>
  <c r="I74" i="9"/>
  <c r="I72" i="9"/>
  <c r="I70" i="9"/>
  <c r="I68" i="9"/>
  <c r="I66" i="9"/>
  <c r="I64" i="9"/>
  <c r="I62" i="9"/>
  <c r="I60" i="9"/>
  <c r="I58" i="9"/>
  <c r="I56" i="9"/>
  <c r="I54" i="9"/>
  <c r="I52" i="9"/>
  <c r="I50" i="9"/>
  <c r="I48" i="9"/>
  <c r="I46" i="9"/>
  <c r="I44" i="9"/>
  <c r="I42" i="9"/>
  <c r="I40" i="9"/>
  <c r="I38" i="9"/>
  <c r="I36" i="9"/>
  <c r="I34" i="9"/>
  <c r="I32" i="9"/>
  <c r="I30" i="9"/>
  <c r="I28" i="9"/>
  <c r="I26" i="9"/>
  <c r="I24" i="9"/>
  <c r="I22" i="9"/>
  <c r="I20" i="9"/>
  <c r="I18" i="9"/>
  <c r="I16" i="9"/>
  <c r="I14" i="9"/>
  <c r="I12" i="9"/>
  <c r="I122" i="9"/>
  <c r="I118" i="9"/>
  <c r="I114" i="9"/>
  <c r="I110" i="9"/>
  <c r="I106" i="9"/>
  <c r="I102" i="9"/>
  <c r="I98" i="9"/>
  <c r="I94" i="9"/>
  <c r="I89" i="9"/>
  <c r="I87" i="9"/>
  <c r="I85" i="9"/>
  <c r="I83" i="9"/>
  <c r="I81" i="9"/>
  <c r="I79" i="9"/>
  <c r="I77" i="9"/>
  <c r="I75" i="9"/>
  <c r="I73" i="9"/>
  <c r="I71" i="9"/>
  <c r="I69" i="9"/>
  <c r="I67" i="9"/>
  <c r="I65" i="9"/>
  <c r="I63" i="9"/>
  <c r="I61" i="9"/>
  <c r="I59" i="9"/>
  <c r="I57" i="9"/>
  <c r="I55" i="9"/>
  <c r="I53" i="9"/>
  <c r="I51" i="9"/>
  <c r="I49" i="9"/>
  <c r="I47" i="9"/>
  <c r="I45" i="9"/>
  <c r="I43" i="9"/>
  <c r="I41" i="9"/>
  <c r="I39" i="9"/>
  <c r="I37" i="9"/>
  <c r="I35" i="9"/>
  <c r="I33" i="9"/>
  <c r="I31" i="9"/>
  <c r="I29" i="9"/>
  <c r="M250" i="9"/>
  <c r="M248" i="9"/>
  <c r="M246" i="9"/>
  <c r="M244" i="9"/>
  <c r="M242" i="9"/>
  <c r="M240" i="9"/>
  <c r="M238" i="9"/>
  <c r="M236" i="9"/>
  <c r="M234" i="9"/>
  <c r="M232" i="9"/>
  <c r="M230" i="9"/>
  <c r="M228" i="9"/>
  <c r="M226" i="9"/>
  <c r="M224" i="9"/>
  <c r="M222" i="9"/>
  <c r="M220" i="9"/>
  <c r="M218" i="9"/>
  <c r="M247" i="9"/>
  <c r="M239" i="9"/>
  <c r="M231" i="9"/>
  <c r="M223" i="9"/>
  <c r="M216" i="9"/>
  <c r="M211" i="9"/>
  <c r="M249" i="9"/>
  <c r="M241" i="9"/>
  <c r="M233" i="9"/>
  <c r="M225" i="9"/>
  <c r="M217" i="9"/>
  <c r="M214" i="9"/>
  <c r="M208" i="9"/>
  <c r="M206" i="9"/>
  <c r="M204" i="9"/>
  <c r="M202" i="9"/>
  <c r="M200" i="9"/>
  <c r="M198" i="9"/>
  <c r="M196" i="9"/>
  <c r="M194" i="9"/>
  <c r="M192" i="9"/>
  <c r="M190" i="9"/>
  <c r="M188" i="9"/>
  <c r="M251" i="9"/>
  <c r="M243" i="9"/>
  <c r="M235" i="9"/>
  <c r="M227" i="9"/>
  <c r="M219" i="9"/>
  <c r="M215" i="9"/>
  <c r="M212" i="9"/>
  <c r="M245" i="9"/>
  <c r="M237" i="9"/>
  <c r="M229" i="9"/>
  <c r="M221" i="9"/>
  <c r="M213" i="9"/>
  <c r="M210" i="9"/>
  <c r="M209" i="9"/>
  <c r="M207" i="9"/>
  <c r="M205" i="9"/>
  <c r="M203" i="9"/>
  <c r="M201" i="9"/>
  <c r="M199" i="9"/>
  <c r="M197" i="9"/>
  <c r="M195" i="9"/>
  <c r="M193" i="9"/>
  <c r="M191" i="9"/>
  <c r="M189" i="9"/>
  <c r="M187" i="9"/>
  <c r="M185" i="9"/>
  <c r="M183" i="9"/>
  <c r="M186" i="9"/>
  <c r="M182" i="9"/>
  <c r="M181" i="9"/>
  <c r="M179" i="9"/>
  <c r="M177" i="9"/>
  <c r="M175" i="9"/>
  <c r="M173" i="9"/>
  <c r="M171" i="9"/>
  <c r="M169" i="9"/>
  <c r="M167" i="9"/>
  <c r="M165" i="9"/>
  <c r="M163" i="9"/>
  <c r="M161" i="9"/>
  <c r="M159" i="9"/>
  <c r="M157" i="9"/>
  <c r="M155" i="9"/>
  <c r="M153" i="9"/>
  <c r="M151" i="9"/>
  <c r="M149" i="9"/>
  <c r="M147" i="9"/>
  <c r="M145" i="9"/>
  <c r="M143" i="9"/>
  <c r="M141" i="9"/>
  <c r="M139" i="9"/>
  <c r="M137" i="9"/>
  <c r="M135" i="9"/>
  <c r="M133" i="9"/>
  <c r="M131" i="9"/>
  <c r="M129" i="9"/>
  <c r="M127" i="9"/>
  <c r="M125" i="9"/>
  <c r="M123" i="9"/>
  <c r="M121" i="9"/>
  <c r="M119" i="9"/>
  <c r="M117" i="9"/>
  <c r="M115" i="9"/>
  <c r="M113" i="9"/>
  <c r="M111" i="9"/>
  <c r="M109" i="9"/>
  <c r="M107" i="9"/>
  <c r="M105" i="9"/>
  <c r="M103" i="9"/>
  <c r="M101" i="9"/>
  <c r="M99" i="9"/>
  <c r="M97" i="9"/>
  <c r="M95" i="9"/>
  <c r="M93" i="9"/>
  <c r="M91" i="9"/>
  <c r="M184" i="9"/>
  <c r="M180" i="9"/>
  <c r="M178" i="9"/>
  <c r="M176" i="9"/>
  <c r="M174" i="9"/>
  <c r="M172" i="9"/>
  <c r="M170" i="9"/>
  <c r="M168" i="9"/>
  <c r="M166" i="9"/>
  <c r="M164" i="9"/>
  <c r="M162" i="9"/>
  <c r="M160" i="9"/>
  <c r="M158" i="9"/>
  <c r="M156" i="9"/>
  <c r="M154" i="9"/>
  <c r="M152" i="9"/>
  <c r="M150" i="9"/>
  <c r="M148" i="9"/>
  <c r="M146" i="9"/>
  <c r="M144" i="9"/>
  <c r="M142" i="9"/>
  <c r="M140" i="9"/>
  <c r="M138" i="9"/>
  <c r="M136" i="9"/>
  <c r="M134" i="9"/>
  <c r="M132" i="9"/>
  <c r="M130" i="9"/>
  <c r="M128" i="9"/>
  <c r="M126" i="9"/>
  <c r="M122" i="9"/>
  <c r="M88" i="9"/>
  <c r="M86" i="9"/>
  <c r="M84" i="9"/>
  <c r="M82" i="9"/>
  <c r="M80" i="9"/>
  <c r="M78" i="9"/>
  <c r="M76" i="9"/>
  <c r="M74" i="9"/>
  <c r="M72" i="9"/>
  <c r="M70" i="9"/>
  <c r="M68" i="9"/>
  <c r="M66" i="9"/>
  <c r="M64" i="9"/>
  <c r="M62" i="9"/>
  <c r="M60" i="9"/>
  <c r="M58" i="9"/>
  <c r="M56" i="9"/>
  <c r="M54" i="9"/>
  <c r="M52" i="9"/>
  <c r="M50" i="9"/>
  <c r="M48" i="9"/>
  <c r="M46" i="9"/>
  <c r="M44" i="9"/>
  <c r="M42" i="9"/>
  <c r="M40" i="9"/>
  <c r="M38" i="9"/>
  <c r="M36" i="9"/>
  <c r="M34" i="9"/>
  <c r="M32" i="9"/>
  <c r="M30" i="9"/>
  <c r="M28" i="9"/>
  <c r="M26" i="9"/>
  <c r="M24" i="9"/>
  <c r="M22" i="9"/>
  <c r="M20" i="9"/>
  <c r="M18" i="9"/>
  <c r="M16" i="9"/>
  <c r="M14" i="9"/>
  <c r="M12" i="9"/>
  <c r="M124" i="9"/>
  <c r="M120" i="9"/>
  <c r="M116" i="9"/>
  <c r="M112" i="9"/>
  <c r="M108" i="9"/>
  <c r="M104" i="9"/>
  <c r="M100" i="9"/>
  <c r="M96" i="9"/>
  <c r="M92" i="9"/>
  <c r="M90" i="9"/>
  <c r="M89" i="9"/>
  <c r="M87" i="9"/>
  <c r="M85" i="9"/>
  <c r="M83" i="9"/>
  <c r="M81" i="9"/>
  <c r="M79" i="9"/>
  <c r="M77" i="9"/>
  <c r="M75" i="9"/>
  <c r="M73" i="9"/>
  <c r="M71" i="9"/>
  <c r="M69" i="9"/>
  <c r="M67" i="9"/>
  <c r="M65" i="9"/>
  <c r="M63" i="9"/>
  <c r="M61" i="9"/>
  <c r="M59" i="9"/>
  <c r="M57" i="9"/>
  <c r="M55" i="9"/>
  <c r="M53" i="9"/>
  <c r="M51" i="9"/>
  <c r="M49" i="9"/>
  <c r="M47" i="9"/>
  <c r="M45" i="9"/>
  <c r="M43" i="9"/>
  <c r="M41" i="9"/>
  <c r="M39" i="9"/>
  <c r="M37" i="9"/>
  <c r="M35" i="9"/>
  <c r="M33" i="9"/>
  <c r="M31" i="9"/>
  <c r="M29" i="9"/>
  <c r="Q250" i="9"/>
  <c r="Q248" i="9"/>
  <c r="Q246" i="9"/>
  <c r="Q244" i="9"/>
  <c r="Q242" i="9"/>
  <c r="Q240" i="9"/>
  <c r="Q238" i="9"/>
  <c r="Q236" i="9"/>
  <c r="Q234" i="9"/>
  <c r="Q232" i="9"/>
  <c r="Q230" i="9"/>
  <c r="Q228" i="9"/>
  <c r="Q226" i="9"/>
  <c r="Q224" i="9"/>
  <c r="Q222" i="9"/>
  <c r="Q220" i="9"/>
  <c r="Q218" i="9"/>
  <c r="Q249" i="9"/>
  <c r="Q241" i="9"/>
  <c r="Q233" i="9"/>
  <c r="Q225" i="9"/>
  <c r="Q217" i="9"/>
  <c r="Q213" i="9"/>
  <c r="Q210" i="9"/>
  <c r="Q251" i="9"/>
  <c r="Q243" i="9"/>
  <c r="Q235" i="9"/>
  <c r="Q227" i="9"/>
  <c r="Q219" i="9"/>
  <c r="Q216" i="9"/>
  <c r="Q211" i="9"/>
  <c r="Q208" i="9"/>
  <c r="Q206" i="9"/>
  <c r="Q204" i="9"/>
  <c r="Q202" i="9"/>
  <c r="Q200" i="9"/>
  <c r="Q198" i="9"/>
  <c r="Q196" i="9"/>
  <c r="Q194" i="9"/>
  <c r="Q192" i="9"/>
  <c r="Q190" i="9"/>
  <c r="Q188" i="9"/>
  <c r="Q186" i="9"/>
  <c r="Q245" i="9"/>
  <c r="Q237" i="9"/>
  <c r="Q229" i="9"/>
  <c r="Q221" i="9"/>
  <c r="Q214" i="9"/>
  <c r="Q247" i="9"/>
  <c r="Q239" i="9"/>
  <c r="Q231" i="9"/>
  <c r="Q223" i="9"/>
  <c r="Q215" i="9"/>
  <c r="Q212" i="9"/>
  <c r="Q209" i="9"/>
  <c r="Q207" i="9"/>
  <c r="Q205" i="9"/>
  <c r="Q203" i="9"/>
  <c r="Q201" i="9"/>
  <c r="Q199" i="9"/>
  <c r="Q197" i="9"/>
  <c r="Q195" i="9"/>
  <c r="Q193" i="9"/>
  <c r="Q191" i="9"/>
  <c r="Q189" i="9"/>
  <c r="Q187" i="9"/>
  <c r="Q185" i="9"/>
  <c r="Q183" i="9"/>
  <c r="Q184" i="9"/>
  <c r="Q181" i="9"/>
  <c r="Q179" i="9"/>
  <c r="Q177" i="9"/>
  <c r="Q175" i="9"/>
  <c r="Q173" i="9"/>
  <c r="Q171" i="9"/>
  <c r="Q169" i="9"/>
  <c r="Q167" i="9"/>
  <c r="Q165" i="9"/>
  <c r="Q163" i="9"/>
  <c r="Q161" i="9"/>
  <c r="Q159" i="9"/>
  <c r="Q157" i="9"/>
  <c r="Q155" i="9"/>
  <c r="Q153" i="9"/>
  <c r="Q151" i="9"/>
  <c r="Q149" i="9"/>
  <c r="Q147" i="9"/>
  <c r="Q145" i="9"/>
  <c r="Q143" i="9"/>
  <c r="Q141" i="9"/>
  <c r="Q139" i="9"/>
  <c r="Q137" i="9"/>
  <c r="Q135" i="9"/>
  <c r="Q133" i="9"/>
  <c r="Q131" i="9"/>
  <c r="Q129" i="9"/>
  <c r="Q127" i="9"/>
  <c r="Q125" i="9"/>
  <c r="Q123" i="9"/>
  <c r="Q121" i="9"/>
  <c r="Q119" i="9"/>
  <c r="Q117" i="9"/>
  <c r="Q115" i="9"/>
  <c r="Q113" i="9"/>
  <c r="Q111" i="9"/>
  <c r="Q109" i="9"/>
  <c r="Q107" i="9"/>
  <c r="Q105" i="9"/>
  <c r="Q103" i="9"/>
  <c r="Q101" i="9"/>
  <c r="Q99" i="9"/>
  <c r="Q97" i="9"/>
  <c r="Q95" i="9"/>
  <c r="Q93" i="9"/>
  <c r="Q91" i="9"/>
  <c r="Q182" i="9"/>
  <c r="Q180" i="9"/>
  <c r="Q178" i="9"/>
  <c r="Q176" i="9"/>
  <c r="Q174" i="9"/>
  <c r="Q172" i="9"/>
  <c r="Q170" i="9"/>
  <c r="Q168" i="9"/>
  <c r="Q166" i="9"/>
  <c r="Q164" i="9"/>
  <c r="Q162" i="9"/>
  <c r="Q160" i="9"/>
  <c r="Q158" i="9"/>
  <c r="Q156" i="9"/>
  <c r="Q154" i="9"/>
  <c r="Q152" i="9"/>
  <c r="Q150" i="9"/>
  <c r="Q148" i="9"/>
  <c r="Q146" i="9"/>
  <c r="Q144" i="9"/>
  <c r="Q142" i="9"/>
  <c r="Q140" i="9"/>
  <c r="Q138" i="9"/>
  <c r="Q136" i="9"/>
  <c r="Q134" i="9"/>
  <c r="Q132" i="9"/>
  <c r="Q130" i="9"/>
  <c r="Q128" i="9"/>
  <c r="Q126" i="9"/>
  <c r="Q124" i="9"/>
  <c r="Q120" i="9"/>
  <c r="Q88" i="9"/>
  <c r="Q86" i="9"/>
  <c r="Q84" i="9"/>
  <c r="Q82" i="9"/>
  <c r="Q80" i="9"/>
  <c r="Q78" i="9"/>
  <c r="Q76" i="9"/>
  <c r="AK76" i="3" s="1"/>
  <c r="AL76" i="3" s="1"/>
  <c r="N76" i="14" s="1"/>
  <c r="Q74" i="9"/>
  <c r="Q72" i="9"/>
  <c r="Q70" i="9"/>
  <c r="Q68" i="9"/>
  <c r="Q66" i="9"/>
  <c r="Q64" i="9"/>
  <c r="Q62" i="9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122" i="9"/>
  <c r="Q118" i="9"/>
  <c r="Q114" i="9"/>
  <c r="Q110" i="9"/>
  <c r="Q106" i="9"/>
  <c r="Q102" i="9"/>
  <c r="Q98" i="9"/>
  <c r="Q94" i="9"/>
  <c r="Q90" i="9"/>
  <c r="Q89" i="9"/>
  <c r="Q87" i="9"/>
  <c r="Q85" i="9"/>
  <c r="Q83" i="9"/>
  <c r="Q81" i="9"/>
  <c r="Q79" i="9"/>
  <c r="Q77" i="9"/>
  <c r="Q75" i="9"/>
  <c r="Q73" i="9"/>
  <c r="Q71" i="9"/>
  <c r="Q69" i="9"/>
  <c r="AK69" i="3" s="1"/>
  <c r="AL69" i="3" s="1"/>
  <c r="N69" i="14" s="1"/>
  <c r="Q67" i="9"/>
  <c r="Q65" i="9"/>
  <c r="Q63" i="9"/>
  <c r="AK63" i="3" s="1"/>
  <c r="AL63" i="3" s="1"/>
  <c r="N63" i="14" s="1"/>
  <c r="Q61" i="9"/>
  <c r="AK61" i="3" s="1"/>
  <c r="AL61" i="3" s="1"/>
  <c r="N61" i="14" s="1"/>
  <c r="Q59" i="9"/>
  <c r="Q57" i="9"/>
  <c r="Q55" i="9"/>
  <c r="AK55" i="3" s="1"/>
  <c r="AL55" i="3" s="1"/>
  <c r="N55" i="14" s="1"/>
  <c r="Q53" i="9"/>
  <c r="Q51" i="9"/>
  <c r="Q49" i="9"/>
  <c r="Q47" i="9"/>
  <c r="AK47" i="3" s="1"/>
  <c r="AL47" i="3" s="1"/>
  <c r="N47" i="14" s="1"/>
  <c r="Q45" i="9"/>
  <c r="AK45" i="3" s="1"/>
  <c r="AL45" i="3" s="1"/>
  <c r="N45" i="14" s="1"/>
  <c r="Q43" i="9"/>
  <c r="Q41" i="9"/>
  <c r="AK41" i="3" s="1"/>
  <c r="AL41" i="3" s="1"/>
  <c r="N41" i="14" s="1"/>
  <c r="Q39" i="9"/>
  <c r="Q37" i="9"/>
  <c r="Q35" i="9"/>
  <c r="Q33" i="9"/>
  <c r="AK33" i="3" s="1"/>
  <c r="AL33" i="3" s="1"/>
  <c r="N33" i="14" s="1"/>
  <c r="Q31" i="9"/>
  <c r="Q29" i="9"/>
  <c r="F8" i="9"/>
  <c r="K8" i="9"/>
  <c r="Q8" i="9"/>
  <c r="H9" i="9"/>
  <c r="M9" i="9"/>
  <c r="E10" i="9"/>
  <c r="J10" i="9"/>
  <c r="O10" i="9"/>
  <c r="I11" i="9"/>
  <c r="Q11" i="9"/>
  <c r="K12" i="9"/>
  <c r="E13" i="9"/>
  <c r="M13" i="9"/>
  <c r="G14" i="9"/>
  <c r="O14" i="9"/>
  <c r="I15" i="9"/>
  <c r="Q15" i="9"/>
  <c r="K16" i="9"/>
  <c r="E17" i="9"/>
  <c r="M17" i="9"/>
  <c r="G18" i="9"/>
  <c r="O18" i="9"/>
  <c r="I19" i="9"/>
  <c r="Q19" i="9"/>
  <c r="K20" i="9"/>
  <c r="E21" i="9"/>
  <c r="M21" i="9"/>
  <c r="G22" i="9"/>
  <c r="O22" i="9"/>
  <c r="I23" i="9"/>
  <c r="Q23" i="9"/>
  <c r="K24" i="9"/>
  <c r="E25" i="9"/>
  <c r="M25" i="9"/>
  <c r="G26" i="9"/>
  <c r="O26" i="9"/>
  <c r="I27" i="9"/>
  <c r="Q27" i="9"/>
  <c r="K28" i="9"/>
  <c r="H29" i="9"/>
  <c r="J30" i="9"/>
  <c r="L31" i="9"/>
  <c r="N32" i="9"/>
  <c r="P33" i="9"/>
  <c r="AI33" i="3" s="1"/>
  <c r="AJ33" i="3" s="1"/>
  <c r="M33" i="14" s="1"/>
  <c r="R34" i="9"/>
  <c r="F36" i="9"/>
  <c r="H37" i="9"/>
  <c r="J38" i="9"/>
  <c r="L39" i="9"/>
  <c r="N40" i="9"/>
  <c r="P41" i="9"/>
  <c r="R42" i="9"/>
  <c r="F44" i="9"/>
  <c r="H45" i="9"/>
  <c r="J46" i="9"/>
  <c r="L47" i="9"/>
  <c r="N48" i="9"/>
  <c r="P49" i="9"/>
  <c r="R50" i="9"/>
  <c r="F52" i="9"/>
  <c r="H53" i="9"/>
  <c r="J54" i="9"/>
  <c r="L55" i="9"/>
  <c r="N56" i="9"/>
  <c r="P57" i="9"/>
  <c r="R58" i="9"/>
  <c r="F60" i="9"/>
  <c r="H61" i="9"/>
  <c r="J62" i="9"/>
  <c r="L63" i="9"/>
  <c r="N64" i="9"/>
  <c r="P65" i="9"/>
  <c r="R66" i="9"/>
  <c r="F68" i="9"/>
  <c r="H69" i="9"/>
  <c r="J70" i="9"/>
  <c r="L71" i="9"/>
  <c r="N72" i="9"/>
  <c r="P73" i="9"/>
  <c r="R74" i="9"/>
  <c r="F76" i="9"/>
  <c r="H77" i="9"/>
  <c r="J78" i="9"/>
  <c r="L79" i="9"/>
  <c r="N80" i="9"/>
  <c r="P81" i="9"/>
  <c r="H85" i="9"/>
  <c r="L87" i="9"/>
  <c r="P89" i="9"/>
  <c r="G91" i="9"/>
  <c r="K93" i="9"/>
  <c r="O95" i="9"/>
  <c r="E98" i="9"/>
  <c r="I100" i="9"/>
  <c r="M102" i="9"/>
  <c r="Q104" i="9"/>
  <c r="G107" i="9"/>
  <c r="K109" i="9"/>
  <c r="E114" i="9"/>
  <c r="I116" i="9"/>
  <c r="M118" i="9"/>
  <c r="O251" i="9"/>
  <c r="O249" i="9"/>
  <c r="O247" i="9"/>
  <c r="O245" i="9"/>
  <c r="O243" i="9"/>
  <c r="O241" i="9"/>
  <c r="O239" i="9"/>
  <c r="O237" i="9"/>
  <c r="O235" i="9"/>
  <c r="O233" i="9"/>
  <c r="O231" i="9"/>
  <c r="O229" i="9"/>
  <c r="O227" i="9"/>
  <c r="O225" i="9"/>
  <c r="O223" i="9"/>
  <c r="O221" i="9"/>
  <c r="O219" i="9"/>
  <c r="O217" i="9"/>
  <c r="O248" i="9"/>
  <c r="O240" i="9"/>
  <c r="O232" i="9"/>
  <c r="O224" i="9"/>
  <c r="O212" i="9"/>
  <c r="O250" i="9"/>
  <c r="O242" i="9"/>
  <c r="O234" i="9"/>
  <c r="O226" i="9"/>
  <c r="O218" i="9"/>
  <c r="O215" i="9"/>
  <c r="O210" i="9"/>
  <c r="O209" i="9"/>
  <c r="O207" i="9"/>
  <c r="O205" i="9"/>
  <c r="O203" i="9"/>
  <c r="O201" i="9"/>
  <c r="O199" i="9"/>
  <c r="O197" i="9"/>
  <c r="O195" i="9"/>
  <c r="O193" i="9"/>
  <c r="O191" i="9"/>
  <c r="O189" i="9"/>
  <c r="O187" i="9"/>
  <c r="O244" i="9"/>
  <c r="O236" i="9"/>
  <c r="O228" i="9"/>
  <c r="O220" i="9"/>
  <c r="O216" i="9"/>
  <c r="O213" i="9"/>
  <c r="O246" i="9"/>
  <c r="O238" i="9"/>
  <c r="O230" i="9"/>
  <c r="O222" i="9"/>
  <c r="O214" i="9"/>
  <c r="O211" i="9"/>
  <c r="O208" i="9"/>
  <c r="O206" i="9"/>
  <c r="O204" i="9"/>
  <c r="O202" i="9"/>
  <c r="O200" i="9"/>
  <c r="O198" i="9"/>
  <c r="O196" i="9"/>
  <c r="O194" i="9"/>
  <c r="O192" i="9"/>
  <c r="O190" i="9"/>
  <c r="O188" i="9"/>
  <c r="O186" i="9"/>
  <c r="O184" i="9"/>
  <c r="O182" i="9"/>
  <c r="O183" i="9"/>
  <c r="O180" i="9"/>
  <c r="O178" i="9"/>
  <c r="O176" i="9"/>
  <c r="O174" i="9"/>
  <c r="O172" i="9"/>
  <c r="O170" i="9"/>
  <c r="O168" i="9"/>
  <c r="O166" i="9"/>
  <c r="O164" i="9"/>
  <c r="O162" i="9"/>
  <c r="O160" i="9"/>
  <c r="O158" i="9"/>
  <c r="O156" i="9"/>
  <c r="O154" i="9"/>
  <c r="O152" i="9"/>
  <c r="O150" i="9"/>
  <c r="O148" i="9"/>
  <c r="O146" i="9"/>
  <c r="O144" i="9"/>
  <c r="O142" i="9"/>
  <c r="O140" i="9"/>
  <c r="O138" i="9"/>
  <c r="O136" i="9"/>
  <c r="O134" i="9"/>
  <c r="O132" i="9"/>
  <c r="O130" i="9"/>
  <c r="O128" i="9"/>
  <c r="O126" i="9"/>
  <c r="O124" i="9"/>
  <c r="O122" i="9"/>
  <c r="O120" i="9"/>
  <c r="O118" i="9"/>
  <c r="O116" i="9"/>
  <c r="O114" i="9"/>
  <c r="O112" i="9"/>
  <c r="O110" i="9"/>
  <c r="O108" i="9"/>
  <c r="O106" i="9"/>
  <c r="O104" i="9"/>
  <c r="O102" i="9"/>
  <c r="O100" i="9"/>
  <c r="O98" i="9"/>
  <c r="O96" i="9"/>
  <c r="O94" i="9"/>
  <c r="O92" i="9"/>
  <c r="O185" i="9"/>
  <c r="O181" i="9"/>
  <c r="O179" i="9"/>
  <c r="O177" i="9"/>
  <c r="O175" i="9"/>
  <c r="O173" i="9"/>
  <c r="O171" i="9"/>
  <c r="O169" i="9"/>
  <c r="O167" i="9"/>
  <c r="O165" i="9"/>
  <c r="O163" i="9"/>
  <c r="O161" i="9"/>
  <c r="O159" i="9"/>
  <c r="O157" i="9"/>
  <c r="O155" i="9"/>
  <c r="O153" i="9"/>
  <c r="O151" i="9"/>
  <c r="O149" i="9"/>
  <c r="O147" i="9"/>
  <c r="O145" i="9"/>
  <c r="O143" i="9"/>
  <c r="O141" i="9"/>
  <c r="O139" i="9"/>
  <c r="O137" i="9"/>
  <c r="O135" i="9"/>
  <c r="O133" i="9"/>
  <c r="O131" i="9"/>
  <c r="O129" i="9"/>
  <c r="O127" i="9"/>
  <c r="O125" i="9"/>
  <c r="O123" i="9"/>
  <c r="O119" i="9"/>
  <c r="O89" i="9"/>
  <c r="O87" i="9"/>
  <c r="O85" i="9"/>
  <c r="O83" i="9"/>
  <c r="O81" i="9"/>
  <c r="O79" i="9"/>
  <c r="O77" i="9"/>
  <c r="O75" i="9"/>
  <c r="O73" i="9"/>
  <c r="O71" i="9"/>
  <c r="O69" i="9"/>
  <c r="O67" i="9"/>
  <c r="O65" i="9"/>
  <c r="O63" i="9"/>
  <c r="O61" i="9"/>
  <c r="O59" i="9"/>
  <c r="O57" i="9"/>
  <c r="O55" i="9"/>
  <c r="O53" i="9"/>
  <c r="O51" i="9"/>
  <c r="O49" i="9"/>
  <c r="O47" i="9"/>
  <c r="O45" i="9"/>
  <c r="O43" i="9"/>
  <c r="O41" i="9"/>
  <c r="O39" i="9"/>
  <c r="O37" i="9"/>
  <c r="O35" i="9"/>
  <c r="O33" i="9"/>
  <c r="O31" i="9"/>
  <c r="O29" i="9"/>
  <c r="O27" i="9"/>
  <c r="O25" i="9"/>
  <c r="O23" i="9"/>
  <c r="O21" i="9"/>
  <c r="O19" i="9"/>
  <c r="O17" i="9"/>
  <c r="O15" i="9"/>
  <c r="O13" i="9"/>
  <c r="O11" i="9"/>
  <c r="O121" i="9"/>
  <c r="O117" i="9"/>
  <c r="O113" i="9"/>
  <c r="O109" i="9"/>
  <c r="O105" i="9"/>
  <c r="O101" i="9"/>
  <c r="O97" i="9"/>
  <c r="O93" i="9"/>
  <c r="O88" i="9"/>
  <c r="O86" i="9"/>
  <c r="O84" i="9"/>
  <c r="O82" i="9"/>
  <c r="O80" i="9"/>
  <c r="O78" i="9"/>
  <c r="O76" i="9"/>
  <c r="O74" i="9"/>
  <c r="O72" i="9"/>
  <c r="O70" i="9"/>
  <c r="O68" i="9"/>
  <c r="O66" i="9"/>
  <c r="O64" i="9"/>
  <c r="O62" i="9"/>
  <c r="O60" i="9"/>
  <c r="O58" i="9"/>
  <c r="O56" i="9"/>
  <c r="O54" i="9"/>
  <c r="O52" i="9"/>
  <c r="O50" i="9"/>
  <c r="O48" i="9"/>
  <c r="O46" i="9"/>
  <c r="O44" i="9"/>
  <c r="O42" i="9"/>
  <c r="O40" i="9"/>
  <c r="O38" i="9"/>
  <c r="O36" i="9"/>
  <c r="O34" i="9"/>
  <c r="O32" i="9"/>
  <c r="O30" i="9"/>
  <c r="F250" i="9"/>
  <c r="F248" i="9"/>
  <c r="F246" i="9"/>
  <c r="F244" i="9"/>
  <c r="F242" i="9"/>
  <c r="F240" i="9"/>
  <c r="F238" i="9"/>
  <c r="F236" i="9"/>
  <c r="F234" i="9"/>
  <c r="F232" i="9"/>
  <c r="F230" i="9"/>
  <c r="F228" i="9"/>
  <c r="F226" i="9"/>
  <c r="F224" i="9"/>
  <c r="F222" i="9"/>
  <c r="F220" i="9"/>
  <c r="F218" i="9"/>
  <c r="F251" i="9"/>
  <c r="F249" i="9"/>
  <c r="F247" i="9"/>
  <c r="F245" i="9"/>
  <c r="F243" i="9"/>
  <c r="F241" i="9"/>
  <c r="F239" i="9"/>
  <c r="F237" i="9"/>
  <c r="F235" i="9"/>
  <c r="F233" i="9"/>
  <c r="F231" i="9"/>
  <c r="F229" i="9"/>
  <c r="F227" i="9"/>
  <c r="F225" i="9"/>
  <c r="F223" i="9"/>
  <c r="F221" i="9"/>
  <c r="F219" i="9"/>
  <c r="F217" i="9"/>
  <c r="F215" i="9"/>
  <c r="F213" i="9"/>
  <c r="F211" i="9"/>
  <c r="F210" i="9"/>
  <c r="F208" i="9"/>
  <c r="F206" i="9"/>
  <c r="F204" i="9"/>
  <c r="F202" i="9"/>
  <c r="F200" i="9"/>
  <c r="F198" i="9"/>
  <c r="F196" i="9"/>
  <c r="F194" i="9"/>
  <c r="F192" i="9"/>
  <c r="F190" i="9"/>
  <c r="F188" i="9"/>
  <c r="F186" i="9"/>
  <c r="F184" i="9"/>
  <c r="F216" i="9"/>
  <c r="F214" i="9"/>
  <c r="F209" i="9"/>
  <c r="F207" i="9"/>
  <c r="F205" i="9"/>
  <c r="F203" i="9"/>
  <c r="F201" i="9"/>
  <c r="F212" i="9"/>
  <c r="F199" i="9"/>
  <c r="F191" i="9"/>
  <c r="F193" i="9"/>
  <c r="F183" i="9"/>
  <c r="F182" i="9"/>
  <c r="F180" i="9"/>
  <c r="F178" i="9"/>
  <c r="F176" i="9"/>
  <c r="F174" i="9"/>
  <c r="F172" i="9"/>
  <c r="F170" i="9"/>
  <c r="F168" i="9"/>
  <c r="F166" i="9"/>
  <c r="F164" i="9"/>
  <c r="F162" i="9"/>
  <c r="F160" i="9"/>
  <c r="F158" i="9"/>
  <c r="F156" i="9"/>
  <c r="F154" i="9"/>
  <c r="F152" i="9"/>
  <c r="F150" i="9"/>
  <c r="F148" i="9"/>
  <c r="F146" i="9"/>
  <c r="F144" i="9"/>
  <c r="F142" i="9"/>
  <c r="F140" i="9"/>
  <c r="F138" i="9"/>
  <c r="F136" i="9"/>
  <c r="F134" i="9"/>
  <c r="F132" i="9"/>
  <c r="F130" i="9"/>
  <c r="F128" i="9"/>
  <c r="F126" i="9"/>
  <c r="F195" i="9"/>
  <c r="F187" i="9"/>
  <c r="F197" i="9"/>
  <c r="F189" i="9"/>
  <c r="F185" i="9"/>
  <c r="F181" i="9"/>
  <c r="F179" i="9"/>
  <c r="F177" i="9"/>
  <c r="F175" i="9"/>
  <c r="F173" i="9"/>
  <c r="F171" i="9"/>
  <c r="F169" i="9"/>
  <c r="F167" i="9"/>
  <c r="F165" i="9"/>
  <c r="F163" i="9"/>
  <c r="F161" i="9"/>
  <c r="F159" i="9"/>
  <c r="F157" i="9"/>
  <c r="F155" i="9"/>
  <c r="F153" i="9"/>
  <c r="F151" i="9"/>
  <c r="F149" i="9"/>
  <c r="F147" i="9"/>
  <c r="F145" i="9"/>
  <c r="F143" i="9"/>
  <c r="F141" i="9"/>
  <c r="F139" i="9"/>
  <c r="F137" i="9"/>
  <c r="F135" i="9"/>
  <c r="F133" i="9"/>
  <c r="F131" i="9"/>
  <c r="F129" i="9"/>
  <c r="F127" i="9"/>
  <c r="F125" i="9"/>
  <c r="F123" i="9"/>
  <c r="F121" i="9"/>
  <c r="F119" i="9"/>
  <c r="F117" i="9"/>
  <c r="F115" i="9"/>
  <c r="F113" i="9"/>
  <c r="F111" i="9"/>
  <c r="F109" i="9"/>
  <c r="F107" i="9"/>
  <c r="F105" i="9"/>
  <c r="F103" i="9"/>
  <c r="F101" i="9"/>
  <c r="F99" i="9"/>
  <c r="F97" i="9"/>
  <c r="F95" i="9"/>
  <c r="F93" i="9"/>
  <c r="F91" i="9"/>
  <c r="F124" i="9"/>
  <c r="F120" i="9"/>
  <c r="F116" i="9"/>
  <c r="F112" i="9"/>
  <c r="F108" i="9"/>
  <c r="F104" i="9"/>
  <c r="F100" i="9"/>
  <c r="F96" i="9"/>
  <c r="F92" i="9"/>
  <c r="F89" i="9"/>
  <c r="F87" i="9"/>
  <c r="F85" i="9"/>
  <c r="F83" i="9"/>
  <c r="F81" i="9"/>
  <c r="F79" i="9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122" i="9"/>
  <c r="F118" i="9"/>
  <c r="F114" i="9"/>
  <c r="F110" i="9"/>
  <c r="F106" i="9"/>
  <c r="F102" i="9"/>
  <c r="F98" i="9"/>
  <c r="F94" i="9"/>
  <c r="J250" i="9"/>
  <c r="J248" i="9"/>
  <c r="J246" i="9"/>
  <c r="J244" i="9"/>
  <c r="J242" i="9"/>
  <c r="J240" i="9"/>
  <c r="J238" i="9"/>
  <c r="J236" i="9"/>
  <c r="J234" i="9"/>
  <c r="J232" i="9"/>
  <c r="J230" i="9"/>
  <c r="J228" i="9"/>
  <c r="J226" i="9"/>
  <c r="J224" i="9"/>
  <c r="J222" i="9"/>
  <c r="J220" i="9"/>
  <c r="J218" i="9"/>
  <c r="J251" i="9"/>
  <c r="J249" i="9"/>
  <c r="J247" i="9"/>
  <c r="J245" i="9"/>
  <c r="J243" i="9"/>
  <c r="J241" i="9"/>
  <c r="J239" i="9"/>
  <c r="J237" i="9"/>
  <c r="J235" i="9"/>
  <c r="J233" i="9"/>
  <c r="J231" i="9"/>
  <c r="J229" i="9"/>
  <c r="J227" i="9"/>
  <c r="J225" i="9"/>
  <c r="J223" i="9"/>
  <c r="J221" i="9"/>
  <c r="J219" i="9"/>
  <c r="J217" i="9"/>
  <c r="J215" i="9"/>
  <c r="J213" i="9"/>
  <c r="J211" i="9"/>
  <c r="J212" i="9"/>
  <c r="J208" i="9"/>
  <c r="J206" i="9"/>
  <c r="J204" i="9"/>
  <c r="J202" i="9"/>
  <c r="J200" i="9"/>
  <c r="J198" i="9"/>
  <c r="J196" i="9"/>
  <c r="J194" i="9"/>
  <c r="J192" i="9"/>
  <c r="J190" i="9"/>
  <c r="J188" i="9"/>
  <c r="J186" i="9"/>
  <c r="J184" i="9"/>
  <c r="J182" i="9"/>
  <c r="J210" i="9"/>
  <c r="J216" i="9"/>
  <c r="J209" i="9"/>
  <c r="J207" i="9"/>
  <c r="J205" i="9"/>
  <c r="J203" i="9"/>
  <c r="J201" i="9"/>
  <c r="J214" i="9"/>
  <c r="J193" i="9"/>
  <c r="J195" i="9"/>
  <c r="J187" i="9"/>
  <c r="J185" i="9"/>
  <c r="J180" i="9"/>
  <c r="J178" i="9"/>
  <c r="J176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97" i="9"/>
  <c r="J189" i="9"/>
  <c r="J199" i="9"/>
  <c r="J191" i="9"/>
  <c r="J183" i="9"/>
  <c r="J181" i="9"/>
  <c r="J179" i="9"/>
  <c r="J177" i="9"/>
  <c r="J175" i="9"/>
  <c r="J173" i="9"/>
  <c r="J171" i="9"/>
  <c r="J169" i="9"/>
  <c r="J167" i="9"/>
  <c r="J165" i="9"/>
  <c r="J163" i="9"/>
  <c r="J161" i="9"/>
  <c r="J159" i="9"/>
  <c r="J157" i="9"/>
  <c r="J155" i="9"/>
  <c r="J153" i="9"/>
  <c r="J151" i="9"/>
  <c r="J149" i="9"/>
  <c r="J147" i="9"/>
  <c r="J145" i="9"/>
  <c r="J143" i="9"/>
  <c r="J141" i="9"/>
  <c r="J139" i="9"/>
  <c r="J137" i="9"/>
  <c r="J135" i="9"/>
  <c r="J133" i="9"/>
  <c r="J131" i="9"/>
  <c r="J129" i="9"/>
  <c r="J127" i="9"/>
  <c r="J125" i="9"/>
  <c r="J123" i="9"/>
  <c r="J121" i="9"/>
  <c r="J119" i="9"/>
  <c r="J117" i="9"/>
  <c r="J115" i="9"/>
  <c r="J113" i="9"/>
  <c r="J111" i="9"/>
  <c r="J109" i="9"/>
  <c r="J107" i="9"/>
  <c r="J105" i="9"/>
  <c r="J103" i="9"/>
  <c r="J101" i="9"/>
  <c r="J99" i="9"/>
  <c r="J97" i="9"/>
  <c r="J95" i="9"/>
  <c r="J93" i="9"/>
  <c r="J91" i="9"/>
  <c r="J122" i="9"/>
  <c r="J118" i="9"/>
  <c r="J114" i="9"/>
  <c r="J110" i="9"/>
  <c r="J106" i="9"/>
  <c r="J102" i="9"/>
  <c r="J98" i="9"/>
  <c r="J94" i="9"/>
  <c r="J89" i="9"/>
  <c r="J87" i="9"/>
  <c r="J85" i="9"/>
  <c r="J83" i="9"/>
  <c r="J81" i="9"/>
  <c r="J79" i="9"/>
  <c r="J77" i="9"/>
  <c r="J75" i="9"/>
  <c r="J73" i="9"/>
  <c r="J71" i="9"/>
  <c r="J69" i="9"/>
  <c r="J67" i="9"/>
  <c r="J65" i="9"/>
  <c r="J63" i="9"/>
  <c r="J61" i="9"/>
  <c r="J59" i="9"/>
  <c r="J57" i="9"/>
  <c r="J55" i="9"/>
  <c r="J53" i="9"/>
  <c r="J51" i="9"/>
  <c r="J49" i="9"/>
  <c r="J47" i="9"/>
  <c r="J45" i="9"/>
  <c r="J43" i="9"/>
  <c r="J41" i="9"/>
  <c r="J39" i="9"/>
  <c r="J37" i="9"/>
  <c r="J35" i="9"/>
  <c r="J33" i="9"/>
  <c r="J31" i="9"/>
  <c r="J29" i="9"/>
  <c r="J27" i="9"/>
  <c r="J25" i="9"/>
  <c r="J23" i="9"/>
  <c r="J21" i="9"/>
  <c r="J19" i="9"/>
  <c r="J17" i="9"/>
  <c r="J15" i="9"/>
  <c r="J13" i="9"/>
  <c r="J11" i="9"/>
  <c r="J9" i="9"/>
  <c r="J124" i="9"/>
  <c r="J120" i="9"/>
  <c r="J116" i="9"/>
  <c r="J112" i="9"/>
  <c r="J108" i="9"/>
  <c r="J104" i="9"/>
  <c r="J100" i="9"/>
  <c r="J96" i="9"/>
  <c r="J92" i="9"/>
  <c r="N250" i="9"/>
  <c r="N248" i="9"/>
  <c r="N246" i="9"/>
  <c r="N244" i="9"/>
  <c r="N242" i="9"/>
  <c r="N240" i="9"/>
  <c r="N238" i="9"/>
  <c r="N236" i="9"/>
  <c r="N234" i="9"/>
  <c r="N232" i="9"/>
  <c r="N230" i="9"/>
  <c r="N228" i="9"/>
  <c r="N226" i="9"/>
  <c r="N224" i="9"/>
  <c r="N222" i="9"/>
  <c r="N220" i="9"/>
  <c r="N218" i="9"/>
  <c r="N251" i="9"/>
  <c r="N249" i="9"/>
  <c r="N247" i="9"/>
  <c r="N245" i="9"/>
  <c r="N243" i="9"/>
  <c r="N241" i="9"/>
  <c r="N239" i="9"/>
  <c r="N237" i="9"/>
  <c r="N235" i="9"/>
  <c r="N233" i="9"/>
  <c r="N231" i="9"/>
  <c r="N229" i="9"/>
  <c r="N227" i="9"/>
  <c r="N225" i="9"/>
  <c r="N223" i="9"/>
  <c r="N221" i="9"/>
  <c r="N219" i="9"/>
  <c r="N217" i="9"/>
  <c r="N215" i="9"/>
  <c r="N213" i="9"/>
  <c r="N211" i="9"/>
  <c r="N214" i="9"/>
  <c r="N208" i="9"/>
  <c r="N206" i="9"/>
  <c r="N204" i="9"/>
  <c r="N202" i="9"/>
  <c r="N200" i="9"/>
  <c r="N198" i="9"/>
  <c r="N196" i="9"/>
  <c r="N194" i="9"/>
  <c r="N192" i="9"/>
  <c r="N190" i="9"/>
  <c r="N188" i="9"/>
  <c r="N186" i="9"/>
  <c r="N184" i="9"/>
  <c r="N182" i="9"/>
  <c r="N212" i="9"/>
  <c r="N210" i="9"/>
  <c r="N209" i="9"/>
  <c r="N207" i="9"/>
  <c r="N205" i="9"/>
  <c r="N203" i="9"/>
  <c r="N201" i="9"/>
  <c r="N216" i="9"/>
  <c r="N195" i="9"/>
  <c r="N187" i="9"/>
  <c r="N197" i="9"/>
  <c r="N189" i="9"/>
  <c r="N183" i="9"/>
  <c r="N180" i="9"/>
  <c r="N178" i="9"/>
  <c r="N176" i="9"/>
  <c r="N174" i="9"/>
  <c r="N172" i="9"/>
  <c r="N170" i="9"/>
  <c r="N168" i="9"/>
  <c r="N166" i="9"/>
  <c r="N164" i="9"/>
  <c r="N162" i="9"/>
  <c r="N160" i="9"/>
  <c r="N158" i="9"/>
  <c r="N156" i="9"/>
  <c r="N154" i="9"/>
  <c r="N152" i="9"/>
  <c r="N150" i="9"/>
  <c r="N148" i="9"/>
  <c r="N146" i="9"/>
  <c r="N144" i="9"/>
  <c r="N142" i="9"/>
  <c r="N140" i="9"/>
  <c r="N138" i="9"/>
  <c r="N136" i="9"/>
  <c r="N134" i="9"/>
  <c r="N132" i="9"/>
  <c r="N130" i="9"/>
  <c r="N128" i="9"/>
  <c r="N126" i="9"/>
  <c r="N199" i="9"/>
  <c r="N191" i="9"/>
  <c r="N193" i="9"/>
  <c r="N185" i="9"/>
  <c r="N181" i="9"/>
  <c r="N179" i="9"/>
  <c r="N177" i="9"/>
  <c r="N175" i="9"/>
  <c r="N173" i="9"/>
  <c r="N171" i="9"/>
  <c r="N169" i="9"/>
  <c r="N167" i="9"/>
  <c r="N165" i="9"/>
  <c r="N163" i="9"/>
  <c r="N161" i="9"/>
  <c r="N159" i="9"/>
  <c r="N157" i="9"/>
  <c r="N155" i="9"/>
  <c r="N153" i="9"/>
  <c r="N151" i="9"/>
  <c r="N149" i="9"/>
  <c r="N147" i="9"/>
  <c r="N145" i="9"/>
  <c r="N143" i="9"/>
  <c r="N141" i="9"/>
  <c r="N139" i="9"/>
  <c r="N137" i="9"/>
  <c r="N135" i="9"/>
  <c r="N133" i="9"/>
  <c r="N131" i="9"/>
  <c r="N129" i="9"/>
  <c r="N127" i="9"/>
  <c r="N125" i="9"/>
  <c r="N123" i="9"/>
  <c r="N121" i="9"/>
  <c r="N119" i="9"/>
  <c r="N117" i="9"/>
  <c r="N115" i="9"/>
  <c r="N113" i="9"/>
  <c r="N111" i="9"/>
  <c r="N109" i="9"/>
  <c r="N107" i="9"/>
  <c r="N105" i="9"/>
  <c r="N103" i="9"/>
  <c r="N101" i="9"/>
  <c r="N99" i="9"/>
  <c r="N97" i="9"/>
  <c r="N95" i="9"/>
  <c r="N93" i="9"/>
  <c r="N91" i="9"/>
  <c r="N124" i="9"/>
  <c r="N120" i="9"/>
  <c r="N116" i="9"/>
  <c r="N112" i="9"/>
  <c r="N108" i="9"/>
  <c r="N104" i="9"/>
  <c r="N100" i="9"/>
  <c r="N96" i="9"/>
  <c r="N92" i="9"/>
  <c r="N90" i="9"/>
  <c r="N89" i="9"/>
  <c r="N87" i="9"/>
  <c r="N85" i="9"/>
  <c r="N83" i="9"/>
  <c r="N81" i="9"/>
  <c r="N79" i="9"/>
  <c r="N77" i="9"/>
  <c r="N75" i="9"/>
  <c r="N73" i="9"/>
  <c r="N71" i="9"/>
  <c r="N69" i="9"/>
  <c r="N67" i="9"/>
  <c r="N65" i="9"/>
  <c r="N63" i="9"/>
  <c r="N61" i="9"/>
  <c r="N59" i="9"/>
  <c r="N57" i="9"/>
  <c r="N55" i="9"/>
  <c r="N53" i="9"/>
  <c r="N51" i="9"/>
  <c r="N49" i="9"/>
  <c r="N47" i="9"/>
  <c r="N45" i="9"/>
  <c r="N43" i="9"/>
  <c r="N41" i="9"/>
  <c r="N39" i="9"/>
  <c r="N37" i="9"/>
  <c r="N35" i="9"/>
  <c r="N33" i="9"/>
  <c r="N31" i="9"/>
  <c r="N29" i="9"/>
  <c r="N27" i="9"/>
  <c r="N25" i="9"/>
  <c r="N23" i="9"/>
  <c r="N21" i="9"/>
  <c r="N19" i="9"/>
  <c r="N17" i="9"/>
  <c r="N15" i="9"/>
  <c r="N13" i="9"/>
  <c r="N11" i="9"/>
  <c r="N9" i="9"/>
  <c r="N122" i="9"/>
  <c r="N118" i="9"/>
  <c r="N114" i="9"/>
  <c r="N110" i="9"/>
  <c r="N106" i="9"/>
  <c r="N102" i="9"/>
  <c r="N98" i="9"/>
  <c r="N94" i="9"/>
  <c r="R250" i="9"/>
  <c r="R248" i="9"/>
  <c r="R246" i="9"/>
  <c r="R244" i="9"/>
  <c r="R242" i="9"/>
  <c r="R240" i="9"/>
  <c r="R238" i="9"/>
  <c r="R236" i="9"/>
  <c r="R234" i="9"/>
  <c r="R232" i="9"/>
  <c r="R230" i="9"/>
  <c r="R228" i="9"/>
  <c r="R226" i="9"/>
  <c r="R224" i="9"/>
  <c r="R222" i="9"/>
  <c r="R220" i="9"/>
  <c r="R218" i="9"/>
  <c r="R251" i="9"/>
  <c r="R249" i="9"/>
  <c r="R247" i="9"/>
  <c r="R245" i="9"/>
  <c r="R243" i="9"/>
  <c r="R241" i="9"/>
  <c r="R239" i="9"/>
  <c r="R237" i="9"/>
  <c r="R235" i="9"/>
  <c r="R233" i="9"/>
  <c r="R231" i="9"/>
  <c r="R229" i="9"/>
  <c r="R227" i="9"/>
  <c r="R225" i="9"/>
  <c r="R223" i="9"/>
  <c r="R221" i="9"/>
  <c r="R219" i="9"/>
  <c r="R217" i="9"/>
  <c r="R215" i="9"/>
  <c r="R213" i="9"/>
  <c r="R211" i="9"/>
  <c r="R216" i="9"/>
  <c r="R208" i="9"/>
  <c r="R206" i="9"/>
  <c r="R204" i="9"/>
  <c r="R202" i="9"/>
  <c r="R200" i="9"/>
  <c r="R198" i="9"/>
  <c r="R196" i="9"/>
  <c r="R194" i="9"/>
  <c r="R192" i="9"/>
  <c r="R190" i="9"/>
  <c r="R188" i="9"/>
  <c r="R186" i="9"/>
  <c r="R184" i="9"/>
  <c r="R182" i="9"/>
  <c r="R214" i="9"/>
  <c r="R212" i="9"/>
  <c r="R209" i="9"/>
  <c r="R207" i="9"/>
  <c r="R205" i="9"/>
  <c r="R203" i="9"/>
  <c r="R201" i="9"/>
  <c r="R210" i="9"/>
  <c r="R197" i="9"/>
  <c r="R189" i="9"/>
  <c r="R199" i="9"/>
  <c r="R191" i="9"/>
  <c r="R185" i="9"/>
  <c r="R180" i="9"/>
  <c r="R178" i="9"/>
  <c r="R176" i="9"/>
  <c r="R174" i="9"/>
  <c r="R172" i="9"/>
  <c r="R170" i="9"/>
  <c r="R168" i="9"/>
  <c r="R166" i="9"/>
  <c r="R164" i="9"/>
  <c r="R162" i="9"/>
  <c r="R160" i="9"/>
  <c r="R158" i="9"/>
  <c r="R156" i="9"/>
  <c r="R154" i="9"/>
  <c r="R152" i="9"/>
  <c r="R150" i="9"/>
  <c r="R148" i="9"/>
  <c r="R146" i="9"/>
  <c r="R144" i="9"/>
  <c r="R142" i="9"/>
  <c r="R140" i="9"/>
  <c r="R138" i="9"/>
  <c r="R136" i="9"/>
  <c r="R134" i="9"/>
  <c r="R132" i="9"/>
  <c r="R130" i="9"/>
  <c r="R128" i="9"/>
  <c r="R126" i="9"/>
  <c r="R193" i="9"/>
  <c r="R195" i="9"/>
  <c r="R187" i="9"/>
  <c r="R183" i="9"/>
  <c r="R181" i="9"/>
  <c r="R179" i="9"/>
  <c r="R177" i="9"/>
  <c r="R175" i="9"/>
  <c r="R173" i="9"/>
  <c r="R171" i="9"/>
  <c r="R169" i="9"/>
  <c r="R167" i="9"/>
  <c r="R165" i="9"/>
  <c r="R163" i="9"/>
  <c r="R161" i="9"/>
  <c r="R159" i="9"/>
  <c r="R157" i="9"/>
  <c r="R155" i="9"/>
  <c r="R153" i="9"/>
  <c r="R151" i="9"/>
  <c r="R149" i="9"/>
  <c r="R147" i="9"/>
  <c r="R145" i="9"/>
  <c r="R143" i="9"/>
  <c r="R141" i="9"/>
  <c r="R139" i="9"/>
  <c r="R137" i="9"/>
  <c r="R135" i="9"/>
  <c r="R133" i="9"/>
  <c r="R131" i="9"/>
  <c r="R129" i="9"/>
  <c r="R127" i="9"/>
  <c r="R125" i="9"/>
  <c r="R123" i="9"/>
  <c r="R121" i="9"/>
  <c r="R119" i="9"/>
  <c r="R117" i="9"/>
  <c r="R115" i="9"/>
  <c r="R113" i="9"/>
  <c r="R111" i="9"/>
  <c r="R109" i="9"/>
  <c r="R107" i="9"/>
  <c r="R105" i="9"/>
  <c r="R103" i="9"/>
  <c r="R101" i="9"/>
  <c r="R99" i="9"/>
  <c r="R97" i="9"/>
  <c r="R95" i="9"/>
  <c r="R93" i="9"/>
  <c r="R91" i="9"/>
  <c r="R122" i="9"/>
  <c r="R118" i="9"/>
  <c r="R114" i="9"/>
  <c r="R110" i="9"/>
  <c r="R106" i="9"/>
  <c r="R102" i="9"/>
  <c r="R98" i="9"/>
  <c r="R94" i="9"/>
  <c r="R90" i="9"/>
  <c r="R89" i="9"/>
  <c r="R87" i="9"/>
  <c r="R85" i="9"/>
  <c r="R83" i="9"/>
  <c r="R81" i="9"/>
  <c r="R79" i="9"/>
  <c r="R77" i="9"/>
  <c r="R75" i="9"/>
  <c r="R73" i="9"/>
  <c r="R71" i="9"/>
  <c r="R69" i="9"/>
  <c r="R67" i="9"/>
  <c r="R65" i="9"/>
  <c r="R63" i="9"/>
  <c r="R61" i="9"/>
  <c r="R59" i="9"/>
  <c r="R57" i="9"/>
  <c r="R55" i="9"/>
  <c r="R53" i="9"/>
  <c r="R51" i="9"/>
  <c r="R49" i="9"/>
  <c r="R47" i="9"/>
  <c r="R45" i="9"/>
  <c r="R43" i="9"/>
  <c r="R41" i="9"/>
  <c r="R39" i="9"/>
  <c r="R37" i="9"/>
  <c r="R35" i="9"/>
  <c r="R33" i="9"/>
  <c r="R31" i="9"/>
  <c r="R29" i="9"/>
  <c r="R27" i="9"/>
  <c r="R25" i="9"/>
  <c r="R23" i="9"/>
  <c r="R21" i="9"/>
  <c r="R19" i="9"/>
  <c r="R17" i="9"/>
  <c r="R15" i="9"/>
  <c r="R13" i="9"/>
  <c r="R11" i="9"/>
  <c r="R9" i="9"/>
  <c r="R124" i="9"/>
  <c r="R120" i="9"/>
  <c r="R116" i="9"/>
  <c r="R112" i="9"/>
  <c r="R108" i="9"/>
  <c r="R104" i="9"/>
  <c r="R100" i="9"/>
  <c r="R96" i="9"/>
  <c r="R92" i="9"/>
  <c r="G8" i="9"/>
  <c r="M8" i="9"/>
  <c r="R8" i="9"/>
  <c r="I9" i="9"/>
  <c r="O9" i="9"/>
  <c r="F10" i="9"/>
  <c r="K10" i="9"/>
  <c r="R10" i="9"/>
  <c r="L11" i="9"/>
  <c r="F12" i="9"/>
  <c r="N12" i="9"/>
  <c r="H13" i="9"/>
  <c r="P13" i="9"/>
  <c r="J14" i="9"/>
  <c r="R14" i="9"/>
  <c r="L15" i="9"/>
  <c r="F16" i="9"/>
  <c r="N16" i="9"/>
  <c r="H17" i="9"/>
  <c r="P17" i="9"/>
  <c r="J18" i="9"/>
  <c r="R18" i="9"/>
  <c r="L19" i="9"/>
  <c r="F20" i="9"/>
  <c r="N20" i="9"/>
  <c r="H21" i="9"/>
  <c r="P21" i="9"/>
  <c r="J22" i="9"/>
  <c r="R22" i="9"/>
  <c r="L23" i="9"/>
  <c r="F24" i="9"/>
  <c r="N24" i="9"/>
  <c r="H25" i="9"/>
  <c r="P25" i="9"/>
  <c r="J26" i="9"/>
  <c r="R26" i="9"/>
  <c r="L27" i="9"/>
  <c r="F28" i="9"/>
  <c r="N28" i="9"/>
  <c r="L29" i="9"/>
  <c r="N30" i="9"/>
  <c r="P31" i="9"/>
  <c r="R32" i="9"/>
  <c r="F34" i="9"/>
  <c r="H35" i="9"/>
  <c r="J36" i="9"/>
  <c r="L37" i="9"/>
  <c r="N38" i="9"/>
  <c r="P39" i="9"/>
  <c r="R40" i="9"/>
  <c r="F42" i="9"/>
  <c r="H43" i="9"/>
  <c r="J44" i="9"/>
  <c r="L45" i="9"/>
  <c r="N46" i="9"/>
  <c r="P47" i="9"/>
  <c r="AI47" i="3" s="1"/>
  <c r="AJ47" i="3" s="1"/>
  <c r="M47" i="14" s="1"/>
  <c r="R48" i="9"/>
  <c r="F50" i="9"/>
  <c r="H51" i="9"/>
  <c r="J52" i="9"/>
  <c r="L53" i="9"/>
  <c r="N54" i="9"/>
  <c r="P55" i="9"/>
  <c r="R56" i="9"/>
  <c r="F58" i="9"/>
  <c r="H59" i="9"/>
  <c r="J60" i="9"/>
  <c r="L61" i="9"/>
  <c r="N62" i="9"/>
  <c r="P63" i="9"/>
  <c r="R64" i="9"/>
  <c r="F66" i="9"/>
  <c r="H67" i="9"/>
  <c r="J68" i="9"/>
  <c r="L69" i="9"/>
  <c r="N70" i="9"/>
  <c r="AE70" i="3" s="1"/>
  <c r="AF70" i="3" s="1"/>
  <c r="K70" i="14" s="1"/>
  <c r="P71" i="9"/>
  <c r="AI71" i="3" s="1"/>
  <c r="AJ71" i="3" s="1"/>
  <c r="M71" i="14" s="1"/>
  <c r="R72" i="9"/>
  <c r="F74" i="9"/>
  <c r="H75" i="9"/>
  <c r="J76" i="9"/>
  <c r="L77" i="9"/>
  <c r="N78" i="9"/>
  <c r="P79" i="9"/>
  <c r="AI79" i="3" s="1"/>
  <c r="AJ79" i="3" s="1"/>
  <c r="M79" i="14" s="1"/>
  <c r="R80" i="9"/>
  <c r="F82" i="9"/>
  <c r="H83" i="9"/>
  <c r="J84" i="9"/>
  <c r="L85" i="9"/>
  <c r="N86" i="9"/>
  <c r="P87" i="9"/>
  <c r="R88" i="9"/>
  <c r="F90" i="9"/>
  <c r="O91" i="9"/>
  <c r="E94" i="9"/>
  <c r="I96" i="9"/>
  <c r="M98" i="9"/>
  <c r="Q100" i="9"/>
  <c r="G103" i="9"/>
  <c r="K105" i="9"/>
  <c r="O107" i="9"/>
  <c r="E110" i="9"/>
  <c r="I112" i="9"/>
  <c r="M114" i="9"/>
  <c r="Q116" i="9"/>
  <c r="G119" i="9"/>
  <c r="AA12" i="3" l="1"/>
  <c r="AB12" i="3" s="1"/>
  <c r="I12" i="14" s="1"/>
  <c r="AA22" i="3"/>
  <c r="AB22" i="3" s="1"/>
  <c r="I22" i="14" s="1"/>
  <c r="AA23" i="3"/>
  <c r="AB23" i="3" s="1"/>
  <c r="I23" i="14" s="1"/>
  <c r="AA18" i="3"/>
  <c r="AB18" i="3" s="1"/>
  <c r="I18" i="14" s="1"/>
  <c r="AA19" i="3"/>
  <c r="AB19" i="3" s="1"/>
  <c r="I19" i="14" s="1"/>
  <c r="AA17" i="3"/>
  <c r="AB17" i="3" s="1"/>
  <c r="I17" i="14" s="1"/>
  <c r="AA9" i="3"/>
  <c r="AB9" i="3" s="1"/>
  <c r="I9" i="14" s="1"/>
  <c r="AA14" i="3"/>
  <c r="AB14" i="3" s="1"/>
  <c r="AA15" i="3"/>
  <c r="AB15" i="3" s="1"/>
  <c r="I15" i="14" s="1"/>
  <c r="W20" i="3"/>
  <c r="X20" i="3" s="1"/>
  <c r="G20" i="14" s="1"/>
  <c r="Y22" i="3"/>
  <c r="Z22" i="3" s="1"/>
  <c r="H22" i="14" s="1"/>
  <c r="Q20" i="3"/>
  <c r="R20" i="3" s="1"/>
  <c r="D20" i="14" s="1"/>
  <c r="O21" i="3"/>
  <c r="P21" i="3" s="1"/>
  <c r="C21" i="14" s="1"/>
  <c r="S16" i="3"/>
  <c r="T16" i="3" s="1"/>
  <c r="E16" i="14" s="1"/>
  <c r="S13" i="3"/>
  <c r="T13" i="3" s="1"/>
  <c r="E13" i="14" s="1"/>
  <c r="U25" i="3"/>
  <c r="V25" i="3" s="1"/>
  <c r="F25" i="14" s="1"/>
  <c r="Y18" i="3"/>
  <c r="Z18" i="3" s="1"/>
  <c r="H18" i="14" s="1"/>
  <c r="Q16" i="3"/>
  <c r="R16" i="3" s="1"/>
  <c r="D16" i="14" s="1"/>
  <c r="Q15" i="3"/>
  <c r="R15" i="3" s="1"/>
  <c r="D15" i="14" s="1"/>
  <c r="W16" i="3"/>
  <c r="X16" i="3" s="1"/>
  <c r="G16" i="14" s="1"/>
  <c r="O15" i="3"/>
  <c r="P15" i="3" s="1"/>
  <c r="C15" i="14" s="1"/>
  <c r="I15" i="3"/>
  <c r="J15" i="3" s="1"/>
  <c r="D15" i="11" s="1"/>
  <c r="Y20" i="3"/>
  <c r="Z20" i="3" s="1"/>
  <c r="H20" i="14" s="1"/>
  <c r="O16" i="3"/>
  <c r="P16" i="3" s="1"/>
  <c r="C16" i="14" s="1"/>
  <c r="I16" i="3"/>
  <c r="K16" i="3" s="1"/>
  <c r="Q22" i="3"/>
  <c r="R22" i="3" s="1"/>
  <c r="D22" i="14" s="1"/>
  <c r="O23" i="3"/>
  <c r="P23" i="3" s="1"/>
  <c r="C23" i="14" s="1"/>
  <c r="S17" i="3"/>
  <c r="T17" i="3" s="1"/>
  <c r="E17" i="14" s="1"/>
  <c r="S20" i="3"/>
  <c r="T20" i="3" s="1"/>
  <c r="E20" i="14" s="1"/>
  <c r="W12" i="3"/>
  <c r="X12" i="3" s="1"/>
  <c r="G12" i="14" s="1"/>
  <c r="Y8" i="3"/>
  <c r="Z8" i="3" s="1"/>
  <c r="S12" i="3"/>
  <c r="T12" i="3" s="1"/>
  <c r="E12" i="14" s="1"/>
  <c r="S9" i="3"/>
  <c r="T9" i="3" s="1"/>
  <c r="E9" i="14" s="1"/>
  <c r="U20" i="3"/>
  <c r="V20" i="3" s="1"/>
  <c r="F20" i="14" s="1"/>
  <c r="M21" i="3"/>
  <c r="N21" i="3" s="1"/>
  <c r="B21" i="14" s="1"/>
  <c r="Y13" i="3"/>
  <c r="Z13" i="3" s="1"/>
  <c r="W15" i="3"/>
  <c r="X15" i="3" s="1"/>
  <c r="G15" i="14" s="1"/>
  <c r="W21" i="3"/>
  <c r="X21" i="3" s="1"/>
  <c r="G21" i="14" s="1"/>
  <c r="U18" i="3"/>
  <c r="V18" i="3" s="1"/>
  <c r="F18" i="14" s="1"/>
  <c r="O19" i="3"/>
  <c r="P19" i="3" s="1"/>
  <c r="C19" i="14" s="1"/>
  <c r="Q19" i="3"/>
  <c r="R19" i="3" s="1"/>
  <c r="D19" i="14" s="1"/>
  <c r="O25" i="3"/>
  <c r="P25" i="3" s="1"/>
  <c r="C25" i="14" s="1"/>
  <c r="O20" i="3"/>
  <c r="P20" i="3" s="1"/>
  <c r="C20" i="14" s="1"/>
  <c r="Q17" i="3"/>
  <c r="R17" i="3" s="1"/>
  <c r="D17" i="14" s="1"/>
  <c r="S14" i="3"/>
  <c r="T14" i="3" s="1"/>
  <c r="E14" i="14" s="1"/>
  <c r="Y17" i="3"/>
  <c r="Z17" i="3" s="1"/>
  <c r="H17" i="14" s="1"/>
  <c r="U22" i="3"/>
  <c r="V22" i="3" s="1"/>
  <c r="F22" i="14" s="1"/>
  <c r="U19" i="3"/>
  <c r="V19" i="3" s="1"/>
  <c r="F19" i="14" s="1"/>
  <c r="I22" i="3"/>
  <c r="K22" i="3" s="1"/>
  <c r="Y19" i="3"/>
  <c r="Z19" i="3" s="1"/>
  <c r="H19" i="14" s="1"/>
  <c r="U24" i="3"/>
  <c r="V24" i="3" s="1"/>
  <c r="F24" i="14" s="1"/>
  <c r="S18" i="3"/>
  <c r="T18" i="3" s="1"/>
  <c r="E18" i="14" s="1"/>
  <c r="Y14" i="3"/>
  <c r="Z14" i="3" s="1"/>
  <c r="H14" i="14" s="1"/>
  <c r="M20" i="3"/>
  <c r="N20" i="3" s="1"/>
  <c r="B20" i="14" s="1"/>
  <c r="I10" i="3"/>
  <c r="J10" i="3" s="1"/>
  <c r="D10" i="11" s="1"/>
  <c r="I11" i="3"/>
  <c r="K11" i="3" s="1"/>
  <c r="Y24" i="3"/>
  <c r="Z24" i="3" s="1"/>
  <c r="H24" i="14" s="1"/>
  <c r="Y23" i="3"/>
  <c r="Z23" i="3" s="1"/>
  <c r="H23" i="14" s="1"/>
  <c r="M23" i="3"/>
  <c r="N23" i="3" s="1"/>
  <c r="B23" i="14" s="1"/>
  <c r="Y12" i="3"/>
  <c r="Z12" i="3" s="1"/>
  <c r="H12" i="14" s="1"/>
  <c r="Y11" i="3"/>
  <c r="Z11" i="3" s="1"/>
  <c r="H11" i="14" s="1"/>
  <c r="W8" i="3"/>
  <c r="X8" i="3" s="1"/>
  <c r="W17" i="3"/>
  <c r="X17" i="3" s="1"/>
  <c r="G17" i="14" s="1"/>
  <c r="W22" i="3"/>
  <c r="X22" i="3" s="1"/>
  <c r="G22" i="14" s="1"/>
  <c r="O22" i="3"/>
  <c r="P22" i="3" s="1"/>
  <c r="C22" i="14" s="1"/>
  <c r="U17" i="3"/>
  <c r="V17" i="3" s="1"/>
  <c r="F17" i="14" s="1"/>
  <c r="U16" i="3"/>
  <c r="V16" i="3" s="1"/>
  <c r="F16" i="14" s="1"/>
  <c r="M17" i="3"/>
  <c r="M18" i="3"/>
  <c r="N18" i="3" s="1"/>
  <c r="B18" i="14" s="1"/>
  <c r="S23" i="3"/>
  <c r="T23" i="3" s="1"/>
  <c r="E23" i="14" s="1"/>
  <c r="O17" i="3"/>
  <c r="P17" i="3" s="1"/>
  <c r="C17" i="14" s="1"/>
  <c r="M25" i="3"/>
  <c r="N25" i="3" s="1"/>
  <c r="B25" i="14" s="1"/>
  <c r="M24" i="3"/>
  <c r="N24" i="3" s="1"/>
  <c r="B24" i="14" s="1"/>
  <c r="Y15" i="3"/>
  <c r="Z15" i="3" s="1"/>
  <c r="H15" i="14" s="1"/>
  <c r="U8" i="3"/>
  <c r="V8" i="3" s="1"/>
  <c r="Y10" i="3"/>
  <c r="Z10" i="3" s="1"/>
  <c r="H10" i="14" s="1"/>
  <c r="Y9" i="3"/>
  <c r="Z9" i="3" s="1"/>
  <c r="H9" i="14" s="1"/>
  <c r="W19" i="3"/>
  <c r="X19" i="3" s="1"/>
  <c r="G19" i="14" s="1"/>
  <c r="W13" i="3"/>
  <c r="X13" i="3" s="1"/>
  <c r="W18" i="3"/>
  <c r="X18" i="3" s="1"/>
  <c r="G18" i="14" s="1"/>
  <c r="O18" i="3"/>
  <c r="P18" i="3" s="1"/>
  <c r="C18" i="14" s="1"/>
  <c r="U15" i="3"/>
  <c r="V15" i="3" s="1"/>
  <c r="F15" i="14" s="1"/>
  <c r="U14" i="3"/>
  <c r="V14" i="3" s="1"/>
  <c r="F14" i="14" s="1"/>
  <c r="M15" i="3"/>
  <c r="M16" i="3"/>
  <c r="S19" i="3"/>
  <c r="T19" i="3" s="1"/>
  <c r="E19" i="14" s="1"/>
  <c r="U23" i="3"/>
  <c r="V23" i="3" s="1"/>
  <c r="F23" i="14" s="1"/>
  <c r="M22" i="3"/>
  <c r="N22" i="3" s="1"/>
  <c r="B22" i="14" s="1"/>
  <c r="W23" i="3"/>
  <c r="X23" i="3" s="1"/>
  <c r="G23" i="14" s="1"/>
  <c r="W9" i="3"/>
  <c r="X9" i="3" s="1"/>
  <c r="G9" i="14" s="1"/>
  <c r="W14" i="3"/>
  <c r="X14" i="3" s="1"/>
  <c r="G14" i="14" s="1"/>
  <c r="U13" i="3"/>
  <c r="V13" i="3" s="1"/>
  <c r="F13" i="14" s="1"/>
  <c r="U12" i="3"/>
  <c r="V12" i="3" s="1"/>
  <c r="S8" i="3"/>
  <c r="T8" i="3" s="1"/>
  <c r="S15" i="3"/>
  <c r="T15" i="3" s="1"/>
  <c r="E15" i="14" s="1"/>
  <c r="Q21" i="3"/>
  <c r="R21" i="3" s="1"/>
  <c r="D21" i="14" s="1"/>
  <c r="O24" i="3"/>
  <c r="P24" i="3" s="1"/>
  <c r="C24" i="14" s="1"/>
  <c r="W10" i="3"/>
  <c r="X10" i="3" s="1"/>
  <c r="G10" i="14" s="1"/>
  <c r="U11" i="3"/>
  <c r="V11" i="3" s="1"/>
  <c r="F11" i="14" s="1"/>
  <c r="U10" i="3"/>
  <c r="V10" i="3" s="1"/>
  <c r="F10" i="14" s="1"/>
  <c r="S11" i="3"/>
  <c r="T11" i="3" s="1"/>
  <c r="Y21" i="3"/>
  <c r="Z21" i="3" s="1"/>
  <c r="H21" i="14" s="1"/>
  <c r="Q18" i="3"/>
  <c r="R18" i="3" s="1"/>
  <c r="D18" i="14" s="1"/>
  <c r="Y16" i="3"/>
  <c r="Z16" i="3" s="1"/>
  <c r="H16" i="14" s="1"/>
  <c r="W25" i="3"/>
  <c r="X25" i="3" s="1"/>
  <c r="G25" i="14" s="1"/>
  <c r="Q25" i="3"/>
  <c r="R25" i="3" s="1"/>
  <c r="D25" i="14" s="1"/>
  <c r="W11" i="3"/>
  <c r="X11" i="3" s="1"/>
  <c r="G11" i="14" s="1"/>
  <c r="U9" i="3"/>
  <c r="V9" i="3" s="1"/>
  <c r="F9" i="14" s="1"/>
  <c r="S22" i="3"/>
  <c r="T22" i="3" s="1"/>
  <c r="E22" i="14" s="1"/>
  <c r="S25" i="3"/>
  <c r="T25" i="3" s="1"/>
  <c r="E25" i="14" s="1"/>
  <c r="U21" i="3"/>
  <c r="V21" i="3" s="1"/>
  <c r="F21" i="14" s="1"/>
  <c r="M19" i="3"/>
  <c r="N19" i="3" s="1"/>
  <c r="B19" i="14" s="1"/>
  <c r="Y25" i="3"/>
  <c r="Z25" i="3" s="1"/>
  <c r="H25" i="14" s="1"/>
  <c r="Q24" i="3"/>
  <c r="R24" i="3" s="1"/>
  <c r="D24" i="14" s="1"/>
  <c r="Q23" i="3"/>
  <c r="R23" i="3" s="1"/>
  <c r="D23" i="14" s="1"/>
  <c r="W24" i="3"/>
  <c r="X24" i="3" s="1"/>
  <c r="G24" i="14" s="1"/>
  <c r="S10" i="3"/>
  <c r="T10" i="3" s="1"/>
  <c r="E10" i="14" s="1"/>
  <c r="S24" i="3"/>
  <c r="T24" i="3" s="1"/>
  <c r="E24" i="14" s="1"/>
  <c r="S21" i="3"/>
  <c r="T21" i="3" s="1"/>
  <c r="E21" i="14" s="1"/>
  <c r="AI17" i="3"/>
  <c r="AJ17" i="3" s="1"/>
  <c r="M17" i="14" s="1"/>
  <c r="I24" i="3"/>
  <c r="K24" i="3" s="1"/>
  <c r="AI20" i="3"/>
  <c r="AJ20" i="3" s="1"/>
  <c r="M20" i="14" s="1"/>
  <c r="AK21" i="3"/>
  <c r="AL21" i="3" s="1"/>
  <c r="N21" i="14" s="1"/>
  <c r="I20" i="3"/>
  <c r="K20" i="3" s="1"/>
  <c r="I25" i="3"/>
  <c r="J25" i="3" s="1"/>
  <c r="D25" i="11" s="1"/>
  <c r="I23" i="3"/>
  <c r="K23" i="3" s="1"/>
  <c r="I19" i="3"/>
  <c r="J19" i="3" s="1"/>
  <c r="D19" i="11" s="1"/>
  <c r="I18" i="3"/>
  <c r="K18" i="3" s="1"/>
  <c r="I21" i="3"/>
  <c r="K21" i="3" s="1"/>
  <c r="I17" i="3"/>
  <c r="J17" i="3" s="1"/>
  <c r="D17" i="11" s="1"/>
  <c r="I14" i="3"/>
  <c r="K14" i="3" s="1"/>
  <c r="AI161" i="11"/>
  <c r="AI173" i="11"/>
  <c r="AI174" i="11"/>
  <c r="AI146" i="11"/>
  <c r="AI100" i="11"/>
  <c r="AI137" i="11"/>
  <c r="AI105" i="11"/>
  <c r="AI160" i="11"/>
  <c r="AI241" i="11"/>
  <c r="AI239" i="11"/>
  <c r="AI176" i="11"/>
  <c r="AI190" i="11"/>
  <c r="AI223" i="11"/>
  <c r="AI131" i="11"/>
  <c r="AI163" i="11"/>
  <c r="AI93" i="11"/>
  <c r="AI144" i="11"/>
  <c r="I13" i="3"/>
  <c r="J13" i="3" s="1"/>
  <c r="D13" i="11" s="1"/>
  <c r="I12" i="3"/>
  <c r="J12" i="3" s="1"/>
  <c r="D12" i="11" s="1"/>
  <c r="AI251" i="11"/>
  <c r="I9" i="3"/>
  <c r="K9" i="3" s="1"/>
  <c r="AI117" i="11"/>
  <c r="AI116" i="11"/>
  <c r="AI149" i="11"/>
  <c r="AI125" i="11"/>
  <c r="AI236" i="11"/>
  <c r="AI220" i="11"/>
  <c r="AI204" i="11"/>
  <c r="AI188" i="11"/>
  <c r="AI128" i="11"/>
  <c r="AI207" i="11"/>
  <c r="AI183" i="11"/>
  <c r="AI151" i="11"/>
  <c r="AI119" i="11"/>
  <c r="AI107" i="11"/>
  <c r="AI95" i="11"/>
  <c r="AI83" i="11"/>
  <c r="AI250" i="11"/>
  <c r="AI234" i="11"/>
  <c r="AI218" i="11"/>
  <c r="AI202" i="11"/>
  <c r="AI158" i="11"/>
  <c r="AI130" i="11"/>
  <c r="AI90" i="11"/>
  <c r="AI242" i="11"/>
  <c r="AI226" i="11"/>
  <c r="AI210" i="11"/>
  <c r="AI194" i="11"/>
  <c r="AI166" i="11"/>
  <c r="AI122" i="11"/>
  <c r="AI110" i="11"/>
  <c r="AI180" i="11"/>
  <c r="AI164" i="11"/>
  <c r="AI148" i="11"/>
  <c r="AI104" i="11"/>
  <c r="AI243" i="11"/>
  <c r="AI227" i="11"/>
  <c r="AI211" i="11"/>
  <c r="AI155" i="11"/>
  <c r="AI172" i="11"/>
  <c r="AI156" i="11"/>
  <c r="AI140" i="11"/>
  <c r="AI112" i="11"/>
  <c r="AI96" i="11"/>
  <c r="AI84" i="11"/>
  <c r="AI235" i="11"/>
  <c r="AI219" i="11"/>
  <c r="AI195" i="11"/>
  <c r="AI186" i="11"/>
  <c r="AI142" i="11"/>
  <c r="AI114" i="11"/>
  <c r="AI102" i="11"/>
  <c r="AI157" i="11"/>
  <c r="AI145" i="11"/>
  <c r="AI133" i="11"/>
  <c r="AI168" i="11"/>
  <c r="AI152" i="11"/>
  <c r="AI108" i="11"/>
  <c r="AI92" i="11"/>
  <c r="AI247" i="11"/>
  <c r="AI189" i="11"/>
  <c r="AI237" i="11"/>
  <c r="AI221" i="11"/>
  <c r="AI205" i="11"/>
  <c r="AI193" i="11"/>
  <c r="AI169" i="11"/>
  <c r="AI101" i="11"/>
  <c r="AI246" i="11"/>
  <c r="AI126" i="11"/>
  <c r="AI86" i="11"/>
  <c r="AI97" i="11"/>
  <c r="AI244" i="11"/>
  <c r="AI228" i="11"/>
  <c r="AI212" i="11"/>
  <c r="AI191" i="11"/>
  <c r="AI135" i="11"/>
  <c r="AI123" i="11"/>
  <c r="AI111" i="11"/>
  <c r="AI178" i="11"/>
  <c r="AI150" i="11"/>
  <c r="AI134" i="11"/>
  <c r="AI229" i="11"/>
  <c r="AI177" i="11"/>
  <c r="AI153" i="11"/>
  <c r="AI129" i="11"/>
  <c r="AI225" i="11"/>
  <c r="AI209" i="11"/>
  <c r="AI185" i="11"/>
  <c r="AI113" i="11"/>
  <c r="AI89" i="11"/>
  <c r="AI171" i="11"/>
  <c r="AI139" i="11"/>
  <c r="AI181" i="11"/>
  <c r="AI85" i="11"/>
  <c r="AI248" i="11"/>
  <c r="AI232" i="11"/>
  <c r="AI216" i="11"/>
  <c r="AI200" i="11"/>
  <c r="AI184" i="11"/>
  <c r="AI124" i="11"/>
  <c r="AI159" i="11"/>
  <c r="AI127" i="11"/>
  <c r="AI115" i="11"/>
  <c r="AI230" i="11"/>
  <c r="AI214" i="11"/>
  <c r="AI198" i="11"/>
  <c r="AI170" i="11"/>
  <c r="AI231" i="11"/>
  <c r="AI215" i="11"/>
  <c r="AI203" i="11"/>
  <c r="AI179" i="11"/>
  <c r="AI147" i="11"/>
  <c r="AI103" i="11"/>
  <c r="AI91" i="11"/>
  <c r="AI182" i="11"/>
  <c r="AI154" i="11"/>
  <c r="AI138" i="11"/>
  <c r="AI98" i="11"/>
  <c r="AI249" i="11"/>
  <c r="AI233" i="11"/>
  <c r="AI217" i="11"/>
  <c r="AI201" i="11"/>
  <c r="AI121" i="11"/>
  <c r="AI196" i="11"/>
  <c r="AI136" i="11"/>
  <c r="AI120" i="11"/>
  <c r="AI167" i="11"/>
  <c r="AI245" i="11"/>
  <c r="AI213" i="11"/>
  <c r="AI165" i="11"/>
  <c r="AI141" i="11"/>
  <c r="AI109" i="11"/>
  <c r="AI197" i="11"/>
  <c r="AI240" i="11"/>
  <c r="AI224" i="11"/>
  <c r="AI208" i="11"/>
  <c r="AI192" i="11"/>
  <c r="AI132" i="11"/>
  <c r="AI88" i="11"/>
  <c r="AI199" i="11"/>
  <c r="AI187" i="11"/>
  <c r="AI175" i="11"/>
  <c r="AI143" i="11"/>
  <c r="AI99" i="11"/>
  <c r="AI87" i="11"/>
  <c r="AI238" i="11"/>
  <c r="AI222" i="11"/>
  <c r="AI206" i="11"/>
  <c r="AI162" i="11"/>
  <c r="AI118" i="11"/>
  <c r="AI106" i="11"/>
  <c r="AI94" i="11"/>
  <c r="AB70" i="3"/>
  <c r="I70" i="14" s="1"/>
  <c r="V77" i="3"/>
  <c r="F77" i="14" s="1"/>
  <c r="AB29" i="3"/>
  <c r="I29" i="14" s="1"/>
  <c r="AD29" i="3"/>
  <c r="J29" i="14" s="1"/>
  <c r="AB65" i="3"/>
  <c r="I65" i="14" s="1"/>
  <c r="X52" i="3"/>
  <c r="G52" i="14" s="1"/>
  <c r="AB16" i="3"/>
  <c r="I16" i="14" s="1"/>
  <c r="AB32" i="3"/>
  <c r="I32" i="14" s="1"/>
  <c r="AK12" i="3"/>
  <c r="AL12" i="3" s="1"/>
  <c r="N12" i="14" s="1"/>
  <c r="AE11" i="3"/>
  <c r="AF11" i="3" s="1"/>
  <c r="K11" i="14" s="1"/>
  <c r="X27" i="3"/>
  <c r="G27" i="14" s="1"/>
  <c r="AB49" i="3"/>
  <c r="I49" i="14" s="1"/>
  <c r="Z50" i="3"/>
  <c r="H50" i="14" s="1"/>
  <c r="AB38" i="3"/>
  <c r="I38" i="14" s="1"/>
  <c r="Q9" i="3"/>
  <c r="R9" i="3" s="1"/>
  <c r="D9" i="14" s="1"/>
  <c r="M10" i="3"/>
  <c r="Q8" i="3"/>
  <c r="R8" i="3" s="1"/>
  <c r="Q10" i="3"/>
  <c r="R10" i="3" s="1"/>
  <c r="Q12" i="3"/>
  <c r="R12" i="3" s="1"/>
  <c r="D12" i="14" s="1"/>
  <c r="Q11" i="3"/>
  <c r="R11" i="3" s="1"/>
  <c r="D11" i="14" s="1"/>
  <c r="O8" i="3"/>
  <c r="P8" i="3" s="1"/>
  <c r="M12" i="3"/>
  <c r="O13" i="3"/>
  <c r="P13" i="3" s="1"/>
  <c r="C13" i="14" s="1"/>
  <c r="M8" i="3"/>
  <c r="O11" i="3"/>
  <c r="P11" i="3" s="1"/>
  <c r="C11" i="14" s="1"/>
  <c r="Q14" i="3"/>
  <c r="R14" i="3" s="1"/>
  <c r="D14" i="14" s="1"/>
  <c r="O9" i="3"/>
  <c r="P9" i="3" s="1"/>
  <c r="O14" i="3"/>
  <c r="P14" i="3" s="1"/>
  <c r="C14" i="14" s="1"/>
  <c r="M13" i="3"/>
  <c r="M11" i="3"/>
  <c r="M9" i="3"/>
  <c r="O10" i="3"/>
  <c r="P10" i="3" s="1"/>
  <c r="C10" i="14" s="1"/>
  <c r="O12" i="3"/>
  <c r="P12" i="3" s="1"/>
  <c r="C12" i="14" s="1"/>
  <c r="Q13" i="3"/>
  <c r="R13" i="3" s="1"/>
  <c r="D13" i="14" s="1"/>
  <c r="M14" i="3"/>
  <c r="I8" i="3"/>
  <c r="K8" i="3" s="1"/>
  <c r="AB46" i="3"/>
  <c r="I46" i="14" s="1"/>
  <c r="AB81" i="3"/>
  <c r="I81" i="14" s="1"/>
  <c r="AB53" i="3"/>
  <c r="I53" i="14" s="1"/>
  <c r="AB61" i="3"/>
  <c r="I61" i="14" s="1"/>
  <c r="T52" i="3"/>
  <c r="E52" i="14" s="1"/>
  <c r="AI30" i="3"/>
  <c r="AJ30" i="3" s="1"/>
  <c r="M30" i="14" s="1"/>
  <c r="T29" i="3"/>
  <c r="E29" i="14" s="1"/>
  <c r="T38" i="3"/>
  <c r="E38" i="14" s="1"/>
  <c r="T54" i="3"/>
  <c r="E54" i="14" s="1"/>
  <c r="T31" i="3"/>
  <c r="E31" i="14" s="1"/>
  <c r="R66" i="3"/>
  <c r="D66" i="14" s="1"/>
  <c r="R79" i="3"/>
  <c r="D79" i="14" s="1"/>
  <c r="P31" i="3"/>
  <c r="C31" i="14" s="1"/>
  <c r="T61" i="3"/>
  <c r="E61" i="14" s="1"/>
  <c r="N29" i="3"/>
  <c r="B29" i="14" s="1"/>
  <c r="T30" i="3"/>
  <c r="E30" i="14" s="1"/>
  <c r="T46" i="3"/>
  <c r="E46" i="14" s="1"/>
  <c r="T62" i="3"/>
  <c r="E62" i="14" s="1"/>
  <c r="T64" i="3"/>
  <c r="E64" i="14" s="1"/>
  <c r="T34" i="3"/>
  <c r="E34" i="14" s="1"/>
  <c r="T50" i="3"/>
  <c r="E50" i="14" s="1"/>
  <c r="T66" i="3"/>
  <c r="E66" i="14" s="1"/>
  <c r="P81" i="3"/>
  <c r="C81" i="14" s="1"/>
  <c r="AD13" i="3"/>
  <c r="J13" i="14" s="1"/>
  <c r="AK80" i="3"/>
  <c r="AL80" i="3" s="1"/>
  <c r="N80" i="14" s="1"/>
  <c r="AD12" i="3"/>
  <c r="J12" i="14" s="1"/>
  <c r="T42" i="3"/>
  <c r="E42" i="14" s="1"/>
  <c r="T58" i="3"/>
  <c r="E58" i="14" s="1"/>
  <c r="T74" i="3"/>
  <c r="E74" i="14" s="1"/>
  <c r="AI76" i="3"/>
  <c r="AJ76" i="3" s="1"/>
  <c r="M76" i="14" s="1"/>
  <c r="AE78" i="3"/>
  <c r="AF78" i="3" s="1"/>
  <c r="K78" i="14" s="1"/>
  <c r="AB76" i="3"/>
  <c r="I76" i="14" s="1"/>
  <c r="Z70" i="3"/>
  <c r="H70" i="14" s="1"/>
  <c r="AK74" i="3"/>
  <c r="AL74" i="3" s="1"/>
  <c r="N74" i="14" s="1"/>
  <c r="AK82" i="3"/>
  <c r="AL82" i="3" s="1"/>
  <c r="N82" i="14" s="1"/>
  <c r="X82" i="3"/>
  <c r="G82" i="14" s="1"/>
  <c r="AK25" i="3"/>
  <c r="AL25" i="3" s="1"/>
  <c r="N25" i="14" s="1"/>
  <c r="AK29" i="3"/>
  <c r="AL29" i="3" s="1"/>
  <c r="N29" i="14" s="1"/>
  <c r="K73" i="3"/>
  <c r="L73" i="3"/>
  <c r="K80" i="3"/>
  <c r="J76" i="3"/>
  <c r="D76" i="11" s="1"/>
  <c r="J79" i="3"/>
  <c r="D79" i="11" s="1"/>
  <c r="K72" i="3"/>
  <c r="K77" i="3"/>
  <c r="K71" i="3"/>
  <c r="K70" i="3"/>
  <c r="L70" i="3"/>
  <c r="J82" i="3"/>
  <c r="D82" i="11" s="1"/>
  <c r="J81" i="3"/>
  <c r="D81" i="11" s="1"/>
  <c r="J75" i="3"/>
  <c r="D75" i="11" s="1"/>
  <c r="K74" i="3"/>
  <c r="AM33" i="3"/>
  <c r="AN33" i="3" s="1"/>
  <c r="O33" i="14" s="1"/>
  <c r="AM65" i="3"/>
  <c r="AN65" i="3" s="1"/>
  <c r="O65" i="14" s="1"/>
  <c r="AI49" i="3"/>
  <c r="AJ49" i="3" s="1"/>
  <c r="M49" i="14" s="1"/>
  <c r="P48" i="3"/>
  <c r="C48" i="14" s="1"/>
  <c r="AM51" i="3"/>
  <c r="AN51" i="3" s="1"/>
  <c r="O51" i="14" s="1"/>
  <c r="AG46" i="3"/>
  <c r="AH46" i="3" s="1"/>
  <c r="L46" i="14" s="1"/>
  <c r="AG15" i="3"/>
  <c r="AH15" i="3" s="1"/>
  <c r="L15" i="14" s="1"/>
  <c r="AG23" i="3"/>
  <c r="AH23" i="3" s="1"/>
  <c r="L23" i="14" s="1"/>
  <c r="AG31" i="3"/>
  <c r="AH31" i="3" s="1"/>
  <c r="L31" i="14" s="1"/>
  <c r="AM66" i="3"/>
  <c r="AN66" i="3" s="1"/>
  <c r="O66" i="14" s="1"/>
  <c r="N59" i="3"/>
  <c r="B59" i="14" s="1"/>
  <c r="Z30" i="3"/>
  <c r="H30" i="14" s="1"/>
  <c r="Z46" i="3"/>
  <c r="H46" i="14" s="1"/>
  <c r="Z54" i="3"/>
  <c r="H54" i="14" s="1"/>
  <c r="Z62" i="3"/>
  <c r="H62" i="14" s="1"/>
  <c r="AI51" i="3"/>
  <c r="AJ51" i="3" s="1"/>
  <c r="M51" i="14" s="1"/>
  <c r="AI19" i="3"/>
  <c r="AJ19" i="3" s="1"/>
  <c r="M19" i="14" s="1"/>
  <c r="R54" i="3"/>
  <c r="D54" i="14" s="1"/>
  <c r="AB27" i="3"/>
  <c r="I27" i="14" s="1"/>
  <c r="AM21" i="3"/>
  <c r="AN21" i="3" s="1"/>
  <c r="O21" i="14" s="1"/>
  <c r="X33" i="3"/>
  <c r="G33" i="14" s="1"/>
  <c r="AI65" i="3"/>
  <c r="AJ65" i="3" s="1"/>
  <c r="M65" i="14" s="1"/>
  <c r="AI40" i="3"/>
  <c r="AJ40" i="3" s="1"/>
  <c r="M40" i="14" s="1"/>
  <c r="AE36" i="3"/>
  <c r="AF36" i="3" s="1"/>
  <c r="K36" i="14" s="1"/>
  <c r="AD23" i="3"/>
  <c r="J23" i="14" s="1"/>
  <c r="AG68" i="3"/>
  <c r="AH68" i="3" s="1"/>
  <c r="L68" i="14" s="1"/>
  <c r="R36" i="3"/>
  <c r="D36" i="14" s="1"/>
  <c r="R52" i="3"/>
  <c r="D52" i="14" s="1"/>
  <c r="AG32" i="3"/>
  <c r="AH32" i="3" s="1"/>
  <c r="L32" i="14" s="1"/>
  <c r="AG40" i="3"/>
  <c r="AH40" i="3" s="1"/>
  <c r="L40" i="14" s="1"/>
  <c r="AG65" i="3"/>
  <c r="AH65" i="3" s="1"/>
  <c r="L65" i="14" s="1"/>
  <c r="R28" i="3"/>
  <c r="D28" i="14" s="1"/>
  <c r="K44" i="3"/>
  <c r="K57" i="3"/>
  <c r="K67" i="3"/>
  <c r="K66" i="3"/>
  <c r="J26" i="3"/>
  <c r="D26" i="11" s="1"/>
  <c r="J60" i="3"/>
  <c r="D60" i="11" s="1"/>
  <c r="J31" i="3"/>
  <c r="D31" i="11" s="1"/>
  <c r="K42" i="3"/>
  <c r="K38" i="3"/>
  <c r="J53" i="3"/>
  <c r="D53" i="11" s="1"/>
  <c r="J35" i="3"/>
  <c r="D35" i="11" s="1"/>
  <c r="K48" i="3"/>
  <c r="K61" i="3"/>
  <c r="J52" i="3"/>
  <c r="D52" i="11" s="1"/>
  <c r="J55" i="3"/>
  <c r="D55" i="11" s="1"/>
  <c r="J36" i="3"/>
  <c r="D36" i="11" s="1"/>
  <c r="J27" i="3"/>
  <c r="D27" i="11" s="1"/>
  <c r="K64" i="3"/>
  <c r="K43" i="3"/>
  <c r="J39" i="3"/>
  <c r="D39" i="11" s="1"/>
  <c r="J37" i="3"/>
  <c r="D37" i="11" s="1"/>
  <c r="K50" i="3"/>
  <c r="J65" i="3"/>
  <c r="D65" i="11" s="1"/>
  <c r="K58" i="3"/>
  <c r="K59" i="3"/>
  <c r="J28" i="3"/>
  <c r="D28" i="11" s="1"/>
  <c r="L28" i="3"/>
  <c r="J68" i="3"/>
  <c r="D68" i="11" s="1"/>
  <c r="K46" i="3"/>
  <c r="J49" i="3"/>
  <c r="D49" i="11" s="1"/>
  <c r="J54" i="3"/>
  <c r="D54" i="11" s="1"/>
  <c r="K32" i="3"/>
  <c r="J51" i="3"/>
  <c r="D51" i="11" s="1"/>
  <c r="K69" i="3"/>
  <c r="K62" i="3"/>
  <c r="J63" i="3"/>
  <c r="D63" i="11" s="1"/>
  <c r="J56" i="3"/>
  <c r="D56" i="11" s="1"/>
  <c r="K47" i="3"/>
  <c r="K33" i="3"/>
  <c r="K34" i="3"/>
  <c r="AM37" i="3"/>
  <c r="AN37" i="3" s="1"/>
  <c r="O37" i="14" s="1"/>
  <c r="AM69" i="3"/>
  <c r="AN69" i="3" s="1"/>
  <c r="O69" i="14" s="1"/>
  <c r="P79" i="3"/>
  <c r="C79" i="14" s="1"/>
  <c r="AK37" i="3"/>
  <c r="AL37" i="3" s="1"/>
  <c r="N37" i="14" s="1"/>
  <c r="AK53" i="3"/>
  <c r="AL53" i="3" s="1"/>
  <c r="N53" i="14" s="1"/>
  <c r="Z48" i="3"/>
  <c r="H48" i="14" s="1"/>
  <c r="Z56" i="3"/>
  <c r="H56" i="14" s="1"/>
  <c r="AE82" i="3"/>
  <c r="AF82" i="3" s="1"/>
  <c r="K82" i="14" s="1"/>
  <c r="AH8" i="3"/>
  <c r="L8" i="14" s="1"/>
  <c r="R32" i="3"/>
  <c r="D32" i="14" s="1"/>
  <c r="R48" i="3"/>
  <c r="D48" i="14" s="1"/>
  <c r="AG56" i="3"/>
  <c r="AH56" i="3" s="1"/>
  <c r="L56" i="14" s="1"/>
  <c r="AG72" i="3"/>
  <c r="AH72" i="3" s="1"/>
  <c r="L72" i="14" s="1"/>
  <c r="AG71" i="3"/>
  <c r="AH71" i="3" s="1"/>
  <c r="L71" i="14" s="1"/>
  <c r="AG64" i="3"/>
  <c r="AH64" i="3" s="1"/>
  <c r="L64" i="14" s="1"/>
  <c r="AG34" i="3"/>
  <c r="AH34" i="3" s="1"/>
  <c r="L34" i="14" s="1"/>
  <c r="AG42" i="3"/>
  <c r="AH42" i="3" s="1"/>
  <c r="L42" i="14" s="1"/>
  <c r="AG50" i="3"/>
  <c r="AH50" i="3" s="1"/>
  <c r="L50" i="14" s="1"/>
  <c r="AG51" i="3"/>
  <c r="AH51" i="3" s="1"/>
  <c r="L51" i="14" s="1"/>
  <c r="AG59" i="3"/>
  <c r="AH59" i="3" s="1"/>
  <c r="L59" i="14" s="1"/>
  <c r="AG67" i="3"/>
  <c r="AH67" i="3" s="1"/>
  <c r="L67" i="14" s="1"/>
  <c r="R42" i="3"/>
  <c r="D42" i="14" s="1"/>
  <c r="J72" i="3"/>
  <c r="D72" i="11" s="1"/>
  <c r="N47" i="3"/>
  <c r="B47" i="14" s="1"/>
  <c r="N63" i="3"/>
  <c r="B63" i="14" s="1"/>
  <c r="N78" i="3"/>
  <c r="B78" i="14" s="1"/>
  <c r="AI82" i="3"/>
  <c r="AJ82" i="3" s="1"/>
  <c r="M82" i="14" s="1"/>
  <c r="N39" i="3"/>
  <c r="B39" i="14" s="1"/>
  <c r="N55" i="3"/>
  <c r="B55" i="14" s="1"/>
  <c r="AB80" i="3"/>
  <c r="I80" i="14" s="1"/>
  <c r="AI53" i="3"/>
  <c r="AJ53" i="3" s="1"/>
  <c r="M53" i="14" s="1"/>
  <c r="AI21" i="3"/>
  <c r="AJ21" i="3" s="1"/>
  <c r="M21" i="14" s="1"/>
  <c r="N26" i="3"/>
  <c r="B26" i="14" s="1"/>
  <c r="N50" i="3"/>
  <c r="B50" i="14" s="1"/>
  <c r="N58" i="3"/>
  <c r="B58" i="14" s="1"/>
  <c r="AB68" i="3"/>
  <c r="I68" i="14" s="1"/>
  <c r="AI46" i="3"/>
  <c r="AJ46" i="3" s="1"/>
  <c r="M46" i="14" s="1"/>
  <c r="AI54" i="3"/>
  <c r="AJ54" i="3" s="1"/>
  <c r="M54" i="14" s="1"/>
  <c r="AB51" i="3"/>
  <c r="I51" i="14" s="1"/>
  <c r="N73" i="3"/>
  <c r="B73" i="14" s="1"/>
  <c r="Z79" i="3"/>
  <c r="H79" i="14" s="1"/>
  <c r="AB26" i="3"/>
  <c r="I26" i="14" s="1"/>
  <c r="AB13" i="3"/>
  <c r="I13" i="14" s="1"/>
  <c r="R74" i="3"/>
  <c r="D74" i="14" s="1"/>
  <c r="X75" i="3"/>
  <c r="G75" i="14" s="1"/>
  <c r="T69" i="3"/>
  <c r="E69" i="14" s="1"/>
  <c r="T37" i="3"/>
  <c r="E37" i="14" s="1"/>
  <c r="AD21" i="3"/>
  <c r="J21" i="14" s="1"/>
  <c r="AD51" i="3"/>
  <c r="J51" i="14" s="1"/>
  <c r="AD59" i="3"/>
  <c r="J59" i="14" s="1"/>
  <c r="AD67" i="3"/>
  <c r="J67" i="14" s="1"/>
  <c r="AD24" i="3"/>
  <c r="J24" i="14" s="1"/>
  <c r="AM76" i="3"/>
  <c r="AN76" i="3" s="1"/>
  <c r="O76" i="14" s="1"/>
  <c r="AM20" i="3"/>
  <c r="AN20" i="3" s="1"/>
  <c r="O20" i="14" s="1"/>
  <c r="AK9" i="3"/>
  <c r="AL9" i="3" s="1"/>
  <c r="N9" i="14" s="1"/>
  <c r="T32" i="3"/>
  <c r="E32" i="14" s="1"/>
  <c r="T72" i="3"/>
  <c r="E72" i="14" s="1"/>
  <c r="AB25" i="3"/>
  <c r="I25" i="14" s="1"/>
  <c r="T59" i="3"/>
  <c r="E59" i="14" s="1"/>
  <c r="AB71" i="3"/>
  <c r="I71" i="14" s="1"/>
  <c r="AI57" i="3"/>
  <c r="AJ57" i="3" s="1"/>
  <c r="M57" i="14" s="1"/>
  <c r="N42" i="3"/>
  <c r="B42" i="14" s="1"/>
  <c r="AB28" i="3"/>
  <c r="I28" i="14" s="1"/>
  <c r="AB44" i="3"/>
  <c r="I44" i="14" s="1"/>
  <c r="AB52" i="3"/>
  <c r="I52" i="14" s="1"/>
  <c r="AB60" i="3"/>
  <c r="I60" i="14" s="1"/>
  <c r="T68" i="3"/>
  <c r="E68" i="14" s="1"/>
  <c r="AB33" i="3"/>
  <c r="I33" i="14" s="1"/>
  <c r="AI70" i="3"/>
  <c r="AJ70" i="3" s="1"/>
  <c r="M70" i="14" s="1"/>
  <c r="AI69" i="3"/>
  <c r="AJ69" i="3" s="1"/>
  <c r="M69" i="14" s="1"/>
  <c r="AE39" i="3"/>
  <c r="AF39" i="3" s="1"/>
  <c r="K39" i="14" s="1"/>
  <c r="AE20" i="3"/>
  <c r="AF20" i="3" s="1"/>
  <c r="AE9" i="3"/>
  <c r="AF9" i="3" s="1"/>
  <c r="K9" i="14" s="1"/>
  <c r="AE68" i="3"/>
  <c r="AF68" i="3" s="1"/>
  <c r="K68" i="14" s="1"/>
  <c r="AM39" i="3"/>
  <c r="AN39" i="3" s="1"/>
  <c r="O39" i="14" s="1"/>
  <c r="AI27" i="3"/>
  <c r="AJ27" i="3" s="1"/>
  <c r="M27" i="14" s="1"/>
  <c r="AE76" i="3"/>
  <c r="AF76" i="3" s="1"/>
  <c r="K76" i="14" s="1"/>
  <c r="AB63" i="3"/>
  <c r="I63" i="14" s="1"/>
  <c r="P50" i="3"/>
  <c r="C50" i="14" s="1"/>
  <c r="AK51" i="3"/>
  <c r="AL51" i="3" s="1"/>
  <c r="N51" i="14" s="1"/>
  <c r="AK59" i="3"/>
  <c r="AL59" i="3" s="1"/>
  <c r="N59" i="14" s="1"/>
  <c r="AK67" i="3"/>
  <c r="AL67" i="3" s="1"/>
  <c r="N67" i="14" s="1"/>
  <c r="T77" i="3"/>
  <c r="E77" i="14" s="1"/>
  <c r="T45" i="3"/>
  <c r="E45" i="14" s="1"/>
  <c r="AB31" i="3"/>
  <c r="I31" i="14" s="1"/>
  <c r="AK65" i="3"/>
  <c r="AL65" i="3" s="1"/>
  <c r="N65" i="14" s="1"/>
  <c r="AK73" i="3"/>
  <c r="AL73" i="3" s="1"/>
  <c r="N73" i="14" s="1"/>
  <c r="AD77" i="3"/>
  <c r="J77" i="14" s="1"/>
  <c r="T82" i="3"/>
  <c r="E82" i="14" s="1"/>
  <c r="AI28" i="3"/>
  <c r="AJ28" i="3" s="1"/>
  <c r="M28" i="14" s="1"/>
  <c r="AK13" i="3"/>
  <c r="AL13" i="3" s="1"/>
  <c r="N13" i="14" s="1"/>
  <c r="AI25" i="3"/>
  <c r="AJ25" i="3" s="1"/>
  <c r="M25" i="14" s="1"/>
  <c r="AE31" i="3"/>
  <c r="AF31" i="3" s="1"/>
  <c r="K31" i="14" s="1"/>
  <c r="AE80" i="3"/>
  <c r="AF80" i="3" s="1"/>
  <c r="K80" i="14" s="1"/>
  <c r="T53" i="3"/>
  <c r="E53" i="14" s="1"/>
  <c r="AB39" i="3"/>
  <c r="I39" i="14" s="1"/>
  <c r="V29" i="3"/>
  <c r="F29" i="14" s="1"/>
  <c r="N51" i="3"/>
  <c r="B51" i="14" s="1"/>
  <c r="N67" i="3"/>
  <c r="B67" i="14" s="1"/>
  <c r="N34" i="3"/>
  <c r="B34" i="14" s="1"/>
  <c r="N66" i="3"/>
  <c r="B66" i="14" s="1"/>
  <c r="T60" i="3"/>
  <c r="E60" i="14" s="1"/>
  <c r="AI62" i="3"/>
  <c r="AJ62" i="3" s="1"/>
  <c r="M62" i="14" s="1"/>
  <c r="AI37" i="3"/>
  <c r="AJ37" i="3" s="1"/>
  <c r="M37" i="14" s="1"/>
  <c r="R30" i="3"/>
  <c r="D30" i="14" s="1"/>
  <c r="R46" i="3"/>
  <c r="D46" i="14" s="1"/>
  <c r="AG9" i="3"/>
  <c r="AH9" i="3" s="1"/>
  <c r="L9" i="14" s="1"/>
  <c r="AM45" i="3"/>
  <c r="AN45" i="3" s="1"/>
  <c r="O45" i="14" s="1"/>
  <c r="AM53" i="3"/>
  <c r="AN53" i="3" s="1"/>
  <c r="O53" i="14" s="1"/>
  <c r="AM61" i="3"/>
  <c r="AN61" i="3" s="1"/>
  <c r="O61" i="14" s="1"/>
  <c r="AG48" i="3"/>
  <c r="AH48" i="3" s="1"/>
  <c r="L48" i="14" s="1"/>
  <c r="AG17" i="3"/>
  <c r="AH17" i="3" s="1"/>
  <c r="L17" i="14" s="1"/>
  <c r="AM68" i="3"/>
  <c r="AN68" i="3" s="1"/>
  <c r="O68" i="14" s="1"/>
  <c r="AM36" i="3"/>
  <c r="AN36" i="3" s="1"/>
  <c r="O36" i="14" s="1"/>
  <c r="X50" i="3"/>
  <c r="G50" i="14" s="1"/>
  <c r="R56" i="3"/>
  <c r="D56" i="14" s="1"/>
  <c r="AE28" i="3"/>
  <c r="AF28" i="3" s="1"/>
  <c r="K28" i="14" s="1"/>
  <c r="AE13" i="3"/>
  <c r="AF13" i="3" s="1"/>
  <c r="K13" i="14" s="1"/>
  <c r="AE69" i="3"/>
  <c r="AF69" i="3" s="1"/>
  <c r="K69" i="14" s="1"/>
  <c r="AE72" i="3"/>
  <c r="AF72" i="3" s="1"/>
  <c r="K72" i="14" s="1"/>
  <c r="X54" i="3"/>
  <c r="G54" i="14" s="1"/>
  <c r="AM63" i="3"/>
  <c r="AN63" i="3" s="1"/>
  <c r="O63" i="14" s="1"/>
  <c r="N31" i="3"/>
  <c r="B31" i="14" s="1"/>
  <c r="AM32" i="3"/>
  <c r="AN32" i="3" s="1"/>
  <c r="O32" i="14" s="1"/>
  <c r="AM41" i="3"/>
  <c r="AN41" i="3" s="1"/>
  <c r="O41" i="14" s="1"/>
  <c r="AM47" i="3"/>
  <c r="AN47" i="3" s="1"/>
  <c r="O47" i="14" s="1"/>
  <c r="AE19" i="3"/>
  <c r="AF19" i="3" s="1"/>
  <c r="K19" i="14" s="1"/>
  <c r="P33" i="3"/>
  <c r="C33" i="14" s="1"/>
  <c r="AG19" i="3"/>
  <c r="AH19" i="3" s="1"/>
  <c r="L19" i="14" s="1"/>
  <c r="AG27" i="3"/>
  <c r="AH27" i="3" s="1"/>
  <c r="L27" i="14" s="1"/>
  <c r="AG35" i="3"/>
  <c r="AH35" i="3" s="1"/>
  <c r="L35" i="14" s="1"/>
  <c r="AD35" i="3"/>
  <c r="J35" i="14" s="1"/>
  <c r="AD32" i="3"/>
  <c r="J32" i="14" s="1"/>
  <c r="AD48" i="3"/>
  <c r="J48" i="14" s="1"/>
  <c r="Z66" i="3"/>
  <c r="H66" i="14" s="1"/>
  <c r="AM62" i="3"/>
  <c r="AN62" i="3" s="1"/>
  <c r="O62" i="14" s="1"/>
  <c r="AG11" i="3"/>
  <c r="AH11" i="3" s="1"/>
  <c r="L11" i="14" s="1"/>
  <c r="P60" i="3"/>
  <c r="C60" i="14" s="1"/>
  <c r="AD43" i="3"/>
  <c r="J43" i="14" s="1"/>
  <c r="AD40" i="3"/>
  <c r="J40" i="14" s="1"/>
  <c r="AD64" i="3"/>
  <c r="J64" i="14" s="1"/>
  <c r="Z34" i="3"/>
  <c r="H34" i="14" s="1"/>
  <c r="Z58" i="3"/>
  <c r="H58" i="14" s="1"/>
  <c r="Z74" i="3"/>
  <c r="H74" i="14" s="1"/>
  <c r="AE44" i="3"/>
  <c r="AF44" i="3" s="1"/>
  <c r="K44" i="14" s="1"/>
  <c r="R50" i="3"/>
  <c r="D50" i="14" s="1"/>
  <c r="R58" i="3"/>
  <c r="D58" i="14" s="1"/>
  <c r="AN8" i="3"/>
  <c r="O8" i="14" s="1"/>
  <c r="AE77" i="3"/>
  <c r="AF77" i="3" s="1"/>
  <c r="K77" i="14" s="1"/>
  <c r="AG36" i="3"/>
  <c r="AH36" i="3" s="1"/>
  <c r="L36" i="14" s="1"/>
  <c r="AG44" i="3"/>
  <c r="AH44" i="3" s="1"/>
  <c r="L44" i="14" s="1"/>
  <c r="AG13" i="3"/>
  <c r="AH13" i="3" s="1"/>
  <c r="L13" i="14" s="1"/>
  <c r="AG53" i="3"/>
  <c r="AH53" i="3" s="1"/>
  <c r="L53" i="14" s="1"/>
  <c r="AG61" i="3"/>
  <c r="AH61" i="3" s="1"/>
  <c r="L61" i="14" s="1"/>
  <c r="AG69" i="3"/>
  <c r="AH69" i="3" s="1"/>
  <c r="L69" i="14" s="1"/>
  <c r="AG77" i="3"/>
  <c r="AH77" i="3" s="1"/>
  <c r="L77" i="14" s="1"/>
  <c r="AE40" i="3"/>
  <c r="AF40" i="3" s="1"/>
  <c r="K40" i="14" s="1"/>
  <c r="AK14" i="3"/>
  <c r="AL14" i="3" s="1"/>
  <c r="N14" i="14" s="1"/>
  <c r="V75" i="3"/>
  <c r="F75" i="14" s="1"/>
  <c r="Z76" i="3"/>
  <c r="H76" i="14" s="1"/>
  <c r="Z33" i="3"/>
  <c r="H33" i="14" s="1"/>
  <c r="Z41" i="3"/>
  <c r="H41" i="14" s="1"/>
  <c r="Z65" i="3"/>
  <c r="H65" i="14" s="1"/>
  <c r="AM24" i="3"/>
  <c r="AN24" i="3" s="1"/>
  <c r="O24" i="14" s="1"/>
  <c r="AE52" i="3"/>
  <c r="AF52" i="3" s="1"/>
  <c r="K52" i="14" s="1"/>
  <c r="AI29" i="3"/>
  <c r="AJ29" i="3" s="1"/>
  <c r="M29" i="14" s="1"/>
  <c r="R44" i="3"/>
  <c r="D44" i="14" s="1"/>
  <c r="R60" i="3"/>
  <c r="D60" i="14" s="1"/>
  <c r="R68" i="3"/>
  <c r="D68" i="14" s="1"/>
  <c r="R49" i="3"/>
  <c r="D49" i="14" s="1"/>
  <c r="R57" i="3"/>
  <c r="D57" i="14" s="1"/>
  <c r="R65" i="3"/>
  <c r="D65" i="14" s="1"/>
  <c r="R73" i="3"/>
  <c r="D73" i="14" s="1"/>
  <c r="R81" i="3"/>
  <c r="D81" i="14" s="1"/>
  <c r="AM43" i="3"/>
  <c r="AN43" i="3" s="1"/>
  <c r="O43" i="14" s="1"/>
  <c r="AM67" i="3"/>
  <c r="AN67" i="3" s="1"/>
  <c r="O67" i="14" s="1"/>
  <c r="AE79" i="3"/>
  <c r="AF79" i="3" s="1"/>
  <c r="K79" i="14" s="1"/>
  <c r="AG38" i="3"/>
  <c r="AH38" i="3" s="1"/>
  <c r="L38" i="14" s="1"/>
  <c r="Z38" i="3"/>
  <c r="H38" i="14" s="1"/>
  <c r="AE26" i="3"/>
  <c r="AF26" i="3" s="1"/>
  <c r="K26" i="14" s="1"/>
  <c r="R38" i="3"/>
  <c r="D38" i="14" s="1"/>
  <c r="R62" i="3"/>
  <c r="D62" i="14" s="1"/>
  <c r="R70" i="3"/>
  <c r="D70" i="14" s="1"/>
  <c r="R75" i="3"/>
  <c r="D75" i="14" s="1"/>
  <c r="AD8" i="3"/>
  <c r="AG54" i="3"/>
  <c r="AH54" i="3" s="1"/>
  <c r="L54" i="14" s="1"/>
  <c r="AG62" i="3"/>
  <c r="AH62" i="3" s="1"/>
  <c r="L62" i="14" s="1"/>
  <c r="AG70" i="3"/>
  <c r="AH70" i="3" s="1"/>
  <c r="L70" i="14" s="1"/>
  <c r="AG39" i="3"/>
  <c r="AH39" i="3" s="1"/>
  <c r="L39" i="14" s="1"/>
  <c r="R77" i="3"/>
  <c r="D77" i="14" s="1"/>
  <c r="R40" i="3"/>
  <c r="D40" i="14" s="1"/>
  <c r="R64" i="3"/>
  <c r="D64" i="14" s="1"/>
  <c r="R72" i="3"/>
  <c r="D72" i="14" s="1"/>
  <c r="AG58" i="3"/>
  <c r="AH58" i="3" s="1"/>
  <c r="L58" i="14" s="1"/>
  <c r="AG66" i="3"/>
  <c r="AH66" i="3" s="1"/>
  <c r="L66" i="14" s="1"/>
  <c r="AG74" i="3"/>
  <c r="AH74" i="3" s="1"/>
  <c r="L74" i="14" s="1"/>
  <c r="AG43" i="3"/>
  <c r="AH43" i="3" s="1"/>
  <c r="L43" i="14" s="1"/>
  <c r="Z28" i="3"/>
  <c r="H28" i="14" s="1"/>
  <c r="R26" i="3"/>
  <c r="D26" i="14" s="1"/>
  <c r="Z42" i="3"/>
  <c r="H42" i="14" s="1"/>
  <c r="AM44" i="3"/>
  <c r="AN44" i="3" s="1"/>
  <c r="O44" i="14" s="1"/>
  <c r="R34" i="3"/>
  <c r="D34" i="14" s="1"/>
  <c r="AK30" i="3"/>
  <c r="AL30" i="3" s="1"/>
  <c r="N30" i="14" s="1"/>
  <c r="AK54" i="3"/>
  <c r="AL54" i="3" s="1"/>
  <c r="N54" i="14" s="1"/>
  <c r="P80" i="3"/>
  <c r="C80" i="14" s="1"/>
  <c r="AD16" i="3"/>
  <c r="J16" i="14" s="1"/>
  <c r="X45" i="3"/>
  <c r="G45" i="14" s="1"/>
  <c r="X61" i="3"/>
  <c r="G61" i="14" s="1"/>
  <c r="X69" i="3"/>
  <c r="G69" i="14" s="1"/>
  <c r="P36" i="3"/>
  <c r="C36" i="14" s="1"/>
  <c r="AK81" i="3"/>
  <c r="AL81" i="3" s="1"/>
  <c r="N81" i="14" s="1"/>
  <c r="AK22" i="3"/>
  <c r="AL22" i="3" s="1"/>
  <c r="N22" i="14" s="1"/>
  <c r="AK38" i="3"/>
  <c r="AL38" i="3" s="1"/>
  <c r="N38" i="14" s="1"/>
  <c r="AK62" i="3"/>
  <c r="AL62" i="3" s="1"/>
  <c r="N62" i="14" s="1"/>
  <c r="X66" i="3"/>
  <c r="G66" i="14" s="1"/>
  <c r="P28" i="3"/>
  <c r="C28" i="14" s="1"/>
  <c r="P77" i="3"/>
  <c r="C77" i="14" s="1"/>
  <c r="P44" i="3"/>
  <c r="C44" i="14" s="1"/>
  <c r="AE74" i="3"/>
  <c r="AF74" i="3" s="1"/>
  <c r="K74" i="14" s="1"/>
  <c r="AM28" i="3"/>
  <c r="AN28" i="3" s="1"/>
  <c r="O28" i="14" s="1"/>
  <c r="AE60" i="3"/>
  <c r="AF60" i="3" s="1"/>
  <c r="K60" i="14" s="1"/>
  <c r="X42" i="3"/>
  <c r="G42" i="14" s="1"/>
  <c r="X39" i="3"/>
  <c r="G39" i="14" s="1"/>
  <c r="AI39" i="3"/>
  <c r="AJ39" i="3" s="1"/>
  <c r="M39" i="14" s="1"/>
  <c r="AE25" i="3"/>
  <c r="AF25" i="3" s="1"/>
  <c r="K25" i="14" s="1"/>
  <c r="AE33" i="3"/>
  <c r="AF33" i="3" s="1"/>
  <c r="K33" i="14" s="1"/>
  <c r="X81" i="3"/>
  <c r="G81" i="14" s="1"/>
  <c r="AG25" i="3"/>
  <c r="AH25" i="3" s="1"/>
  <c r="L25" i="14" s="1"/>
  <c r="AG33" i="3"/>
  <c r="AH33" i="3" s="1"/>
  <c r="L33" i="14" s="1"/>
  <c r="AG41" i="3"/>
  <c r="AH41" i="3" s="1"/>
  <c r="L41" i="14" s="1"/>
  <c r="AG49" i="3"/>
  <c r="AH49" i="3" s="1"/>
  <c r="L49" i="14" s="1"/>
  <c r="AG57" i="3"/>
  <c r="AH57" i="3" s="1"/>
  <c r="L57" i="14" s="1"/>
  <c r="P52" i="3"/>
  <c r="C52" i="14" s="1"/>
  <c r="AK10" i="3"/>
  <c r="AL10" i="3" s="1"/>
  <c r="N10" i="14" s="1"/>
  <c r="AD14" i="3"/>
  <c r="J14" i="14" s="1"/>
  <c r="V31" i="3"/>
  <c r="F31" i="14" s="1"/>
  <c r="AB54" i="3"/>
  <c r="I54" i="14" s="1"/>
  <c r="AB62" i="3"/>
  <c r="I62" i="14" s="1"/>
  <c r="AB78" i="3"/>
  <c r="I78" i="14" s="1"/>
  <c r="T70" i="3"/>
  <c r="E70" i="14" s="1"/>
  <c r="Z32" i="3"/>
  <c r="H32" i="14" s="1"/>
  <c r="Z40" i="3"/>
  <c r="H40" i="14" s="1"/>
  <c r="Z64" i="3"/>
  <c r="H64" i="14" s="1"/>
  <c r="Z72" i="3"/>
  <c r="H72" i="14" s="1"/>
  <c r="AI23" i="3"/>
  <c r="AJ23" i="3" s="1"/>
  <c r="M23" i="14" s="1"/>
  <c r="AE14" i="3"/>
  <c r="AF14" i="3" s="1"/>
  <c r="K14" i="14" s="1"/>
  <c r="AI64" i="3"/>
  <c r="AJ64" i="3" s="1"/>
  <c r="M64" i="14" s="1"/>
  <c r="AI72" i="3"/>
  <c r="AJ72" i="3" s="1"/>
  <c r="M72" i="14" s="1"/>
  <c r="AI77" i="3"/>
  <c r="AJ77" i="3" s="1"/>
  <c r="M77" i="14" s="1"/>
  <c r="AB59" i="3"/>
  <c r="I59" i="14" s="1"/>
  <c r="AM71" i="3"/>
  <c r="AN71" i="3" s="1"/>
  <c r="O71" i="14" s="1"/>
  <c r="T48" i="3"/>
  <c r="E48" i="14" s="1"/>
  <c r="AM30" i="3"/>
  <c r="AN30" i="3" s="1"/>
  <c r="O30" i="14" s="1"/>
  <c r="AM55" i="3"/>
  <c r="AN55" i="3" s="1"/>
  <c r="O55" i="14" s="1"/>
  <c r="AK23" i="3"/>
  <c r="AL23" i="3" s="1"/>
  <c r="N23" i="14" s="1"/>
  <c r="AK31" i="3"/>
  <c r="AL31" i="3" s="1"/>
  <c r="N31" i="14" s="1"/>
  <c r="AK39" i="3"/>
  <c r="AL39" i="3" s="1"/>
  <c r="N39" i="14" s="1"/>
  <c r="AK71" i="3"/>
  <c r="AL71" i="3" s="1"/>
  <c r="N71" i="14" s="1"/>
  <c r="T56" i="3"/>
  <c r="E56" i="14" s="1"/>
  <c r="X58" i="3"/>
  <c r="G58" i="14" s="1"/>
  <c r="AM64" i="3"/>
  <c r="AN64" i="3" s="1"/>
  <c r="O64" i="14" s="1"/>
  <c r="X26" i="3"/>
  <c r="G26" i="14" s="1"/>
  <c r="AM73" i="3"/>
  <c r="AN73" i="3" s="1"/>
  <c r="O73" i="14" s="1"/>
  <c r="AM81" i="3"/>
  <c r="AN81" i="3" s="1"/>
  <c r="O81" i="14" s="1"/>
  <c r="AE37" i="3"/>
  <c r="AF37" i="3" s="1"/>
  <c r="K37" i="14" s="1"/>
  <c r="AE45" i="3"/>
  <c r="AF45" i="3" s="1"/>
  <c r="K45" i="14" s="1"/>
  <c r="X53" i="3"/>
  <c r="G53" i="14" s="1"/>
  <c r="P43" i="3"/>
  <c r="C43" i="14" s="1"/>
  <c r="P51" i="3"/>
  <c r="C51" i="14" s="1"/>
  <c r="P59" i="3"/>
  <c r="C59" i="14" s="1"/>
  <c r="P67" i="3"/>
  <c r="C67" i="14" s="1"/>
  <c r="AG52" i="3"/>
  <c r="AH52" i="3" s="1"/>
  <c r="L52" i="14" s="1"/>
  <c r="AG60" i="3"/>
  <c r="AH60" i="3" s="1"/>
  <c r="L60" i="14" s="1"/>
  <c r="AG21" i="3"/>
  <c r="AH21" i="3" s="1"/>
  <c r="L21" i="14" s="1"/>
  <c r="AG29" i="3"/>
  <c r="AH29" i="3" s="1"/>
  <c r="L29" i="14" s="1"/>
  <c r="AG37" i="3"/>
  <c r="AH37" i="3" s="1"/>
  <c r="L37" i="14" s="1"/>
  <c r="AG45" i="3"/>
  <c r="AH45" i="3" s="1"/>
  <c r="L45" i="14" s="1"/>
  <c r="AI81" i="3"/>
  <c r="AJ81" i="3" s="1"/>
  <c r="M81" i="14" s="1"/>
  <c r="P68" i="3"/>
  <c r="C68" i="14" s="1"/>
  <c r="AK49" i="3"/>
  <c r="AL49" i="3" s="1"/>
  <c r="N49" i="14" s="1"/>
  <c r="AK57" i="3"/>
  <c r="AL57" i="3" s="1"/>
  <c r="N57" i="14" s="1"/>
  <c r="AK46" i="3"/>
  <c r="AL46" i="3" s="1"/>
  <c r="N46" i="14" s="1"/>
  <c r="N81" i="3"/>
  <c r="B81" i="14" s="1"/>
  <c r="Z36" i="3"/>
  <c r="H36" i="14" s="1"/>
  <c r="Z44" i="3"/>
  <c r="H44" i="14" s="1"/>
  <c r="AM52" i="3"/>
  <c r="AN52" i="3" s="1"/>
  <c r="O52" i="14" s="1"/>
  <c r="AI15" i="3"/>
  <c r="AJ15" i="3" s="1"/>
  <c r="M15" i="14" s="1"/>
  <c r="AB75" i="3"/>
  <c r="I75" i="14" s="1"/>
  <c r="AI61" i="3"/>
  <c r="AJ61" i="3" s="1"/>
  <c r="M61" i="14" s="1"/>
  <c r="T57" i="3"/>
  <c r="E57" i="14" s="1"/>
  <c r="X34" i="3"/>
  <c r="G34" i="14" s="1"/>
  <c r="R33" i="3"/>
  <c r="D33" i="14" s="1"/>
  <c r="R41" i="3"/>
  <c r="D41" i="14" s="1"/>
  <c r="P74" i="3"/>
  <c r="C74" i="14" s="1"/>
  <c r="AB69" i="3"/>
  <c r="I69" i="14" s="1"/>
  <c r="AI55" i="3"/>
  <c r="AJ55" i="3" s="1"/>
  <c r="M55" i="14" s="1"/>
  <c r="X76" i="3"/>
  <c r="G76" i="14" s="1"/>
  <c r="AE62" i="3"/>
  <c r="AF62" i="3" s="1"/>
  <c r="K62" i="14" s="1"/>
  <c r="X44" i="3"/>
  <c r="G44" i="14" s="1"/>
  <c r="AE30" i="3"/>
  <c r="AF30" i="3" s="1"/>
  <c r="K30" i="14" s="1"/>
  <c r="AM22" i="3"/>
  <c r="AN22" i="3" s="1"/>
  <c r="O22" i="14" s="1"/>
  <c r="AE81" i="3"/>
  <c r="AF81" i="3" s="1"/>
  <c r="K81" i="14" s="1"/>
  <c r="AG10" i="3"/>
  <c r="AH10" i="3" s="1"/>
  <c r="L10" i="14" s="1"/>
  <c r="N77" i="3"/>
  <c r="B77" i="14" s="1"/>
  <c r="N28" i="3"/>
  <c r="B28" i="14" s="1"/>
  <c r="N36" i="3"/>
  <c r="B36" i="14" s="1"/>
  <c r="N44" i="3"/>
  <c r="B44" i="14" s="1"/>
  <c r="N52" i="3"/>
  <c r="B52" i="14" s="1"/>
  <c r="N60" i="3"/>
  <c r="B60" i="14" s="1"/>
  <c r="N68" i="3"/>
  <c r="B68" i="14" s="1"/>
  <c r="AB30" i="3"/>
  <c r="I30" i="14" s="1"/>
  <c r="Z80" i="3"/>
  <c r="H80" i="14" s="1"/>
  <c r="T55" i="3"/>
  <c r="E55" i="14" s="1"/>
  <c r="P46" i="3"/>
  <c r="C46" i="14" s="1"/>
  <c r="X28" i="3"/>
  <c r="G28" i="14" s="1"/>
  <c r="AB21" i="3"/>
  <c r="I21" i="14" s="1"/>
  <c r="AI16" i="3"/>
  <c r="AJ16" i="3" s="1"/>
  <c r="M16" i="14" s="1"/>
  <c r="AM54" i="3"/>
  <c r="AN54" i="3" s="1"/>
  <c r="O54" i="14" s="1"/>
  <c r="X60" i="3"/>
  <c r="G60" i="14" s="1"/>
  <c r="AB37" i="3"/>
  <c r="I37" i="14" s="1"/>
  <c r="AM25" i="3"/>
  <c r="AN25" i="3" s="1"/>
  <c r="O25" i="14" s="1"/>
  <c r="AG76" i="3"/>
  <c r="AH76" i="3" s="1"/>
  <c r="L76" i="14" s="1"/>
  <c r="V76" i="3"/>
  <c r="F76" i="14" s="1"/>
  <c r="N33" i="3"/>
  <c r="B33" i="14" s="1"/>
  <c r="N41" i="3"/>
  <c r="B41" i="14" s="1"/>
  <c r="N49" i="3"/>
  <c r="B49" i="14" s="1"/>
  <c r="N57" i="3"/>
  <c r="B57" i="14" s="1"/>
  <c r="N65" i="3"/>
  <c r="B65" i="14" s="1"/>
  <c r="N80" i="3"/>
  <c r="B80" i="14" s="1"/>
  <c r="AB82" i="3"/>
  <c r="I82" i="14" s="1"/>
  <c r="AI9" i="3"/>
  <c r="AJ9" i="3" s="1"/>
  <c r="M9" i="14" s="1"/>
  <c r="Z73" i="3"/>
  <c r="H73" i="14" s="1"/>
  <c r="Z81" i="3"/>
  <c r="H81" i="14" s="1"/>
  <c r="T71" i="3"/>
  <c r="E71" i="14" s="1"/>
  <c r="T39" i="3"/>
  <c r="E39" i="14" s="1"/>
  <c r="AM70" i="3"/>
  <c r="AN70" i="3" s="1"/>
  <c r="O70" i="14" s="1"/>
  <c r="AM38" i="3"/>
  <c r="AN38" i="3" s="1"/>
  <c r="O38" i="14" s="1"/>
  <c r="AF8" i="3"/>
  <c r="R76" i="3"/>
  <c r="D76" i="14" s="1"/>
  <c r="P82" i="3"/>
  <c r="C82" i="14" s="1"/>
  <c r="AB77" i="3"/>
  <c r="I77" i="14" s="1"/>
  <c r="X68" i="3"/>
  <c r="G68" i="14" s="1"/>
  <c r="AI63" i="3"/>
  <c r="AJ63" i="3" s="1"/>
  <c r="M63" i="14" s="1"/>
  <c r="AE54" i="3"/>
  <c r="AF54" i="3" s="1"/>
  <c r="K54" i="14" s="1"/>
  <c r="AB45" i="3"/>
  <c r="I45" i="14" s="1"/>
  <c r="X36" i="3"/>
  <c r="G36" i="14" s="1"/>
  <c r="AI31" i="3"/>
  <c r="AJ31" i="3" s="1"/>
  <c r="M31" i="14" s="1"/>
  <c r="AE23" i="3"/>
  <c r="AF23" i="3" s="1"/>
  <c r="K23" i="14" s="1"/>
  <c r="AE47" i="3"/>
  <c r="AF47" i="3" s="1"/>
  <c r="K47" i="14" s="1"/>
  <c r="AE55" i="3"/>
  <c r="AF55" i="3" s="1"/>
  <c r="K55" i="14" s="1"/>
  <c r="AE63" i="3"/>
  <c r="AF63" i="3" s="1"/>
  <c r="K63" i="14" s="1"/>
  <c r="AE71" i="3"/>
  <c r="AF71" i="3" s="1"/>
  <c r="K71" i="14" s="1"/>
  <c r="X47" i="3"/>
  <c r="G47" i="14" s="1"/>
  <c r="X63" i="3"/>
  <c r="G63" i="14" s="1"/>
  <c r="X79" i="3"/>
  <c r="G79" i="14" s="1"/>
  <c r="P37" i="3"/>
  <c r="C37" i="14" s="1"/>
  <c r="P45" i="3"/>
  <c r="C45" i="14" s="1"/>
  <c r="P53" i="3"/>
  <c r="C53" i="14" s="1"/>
  <c r="P61" i="3"/>
  <c r="C61" i="14" s="1"/>
  <c r="P69" i="3"/>
  <c r="C69" i="14" s="1"/>
  <c r="AG78" i="3"/>
  <c r="AH78" i="3" s="1"/>
  <c r="L78" i="14" s="1"/>
  <c r="AD9" i="3"/>
  <c r="J9" i="14" s="1"/>
  <c r="AK16" i="3"/>
  <c r="AL16" i="3" s="1"/>
  <c r="N16" i="14" s="1"/>
  <c r="AK24" i="3"/>
  <c r="AL24" i="3" s="1"/>
  <c r="N24" i="14" s="1"/>
  <c r="AK32" i="3"/>
  <c r="AL32" i="3" s="1"/>
  <c r="N32" i="14" s="1"/>
  <c r="AK40" i="3"/>
  <c r="AL40" i="3" s="1"/>
  <c r="N40" i="14" s="1"/>
  <c r="AK48" i="3"/>
  <c r="AL48" i="3" s="1"/>
  <c r="N48" i="14" s="1"/>
  <c r="AK64" i="3"/>
  <c r="AL64" i="3" s="1"/>
  <c r="N64" i="14" s="1"/>
  <c r="V37" i="3"/>
  <c r="F37" i="14" s="1"/>
  <c r="V45" i="3"/>
  <c r="F45" i="14" s="1"/>
  <c r="V53" i="3"/>
  <c r="F53" i="14" s="1"/>
  <c r="V61" i="3"/>
  <c r="F61" i="14" s="1"/>
  <c r="V69" i="3"/>
  <c r="F69" i="14" s="1"/>
  <c r="V30" i="3"/>
  <c r="F30" i="14" s="1"/>
  <c r="V38" i="3"/>
  <c r="F38" i="14" s="1"/>
  <c r="V46" i="3"/>
  <c r="F46" i="14" s="1"/>
  <c r="V54" i="3"/>
  <c r="F54" i="14" s="1"/>
  <c r="V62" i="3"/>
  <c r="F62" i="14" s="1"/>
  <c r="AB20" i="3"/>
  <c r="I20" i="14" s="1"/>
  <c r="Z27" i="3"/>
  <c r="H27" i="14" s="1"/>
  <c r="Z35" i="3"/>
  <c r="H35" i="14" s="1"/>
  <c r="Z43" i="3"/>
  <c r="H43" i="14" s="1"/>
  <c r="Z59" i="3"/>
  <c r="H59" i="14" s="1"/>
  <c r="Z67" i="3"/>
  <c r="H67" i="14" s="1"/>
  <c r="T79" i="3"/>
  <c r="E79" i="14" s="1"/>
  <c r="P70" i="3"/>
  <c r="C70" i="14" s="1"/>
  <c r="AI22" i="3"/>
  <c r="AJ22" i="3" s="1"/>
  <c r="M22" i="14" s="1"/>
  <c r="AI38" i="3"/>
  <c r="AJ38" i="3" s="1"/>
  <c r="M38" i="14" s="1"/>
  <c r="AM46" i="3"/>
  <c r="AN46" i="3" s="1"/>
  <c r="O46" i="14" s="1"/>
  <c r="Z26" i="3"/>
  <c r="H26" i="14" s="1"/>
  <c r="R78" i="3"/>
  <c r="D78" i="14" s="1"/>
  <c r="R27" i="3"/>
  <c r="D27" i="14" s="1"/>
  <c r="R35" i="3"/>
  <c r="D35" i="14" s="1"/>
  <c r="R43" i="3"/>
  <c r="D43" i="14" s="1"/>
  <c r="P29" i="3"/>
  <c r="C29" i="14" s="1"/>
  <c r="AG30" i="3"/>
  <c r="AH30" i="3" s="1"/>
  <c r="L30" i="14" s="1"/>
  <c r="AE48" i="3"/>
  <c r="AF48" i="3" s="1"/>
  <c r="K48" i="14" s="1"/>
  <c r="V27" i="3"/>
  <c r="F27" i="14" s="1"/>
  <c r="AD55" i="3"/>
  <c r="J55" i="14" s="1"/>
  <c r="AD28" i="3"/>
  <c r="J28" i="14" s="1"/>
  <c r="AD44" i="3"/>
  <c r="J44" i="14" s="1"/>
  <c r="T76" i="3"/>
  <c r="E76" i="14" s="1"/>
  <c r="AM72" i="3"/>
  <c r="AN72" i="3" s="1"/>
  <c r="O72" i="14" s="1"/>
  <c r="AE16" i="3"/>
  <c r="AF16" i="3" s="1"/>
  <c r="X31" i="3"/>
  <c r="G31" i="14" s="1"/>
  <c r="X62" i="3"/>
  <c r="G62" i="14" s="1"/>
  <c r="AD47" i="3"/>
  <c r="J47" i="14" s="1"/>
  <c r="AD63" i="3"/>
  <c r="J63" i="14" s="1"/>
  <c r="AD20" i="3"/>
  <c r="J20" i="14" s="1"/>
  <c r="AD36" i="3"/>
  <c r="J36" i="14" s="1"/>
  <c r="AD52" i="3"/>
  <c r="J52" i="14" s="1"/>
  <c r="AB36" i="3"/>
  <c r="I36" i="14" s="1"/>
  <c r="AM12" i="3"/>
  <c r="AN12" i="3" s="1"/>
  <c r="O12" i="14" s="1"/>
  <c r="AI14" i="3"/>
  <c r="AJ14" i="3" s="1"/>
  <c r="M14" i="14" s="1"/>
  <c r="P56" i="3"/>
  <c r="C56" i="14" s="1"/>
  <c r="AM40" i="3"/>
  <c r="AN40" i="3" s="1"/>
  <c r="O40" i="14" s="1"/>
  <c r="AM35" i="3"/>
  <c r="AN35" i="3" s="1"/>
  <c r="O35" i="14" s="1"/>
  <c r="P76" i="3"/>
  <c r="C76" i="14" s="1"/>
  <c r="AG22" i="3"/>
  <c r="AH22" i="3" s="1"/>
  <c r="L22" i="14" s="1"/>
  <c r="AD71" i="3"/>
  <c r="J71" i="14" s="1"/>
  <c r="AD68" i="3"/>
  <c r="J68" i="14" s="1"/>
  <c r="Z78" i="3"/>
  <c r="H78" i="14" s="1"/>
  <c r="T65" i="3"/>
  <c r="E65" i="14" s="1"/>
  <c r="AM29" i="3"/>
  <c r="AN29" i="3" s="1"/>
  <c r="O29" i="14" s="1"/>
  <c r="AE17" i="3"/>
  <c r="AF17" i="3" s="1"/>
  <c r="K17" i="14" s="1"/>
  <c r="AE49" i="3"/>
  <c r="AF49" i="3" s="1"/>
  <c r="K49" i="14" s="1"/>
  <c r="AE65" i="3"/>
  <c r="AF65" i="3" s="1"/>
  <c r="K65" i="14" s="1"/>
  <c r="X57" i="3"/>
  <c r="G57" i="14" s="1"/>
  <c r="X73" i="3"/>
  <c r="G73" i="14" s="1"/>
  <c r="P47" i="3"/>
  <c r="C47" i="14" s="1"/>
  <c r="P71" i="3"/>
  <c r="C71" i="14" s="1"/>
  <c r="AG73" i="3"/>
  <c r="AH73" i="3" s="1"/>
  <c r="L73" i="14" s="1"/>
  <c r="AB79" i="3"/>
  <c r="I79" i="14" s="1"/>
  <c r="AK26" i="3"/>
  <c r="AL26" i="3" s="1"/>
  <c r="N26" i="14" s="1"/>
  <c r="AD78" i="3"/>
  <c r="J78" i="14" s="1"/>
  <c r="AG12" i="3"/>
  <c r="AH12" i="3" s="1"/>
  <c r="L12" i="14" s="1"/>
  <c r="Z29" i="3"/>
  <c r="H29" i="14" s="1"/>
  <c r="Z37" i="3"/>
  <c r="H37" i="14" s="1"/>
  <c r="Z45" i="3"/>
  <c r="H45" i="14" s="1"/>
  <c r="Z53" i="3"/>
  <c r="H53" i="14" s="1"/>
  <c r="Z61" i="3"/>
  <c r="H61" i="14" s="1"/>
  <c r="Z69" i="3"/>
  <c r="H69" i="14" s="1"/>
  <c r="AM16" i="3"/>
  <c r="AN16" i="3" s="1"/>
  <c r="O16" i="14" s="1"/>
  <c r="T73" i="3"/>
  <c r="E73" i="14" s="1"/>
  <c r="P64" i="3"/>
  <c r="C64" i="14" s="1"/>
  <c r="T41" i="3"/>
  <c r="E41" i="14" s="1"/>
  <c r="P32" i="3"/>
  <c r="C32" i="14" s="1"/>
  <c r="R80" i="3"/>
  <c r="D80" i="14" s="1"/>
  <c r="R29" i="3"/>
  <c r="D29" i="14" s="1"/>
  <c r="R37" i="3"/>
  <c r="D37" i="14" s="1"/>
  <c r="R45" i="3"/>
  <c r="D45" i="14" s="1"/>
  <c r="R53" i="3"/>
  <c r="D53" i="14" s="1"/>
  <c r="R61" i="3"/>
  <c r="D61" i="14" s="1"/>
  <c r="R69" i="3"/>
  <c r="D69" i="14" s="1"/>
  <c r="T33" i="3"/>
  <c r="E33" i="14" s="1"/>
  <c r="AM80" i="3"/>
  <c r="AN80" i="3" s="1"/>
  <c r="O80" i="14" s="1"/>
  <c r="AM48" i="3"/>
  <c r="AN48" i="3" s="1"/>
  <c r="O48" i="14" s="1"/>
  <c r="AE41" i="3"/>
  <c r="AF41" i="3" s="1"/>
  <c r="K41" i="14" s="1"/>
  <c r="AE57" i="3"/>
  <c r="AF57" i="3" s="1"/>
  <c r="K57" i="14" s="1"/>
  <c r="X41" i="3"/>
  <c r="G41" i="14" s="1"/>
  <c r="X49" i="3"/>
  <c r="G49" i="14" s="1"/>
  <c r="X65" i="3"/>
  <c r="G65" i="14" s="1"/>
  <c r="P55" i="3"/>
  <c r="C55" i="14" s="1"/>
  <c r="P63" i="3"/>
  <c r="C63" i="14" s="1"/>
  <c r="AG80" i="3"/>
  <c r="AH80" i="3" s="1"/>
  <c r="L80" i="14" s="1"/>
  <c r="AG81" i="3"/>
  <c r="AH81" i="3" s="1"/>
  <c r="L81" i="14" s="1"/>
  <c r="X70" i="3"/>
  <c r="G70" i="14" s="1"/>
  <c r="AE56" i="3"/>
  <c r="AF56" i="3" s="1"/>
  <c r="K56" i="14" s="1"/>
  <c r="AB47" i="3"/>
  <c r="I47" i="14" s="1"/>
  <c r="X38" i="3"/>
  <c r="G38" i="14" s="1"/>
  <c r="AK18" i="3"/>
  <c r="AL18" i="3" s="1"/>
  <c r="N18" i="14" s="1"/>
  <c r="AK34" i="3"/>
  <c r="AL34" i="3" s="1"/>
  <c r="N34" i="14" s="1"/>
  <c r="AK42" i="3"/>
  <c r="AL42" i="3" s="1"/>
  <c r="N42" i="14" s="1"/>
  <c r="AK50" i="3"/>
  <c r="AL50" i="3" s="1"/>
  <c r="N50" i="14" s="1"/>
  <c r="AK58" i="3"/>
  <c r="AL58" i="3" s="1"/>
  <c r="N58" i="14" s="1"/>
  <c r="AK66" i="3"/>
  <c r="AL66" i="3" s="1"/>
  <c r="N66" i="14" s="1"/>
  <c r="V80" i="3"/>
  <c r="F80" i="14" s="1"/>
  <c r="AM56" i="3"/>
  <c r="AN56" i="3" s="1"/>
  <c r="O56" i="14" s="1"/>
  <c r="AE24" i="3"/>
  <c r="AF24" i="3" s="1"/>
  <c r="K24" i="14" s="1"/>
  <c r="AM15" i="3"/>
  <c r="AN15" i="3" s="1"/>
  <c r="O15" i="14" s="1"/>
  <c r="AE27" i="3"/>
  <c r="AF27" i="3" s="1"/>
  <c r="K27" i="14" s="1"/>
  <c r="AE75" i="3"/>
  <c r="AF75" i="3" s="1"/>
  <c r="K75" i="14" s="1"/>
  <c r="AG82" i="3"/>
  <c r="AH82" i="3" s="1"/>
  <c r="L82" i="14" s="1"/>
  <c r="X78" i="3"/>
  <c r="G78" i="14" s="1"/>
  <c r="AI73" i="3"/>
  <c r="AJ73" i="3" s="1"/>
  <c r="M73" i="14" s="1"/>
  <c r="AE64" i="3"/>
  <c r="AF64" i="3" s="1"/>
  <c r="K64" i="14" s="1"/>
  <c r="AB55" i="3"/>
  <c r="I55" i="14" s="1"/>
  <c r="X46" i="3"/>
  <c r="G46" i="14" s="1"/>
  <c r="AI41" i="3"/>
  <c r="AJ41" i="3" s="1"/>
  <c r="M41" i="14" s="1"/>
  <c r="AE32" i="3"/>
  <c r="AF32" i="3" s="1"/>
  <c r="K32" i="14" s="1"/>
  <c r="AK79" i="3"/>
  <c r="AL79" i="3" s="1"/>
  <c r="N79" i="14" s="1"/>
  <c r="V33" i="3"/>
  <c r="F33" i="14" s="1"/>
  <c r="V41" i="3"/>
  <c r="F41" i="14" s="1"/>
  <c r="V49" i="3"/>
  <c r="F49" i="14" s="1"/>
  <c r="V57" i="3"/>
  <c r="F57" i="14" s="1"/>
  <c r="V65" i="3"/>
  <c r="F65" i="14" s="1"/>
  <c r="V73" i="3"/>
  <c r="F73" i="14" s="1"/>
  <c r="V50" i="3"/>
  <c r="F50" i="14" s="1"/>
  <c r="V58" i="3"/>
  <c r="F58" i="14" s="1"/>
  <c r="N79" i="3"/>
  <c r="B79" i="14" s="1"/>
  <c r="N30" i="3"/>
  <c r="B30" i="14" s="1"/>
  <c r="N38" i="3"/>
  <c r="B38" i="14" s="1"/>
  <c r="N46" i="3"/>
  <c r="B46" i="14" s="1"/>
  <c r="N54" i="3"/>
  <c r="B54" i="14" s="1"/>
  <c r="N62" i="3"/>
  <c r="B62" i="14" s="1"/>
  <c r="N70" i="3"/>
  <c r="B70" i="14" s="1"/>
  <c r="AB8" i="3"/>
  <c r="AB24" i="3"/>
  <c r="I24" i="14" s="1"/>
  <c r="AB40" i="3"/>
  <c r="I40" i="14" s="1"/>
  <c r="AB48" i="3"/>
  <c r="I48" i="14" s="1"/>
  <c r="AB56" i="3"/>
  <c r="I56" i="14" s="1"/>
  <c r="AB64" i="3"/>
  <c r="I64" i="14" s="1"/>
  <c r="AB72" i="3"/>
  <c r="I72" i="14" s="1"/>
  <c r="T40" i="3"/>
  <c r="E40" i="14" s="1"/>
  <c r="AI10" i="3"/>
  <c r="AJ10" i="3" s="1"/>
  <c r="M10" i="14" s="1"/>
  <c r="AI18" i="3"/>
  <c r="AJ18" i="3" s="1"/>
  <c r="M18" i="14" s="1"/>
  <c r="AI26" i="3"/>
  <c r="AJ26" i="3" s="1"/>
  <c r="M26" i="14" s="1"/>
  <c r="AI42" i="3"/>
  <c r="AJ42" i="3" s="1"/>
  <c r="M42" i="14" s="1"/>
  <c r="AI50" i="3"/>
  <c r="AJ50" i="3" s="1"/>
  <c r="M50" i="14" s="1"/>
  <c r="AI58" i="3"/>
  <c r="AJ58" i="3" s="1"/>
  <c r="M58" i="14" s="1"/>
  <c r="AI66" i="3"/>
  <c r="AJ66" i="3" s="1"/>
  <c r="M66" i="14" s="1"/>
  <c r="T81" i="3"/>
  <c r="E81" i="14" s="1"/>
  <c r="P72" i="3"/>
  <c r="C72" i="14" s="1"/>
  <c r="T49" i="3"/>
  <c r="E49" i="14" s="1"/>
  <c r="P40" i="3"/>
  <c r="C40" i="14" s="1"/>
  <c r="R82" i="3"/>
  <c r="D82" i="14" s="1"/>
  <c r="AK17" i="3"/>
  <c r="AL17" i="3" s="1"/>
  <c r="N17" i="14" s="1"/>
  <c r="T75" i="3"/>
  <c r="E75" i="14" s="1"/>
  <c r="P66" i="3"/>
  <c r="C66" i="14" s="1"/>
  <c r="AM23" i="3"/>
  <c r="AN23" i="3" s="1"/>
  <c r="O23" i="14" s="1"/>
  <c r="AE51" i="3"/>
  <c r="AF51" i="3" s="1"/>
  <c r="K51" i="14" s="1"/>
  <c r="AE59" i="3"/>
  <c r="AF59" i="3" s="1"/>
  <c r="K59" i="14" s="1"/>
  <c r="X51" i="3"/>
  <c r="G51" i="14" s="1"/>
  <c r="X59" i="3"/>
  <c r="G59" i="14" s="1"/>
  <c r="X67" i="3"/>
  <c r="G67" i="14" s="1"/>
  <c r="P57" i="3"/>
  <c r="C57" i="14" s="1"/>
  <c r="AG75" i="3"/>
  <c r="AH75" i="3" s="1"/>
  <c r="L75" i="14" s="1"/>
  <c r="AM50" i="3"/>
  <c r="AN50" i="3" s="1"/>
  <c r="O50" i="14" s="1"/>
  <c r="AG14" i="3"/>
  <c r="AH14" i="3" s="1"/>
  <c r="L14" i="14" s="1"/>
  <c r="AK20" i="3"/>
  <c r="AL20" i="3" s="1"/>
  <c r="N20" i="14" s="1"/>
  <c r="AK36" i="3"/>
  <c r="AL36" i="3" s="1"/>
  <c r="N36" i="14" s="1"/>
  <c r="AK52" i="3"/>
  <c r="AL52" i="3" s="1"/>
  <c r="N52" i="14" s="1"/>
  <c r="AD80" i="3"/>
  <c r="J80" i="14" s="1"/>
  <c r="V82" i="3"/>
  <c r="F82" i="14" s="1"/>
  <c r="T80" i="3"/>
  <c r="E80" i="14" s="1"/>
  <c r="T43" i="3"/>
  <c r="E43" i="14" s="1"/>
  <c r="AM26" i="3"/>
  <c r="AN26" i="3" s="1"/>
  <c r="O26" i="14" s="1"/>
  <c r="AM31" i="3"/>
  <c r="AN31" i="3" s="1"/>
  <c r="O31" i="14" s="1"/>
  <c r="AM79" i="3"/>
  <c r="AN79" i="3" s="1"/>
  <c r="O79" i="14" s="1"/>
  <c r="AE43" i="3"/>
  <c r="AF43" i="3" s="1"/>
  <c r="K43" i="14" s="1"/>
  <c r="AE67" i="3"/>
  <c r="AF67" i="3" s="1"/>
  <c r="K67" i="14" s="1"/>
  <c r="X43" i="3"/>
  <c r="G43" i="14" s="1"/>
  <c r="P41" i="3"/>
  <c r="C41" i="14" s="1"/>
  <c r="P49" i="3"/>
  <c r="C49" i="14" s="1"/>
  <c r="P65" i="3"/>
  <c r="C65" i="14" s="1"/>
  <c r="AK28" i="3"/>
  <c r="AL28" i="3" s="1"/>
  <c r="N28" i="14" s="1"/>
  <c r="AK44" i="3"/>
  <c r="AL44" i="3" s="1"/>
  <c r="N44" i="14" s="1"/>
  <c r="AK60" i="3"/>
  <c r="AL60" i="3" s="1"/>
  <c r="N60" i="14" s="1"/>
  <c r="AK68" i="3"/>
  <c r="AL68" i="3" s="1"/>
  <c r="N68" i="14" s="1"/>
  <c r="V74" i="3"/>
  <c r="F74" i="14" s="1"/>
  <c r="T67" i="3"/>
  <c r="E67" i="14" s="1"/>
  <c r="P58" i="3"/>
  <c r="C58" i="14" s="1"/>
  <c r="T35" i="3"/>
  <c r="E35" i="14" s="1"/>
  <c r="AI13" i="3"/>
  <c r="AJ13" i="3" s="1"/>
  <c r="M13" i="14" s="1"/>
  <c r="AB11" i="3"/>
  <c r="I11" i="14" s="1"/>
  <c r="AM13" i="3"/>
  <c r="AN13" i="3" s="1"/>
  <c r="O13" i="14" s="1"/>
  <c r="AM77" i="3"/>
  <c r="AN77" i="3" s="1"/>
  <c r="O77" i="14" s="1"/>
  <c r="AE73" i="3"/>
  <c r="AF73" i="3" s="1"/>
  <c r="K73" i="14" s="1"/>
  <c r="P39" i="3"/>
  <c r="C39" i="14" s="1"/>
  <c r="AM74" i="3"/>
  <c r="AN74" i="3" s="1"/>
  <c r="O74" i="14" s="1"/>
  <c r="AM42" i="3"/>
  <c r="AN42" i="3" s="1"/>
  <c r="O42" i="14" s="1"/>
  <c r="AG26" i="3"/>
  <c r="AH26" i="3" s="1"/>
  <c r="L26" i="14" s="1"/>
  <c r="AK19" i="3"/>
  <c r="AL19" i="3" s="1"/>
  <c r="N19" i="14" s="1"/>
  <c r="AD17" i="3"/>
  <c r="AK77" i="3"/>
  <c r="AL77" i="3" s="1"/>
  <c r="N77" i="14" s="1"/>
  <c r="AD33" i="3"/>
  <c r="J33" i="14" s="1"/>
  <c r="AD41" i="3"/>
  <c r="J41" i="14" s="1"/>
  <c r="AD49" i="3"/>
  <c r="J49" i="14" s="1"/>
  <c r="AD57" i="3"/>
  <c r="J57" i="14" s="1"/>
  <c r="AD65" i="3"/>
  <c r="J65" i="14" s="1"/>
  <c r="AD73" i="3"/>
  <c r="J73" i="14" s="1"/>
  <c r="AD81" i="3"/>
  <c r="J81" i="14" s="1"/>
  <c r="AD22" i="3"/>
  <c r="J22" i="14" s="1"/>
  <c r="AD30" i="3"/>
  <c r="J30" i="14" s="1"/>
  <c r="AD38" i="3"/>
  <c r="J38" i="14" s="1"/>
  <c r="AD46" i="3"/>
  <c r="J46" i="14" s="1"/>
  <c r="AD54" i="3"/>
  <c r="J54" i="14" s="1"/>
  <c r="AD62" i="3"/>
  <c r="J62" i="14" s="1"/>
  <c r="AD70" i="3"/>
  <c r="J70" i="14" s="1"/>
  <c r="V39" i="3"/>
  <c r="F39" i="14" s="1"/>
  <c r="V47" i="3"/>
  <c r="F47" i="14" s="1"/>
  <c r="V55" i="3"/>
  <c r="F55" i="14" s="1"/>
  <c r="V63" i="3"/>
  <c r="F63" i="14" s="1"/>
  <c r="V71" i="3"/>
  <c r="F71" i="14" s="1"/>
  <c r="V79" i="3"/>
  <c r="F79" i="14" s="1"/>
  <c r="V32" i="3"/>
  <c r="F32" i="14" s="1"/>
  <c r="V40" i="3"/>
  <c r="F40" i="14" s="1"/>
  <c r="V48" i="3"/>
  <c r="F48" i="14" s="1"/>
  <c r="V56" i="3"/>
  <c r="F56" i="14" s="1"/>
  <c r="V64" i="3"/>
  <c r="F64" i="14" s="1"/>
  <c r="V72" i="3"/>
  <c r="F72" i="14" s="1"/>
  <c r="N37" i="3"/>
  <c r="B37" i="14" s="1"/>
  <c r="N45" i="3"/>
  <c r="B45" i="14" s="1"/>
  <c r="N53" i="3"/>
  <c r="B53" i="14" s="1"/>
  <c r="N61" i="3"/>
  <c r="B61" i="14" s="1"/>
  <c r="N69" i="3"/>
  <c r="B69" i="14" s="1"/>
  <c r="N76" i="3"/>
  <c r="B76" i="14" s="1"/>
  <c r="T78" i="3"/>
  <c r="E78" i="14" s="1"/>
  <c r="Z77" i="3"/>
  <c r="H77" i="14" s="1"/>
  <c r="P78" i="3"/>
  <c r="C78" i="14" s="1"/>
  <c r="AB73" i="3"/>
  <c r="I73" i="14" s="1"/>
  <c r="X64" i="3"/>
  <c r="G64" i="14" s="1"/>
  <c r="AI59" i="3"/>
  <c r="AJ59" i="3" s="1"/>
  <c r="M59" i="14" s="1"/>
  <c r="AE50" i="3"/>
  <c r="AF50" i="3" s="1"/>
  <c r="K50" i="14" s="1"/>
  <c r="AB41" i="3"/>
  <c r="I41" i="14" s="1"/>
  <c r="X32" i="3"/>
  <c r="G32" i="14" s="1"/>
  <c r="P26" i="3"/>
  <c r="C26" i="14" s="1"/>
  <c r="AJ8" i="3"/>
  <c r="M8" i="14" s="1"/>
  <c r="AI24" i="3"/>
  <c r="AJ24" i="3" s="1"/>
  <c r="M24" i="14" s="1"/>
  <c r="AI32" i="3"/>
  <c r="AJ32" i="3" s="1"/>
  <c r="M32" i="14" s="1"/>
  <c r="AI80" i="3"/>
  <c r="AJ80" i="3" s="1"/>
  <c r="M80" i="14" s="1"/>
  <c r="Z31" i="3"/>
  <c r="H31" i="14" s="1"/>
  <c r="Z47" i="3"/>
  <c r="H47" i="14" s="1"/>
  <c r="Z63" i="3"/>
  <c r="H63" i="14" s="1"/>
  <c r="Z71" i="3"/>
  <c r="H71" i="14" s="1"/>
  <c r="X40" i="3"/>
  <c r="G40" i="14" s="1"/>
  <c r="R47" i="3"/>
  <c r="D47" i="14" s="1"/>
  <c r="R71" i="3"/>
  <c r="D71" i="14" s="1"/>
  <c r="Z82" i="3"/>
  <c r="H82" i="14" s="1"/>
  <c r="Z39" i="3"/>
  <c r="H39" i="14" s="1"/>
  <c r="Z55" i="3"/>
  <c r="H55" i="14" s="1"/>
  <c r="AE58" i="3"/>
  <c r="AF58" i="3" s="1"/>
  <c r="K58" i="14" s="1"/>
  <c r="AE18" i="3"/>
  <c r="AF18" i="3" s="1"/>
  <c r="AI34" i="3"/>
  <c r="AJ34" i="3" s="1"/>
  <c r="M34" i="14" s="1"/>
  <c r="R31" i="3"/>
  <c r="D31" i="14" s="1"/>
  <c r="R39" i="3"/>
  <c r="D39" i="14" s="1"/>
  <c r="R55" i="3"/>
  <c r="D55" i="14" s="1"/>
  <c r="R63" i="3"/>
  <c r="D63" i="14" s="1"/>
  <c r="T51" i="3"/>
  <c r="E51" i="14" s="1"/>
  <c r="AE12" i="3"/>
  <c r="AF12" i="3" s="1"/>
  <c r="K12" i="14" s="1"/>
  <c r="AM9" i="3"/>
  <c r="AN9" i="3" s="1"/>
  <c r="O9" i="14" s="1"/>
  <c r="AM17" i="3"/>
  <c r="AN17" i="3" s="1"/>
  <c r="O17" i="14" s="1"/>
  <c r="AE21" i="3"/>
  <c r="AF21" i="3" s="1"/>
  <c r="K21" i="14" s="1"/>
  <c r="AE29" i="3"/>
  <c r="AF29" i="3" s="1"/>
  <c r="K29" i="14" s="1"/>
  <c r="X29" i="3"/>
  <c r="G29" i="14" s="1"/>
  <c r="X37" i="3"/>
  <c r="G37" i="14" s="1"/>
  <c r="P27" i="3"/>
  <c r="C27" i="14" s="1"/>
  <c r="P75" i="3"/>
  <c r="C75" i="14" s="1"/>
  <c r="AM58" i="3"/>
  <c r="AN58" i="3" s="1"/>
  <c r="O58" i="14" s="1"/>
  <c r="AD25" i="3"/>
  <c r="J25" i="14" s="1"/>
  <c r="AG18" i="3"/>
  <c r="AH18" i="3" s="1"/>
  <c r="L18" i="14" s="1"/>
  <c r="AD37" i="3"/>
  <c r="J37" i="14" s="1"/>
  <c r="AD45" i="3"/>
  <c r="J45" i="14" s="1"/>
  <c r="AD53" i="3"/>
  <c r="J53" i="14" s="1"/>
  <c r="AD61" i="3"/>
  <c r="J61" i="14" s="1"/>
  <c r="AD69" i="3"/>
  <c r="J69" i="14" s="1"/>
  <c r="AD18" i="3"/>
  <c r="J18" i="14" s="1"/>
  <c r="AD26" i="3"/>
  <c r="J26" i="14" s="1"/>
  <c r="AD34" i="3"/>
  <c r="J34" i="14" s="1"/>
  <c r="AD42" i="3"/>
  <c r="J42" i="14" s="1"/>
  <c r="AD50" i="3"/>
  <c r="J50" i="14" s="1"/>
  <c r="AD58" i="3"/>
  <c r="J58" i="14" s="1"/>
  <c r="AD66" i="3"/>
  <c r="J66" i="14" s="1"/>
  <c r="V35" i="3"/>
  <c r="F35" i="14" s="1"/>
  <c r="V43" i="3"/>
  <c r="F43" i="14" s="1"/>
  <c r="V51" i="3"/>
  <c r="F51" i="14" s="1"/>
  <c r="V59" i="3"/>
  <c r="F59" i="14" s="1"/>
  <c r="V28" i="3"/>
  <c r="F28" i="14" s="1"/>
  <c r="V36" i="3"/>
  <c r="F36" i="14" s="1"/>
  <c r="V44" i="3"/>
  <c r="F44" i="14" s="1"/>
  <c r="V60" i="3"/>
  <c r="F60" i="14" s="1"/>
  <c r="N32" i="3"/>
  <c r="B32" i="14" s="1"/>
  <c r="N40" i="3"/>
  <c r="B40" i="14" s="1"/>
  <c r="N48" i="3"/>
  <c r="B48" i="14" s="1"/>
  <c r="N64" i="3"/>
  <c r="B64" i="14" s="1"/>
  <c r="AB10" i="3"/>
  <c r="I10" i="14" s="1"/>
  <c r="AB34" i="3"/>
  <c r="I34" i="14" s="1"/>
  <c r="AB42" i="3"/>
  <c r="I42" i="14" s="1"/>
  <c r="AB50" i="3"/>
  <c r="I50" i="14" s="1"/>
  <c r="AB58" i="3"/>
  <c r="I58" i="14" s="1"/>
  <c r="AB66" i="3"/>
  <c r="I66" i="14" s="1"/>
  <c r="AB74" i="3"/>
  <c r="I74" i="14" s="1"/>
  <c r="T26" i="3"/>
  <c r="E26" i="14" s="1"/>
  <c r="X80" i="3"/>
  <c r="G80" i="14" s="1"/>
  <c r="AI75" i="3"/>
  <c r="AJ75" i="3" s="1"/>
  <c r="M75" i="14" s="1"/>
  <c r="AE66" i="3"/>
  <c r="AF66" i="3" s="1"/>
  <c r="K66" i="14" s="1"/>
  <c r="AB57" i="3"/>
  <c r="I57" i="14" s="1"/>
  <c r="X48" i="3"/>
  <c r="G48" i="14" s="1"/>
  <c r="AI43" i="3"/>
  <c r="AJ43" i="3" s="1"/>
  <c r="M43" i="14" s="1"/>
  <c r="AE34" i="3"/>
  <c r="AF34" i="3" s="1"/>
  <c r="K34" i="14" s="1"/>
  <c r="P30" i="3"/>
  <c r="C30" i="14" s="1"/>
  <c r="T27" i="3"/>
  <c r="E27" i="14" s="1"/>
  <c r="AI12" i="3"/>
  <c r="AJ12" i="3" s="1"/>
  <c r="M12" i="14" s="1"/>
  <c r="AI36" i="3"/>
  <c r="AJ36" i="3" s="1"/>
  <c r="M36" i="14" s="1"/>
  <c r="AI44" i="3"/>
  <c r="AJ44" i="3" s="1"/>
  <c r="M44" i="14" s="1"/>
  <c r="AI52" i="3"/>
  <c r="AJ52" i="3" s="1"/>
  <c r="M52" i="14" s="1"/>
  <c r="AI60" i="3"/>
  <c r="AJ60" i="3" s="1"/>
  <c r="M60" i="14" s="1"/>
  <c r="AI68" i="3"/>
  <c r="AJ68" i="3" s="1"/>
  <c r="M68" i="14" s="1"/>
  <c r="AM57" i="3"/>
  <c r="AN57" i="3" s="1"/>
  <c r="O57" i="14" s="1"/>
  <c r="X77" i="3"/>
  <c r="G77" i="14" s="1"/>
  <c r="AM59" i="3"/>
  <c r="AN59" i="3" s="1"/>
  <c r="O59" i="14" s="1"/>
  <c r="AM75" i="3"/>
  <c r="AN75" i="3" s="1"/>
  <c r="O75" i="14" s="1"/>
  <c r="AE15" i="3"/>
  <c r="X55" i="3"/>
  <c r="G55" i="14" s="1"/>
  <c r="X71" i="3"/>
  <c r="G71" i="14" s="1"/>
  <c r="AG79" i="3"/>
  <c r="AH79" i="3" s="1"/>
  <c r="L79" i="14" s="1"/>
  <c r="Z51" i="3"/>
  <c r="H51" i="14" s="1"/>
  <c r="Z75" i="3"/>
  <c r="H75" i="14" s="1"/>
  <c r="AM60" i="3"/>
  <c r="AN60" i="3" s="1"/>
  <c r="O60" i="14" s="1"/>
  <c r="T47" i="3"/>
  <c r="E47" i="14" s="1"/>
  <c r="AE42" i="3"/>
  <c r="AF42" i="3" s="1"/>
  <c r="K42" i="14" s="1"/>
  <c r="P38" i="3"/>
  <c r="C38" i="14" s="1"/>
  <c r="AM78" i="3"/>
  <c r="AN78" i="3" s="1"/>
  <c r="O78" i="14" s="1"/>
  <c r="X74" i="3"/>
  <c r="G74" i="14" s="1"/>
  <c r="AG28" i="3"/>
  <c r="AH28" i="3" s="1"/>
  <c r="L28" i="14" s="1"/>
  <c r="AG20" i="3"/>
  <c r="AH20" i="3" s="1"/>
  <c r="L20" i="14" s="1"/>
  <c r="R67" i="3"/>
  <c r="D67" i="14" s="1"/>
  <c r="AD10" i="3"/>
  <c r="J10" i="14" s="1"/>
  <c r="AE38" i="3"/>
  <c r="AF38" i="3" s="1"/>
  <c r="K38" i="14" s="1"/>
  <c r="P34" i="3"/>
  <c r="C34" i="14" s="1"/>
  <c r="AM10" i="3"/>
  <c r="AN10" i="3" s="1"/>
  <c r="O10" i="14" s="1"/>
  <c r="X35" i="3"/>
  <c r="G35" i="14" s="1"/>
  <c r="AD75" i="3"/>
  <c r="J75" i="14" s="1"/>
  <c r="AD56" i="3"/>
  <c r="J56" i="14" s="1"/>
  <c r="AD72" i="3"/>
  <c r="J72" i="14" s="1"/>
  <c r="V81" i="3"/>
  <c r="F81" i="14" s="1"/>
  <c r="V26" i="3"/>
  <c r="F26" i="14" s="1"/>
  <c r="V34" i="3"/>
  <c r="F34" i="14" s="1"/>
  <c r="V42" i="3"/>
  <c r="F42" i="14" s="1"/>
  <c r="N71" i="3"/>
  <c r="B71" i="14" s="1"/>
  <c r="X72" i="3"/>
  <c r="G72" i="14" s="1"/>
  <c r="T63" i="3"/>
  <c r="E63" i="14" s="1"/>
  <c r="AI11" i="3"/>
  <c r="AJ11" i="3" s="1"/>
  <c r="M11" i="14" s="1"/>
  <c r="AI74" i="3"/>
  <c r="AJ74" i="3" s="1"/>
  <c r="M74" i="14" s="1"/>
  <c r="AB67" i="3"/>
  <c r="I67" i="14" s="1"/>
  <c r="AB35" i="3"/>
  <c r="I35" i="14" s="1"/>
  <c r="AD27" i="3"/>
  <c r="J27" i="14" s="1"/>
  <c r="AD19" i="3"/>
  <c r="AB43" i="3"/>
  <c r="I43" i="14" s="1"/>
  <c r="P73" i="3"/>
  <c r="C73" i="14" s="1"/>
  <c r="V66" i="3"/>
  <c r="F66" i="14" s="1"/>
  <c r="P54" i="3"/>
  <c r="C54" i="14" s="1"/>
  <c r="AE35" i="3"/>
  <c r="AF35" i="3" s="1"/>
  <c r="K35" i="14" s="1"/>
  <c r="AE46" i="3"/>
  <c r="AF46" i="3" s="1"/>
  <c r="K46" i="14" s="1"/>
  <c r="P42" i="3"/>
  <c r="C42" i="14" s="1"/>
  <c r="AM14" i="3"/>
  <c r="AN14" i="3" s="1"/>
  <c r="O14" i="14" s="1"/>
  <c r="AM49" i="3"/>
  <c r="AN49" i="3" s="1"/>
  <c r="O49" i="14" s="1"/>
  <c r="AE53" i="3"/>
  <c r="AF53" i="3" s="1"/>
  <c r="K53" i="14" s="1"/>
  <c r="AE61" i="3"/>
  <c r="AF61" i="3" s="1"/>
  <c r="K61" i="14" s="1"/>
  <c r="P35" i="3"/>
  <c r="C35" i="14" s="1"/>
  <c r="AK27" i="3"/>
  <c r="AL27" i="3" s="1"/>
  <c r="N27" i="14" s="1"/>
  <c r="AK11" i="3"/>
  <c r="AL11" i="3" s="1"/>
  <c r="N11" i="14" s="1"/>
  <c r="AK70" i="3"/>
  <c r="AL70" i="3" s="1"/>
  <c r="N70" i="14" s="1"/>
  <c r="AK78" i="3"/>
  <c r="AL78" i="3" s="1"/>
  <c r="N78" i="14" s="1"/>
  <c r="AD74" i="3"/>
  <c r="J74" i="14" s="1"/>
  <c r="AD82" i="3"/>
  <c r="J82" i="14" s="1"/>
  <c r="V67" i="3"/>
  <c r="F67" i="14" s="1"/>
  <c r="V52" i="3"/>
  <c r="F52" i="14" s="1"/>
  <c r="V68" i="3"/>
  <c r="F68" i="14" s="1"/>
  <c r="N56" i="3"/>
  <c r="B56" i="14" s="1"/>
  <c r="N72" i="3"/>
  <c r="B72" i="14" s="1"/>
  <c r="Z52" i="3"/>
  <c r="H52" i="14" s="1"/>
  <c r="Z60" i="3"/>
  <c r="H60" i="14" s="1"/>
  <c r="Z68" i="3"/>
  <c r="H68" i="14" s="1"/>
  <c r="Z49" i="3"/>
  <c r="H49" i="14" s="1"/>
  <c r="Z57" i="3"/>
  <c r="H57" i="14" s="1"/>
  <c r="P62" i="3"/>
  <c r="C62" i="14" s="1"/>
  <c r="AE22" i="3"/>
  <c r="N27" i="3"/>
  <c r="B27" i="14" s="1"/>
  <c r="AD15" i="3"/>
  <c r="AM18" i="3"/>
  <c r="AN18" i="3" s="1"/>
  <c r="O18" i="14" s="1"/>
  <c r="AM11" i="3"/>
  <c r="AN11" i="3" s="1"/>
  <c r="O11" i="14" s="1"/>
  <c r="AM19" i="3"/>
  <c r="AN19" i="3" s="1"/>
  <c r="O19" i="14" s="1"/>
  <c r="AM27" i="3"/>
  <c r="AN27" i="3" s="1"/>
  <c r="O27" i="14" s="1"/>
  <c r="AG47" i="3"/>
  <c r="AH47" i="3" s="1"/>
  <c r="L47" i="14" s="1"/>
  <c r="AG55" i="3"/>
  <c r="AH55" i="3" s="1"/>
  <c r="L55" i="14" s="1"/>
  <c r="AG63" i="3"/>
  <c r="AH63" i="3" s="1"/>
  <c r="L63" i="14" s="1"/>
  <c r="AM34" i="3"/>
  <c r="AN34" i="3" s="1"/>
  <c r="O34" i="14" s="1"/>
  <c r="X30" i="3"/>
  <c r="G30" i="14" s="1"/>
  <c r="AK15" i="3"/>
  <c r="AL15" i="3" s="1"/>
  <c r="N15" i="14" s="1"/>
  <c r="AK35" i="3"/>
  <c r="AL35" i="3" s="1"/>
  <c r="N35" i="14" s="1"/>
  <c r="AK43" i="3"/>
  <c r="AL43" i="3" s="1"/>
  <c r="N43" i="14" s="1"/>
  <c r="AK75" i="3"/>
  <c r="AL75" i="3" s="1"/>
  <c r="N75" i="14" s="1"/>
  <c r="AK56" i="3"/>
  <c r="AL56" i="3" s="1"/>
  <c r="N56" i="14" s="1"/>
  <c r="AK72" i="3"/>
  <c r="AL72" i="3" s="1"/>
  <c r="N72" i="14" s="1"/>
  <c r="AD31" i="3"/>
  <c r="J31" i="14" s="1"/>
  <c r="AD39" i="3"/>
  <c r="J39" i="14" s="1"/>
  <c r="AD79" i="3"/>
  <c r="J79" i="14" s="1"/>
  <c r="AD60" i="3"/>
  <c r="J60" i="14" s="1"/>
  <c r="AD76" i="3"/>
  <c r="J76" i="14" s="1"/>
  <c r="V70" i="3"/>
  <c r="F70" i="14" s="1"/>
  <c r="V78" i="3"/>
  <c r="F78" i="14" s="1"/>
  <c r="N35" i="3"/>
  <c r="B35" i="14" s="1"/>
  <c r="N43" i="3"/>
  <c r="B43" i="14" s="1"/>
  <c r="N75" i="3"/>
  <c r="B75" i="14" s="1"/>
  <c r="N74" i="3"/>
  <c r="B74" i="14" s="1"/>
  <c r="N82" i="3"/>
  <c r="B82" i="14" s="1"/>
  <c r="T28" i="3"/>
  <c r="E28" i="14" s="1"/>
  <c r="T36" i="3"/>
  <c r="E36" i="14" s="1"/>
  <c r="T44" i="3"/>
  <c r="E44" i="14" s="1"/>
  <c r="X56" i="3"/>
  <c r="G56" i="14" s="1"/>
  <c r="AE10" i="3"/>
  <c r="AF10" i="3" s="1"/>
  <c r="K10" i="14" s="1"/>
  <c r="R51" i="3"/>
  <c r="D51" i="14" s="1"/>
  <c r="R59" i="3"/>
  <c r="D59" i="14" s="1"/>
  <c r="AD11" i="3"/>
  <c r="J11" i="14" s="1"/>
  <c r="AG16" i="3"/>
  <c r="AH16" i="3" s="1"/>
  <c r="L16" i="14" s="1"/>
  <c r="AM82" i="3"/>
  <c r="AN82" i="3" s="1"/>
  <c r="O82" i="14" s="1"/>
  <c r="AG24" i="3"/>
  <c r="AH24" i="3" s="1"/>
  <c r="L24" i="14" s="1"/>
  <c r="AL8" i="3"/>
  <c r="N8" i="14" s="1"/>
  <c r="K60" i="3"/>
  <c r="J64" i="3"/>
  <c r="D64" i="11" s="1"/>
  <c r="K53" i="3"/>
  <c r="J70" i="3"/>
  <c r="D70" i="11" s="1"/>
  <c r="K76" i="3"/>
  <c r="K26" i="3"/>
  <c r="K35" i="3"/>
  <c r="J61" i="3"/>
  <c r="D61" i="11" s="1"/>
  <c r="K52" i="3"/>
  <c r="K55" i="3"/>
  <c r="J71" i="3"/>
  <c r="D71" i="11" s="1"/>
  <c r="J48" i="3"/>
  <c r="D48" i="11" s="1"/>
  <c r="K39" i="3"/>
  <c r="K54" i="3"/>
  <c r="K27" i="3"/>
  <c r="J29" i="3"/>
  <c r="D29" i="11" s="1"/>
  <c r="K81" i="3"/>
  <c r="K49" i="3"/>
  <c r="J42" i="3"/>
  <c r="D42" i="11" s="1"/>
  <c r="J44" i="3"/>
  <c r="D44" i="11" s="1"/>
  <c r="K41" i="3"/>
  <c r="J66" i="3"/>
  <c r="D66" i="11" s="1"/>
  <c r="K36" i="3"/>
  <c r="J43" i="3"/>
  <c r="D43" i="11" s="1"/>
  <c r="J41" i="3"/>
  <c r="D41" i="11" s="1"/>
  <c r="K37" i="3"/>
  <c r="J77" i="3"/>
  <c r="D77" i="11" s="1"/>
  <c r="J80" i="3"/>
  <c r="D80" i="11" s="1"/>
  <c r="K82" i="3"/>
  <c r="J73" i="3"/>
  <c r="D73" i="11" s="1"/>
  <c r="J57" i="3"/>
  <c r="D57" i="11" s="1"/>
  <c r="J38" i="3"/>
  <c r="D38" i="11" s="1"/>
  <c r="J32" i="3"/>
  <c r="D32" i="11" s="1"/>
  <c r="J67" i="3"/>
  <c r="D67" i="11" s="1"/>
  <c r="K31" i="3"/>
  <c r="K63" i="3"/>
  <c r="J69" i="3"/>
  <c r="D69" i="11" s="1"/>
  <c r="K79" i="3"/>
  <c r="J47" i="3"/>
  <c r="D47" i="11" s="1"/>
  <c r="J33" i="3"/>
  <c r="D33" i="11" s="1"/>
  <c r="K51" i="3"/>
  <c r="J30" i="3"/>
  <c r="D30" i="11" s="1"/>
  <c r="J62" i="3"/>
  <c r="D62" i="11" s="1"/>
  <c r="J78" i="3"/>
  <c r="D78" i="11" s="1"/>
  <c r="J34" i="3"/>
  <c r="D34" i="11" s="1"/>
  <c r="K56" i="3"/>
  <c r="K30" i="3"/>
  <c r="K78" i="3"/>
  <c r="K29" i="3"/>
  <c r="K45" i="3"/>
  <c r="J58" i="3"/>
  <c r="D58" i="11" s="1"/>
  <c r="J45" i="3"/>
  <c r="D45" i="11" s="1"/>
  <c r="J74" i="3"/>
  <c r="D74" i="11" s="1"/>
  <c r="J46" i="3"/>
  <c r="D46" i="11" s="1"/>
  <c r="K40" i="3"/>
  <c r="J40" i="3"/>
  <c r="D40" i="11" s="1"/>
  <c r="J50" i="3"/>
  <c r="D50" i="11" s="1"/>
  <c r="K65" i="3"/>
  <c r="J59" i="3"/>
  <c r="D59" i="11" s="1"/>
  <c r="K75" i="3"/>
  <c r="K28" i="3"/>
  <c r="K68" i="3"/>
  <c r="K15" i="3" l="1"/>
  <c r="J16" i="3"/>
  <c r="D16" i="11" s="1"/>
  <c r="J20" i="3"/>
  <c r="D20" i="11" s="1"/>
  <c r="K10" i="3"/>
  <c r="J11" i="3"/>
  <c r="D11" i="11" s="1"/>
  <c r="K19" i="3"/>
  <c r="J24" i="3"/>
  <c r="D24" i="11" s="1"/>
  <c r="J22" i="3"/>
  <c r="D22" i="11" s="1"/>
  <c r="J9" i="3"/>
  <c r="D9" i="11" s="1"/>
  <c r="K25" i="3"/>
  <c r="N22" i="11"/>
  <c r="AC22" i="11" s="1"/>
  <c r="R15" i="11"/>
  <c r="AG15" i="11" s="1"/>
  <c r="J23" i="3"/>
  <c r="D23" i="11" s="1"/>
  <c r="J14" i="3"/>
  <c r="D14" i="11" s="1"/>
  <c r="K17" i="3"/>
  <c r="J18" i="3"/>
  <c r="D18" i="11" s="1"/>
  <c r="Q24" i="11"/>
  <c r="AF24" i="11" s="1"/>
  <c r="O22" i="11"/>
  <c r="AD22" i="11" s="1"/>
  <c r="P23" i="11"/>
  <c r="AE23" i="11" s="1"/>
  <c r="N23" i="11"/>
  <c r="AC23" i="11" s="1"/>
  <c r="O23" i="11"/>
  <c r="AD23" i="11" s="1"/>
  <c r="R24" i="11"/>
  <c r="AG24" i="11" s="1"/>
  <c r="P24" i="11"/>
  <c r="AE24" i="11" s="1"/>
  <c r="N24" i="11"/>
  <c r="AC24" i="11" s="1"/>
  <c r="J21" i="3"/>
  <c r="D21" i="11" s="1"/>
  <c r="N25" i="11"/>
  <c r="AC25" i="11" s="1"/>
  <c r="AF22" i="3"/>
  <c r="K22" i="14" s="1"/>
  <c r="P22" i="11"/>
  <c r="AE22" i="11" s="1"/>
  <c r="O24" i="11"/>
  <c r="AD24" i="11" s="1"/>
  <c r="P25" i="11"/>
  <c r="AE25" i="11" s="1"/>
  <c r="R25" i="11"/>
  <c r="AG25" i="11" s="1"/>
  <c r="K12" i="3"/>
  <c r="K13" i="3"/>
  <c r="Q22" i="11"/>
  <c r="AF22" i="11" s="1"/>
  <c r="Q25" i="11"/>
  <c r="AF25" i="11" s="1"/>
  <c r="Q23" i="11"/>
  <c r="AF23" i="11" s="1"/>
  <c r="O25" i="11"/>
  <c r="AD25" i="11" s="1"/>
  <c r="R22" i="11"/>
  <c r="AG22" i="11" s="1"/>
  <c r="R23" i="11"/>
  <c r="AG23" i="11" s="1"/>
  <c r="O9" i="11"/>
  <c r="AD9" i="11" s="1"/>
  <c r="N9" i="11"/>
  <c r="AC9" i="11" s="1"/>
  <c r="R9" i="11"/>
  <c r="AG9" i="11" s="1"/>
  <c r="Q9" i="11"/>
  <c r="P9" i="11"/>
  <c r="AE9" i="11" s="1"/>
  <c r="M9" i="11"/>
  <c r="AB9" i="11" s="1"/>
  <c r="N10" i="11"/>
  <c r="AC10" i="11" s="1"/>
  <c r="O10" i="11"/>
  <c r="AD10" i="11" s="1"/>
  <c r="Q10" i="11"/>
  <c r="AF10" i="11" s="1"/>
  <c r="R10" i="11"/>
  <c r="AG10" i="11" s="1"/>
  <c r="P10" i="11"/>
  <c r="AE10" i="11" s="1"/>
  <c r="M10" i="11"/>
  <c r="AB10" i="11" s="1"/>
  <c r="O11" i="11"/>
  <c r="AD11" i="11" s="1"/>
  <c r="Q11" i="11"/>
  <c r="AF11" i="11" s="1"/>
  <c r="R11" i="11"/>
  <c r="AG11" i="11" s="1"/>
  <c r="N11" i="11"/>
  <c r="AC11" i="11" s="1"/>
  <c r="P11" i="11"/>
  <c r="AE11" i="11" s="1"/>
  <c r="M11" i="11"/>
  <c r="AB11" i="11" s="1"/>
  <c r="N12" i="11"/>
  <c r="AC12" i="11" s="1"/>
  <c r="O12" i="11"/>
  <c r="AD12" i="11" s="1"/>
  <c r="P12" i="11"/>
  <c r="AE12" i="11" s="1"/>
  <c r="R12" i="11"/>
  <c r="AG12" i="11" s="1"/>
  <c r="Q12" i="11"/>
  <c r="AF12" i="11" s="1"/>
  <c r="M12" i="11"/>
  <c r="AB12" i="11" s="1"/>
  <c r="O8" i="11"/>
  <c r="E8" i="11"/>
  <c r="T8" i="11" s="1"/>
  <c r="N8" i="11"/>
  <c r="R8" i="11"/>
  <c r="P8" i="11"/>
  <c r="Q8" i="11"/>
  <c r="M8" i="11"/>
  <c r="AB8" i="11" s="1"/>
  <c r="N13" i="11"/>
  <c r="AC13" i="11" s="1"/>
  <c r="R13" i="11"/>
  <c r="AG13" i="11" s="1"/>
  <c r="O13" i="11"/>
  <c r="AD13" i="11" s="1"/>
  <c r="P13" i="11"/>
  <c r="AE13" i="11" s="1"/>
  <c r="Q13" i="11"/>
  <c r="AF13" i="11" s="1"/>
  <c r="M13" i="11"/>
  <c r="AB13" i="11" s="1"/>
  <c r="O14" i="11"/>
  <c r="AD14" i="11" s="1"/>
  <c r="N14" i="11"/>
  <c r="AC14" i="11" s="1"/>
  <c r="P14" i="11"/>
  <c r="AE14" i="11" s="1"/>
  <c r="Q14" i="11"/>
  <c r="AF14" i="11" s="1"/>
  <c r="R14" i="11"/>
  <c r="AG14" i="11" s="1"/>
  <c r="M14" i="11"/>
  <c r="AB14" i="11" s="1"/>
  <c r="N20" i="11"/>
  <c r="AC20" i="11" s="1"/>
  <c r="N17" i="11"/>
  <c r="AC17" i="11" s="1"/>
  <c r="P15" i="11"/>
  <c r="AE15" i="11" s="1"/>
  <c r="Q19" i="11"/>
  <c r="AF19" i="11" s="1"/>
  <c r="R19" i="11"/>
  <c r="AG19" i="11" s="1"/>
  <c r="N21" i="11"/>
  <c r="AC21" i="11" s="1"/>
  <c r="O21" i="11"/>
  <c r="AD21" i="11" s="1"/>
  <c r="N15" i="11"/>
  <c r="AC15" i="11" s="1"/>
  <c r="P18" i="11"/>
  <c r="AE18" i="11" s="1"/>
  <c r="O18" i="11"/>
  <c r="AD18" i="11" s="1"/>
  <c r="P16" i="11"/>
  <c r="AE16" i="11" s="1"/>
  <c r="O16" i="11"/>
  <c r="AD16" i="11" s="1"/>
  <c r="P20" i="11"/>
  <c r="AE20" i="11" s="1"/>
  <c r="P19" i="11"/>
  <c r="AE19" i="11" s="1"/>
  <c r="P17" i="11"/>
  <c r="AE17" i="11" s="1"/>
  <c r="Q18" i="11"/>
  <c r="AF18" i="11" s="1"/>
  <c r="Q21" i="11"/>
  <c r="AF21" i="11" s="1"/>
  <c r="N16" i="11"/>
  <c r="AC16" i="11" s="1"/>
  <c r="O20" i="11"/>
  <c r="AD20" i="11" s="1"/>
  <c r="N18" i="11"/>
  <c r="AC18" i="11" s="1"/>
  <c r="R20" i="11"/>
  <c r="AG20" i="11" s="1"/>
  <c r="R16" i="11"/>
  <c r="AG16" i="11" s="1"/>
  <c r="Q16" i="11"/>
  <c r="AF16" i="11" s="1"/>
  <c r="R18" i="11"/>
  <c r="AG18" i="11" s="1"/>
  <c r="O19" i="11"/>
  <c r="AD19" i="11" s="1"/>
  <c r="O17" i="11"/>
  <c r="AD17" i="11" s="1"/>
  <c r="R21" i="11"/>
  <c r="AG21" i="11" s="1"/>
  <c r="Q17" i="11"/>
  <c r="AF17" i="11" s="1"/>
  <c r="AF15" i="3"/>
  <c r="K15" i="14" s="1"/>
  <c r="Q15" i="11"/>
  <c r="AF15" i="11" s="1"/>
  <c r="O15" i="11"/>
  <c r="AD15" i="11" s="1"/>
  <c r="Q20" i="11"/>
  <c r="AF20" i="11" s="1"/>
  <c r="P21" i="11"/>
  <c r="AE21" i="11" s="1"/>
  <c r="R17" i="11"/>
  <c r="AG17" i="11" s="1"/>
  <c r="N19" i="11"/>
  <c r="AC19" i="11" s="1"/>
  <c r="N14" i="3"/>
  <c r="B14" i="14" s="1"/>
  <c r="P14" i="14" s="1"/>
  <c r="D9" i="15"/>
  <c r="D13" i="15"/>
  <c r="D18" i="15"/>
  <c r="D10" i="15"/>
  <c r="D20" i="15"/>
  <c r="N8" i="3"/>
  <c r="B8" i="14" s="1"/>
  <c r="N10" i="3"/>
  <c r="B10" i="14" s="1"/>
  <c r="K16" i="14"/>
  <c r="AF9" i="11"/>
  <c r="D15" i="15"/>
  <c r="K20" i="14"/>
  <c r="N12" i="3"/>
  <c r="B12" i="14" s="1"/>
  <c r="P12" i="14" s="1"/>
  <c r="K18" i="14"/>
  <c r="D12" i="15"/>
  <c r="D16" i="15"/>
  <c r="D11" i="15"/>
  <c r="D14" i="15"/>
  <c r="J17" i="14"/>
  <c r="J19" i="14"/>
  <c r="P59" i="14"/>
  <c r="J15" i="14"/>
  <c r="G8" i="14"/>
  <c r="I8" i="14"/>
  <c r="E11" i="14"/>
  <c r="C8" i="14"/>
  <c r="H8" i="14"/>
  <c r="K8" i="14"/>
  <c r="F12" i="14"/>
  <c r="E8" i="14"/>
  <c r="G13" i="14"/>
  <c r="H13" i="14"/>
  <c r="C9" i="14"/>
  <c r="D10" i="14"/>
  <c r="J8" i="14"/>
  <c r="D8" i="14"/>
  <c r="F8" i="14"/>
  <c r="I14" i="14"/>
  <c r="J8" i="3"/>
  <c r="D8" i="11" s="1"/>
  <c r="P66" i="14"/>
  <c r="P55" i="14"/>
  <c r="P22" i="14"/>
  <c r="P29" i="14"/>
  <c r="P23" i="14"/>
  <c r="L23" i="3"/>
  <c r="L35" i="3"/>
  <c r="L56" i="3"/>
  <c r="P20" i="14"/>
  <c r="P24" i="14"/>
  <c r="L67" i="3"/>
  <c r="L18" i="3"/>
  <c r="L74" i="3"/>
  <c r="L77" i="3"/>
  <c r="L29" i="3"/>
  <c r="L79" i="3"/>
  <c r="L80" i="3"/>
  <c r="L75" i="3"/>
  <c r="L82" i="3"/>
  <c r="L71" i="3"/>
  <c r="L72" i="3"/>
  <c r="L76" i="3"/>
  <c r="L81" i="3"/>
  <c r="L78" i="3"/>
  <c r="P67" i="14"/>
  <c r="P28" i="14"/>
  <c r="P54" i="14"/>
  <c r="P39" i="14"/>
  <c r="P31" i="14"/>
  <c r="P50" i="14"/>
  <c r="P36" i="14"/>
  <c r="P61" i="14"/>
  <c r="P48" i="14"/>
  <c r="P52" i="14"/>
  <c r="P60" i="14"/>
  <c r="N17" i="3"/>
  <c r="B17" i="14" s="1"/>
  <c r="P17" i="14" s="1"/>
  <c r="N9" i="3"/>
  <c r="B9" i="14" s="1"/>
  <c r="N15" i="3"/>
  <c r="B15" i="14" s="1"/>
  <c r="P15" i="14" s="1"/>
  <c r="P53" i="14"/>
  <c r="P21" i="14"/>
  <c r="N16" i="3"/>
  <c r="B16" i="14" s="1"/>
  <c r="P16" i="14" s="1"/>
  <c r="P45" i="14"/>
  <c r="N13" i="3"/>
  <c r="B13" i="14" s="1"/>
  <c r="N11" i="3"/>
  <c r="B11" i="14" s="1"/>
  <c r="P11" i="14" s="1"/>
  <c r="P74" i="14"/>
  <c r="L14" i="3"/>
  <c r="L21" i="3"/>
  <c r="L47" i="3"/>
  <c r="L64" i="3"/>
  <c r="L24" i="3"/>
  <c r="L62" i="3"/>
  <c r="L51" i="3"/>
  <c r="L54" i="3"/>
  <c r="L25" i="3"/>
  <c r="L45" i="3"/>
  <c r="L59" i="3"/>
  <c r="L65" i="3"/>
  <c r="L37" i="3"/>
  <c r="L43" i="3"/>
  <c r="L36" i="3"/>
  <c r="L52" i="3"/>
  <c r="L48" i="3"/>
  <c r="L53" i="3"/>
  <c r="L42" i="3"/>
  <c r="L60" i="3"/>
  <c r="L20" i="3"/>
  <c r="L57" i="3"/>
  <c r="L40" i="3"/>
  <c r="L34" i="3"/>
  <c r="L33" i="3"/>
  <c r="L30" i="3"/>
  <c r="L68" i="3"/>
  <c r="L27" i="3"/>
  <c r="L63" i="3"/>
  <c r="L69" i="3"/>
  <c r="L32" i="3"/>
  <c r="L49" i="3"/>
  <c r="L46" i="3"/>
  <c r="L58" i="3"/>
  <c r="L50" i="3"/>
  <c r="L39" i="3"/>
  <c r="L41" i="3"/>
  <c r="L55" i="3"/>
  <c r="L61" i="3"/>
  <c r="L38" i="3"/>
  <c r="L31" i="3"/>
  <c r="L26" i="3"/>
  <c r="L66" i="3"/>
  <c r="L19" i="3"/>
  <c r="L44" i="3"/>
  <c r="P38" i="14"/>
  <c r="P42" i="14"/>
  <c r="P64" i="14"/>
  <c r="P58" i="14"/>
  <c r="P32" i="14"/>
  <c r="N6" i="14"/>
  <c r="P69" i="14"/>
  <c r="P37" i="14"/>
  <c r="P68" i="14"/>
  <c r="P46" i="14"/>
  <c r="P34" i="14"/>
  <c r="P62" i="14"/>
  <c r="P30" i="14"/>
  <c r="P79" i="14"/>
  <c r="P72" i="14"/>
  <c r="P82" i="14"/>
  <c r="P71" i="14"/>
  <c r="P77" i="14"/>
  <c r="P63" i="14"/>
  <c r="P76" i="14"/>
  <c r="P80" i="14"/>
  <c r="P27" i="14"/>
  <c r="P41" i="14"/>
  <c r="P75" i="14"/>
  <c r="P73" i="14"/>
  <c r="P19" i="14"/>
  <c r="P33" i="14"/>
  <c r="P26" i="14"/>
  <c r="P40" i="14"/>
  <c r="P70" i="14"/>
  <c r="P65" i="14"/>
  <c r="P51" i="14"/>
  <c r="P18" i="14"/>
  <c r="P43" i="14"/>
  <c r="P78" i="14"/>
  <c r="P25" i="14"/>
  <c r="P57" i="14"/>
  <c r="P56" i="14"/>
  <c r="P47" i="14"/>
  <c r="P35" i="14"/>
  <c r="P81" i="14"/>
  <c r="P49" i="14"/>
  <c r="P44" i="14"/>
  <c r="L6" i="14"/>
  <c r="O6" i="14"/>
  <c r="M6" i="14"/>
  <c r="L79" i="11"/>
  <c r="AA79" i="11" s="1"/>
  <c r="H13" i="11"/>
  <c r="W13" i="11" s="1"/>
  <c r="K72" i="11"/>
  <c r="Z72" i="11" s="1"/>
  <c r="I16" i="11"/>
  <c r="X16" i="11" s="1"/>
  <c r="K77" i="11"/>
  <c r="Z77" i="11" s="1"/>
  <c r="J10" i="11"/>
  <c r="Y10" i="11" s="1"/>
  <c r="L75" i="11"/>
  <c r="AA75" i="11" s="1"/>
  <c r="I39" i="11"/>
  <c r="X39" i="11" s="1"/>
  <c r="G10" i="11"/>
  <c r="V10" i="11" s="1"/>
  <c r="H81" i="11"/>
  <c r="W81" i="11" s="1"/>
  <c r="L61" i="11"/>
  <c r="AA61" i="11" s="1"/>
  <c r="K70" i="11"/>
  <c r="Z70" i="11" s="1"/>
  <c r="M77" i="11"/>
  <c r="AB77" i="11" s="1"/>
  <c r="S10" i="11"/>
  <c r="AH10" i="11" s="1"/>
  <c r="K62" i="11"/>
  <c r="Z62" i="11" s="1"/>
  <c r="J46" i="11"/>
  <c r="Y46" i="11" s="1"/>
  <c r="K82" i="11"/>
  <c r="Z82" i="11" s="1"/>
  <c r="S73" i="11"/>
  <c r="AH73" i="11" s="1"/>
  <c r="F69" i="11"/>
  <c r="U69" i="11" s="1"/>
  <c r="S79" i="11"/>
  <c r="AH79" i="11" s="1"/>
  <c r="I10" i="11"/>
  <c r="X10" i="11" s="1"/>
  <c r="G57" i="11"/>
  <c r="V57" i="11" s="1"/>
  <c r="H80" i="11"/>
  <c r="W80" i="11" s="1"/>
  <c r="L76" i="11"/>
  <c r="AA76" i="11" s="1"/>
  <c r="K43" i="11"/>
  <c r="Z43" i="11" s="1"/>
  <c r="J77" i="11"/>
  <c r="Y77" i="11" s="1"/>
  <c r="S75" i="11"/>
  <c r="AH75" i="11" s="1"/>
  <c r="L48" i="11"/>
  <c r="AA48" i="11" s="1"/>
  <c r="H16" i="11"/>
  <c r="W16" i="11" s="1"/>
  <c r="E69" i="11"/>
  <c r="T69" i="11" s="1"/>
  <c r="M72" i="11"/>
  <c r="AB72" i="11" s="1"/>
  <c r="J71" i="11"/>
  <c r="Y71" i="11" s="1"/>
  <c r="S13" i="11"/>
  <c r="AH13" i="11" s="1"/>
  <c r="F10" i="11"/>
  <c r="U10" i="11" s="1"/>
  <c r="S81" i="11"/>
  <c r="AH81" i="11" s="1"/>
  <c r="S69" i="11"/>
  <c r="AH69" i="11" s="1"/>
  <c r="G81" i="11"/>
  <c r="V81" i="11" s="1"/>
  <c r="K81" i="11"/>
  <c r="Z81" i="11" s="1"/>
  <c r="E80" i="11"/>
  <c r="T80" i="11" s="1"/>
  <c r="M79" i="11"/>
  <c r="AB79" i="11" s="1"/>
  <c r="J69" i="11"/>
  <c r="Y69" i="11" s="1"/>
  <c r="J81" i="11"/>
  <c r="Y81" i="11" s="1"/>
  <c r="H10" i="11"/>
  <c r="W10" i="11" s="1"/>
  <c r="M69" i="11"/>
  <c r="AB69" i="11" s="1"/>
  <c r="S72" i="11"/>
  <c r="AH72" i="11" s="1"/>
  <c r="G79" i="11"/>
  <c r="V79" i="11" s="1"/>
  <c r="S43" i="11"/>
  <c r="AH43" i="11" s="1"/>
  <c r="I74" i="11"/>
  <c r="X74" i="11" s="1"/>
  <c r="I75" i="11"/>
  <c r="X75" i="11" s="1"/>
  <c r="K37" i="11"/>
  <c r="Z37" i="11" s="1"/>
  <c r="E31" i="11"/>
  <c r="T31" i="11" s="1"/>
  <c r="F78" i="11"/>
  <c r="U78" i="11" s="1"/>
  <c r="S67" i="11"/>
  <c r="AH67" i="11" s="1"/>
  <c r="F49" i="11"/>
  <c r="U49" i="11" s="1"/>
  <c r="S40" i="11"/>
  <c r="AH40" i="11" s="1"/>
  <c r="J70" i="11"/>
  <c r="Y70" i="11" s="1"/>
  <c r="J58" i="11"/>
  <c r="Y58" i="11" s="1"/>
  <c r="L57" i="11"/>
  <c r="AA57" i="11" s="1"/>
  <c r="M55" i="11"/>
  <c r="AB55" i="11" s="1"/>
  <c r="I33" i="11"/>
  <c r="X33" i="11" s="1"/>
  <c r="M45" i="11"/>
  <c r="AB45" i="11" s="1"/>
  <c r="G80" i="11"/>
  <c r="V80" i="11" s="1"/>
  <c r="K73" i="11"/>
  <c r="Z73" i="11" s="1"/>
  <c r="L10" i="11"/>
  <c r="AA10" i="11" s="1"/>
  <c r="K10" i="11"/>
  <c r="Z10" i="11" s="1"/>
  <c r="F79" i="11"/>
  <c r="U79" i="11" s="1"/>
  <c r="E79" i="11"/>
  <c r="T79" i="11" s="1"/>
  <c r="I79" i="11"/>
  <c r="X79" i="11" s="1"/>
  <c r="L69" i="11"/>
  <c r="AA69" i="11" s="1"/>
  <c r="E72" i="11"/>
  <c r="T72" i="11" s="1"/>
  <c r="F72" i="11"/>
  <c r="U72" i="11" s="1"/>
  <c r="J76" i="11"/>
  <c r="Y76" i="11" s="1"/>
  <c r="K68" i="11"/>
  <c r="Z68" i="11" s="1"/>
  <c r="G66" i="11"/>
  <c r="V66" i="11" s="1"/>
  <c r="M71" i="11"/>
  <c r="AB71" i="11" s="1"/>
  <c r="E10" i="11"/>
  <c r="T10" i="11" s="1"/>
  <c r="K79" i="11"/>
  <c r="Z79" i="11" s="1"/>
  <c r="H72" i="11"/>
  <c r="W72" i="11" s="1"/>
  <c r="J79" i="11"/>
  <c r="Y79" i="11" s="1"/>
  <c r="G69" i="11"/>
  <c r="V69" i="11" s="1"/>
  <c r="L72" i="11"/>
  <c r="AA72" i="11" s="1"/>
  <c r="F82" i="11"/>
  <c r="U82" i="11" s="1"/>
  <c r="M73" i="11"/>
  <c r="AB73" i="11" s="1"/>
  <c r="M81" i="11"/>
  <c r="AB81" i="11" s="1"/>
  <c r="F71" i="11"/>
  <c r="U71" i="11" s="1"/>
  <c r="L80" i="11"/>
  <c r="AA80" i="11" s="1"/>
  <c r="I70" i="11"/>
  <c r="X70" i="11" s="1"/>
  <c r="K33" i="11"/>
  <c r="Z33" i="11" s="1"/>
  <c r="J51" i="11"/>
  <c r="Y51" i="11" s="1"/>
  <c r="I80" i="11"/>
  <c r="X80" i="11" s="1"/>
  <c r="L31" i="11"/>
  <c r="AA31" i="11" s="1"/>
  <c r="E43" i="11"/>
  <c r="T43" i="11" s="1"/>
  <c r="M76" i="11"/>
  <c r="AB76" i="11" s="1"/>
  <c r="H73" i="11"/>
  <c r="W73" i="11" s="1"/>
  <c r="F81" i="11"/>
  <c r="U81" i="11" s="1"/>
  <c r="I71" i="11"/>
  <c r="X71" i="11" s="1"/>
  <c r="I81" i="11"/>
  <c r="X81" i="11" s="1"/>
  <c r="G75" i="11"/>
  <c r="V75" i="11" s="1"/>
  <c r="H76" i="11"/>
  <c r="W76" i="11" s="1"/>
  <c r="E70" i="11"/>
  <c r="T70" i="11" s="1"/>
  <c r="E76" i="11"/>
  <c r="T76" i="11" s="1"/>
  <c r="E82" i="11"/>
  <c r="T82" i="11" s="1"/>
  <c r="S76" i="11"/>
  <c r="AH76" i="11" s="1"/>
  <c r="H75" i="11"/>
  <c r="W75" i="11" s="1"/>
  <c r="G70" i="11"/>
  <c r="V70" i="11" s="1"/>
  <c r="I42" i="11"/>
  <c r="X42" i="11" s="1"/>
  <c r="J72" i="11"/>
  <c r="Y72" i="11" s="1"/>
  <c r="H74" i="11"/>
  <c r="W74" i="11" s="1"/>
  <c r="M75" i="11"/>
  <c r="AB75" i="11" s="1"/>
  <c r="K24" i="11"/>
  <c r="Z24" i="11" s="1"/>
  <c r="E51" i="11"/>
  <c r="T51" i="11" s="1"/>
  <c r="M82" i="11"/>
  <c r="AB82" i="11" s="1"/>
  <c r="M78" i="11"/>
  <c r="AB78" i="11" s="1"/>
  <c r="S70" i="11"/>
  <c r="AH70" i="11" s="1"/>
  <c r="I73" i="11"/>
  <c r="X73" i="11" s="1"/>
  <c r="J12" i="11"/>
  <c r="Y12" i="11" s="1"/>
  <c r="K80" i="11"/>
  <c r="Z80" i="11" s="1"/>
  <c r="E67" i="11"/>
  <c r="T67" i="11" s="1"/>
  <c r="F75" i="11"/>
  <c r="U75" i="11" s="1"/>
  <c r="K71" i="11"/>
  <c r="Z71" i="11" s="1"/>
  <c r="M80" i="11"/>
  <c r="AB80" i="11" s="1"/>
  <c r="E74" i="11"/>
  <c r="T74" i="11" s="1"/>
  <c r="E75" i="11"/>
  <c r="T75" i="11" s="1"/>
  <c r="G73" i="11"/>
  <c r="V73" i="11" s="1"/>
  <c r="I82" i="11"/>
  <c r="X82" i="11" s="1"/>
  <c r="K78" i="11"/>
  <c r="Z78" i="11" s="1"/>
  <c r="F74" i="11"/>
  <c r="U74" i="11" s="1"/>
  <c r="F66" i="11"/>
  <c r="U66" i="11" s="1"/>
  <c r="L73" i="11"/>
  <c r="AA73" i="11" s="1"/>
  <c r="S71" i="11"/>
  <c r="AH71" i="11" s="1"/>
  <c r="H78" i="11"/>
  <c r="W78" i="11" s="1"/>
  <c r="J74" i="11"/>
  <c r="Y74" i="11" s="1"/>
  <c r="H70" i="11"/>
  <c r="W70" i="11" s="1"/>
  <c r="H71" i="11"/>
  <c r="W71" i="11" s="1"/>
  <c r="S82" i="11"/>
  <c r="AH82" i="11" s="1"/>
  <c r="F76" i="11"/>
  <c r="U76" i="11" s="1"/>
  <c r="L67" i="11"/>
  <c r="AA67" i="11" s="1"/>
  <c r="L71" i="11"/>
  <c r="AA71" i="11" s="1"/>
  <c r="H82" i="11"/>
  <c r="W82" i="11" s="1"/>
  <c r="K60" i="11"/>
  <c r="Z60" i="11" s="1"/>
  <c r="J73" i="11"/>
  <c r="Y73" i="11" s="1"/>
  <c r="K75" i="11"/>
  <c r="Z75" i="11" s="1"/>
  <c r="E78" i="11"/>
  <c r="T78" i="11" s="1"/>
  <c r="J75" i="11"/>
  <c r="Y75" i="11" s="1"/>
  <c r="E71" i="11"/>
  <c r="T71" i="11" s="1"/>
  <c r="S80" i="11"/>
  <c r="AH80" i="11" s="1"/>
  <c r="I78" i="11"/>
  <c r="X78" i="11" s="1"/>
  <c r="K74" i="11"/>
  <c r="Z74" i="11" s="1"/>
  <c r="F70" i="11"/>
  <c r="U70" i="11" s="1"/>
  <c r="F73" i="11"/>
  <c r="U73" i="11" s="1"/>
  <c r="M70" i="11"/>
  <c r="AB70" i="11" s="1"/>
  <c r="F80" i="11"/>
  <c r="U80" i="11" s="1"/>
  <c r="K76" i="11"/>
  <c r="Z76" i="11" s="1"/>
  <c r="L70" i="11"/>
  <c r="AA70" i="11" s="1"/>
  <c r="G74" i="11"/>
  <c r="V74" i="11" s="1"/>
  <c r="G78" i="11"/>
  <c r="V78" i="11" s="1"/>
  <c r="G72" i="11"/>
  <c r="V72" i="11" s="1"/>
  <c r="G76" i="11"/>
  <c r="V76" i="11" s="1"/>
  <c r="H66" i="11"/>
  <c r="W66" i="11" s="1"/>
  <c r="I76" i="11"/>
  <c r="X76" i="11" s="1"/>
  <c r="J82" i="11"/>
  <c r="Y82" i="11" s="1"/>
  <c r="M74" i="11"/>
  <c r="AB74" i="11" s="1"/>
  <c r="L81" i="11"/>
  <c r="AA81" i="11" s="1"/>
  <c r="E81" i="11"/>
  <c r="T81" i="11" s="1"/>
  <c r="E73" i="11"/>
  <c r="T73" i="11" s="1"/>
  <c r="G71" i="11"/>
  <c r="V71" i="11" s="1"/>
  <c r="L82" i="11"/>
  <c r="AA82" i="11" s="1"/>
  <c r="S78" i="11"/>
  <c r="AH78" i="11" s="1"/>
  <c r="I72" i="11"/>
  <c r="X72" i="11" s="1"/>
  <c r="J78" i="11"/>
  <c r="Y78" i="11" s="1"/>
  <c r="H79" i="11"/>
  <c r="W79" i="11" s="1"/>
  <c r="L78" i="11"/>
  <c r="AA78" i="11" s="1"/>
  <c r="S74" i="11"/>
  <c r="AH74" i="11" s="1"/>
  <c r="L34" i="11"/>
  <c r="AA34" i="11" s="1"/>
  <c r="J8" i="11"/>
  <c r="Y8" i="11" s="1"/>
  <c r="M17" i="11"/>
  <c r="AB17" i="11" s="1"/>
  <c r="M24" i="11"/>
  <c r="AB24" i="11" s="1"/>
  <c r="L19" i="11"/>
  <c r="AA19" i="11" s="1"/>
  <c r="E28" i="11"/>
  <c r="T28" i="11" s="1"/>
  <c r="L8" i="11"/>
  <c r="AA8" i="11" s="1"/>
  <c r="H8" i="11"/>
  <c r="W8" i="11" s="1"/>
  <c r="G8" i="11"/>
  <c r="V8" i="11" s="1"/>
  <c r="L42" i="11"/>
  <c r="AA42" i="11" s="1"/>
  <c r="L74" i="11"/>
  <c r="AA74" i="11" s="1"/>
  <c r="K9" i="11"/>
  <c r="Z9" i="11" s="1"/>
  <c r="I9" i="11"/>
  <c r="X9" i="11" s="1"/>
  <c r="S8" i="11"/>
  <c r="AH8" i="11" s="1"/>
  <c r="F9" i="11"/>
  <c r="U9" i="11" s="1"/>
  <c r="I8" i="11"/>
  <c r="X8" i="11" s="1"/>
  <c r="K21" i="11"/>
  <c r="Z21" i="11" s="1"/>
  <c r="F20" i="11"/>
  <c r="U20" i="11" s="1"/>
  <c r="E29" i="11"/>
  <c r="T29" i="11" s="1"/>
  <c r="K19" i="11"/>
  <c r="Z19" i="11" s="1"/>
  <c r="G11" i="11"/>
  <c r="V11" i="11" s="1"/>
  <c r="E12" i="11"/>
  <c r="T12" i="11" s="1"/>
  <c r="S9" i="11"/>
  <c r="AH9" i="11" s="1"/>
  <c r="F8" i="11"/>
  <c r="U8" i="11" s="1"/>
  <c r="L9" i="11"/>
  <c r="AA9" i="11" s="1"/>
  <c r="J9" i="11"/>
  <c r="Y9" i="11" s="1"/>
  <c r="G9" i="11"/>
  <c r="V9" i="11" s="1"/>
  <c r="E9" i="11"/>
  <c r="T9" i="11" s="1"/>
  <c r="H9" i="11"/>
  <c r="W9" i="11" s="1"/>
  <c r="K8" i="11"/>
  <c r="Z8" i="11" s="1"/>
  <c r="K12" i="11"/>
  <c r="Z12" i="11" s="1"/>
  <c r="L12" i="11"/>
  <c r="AA12" i="11" s="1"/>
  <c r="F12" i="11"/>
  <c r="U12" i="11" s="1"/>
  <c r="H12" i="11"/>
  <c r="W12" i="11" s="1"/>
  <c r="I12" i="11"/>
  <c r="X12" i="11" s="1"/>
  <c r="G12" i="11"/>
  <c r="V12" i="11" s="1"/>
  <c r="S12" i="11"/>
  <c r="AH12" i="11" s="1"/>
  <c r="S65" i="11"/>
  <c r="AH65" i="11" s="1"/>
  <c r="G63" i="11"/>
  <c r="V63" i="11" s="1"/>
  <c r="J56" i="11"/>
  <c r="Y56" i="11" s="1"/>
  <c r="J17" i="11"/>
  <c r="Y17" i="11" s="1"/>
  <c r="E39" i="11"/>
  <c r="T39" i="11" s="1"/>
  <c r="H40" i="11"/>
  <c r="W40" i="11" s="1"/>
  <c r="H32" i="11"/>
  <c r="W32" i="11" s="1"/>
  <c r="G37" i="11"/>
  <c r="V37" i="11" s="1"/>
  <c r="S30" i="11"/>
  <c r="AH30" i="11" s="1"/>
  <c r="G82" i="11"/>
  <c r="V82" i="11" s="1"/>
  <c r="J80" i="11"/>
  <c r="Y80" i="11" s="1"/>
  <c r="S31" i="11"/>
  <c r="AH31" i="11" s="1"/>
  <c r="F46" i="11"/>
  <c r="U46" i="11" s="1"/>
  <c r="F43" i="11"/>
  <c r="U43" i="11" s="1"/>
  <c r="S39" i="11"/>
  <c r="AH39" i="11" s="1"/>
  <c r="H37" i="11"/>
  <c r="W37" i="11" s="1"/>
  <c r="M36" i="11"/>
  <c r="AB36" i="11" s="1"/>
  <c r="H24" i="11"/>
  <c r="W24" i="11" s="1"/>
  <c r="H60" i="11"/>
  <c r="W60" i="11" s="1"/>
  <c r="H62" i="11"/>
  <c r="W62" i="11" s="1"/>
  <c r="S64" i="11"/>
  <c r="AH64" i="11" s="1"/>
  <c r="I49" i="11"/>
  <c r="X49" i="11" s="1"/>
  <c r="K54" i="11"/>
  <c r="Z54" i="11" s="1"/>
  <c r="S53" i="11"/>
  <c r="AH53" i="11" s="1"/>
  <c r="F61" i="11"/>
  <c r="U61" i="11" s="1"/>
  <c r="S51" i="11"/>
  <c r="AH51" i="11" s="1"/>
  <c r="F57" i="11"/>
  <c r="U57" i="11" s="1"/>
  <c r="F64" i="11"/>
  <c r="U64" i="11" s="1"/>
  <c r="J68" i="11"/>
  <c r="Y68" i="11" s="1"/>
  <c r="H69" i="11"/>
  <c r="W69" i="11" s="1"/>
  <c r="L14" i="11"/>
  <c r="AA14" i="11" s="1"/>
  <c r="E11" i="11"/>
  <c r="T11" i="11" s="1"/>
  <c r="F16" i="11"/>
  <c r="U16" i="11" s="1"/>
  <c r="K13" i="11"/>
  <c r="Z13" i="11" s="1"/>
  <c r="E18" i="11"/>
  <c r="T18" i="11" s="1"/>
  <c r="J59" i="11"/>
  <c r="Y59" i="11" s="1"/>
  <c r="E77" i="11"/>
  <c r="T77" i="11" s="1"/>
  <c r="I58" i="11"/>
  <c r="X58" i="11" s="1"/>
  <c r="G49" i="11"/>
  <c r="V49" i="11" s="1"/>
  <c r="I56" i="11"/>
  <c r="X56" i="11" s="1"/>
  <c r="H53" i="11"/>
  <c r="W53" i="11" s="1"/>
  <c r="H56" i="11"/>
  <c r="W56" i="11" s="1"/>
  <c r="I54" i="11"/>
  <c r="X54" i="11" s="1"/>
  <c r="H68" i="11"/>
  <c r="W68" i="11" s="1"/>
  <c r="L64" i="11"/>
  <c r="AA64" i="11" s="1"/>
  <c r="K69" i="11"/>
  <c r="Z69" i="11" s="1"/>
  <c r="J60" i="11"/>
  <c r="Y60" i="11" s="1"/>
  <c r="M63" i="11"/>
  <c r="AB63" i="11" s="1"/>
  <c r="I69" i="11"/>
  <c r="X69" i="11" s="1"/>
  <c r="E64" i="11"/>
  <c r="T64" i="11" s="1"/>
  <c r="K52" i="11"/>
  <c r="Z52" i="11" s="1"/>
  <c r="J49" i="11"/>
  <c r="Y49" i="11" s="1"/>
  <c r="J54" i="11"/>
  <c r="Y54" i="11" s="1"/>
  <c r="S49" i="11"/>
  <c r="AH49" i="11" s="1"/>
  <c r="S59" i="11"/>
  <c r="AH59" i="11" s="1"/>
  <c r="M64" i="11"/>
  <c r="AB64" i="11" s="1"/>
  <c r="M62" i="11"/>
  <c r="AB62" i="11" s="1"/>
  <c r="L62" i="11"/>
  <c r="AA62" i="11" s="1"/>
  <c r="J61" i="11"/>
  <c r="Y61" i="11" s="1"/>
  <c r="H55" i="11"/>
  <c r="W55" i="11" s="1"/>
  <c r="G65" i="11"/>
  <c r="V65" i="11" s="1"/>
  <c r="AI65" i="11" s="1"/>
  <c r="S63" i="11"/>
  <c r="AH63" i="11" s="1"/>
  <c r="S54" i="11"/>
  <c r="AH54" i="11" s="1"/>
  <c r="S60" i="11"/>
  <c r="AH60" i="11" s="1"/>
  <c r="K51" i="11"/>
  <c r="Z51" i="11" s="1"/>
  <c r="M53" i="11"/>
  <c r="AB53" i="11" s="1"/>
  <c r="K64" i="11"/>
  <c r="Z64" i="11" s="1"/>
  <c r="L66" i="11"/>
  <c r="AA66" i="11" s="1"/>
  <c r="S57" i="11"/>
  <c r="AH57" i="11" s="1"/>
  <c r="I62" i="11"/>
  <c r="X62" i="11" s="1"/>
  <c r="I52" i="11"/>
  <c r="X52" i="11" s="1"/>
  <c r="G56" i="11"/>
  <c r="V56" i="11" s="1"/>
  <c r="AI56" i="11" s="1"/>
  <c r="H58" i="11"/>
  <c r="W58" i="11" s="1"/>
  <c r="L63" i="11"/>
  <c r="AA63" i="11" s="1"/>
  <c r="I59" i="11"/>
  <c r="X59" i="11" s="1"/>
  <c r="I46" i="11"/>
  <c r="X46" i="11" s="1"/>
  <c r="L36" i="11"/>
  <c r="AA36" i="11" s="1"/>
  <c r="F44" i="11"/>
  <c r="U44" i="11" s="1"/>
  <c r="I36" i="11"/>
  <c r="X36" i="11" s="1"/>
  <c r="J39" i="11"/>
  <c r="Y39" i="11" s="1"/>
  <c r="K48" i="11"/>
  <c r="Z48" i="11" s="1"/>
  <c r="H46" i="11"/>
  <c r="W46" i="11" s="1"/>
  <c r="K30" i="11"/>
  <c r="Z30" i="11" s="1"/>
  <c r="H39" i="11"/>
  <c r="W39" i="11" s="1"/>
  <c r="H47" i="11"/>
  <c r="W47" i="11" s="1"/>
  <c r="J36" i="11"/>
  <c r="Y36" i="11" s="1"/>
  <c r="L37" i="11"/>
  <c r="AA37" i="11" s="1"/>
  <c r="L32" i="11"/>
  <c r="AA32" i="11" s="1"/>
  <c r="J43" i="11"/>
  <c r="Y43" i="11" s="1"/>
  <c r="M43" i="11"/>
  <c r="AB43" i="11" s="1"/>
  <c r="E36" i="11"/>
  <c r="T36" i="11" s="1"/>
  <c r="G43" i="11"/>
  <c r="V43" i="11" s="1"/>
  <c r="M42" i="11"/>
  <c r="AB42" i="11" s="1"/>
  <c r="F39" i="11"/>
  <c r="U39" i="11" s="1"/>
  <c r="E45" i="11"/>
  <c r="T45" i="11" s="1"/>
  <c r="I38" i="11"/>
  <c r="X38" i="11" s="1"/>
  <c r="S41" i="11"/>
  <c r="AH41" i="11" s="1"/>
  <c r="G31" i="11"/>
  <c r="V31" i="11" s="1"/>
  <c r="E47" i="11"/>
  <c r="T47" i="11" s="1"/>
  <c r="E30" i="11"/>
  <c r="T30" i="11" s="1"/>
  <c r="G42" i="11"/>
  <c r="V42" i="11" s="1"/>
  <c r="S46" i="11"/>
  <c r="AH46" i="11" s="1"/>
  <c r="L43" i="11"/>
  <c r="AA43" i="11" s="1"/>
  <c r="J48" i="11"/>
  <c r="Y48" i="11" s="1"/>
  <c r="H43" i="11"/>
  <c r="W43" i="11" s="1"/>
  <c r="K42" i="11"/>
  <c r="Z42" i="11" s="1"/>
  <c r="H48" i="11"/>
  <c r="W48" i="11" s="1"/>
  <c r="I43" i="11"/>
  <c r="X43" i="11" s="1"/>
  <c r="G16" i="11"/>
  <c r="V16" i="11" s="1"/>
  <c r="G14" i="11"/>
  <c r="V14" i="11" s="1"/>
  <c r="J20" i="11"/>
  <c r="Y20" i="11" s="1"/>
  <c r="H18" i="11"/>
  <c r="W18" i="11" s="1"/>
  <c r="G27" i="11"/>
  <c r="V27" i="11" s="1"/>
  <c r="F11" i="11"/>
  <c r="U11" i="11" s="1"/>
  <c r="J19" i="11"/>
  <c r="Y19" i="11" s="1"/>
  <c r="K18" i="11"/>
  <c r="Z18" i="11" s="1"/>
  <c r="S11" i="11"/>
  <c r="AH11" i="11" s="1"/>
  <c r="M19" i="11"/>
  <c r="AB19" i="11" s="1"/>
  <c r="M21" i="11"/>
  <c r="AB21" i="11" s="1"/>
  <c r="K15" i="11"/>
  <c r="Z15" i="11" s="1"/>
  <c r="M23" i="11"/>
  <c r="AB23" i="11" s="1"/>
  <c r="K16" i="11"/>
  <c r="Z16" i="11" s="1"/>
  <c r="L22" i="11"/>
  <c r="AA22" i="11" s="1"/>
  <c r="E27" i="11"/>
  <c r="T27" i="11" s="1"/>
  <c r="F25" i="11"/>
  <c r="U25" i="11" s="1"/>
  <c r="I25" i="11"/>
  <c r="X25" i="11" s="1"/>
  <c r="F38" i="11"/>
  <c r="U38" i="11" s="1"/>
  <c r="L38" i="11"/>
  <c r="AA38" i="11" s="1"/>
  <c r="S38" i="11"/>
  <c r="AH38" i="11" s="1"/>
  <c r="E38" i="11"/>
  <c r="T38" i="11" s="1"/>
  <c r="J38" i="11"/>
  <c r="Y38" i="11" s="1"/>
  <c r="H38" i="11"/>
  <c r="W38" i="11" s="1"/>
  <c r="K38" i="11"/>
  <c r="Z38" i="11" s="1"/>
  <c r="G38" i="11"/>
  <c r="V38" i="11" s="1"/>
  <c r="M38" i="11"/>
  <c r="AB38" i="11" s="1"/>
  <c r="G77" i="11"/>
  <c r="V77" i="11" s="1"/>
  <c r="L77" i="11"/>
  <c r="AA77" i="11" s="1"/>
  <c r="S77" i="11"/>
  <c r="AH77" i="11" s="1"/>
  <c r="H77" i="11"/>
  <c r="W77" i="11" s="1"/>
  <c r="F77" i="11"/>
  <c r="U77" i="11" s="1"/>
  <c r="I65" i="11"/>
  <c r="X65" i="11" s="1"/>
  <c r="E65" i="11"/>
  <c r="T65" i="11" s="1"/>
  <c r="K65" i="11"/>
  <c r="Z65" i="11" s="1"/>
  <c r="H61" i="11"/>
  <c r="W61" i="11" s="1"/>
  <c r="S55" i="11"/>
  <c r="AH55" i="11" s="1"/>
  <c r="I45" i="11"/>
  <c r="X45" i="11" s="1"/>
  <c r="G45" i="11"/>
  <c r="V45" i="11" s="1"/>
  <c r="I28" i="11"/>
  <c r="X28" i="11" s="1"/>
  <c r="I22" i="11"/>
  <c r="X22" i="11" s="1"/>
  <c r="S26" i="11"/>
  <c r="AH26" i="11" s="1"/>
  <c r="J25" i="11"/>
  <c r="Y25" i="11" s="1"/>
  <c r="F30" i="11"/>
  <c r="U30" i="11" s="1"/>
  <c r="M31" i="11"/>
  <c r="AB31" i="11" s="1"/>
  <c r="J28" i="11"/>
  <c r="Y28" i="11" s="1"/>
  <c r="I30" i="11"/>
  <c r="X30" i="11" s="1"/>
  <c r="H30" i="11"/>
  <c r="W30" i="11" s="1"/>
  <c r="H31" i="11"/>
  <c r="W31" i="11" s="1"/>
  <c r="J31" i="11"/>
  <c r="Y31" i="11" s="1"/>
  <c r="G28" i="11"/>
  <c r="V28" i="11" s="1"/>
  <c r="M27" i="11"/>
  <c r="AB27" i="11" s="1"/>
  <c r="I27" i="11"/>
  <c r="X27" i="11" s="1"/>
  <c r="F34" i="11"/>
  <c r="U34" i="11" s="1"/>
  <c r="I29" i="11"/>
  <c r="X29" i="11" s="1"/>
  <c r="M29" i="11"/>
  <c r="AB29" i="11" s="1"/>
  <c r="M30" i="11"/>
  <c r="AB30" i="11" s="1"/>
  <c r="F27" i="11"/>
  <c r="U27" i="11" s="1"/>
  <c r="G29" i="11"/>
  <c r="V29" i="11" s="1"/>
  <c r="E35" i="11"/>
  <c r="T35" i="11" s="1"/>
  <c r="K32" i="11"/>
  <c r="Z32" i="11" s="1"/>
  <c r="K27" i="11"/>
  <c r="Z27" i="11" s="1"/>
  <c r="E34" i="11"/>
  <c r="T34" i="11" s="1"/>
  <c r="L30" i="11"/>
  <c r="AA30" i="11" s="1"/>
  <c r="K31" i="11"/>
  <c r="Z31" i="11" s="1"/>
  <c r="I31" i="11"/>
  <c r="X31" i="11" s="1"/>
  <c r="L27" i="11"/>
  <c r="AA27" i="11" s="1"/>
  <c r="J30" i="11"/>
  <c r="Y30" i="11" s="1"/>
  <c r="F33" i="11"/>
  <c r="U33" i="11" s="1"/>
  <c r="H26" i="11"/>
  <c r="W26" i="11" s="1"/>
  <c r="E32" i="11"/>
  <c r="T32" i="11" s="1"/>
  <c r="H27" i="11"/>
  <c r="W27" i="11" s="1"/>
  <c r="J27" i="11"/>
  <c r="Y27" i="11" s="1"/>
  <c r="J34" i="11"/>
  <c r="Y34" i="11" s="1"/>
  <c r="F31" i="11"/>
  <c r="U31" i="11" s="1"/>
  <c r="G30" i="11"/>
  <c r="V30" i="11" s="1"/>
  <c r="S27" i="11"/>
  <c r="AH27" i="11" s="1"/>
  <c r="L28" i="11"/>
  <c r="AA28" i="11" s="1"/>
  <c r="G26" i="11"/>
  <c r="V26" i="11" s="1"/>
  <c r="H28" i="11"/>
  <c r="W28" i="11" s="1"/>
  <c r="I23" i="11"/>
  <c r="X23" i="11" s="1"/>
  <c r="L25" i="11"/>
  <c r="AA25" i="11" s="1"/>
  <c r="J11" i="11"/>
  <c r="Y11" i="11" s="1"/>
  <c r="G24" i="11"/>
  <c r="V24" i="11" s="1"/>
  <c r="E15" i="11"/>
  <c r="T15" i="11" s="1"/>
  <c r="H20" i="11"/>
  <c r="W20" i="11" s="1"/>
  <c r="I18" i="11"/>
  <c r="X18" i="11" s="1"/>
  <c r="I15" i="11"/>
  <c r="X15" i="11" s="1"/>
  <c r="H23" i="11"/>
  <c r="W23" i="11" s="1"/>
  <c r="I14" i="11"/>
  <c r="X14" i="11" s="1"/>
  <c r="E17" i="11"/>
  <c r="T17" i="11" s="1"/>
  <c r="K22" i="11"/>
  <c r="Z22" i="11" s="1"/>
  <c r="I77" i="11"/>
  <c r="X77" i="11" s="1"/>
  <c r="G67" i="11"/>
  <c r="V67" i="11" s="1"/>
  <c r="L68" i="11"/>
  <c r="AA68" i="11" s="1"/>
  <c r="M54" i="11"/>
  <c r="AB54" i="11" s="1"/>
  <c r="L51" i="11"/>
  <c r="AA51" i="11" s="1"/>
  <c r="S56" i="11"/>
  <c r="AH56" i="11" s="1"/>
  <c r="M51" i="11"/>
  <c r="AB51" i="11" s="1"/>
  <c r="H52" i="11"/>
  <c r="W52" i="11" s="1"/>
  <c r="L53" i="11"/>
  <c r="AA53" i="11" s="1"/>
  <c r="L56" i="11"/>
  <c r="AA56" i="11" s="1"/>
  <c r="L59" i="11"/>
  <c r="AA59" i="11" s="1"/>
  <c r="J63" i="11"/>
  <c r="Y63" i="11" s="1"/>
  <c r="G62" i="11"/>
  <c r="V62" i="11" s="1"/>
  <c r="M60" i="11"/>
  <c r="AB60" i="11" s="1"/>
  <c r="M61" i="11"/>
  <c r="AB61" i="11" s="1"/>
  <c r="G60" i="11"/>
  <c r="V60" i="11" s="1"/>
  <c r="AI60" i="11" s="1"/>
  <c r="J50" i="11"/>
  <c r="Y50" i="11" s="1"/>
  <c r="J55" i="11"/>
  <c r="Y55" i="11" s="1"/>
  <c r="K57" i="11"/>
  <c r="Z57" i="11" s="1"/>
  <c r="G55" i="11"/>
  <c r="V55" i="11" s="1"/>
  <c r="F55" i="11"/>
  <c r="U55" i="11" s="1"/>
  <c r="K63" i="11"/>
  <c r="Z63" i="11" s="1"/>
  <c r="M68" i="11"/>
  <c r="AB68" i="11" s="1"/>
  <c r="F62" i="11"/>
  <c r="U62" i="11" s="1"/>
  <c r="J67" i="11"/>
  <c r="Y67" i="11" s="1"/>
  <c r="K66" i="11"/>
  <c r="Z66" i="11" s="1"/>
  <c r="L65" i="11"/>
  <c r="AA65" i="11" s="1"/>
  <c r="F63" i="11"/>
  <c r="U63" i="11" s="1"/>
  <c r="L55" i="11"/>
  <c r="AA55" i="11" s="1"/>
  <c r="M58" i="11"/>
  <c r="AB58" i="11" s="1"/>
  <c r="E52" i="11"/>
  <c r="T52" i="11" s="1"/>
  <c r="I55" i="11"/>
  <c r="X55" i="11" s="1"/>
  <c r="K53" i="11"/>
  <c r="Z53" i="11" s="1"/>
  <c r="S58" i="11"/>
  <c r="AH58" i="11" s="1"/>
  <c r="L54" i="11"/>
  <c r="AA54" i="11" s="1"/>
  <c r="F52" i="11"/>
  <c r="U52" i="11" s="1"/>
  <c r="J57" i="11"/>
  <c r="Y57" i="11" s="1"/>
  <c r="E53" i="11"/>
  <c r="T53" i="11" s="1"/>
  <c r="G51" i="11"/>
  <c r="V51" i="11" s="1"/>
  <c r="AI51" i="11" s="1"/>
  <c r="E58" i="11"/>
  <c r="T58" i="11" s="1"/>
  <c r="G54" i="11"/>
  <c r="V54" i="11" s="1"/>
  <c r="AI54" i="11" s="1"/>
  <c r="M52" i="11"/>
  <c r="AB52" i="11" s="1"/>
  <c r="E57" i="11"/>
  <c r="T57" i="11" s="1"/>
  <c r="K55" i="11"/>
  <c r="Z55" i="11" s="1"/>
  <c r="F51" i="11"/>
  <c r="U51" i="11" s="1"/>
  <c r="K58" i="11"/>
  <c r="Z58" i="11" s="1"/>
  <c r="F56" i="11"/>
  <c r="U56" i="11" s="1"/>
  <c r="L52" i="11"/>
  <c r="AA52" i="11" s="1"/>
  <c r="H54" i="11"/>
  <c r="W54" i="11" s="1"/>
  <c r="F67" i="11"/>
  <c r="U67" i="11" s="1"/>
  <c r="H63" i="11"/>
  <c r="W63" i="11" s="1"/>
  <c r="E66" i="11"/>
  <c r="T66" i="11" s="1"/>
  <c r="I60" i="11"/>
  <c r="X60" i="11" s="1"/>
  <c r="H65" i="11"/>
  <c r="W65" i="11" s="1"/>
  <c r="I63" i="11"/>
  <c r="X63" i="11" s="1"/>
  <c r="M59" i="11"/>
  <c r="AB59" i="11" s="1"/>
  <c r="S68" i="11"/>
  <c r="AH68" i="11" s="1"/>
  <c r="I66" i="11"/>
  <c r="X66" i="11" s="1"/>
  <c r="E62" i="11"/>
  <c r="T62" i="11" s="1"/>
  <c r="F65" i="11"/>
  <c r="U65" i="11" s="1"/>
  <c r="I61" i="11"/>
  <c r="X61" i="11" s="1"/>
  <c r="K59" i="11"/>
  <c r="Z59" i="11" s="1"/>
  <c r="E68" i="11"/>
  <c r="T68" i="11" s="1"/>
  <c r="G64" i="11"/>
  <c r="V64" i="11" s="1"/>
  <c r="AI64" i="11" s="1"/>
  <c r="S62" i="11"/>
  <c r="AH62" i="11" s="1"/>
  <c r="M67" i="11"/>
  <c r="AB67" i="11" s="1"/>
  <c r="E63" i="11"/>
  <c r="T63" i="11" s="1"/>
  <c r="G61" i="11"/>
  <c r="V61" i="11" s="1"/>
  <c r="S66" i="11"/>
  <c r="AH66" i="11" s="1"/>
  <c r="I64" i="11"/>
  <c r="X64" i="11" s="1"/>
  <c r="E60" i="11"/>
  <c r="T60" i="11" s="1"/>
  <c r="M57" i="11"/>
  <c r="AB57" i="11" s="1"/>
  <c r="E55" i="11"/>
  <c r="T55" i="11" s="1"/>
  <c r="J64" i="11"/>
  <c r="Y64" i="11" s="1"/>
  <c r="H51" i="11"/>
  <c r="W51" i="11" s="1"/>
  <c r="F53" i="11"/>
  <c r="U53" i="11" s="1"/>
  <c r="L58" i="11"/>
  <c r="AA58" i="11" s="1"/>
  <c r="G58" i="11"/>
  <c r="V58" i="11" s="1"/>
  <c r="AI58" i="11" s="1"/>
  <c r="M56" i="11"/>
  <c r="AB56" i="11" s="1"/>
  <c r="F59" i="11"/>
  <c r="U59" i="11" s="1"/>
  <c r="G68" i="11"/>
  <c r="V68" i="11" s="1"/>
  <c r="AI68" i="11" s="1"/>
  <c r="M66" i="11"/>
  <c r="AB66" i="11" s="1"/>
  <c r="H67" i="11"/>
  <c r="W67" i="11" s="1"/>
  <c r="J65" i="11"/>
  <c r="Y65" i="11" s="1"/>
  <c r="H59" i="11"/>
  <c r="W59" i="11" s="1"/>
  <c r="I68" i="11"/>
  <c r="X68" i="11" s="1"/>
  <c r="I57" i="11"/>
  <c r="X57" i="11" s="1"/>
  <c r="G53" i="11"/>
  <c r="V53" i="11" s="1"/>
  <c r="AI53" i="11" s="1"/>
  <c r="E56" i="11"/>
  <c r="T56" i="11" s="1"/>
  <c r="S52" i="11"/>
  <c r="AH52" i="11" s="1"/>
  <c r="I51" i="11"/>
  <c r="X51" i="11" s="1"/>
  <c r="K56" i="11"/>
  <c r="Z56" i="11" s="1"/>
  <c r="F54" i="11"/>
  <c r="U54" i="11" s="1"/>
  <c r="H57" i="11"/>
  <c r="W57" i="11" s="1"/>
  <c r="J53" i="11"/>
  <c r="Y53" i="11" s="1"/>
  <c r="F58" i="11"/>
  <c r="U58" i="11" s="1"/>
  <c r="E54" i="11"/>
  <c r="T54" i="11" s="1"/>
  <c r="I53" i="11"/>
  <c r="X53" i="11" s="1"/>
  <c r="J52" i="11"/>
  <c r="Y52" i="11" s="1"/>
  <c r="G52" i="11"/>
  <c r="V52" i="11" s="1"/>
  <c r="AI52" i="11" s="1"/>
  <c r="K67" i="11"/>
  <c r="Z67" i="11" s="1"/>
  <c r="K61" i="11"/>
  <c r="Z61" i="11" s="1"/>
  <c r="H64" i="11"/>
  <c r="W64" i="11" s="1"/>
  <c r="F60" i="11"/>
  <c r="U60" i="11" s="1"/>
  <c r="M65" i="11"/>
  <c r="AB65" i="11" s="1"/>
  <c r="E61" i="11"/>
  <c r="T61" i="11" s="1"/>
  <c r="G59" i="11"/>
  <c r="V59" i="11" s="1"/>
  <c r="J62" i="11"/>
  <c r="Y62" i="11" s="1"/>
  <c r="I67" i="11"/>
  <c r="X67" i="11" s="1"/>
  <c r="S61" i="11"/>
  <c r="AH61" i="11" s="1"/>
  <c r="J66" i="11"/>
  <c r="Y66" i="11" s="1"/>
  <c r="L60" i="11"/>
  <c r="AA60" i="11" s="1"/>
  <c r="E59" i="11"/>
  <c r="T59" i="11" s="1"/>
  <c r="F68" i="11"/>
  <c r="U68" i="11" s="1"/>
  <c r="I32" i="11"/>
  <c r="X32" i="11" s="1"/>
  <c r="J32" i="11"/>
  <c r="Y32" i="11" s="1"/>
  <c r="G32" i="11"/>
  <c r="V32" i="11" s="1"/>
  <c r="J33" i="11"/>
  <c r="Y33" i="11" s="1"/>
  <c r="G33" i="11"/>
  <c r="V33" i="11" s="1"/>
  <c r="H34" i="11"/>
  <c r="W34" i="11" s="1"/>
  <c r="K34" i="11"/>
  <c r="Z34" i="11" s="1"/>
  <c r="S33" i="11"/>
  <c r="AH33" i="11" s="1"/>
  <c r="J47" i="11"/>
  <c r="Y47" i="11" s="1"/>
  <c r="M37" i="11"/>
  <c r="AB37" i="11" s="1"/>
  <c r="M46" i="11"/>
  <c r="AB46" i="11" s="1"/>
  <c r="F40" i="11"/>
  <c r="U40" i="11" s="1"/>
  <c r="F36" i="11"/>
  <c r="U36" i="11" s="1"/>
  <c r="K49" i="11"/>
  <c r="Z49" i="11" s="1"/>
  <c r="F45" i="11"/>
  <c r="U45" i="11" s="1"/>
  <c r="K39" i="11"/>
  <c r="Z39" i="11" s="1"/>
  <c r="I35" i="11"/>
  <c r="X35" i="11" s="1"/>
  <c r="I48" i="11"/>
  <c r="X48" i="11" s="1"/>
  <c r="K44" i="11"/>
  <c r="Z44" i="11" s="1"/>
  <c r="S42" i="11"/>
  <c r="AH42" i="11" s="1"/>
  <c r="S36" i="11"/>
  <c r="AH36" i="11" s="1"/>
  <c r="H49" i="11"/>
  <c r="W49" i="11" s="1"/>
  <c r="J45" i="11"/>
  <c r="Y45" i="11" s="1"/>
  <c r="F41" i="11"/>
  <c r="U41" i="11" s="1"/>
  <c r="G39" i="11"/>
  <c r="V39" i="11" s="1"/>
  <c r="M35" i="11"/>
  <c r="AB35" i="11" s="1"/>
  <c r="G50" i="11"/>
  <c r="V50" i="11" s="1"/>
  <c r="M48" i="11"/>
  <c r="AB48" i="11" s="1"/>
  <c r="H44" i="11"/>
  <c r="W44" i="11" s="1"/>
  <c r="J42" i="11"/>
  <c r="Y42" i="11" s="1"/>
  <c r="L49" i="11"/>
  <c r="AA49" i="11" s="1"/>
  <c r="S45" i="11"/>
  <c r="AH45" i="11" s="1"/>
  <c r="J41" i="11"/>
  <c r="Y41" i="11" s="1"/>
  <c r="L39" i="11"/>
  <c r="AA39" i="11" s="1"/>
  <c r="F35" i="11"/>
  <c r="U35" i="11" s="1"/>
  <c r="K50" i="11"/>
  <c r="Z50" i="11" s="1"/>
  <c r="F48" i="11"/>
  <c r="U48" i="11" s="1"/>
  <c r="L44" i="11"/>
  <c r="AA44" i="11" s="1"/>
  <c r="E42" i="11"/>
  <c r="T42" i="11" s="1"/>
  <c r="H50" i="11"/>
  <c r="W50" i="11" s="1"/>
  <c r="F37" i="11"/>
  <c r="U37" i="11" s="1"/>
  <c r="G44" i="11"/>
  <c r="V44" i="11" s="1"/>
  <c r="F32" i="11"/>
  <c r="U32" i="11" s="1"/>
  <c r="S32" i="11"/>
  <c r="AH32" i="11" s="1"/>
  <c r="E33" i="11"/>
  <c r="T33" i="11" s="1"/>
  <c r="M33" i="11"/>
  <c r="AB33" i="11" s="1"/>
  <c r="G34" i="11"/>
  <c r="V34" i="11" s="1"/>
  <c r="S34" i="11"/>
  <c r="AH34" i="11" s="1"/>
  <c r="M32" i="11"/>
  <c r="AB32" i="11" s="1"/>
  <c r="L47" i="11"/>
  <c r="AA47" i="11" s="1"/>
  <c r="L41" i="11"/>
  <c r="AA41" i="11" s="1"/>
  <c r="J35" i="11"/>
  <c r="Y35" i="11" s="1"/>
  <c r="M50" i="11"/>
  <c r="AB50" i="11" s="1"/>
  <c r="E44" i="11"/>
  <c r="T44" i="11" s="1"/>
  <c r="I40" i="11"/>
  <c r="X40" i="11" s="1"/>
  <c r="I47" i="11"/>
  <c r="X47" i="11" s="1"/>
  <c r="K45" i="11"/>
  <c r="Z45" i="11" s="1"/>
  <c r="E41" i="11"/>
  <c r="T41" i="11" s="1"/>
  <c r="M39" i="11"/>
  <c r="AB39" i="11" s="1"/>
  <c r="S35" i="11"/>
  <c r="AH35" i="11" s="1"/>
  <c r="L50" i="11"/>
  <c r="AA50" i="11" s="1"/>
  <c r="S48" i="11"/>
  <c r="AH48" i="11" s="1"/>
  <c r="I44" i="11"/>
  <c r="X44" i="11" s="1"/>
  <c r="L40" i="11"/>
  <c r="AA40" i="11" s="1"/>
  <c r="M47" i="11"/>
  <c r="AB47" i="11" s="1"/>
  <c r="H45" i="11"/>
  <c r="W45" i="11" s="1"/>
  <c r="K41" i="11"/>
  <c r="Z41" i="11" s="1"/>
  <c r="E37" i="11"/>
  <c r="T37" i="11" s="1"/>
  <c r="K35" i="11"/>
  <c r="Z35" i="11" s="1"/>
  <c r="E50" i="11"/>
  <c r="T50" i="11" s="1"/>
  <c r="G46" i="11"/>
  <c r="V46" i="11" s="1"/>
  <c r="AI46" i="11" s="1"/>
  <c r="M44" i="11"/>
  <c r="AB44" i="11" s="1"/>
  <c r="E40" i="11"/>
  <c r="T40" i="11" s="1"/>
  <c r="F47" i="11"/>
  <c r="U47" i="11" s="1"/>
  <c r="L45" i="11"/>
  <c r="AA45" i="11" s="1"/>
  <c r="G41" i="11"/>
  <c r="V41" i="11" s="1"/>
  <c r="I37" i="11"/>
  <c r="X37" i="11" s="1"/>
  <c r="L35" i="11"/>
  <c r="AA35" i="11" s="1"/>
  <c r="I50" i="11"/>
  <c r="X50" i="11" s="1"/>
  <c r="K46" i="11"/>
  <c r="Z46" i="11" s="1"/>
  <c r="J44" i="11"/>
  <c r="Y44" i="11" s="1"/>
  <c r="J40" i="11"/>
  <c r="Y40" i="11" s="1"/>
  <c r="F42" i="11"/>
  <c r="U42" i="11" s="1"/>
  <c r="G48" i="11"/>
  <c r="V48" i="11" s="1"/>
  <c r="AI48" i="11" s="1"/>
  <c r="M49" i="11"/>
  <c r="AB49" i="11" s="1"/>
  <c r="G36" i="11"/>
  <c r="V36" i="11" s="1"/>
  <c r="L33" i="11"/>
  <c r="AA33" i="11" s="1"/>
  <c r="M34" i="11"/>
  <c r="AB34" i="11" s="1"/>
  <c r="H33" i="11"/>
  <c r="W33" i="11" s="1"/>
  <c r="I34" i="11"/>
  <c r="X34" i="11" s="1"/>
  <c r="G35" i="11"/>
  <c r="V35" i="11" s="1"/>
  <c r="E48" i="11"/>
  <c r="T48" i="11" s="1"/>
  <c r="S44" i="11"/>
  <c r="AH44" i="11" s="1"/>
  <c r="S47" i="11"/>
  <c r="AH47" i="11" s="1"/>
  <c r="H41" i="11"/>
  <c r="W41" i="11" s="1"/>
  <c r="J37" i="11"/>
  <c r="Y37" i="11" s="1"/>
  <c r="H35" i="11"/>
  <c r="W35" i="11" s="1"/>
  <c r="S50" i="11"/>
  <c r="AH50" i="11" s="1"/>
  <c r="L46" i="11"/>
  <c r="AA46" i="11" s="1"/>
  <c r="K40" i="11"/>
  <c r="Z40" i="11" s="1"/>
  <c r="K36" i="11"/>
  <c r="Z36" i="11" s="1"/>
  <c r="E49" i="11"/>
  <c r="T49" i="11" s="1"/>
  <c r="G47" i="11"/>
  <c r="V47" i="11" s="1"/>
  <c r="M41" i="11"/>
  <c r="AB41" i="11" s="1"/>
  <c r="S37" i="11"/>
  <c r="AH37" i="11" s="1"/>
  <c r="F50" i="11"/>
  <c r="U50" i="11" s="1"/>
  <c r="E46" i="11"/>
  <c r="T46" i="11" s="1"/>
  <c r="H42" i="11"/>
  <c r="W42" i="11" s="1"/>
  <c r="G40" i="11"/>
  <c r="V40" i="11" s="1"/>
  <c r="H36" i="11"/>
  <c r="W36" i="11" s="1"/>
  <c r="K47" i="11"/>
  <c r="Z47" i="11" s="1"/>
  <c r="I41" i="11"/>
  <c r="X41" i="11" s="1"/>
  <c r="M40" i="11"/>
  <c r="AB40" i="11" s="1"/>
  <c r="E24" i="11"/>
  <c r="T24" i="11" s="1"/>
  <c r="I24" i="11"/>
  <c r="X24" i="11" s="1"/>
  <c r="J16" i="11"/>
  <c r="Y16" i="11" s="1"/>
  <c r="E21" i="11"/>
  <c r="T21" i="11" s="1"/>
  <c r="M15" i="11"/>
  <c r="AB15" i="11" s="1"/>
  <c r="G22" i="11"/>
  <c r="V22" i="11" s="1"/>
  <c r="J14" i="11"/>
  <c r="Y14" i="11" s="1"/>
  <c r="M22" i="11"/>
  <c r="AB22" i="11" s="1"/>
  <c r="S25" i="11"/>
  <c r="AH25" i="11" s="1"/>
  <c r="S17" i="11"/>
  <c r="AH17" i="11" s="1"/>
  <c r="K11" i="11"/>
  <c r="Z11" i="11" s="1"/>
  <c r="M28" i="11"/>
  <c r="AB28" i="11" s="1"/>
  <c r="L16" i="11"/>
  <c r="AA16" i="11" s="1"/>
  <c r="K28" i="11"/>
  <c r="Z28" i="11" s="1"/>
  <c r="S20" i="11"/>
  <c r="AH20" i="11" s="1"/>
  <c r="E20" i="11"/>
  <c r="T20" i="11" s="1"/>
  <c r="G25" i="11"/>
  <c r="V25" i="11" s="1"/>
  <c r="I11" i="11"/>
  <c r="X11" i="11" s="1"/>
  <c r="K17" i="11"/>
  <c r="Z17" i="11" s="1"/>
  <c r="J26" i="11"/>
  <c r="Y26" i="11" s="1"/>
  <c r="J18" i="11"/>
  <c r="Y18" i="11" s="1"/>
  <c r="H17" i="11"/>
  <c r="W17" i="11" s="1"/>
  <c r="E22" i="11"/>
  <c r="T22" i="11" s="1"/>
  <c r="F13" i="11"/>
  <c r="U13" i="11" s="1"/>
  <c r="F21" i="11"/>
  <c r="U21" i="11" s="1"/>
  <c r="H15" i="11"/>
  <c r="W15" i="11" s="1"/>
  <c r="F19" i="11"/>
  <c r="U19" i="11" s="1"/>
  <c r="S19" i="11"/>
  <c r="AH19" i="11" s="1"/>
  <c r="E19" i="11"/>
  <c r="T19" i="11" s="1"/>
  <c r="H29" i="11"/>
  <c r="W29" i="11" s="1"/>
  <c r="L20" i="11"/>
  <c r="AA20" i="11" s="1"/>
  <c r="K14" i="11"/>
  <c r="Z14" i="11" s="1"/>
  <c r="F26" i="11"/>
  <c r="U26" i="11" s="1"/>
  <c r="I26" i="11"/>
  <c r="X26" i="11" s="1"/>
  <c r="S18" i="11"/>
  <c r="AH18" i="11" s="1"/>
  <c r="K23" i="11"/>
  <c r="Z23" i="11" s="1"/>
  <c r="L23" i="11"/>
  <c r="AA23" i="11" s="1"/>
  <c r="J23" i="11"/>
  <c r="Y23" i="11" s="1"/>
  <c r="E25" i="11"/>
  <c r="T25" i="11" s="1"/>
  <c r="S24" i="11"/>
  <c r="AH24" i="11" s="1"/>
  <c r="S21" i="11"/>
  <c r="AH21" i="11" s="1"/>
  <c r="J24" i="11"/>
  <c r="Y24" i="11" s="1"/>
  <c r="L21" i="11"/>
  <c r="AA21" i="11" s="1"/>
  <c r="J22" i="11"/>
  <c r="Y22" i="11" s="1"/>
  <c r="H14" i="11"/>
  <c r="W14" i="11" s="1"/>
  <c r="H22" i="11"/>
  <c r="W22" i="11" s="1"/>
  <c r="I21" i="11"/>
  <c r="X21" i="11" s="1"/>
  <c r="F15" i="11"/>
  <c r="U15" i="11" s="1"/>
  <c r="L24" i="11"/>
  <c r="AA24" i="11" s="1"/>
  <c r="S14" i="11"/>
  <c r="AH14" i="11" s="1"/>
  <c r="S28" i="11"/>
  <c r="AH28" i="11" s="1"/>
  <c r="I20" i="11"/>
  <c r="X20" i="11" s="1"/>
  <c r="G20" i="11"/>
  <c r="V20" i="11" s="1"/>
  <c r="M25" i="11"/>
  <c r="AB25" i="11" s="1"/>
  <c r="H11" i="11"/>
  <c r="W11" i="11" s="1"/>
  <c r="F17" i="11"/>
  <c r="U17" i="11" s="1"/>
  <c r="L26" i="11"/>
  <c r="AA26" i="11" s="1"/>
  <c r="L18" i="11"/>
  <c r="AA18" i="11" s="1"/>
  <c r="H25" i="11"/>
  <c r="W25" i="11" s="1"/>
  <c r="G15" i="11"/>
  <c r="V15" i="11" s="1"/>
  <c r="M16" i="11"/>
  <c r="AB16" i="11" s="1"/>
  <c r="G13" i="11"/>
  <c r="V13" i="11" s="1"/>
  <c r="G21" i="11"/>
  <c r="V21" i="11" s="1"/>
  <c r="L15" i="11"/>
  <c r="AA15" i="11" s="1"/>
  <c r="J15" i="11"/>
  <c r="Y15" i="11" s="1"/>
  <c r="I17" i="11"/>
  <c r="X17" i="11" s="1"/>
  <c r="I19" i="11"/>
  <c r="X19" i="11" s="1"/>
  <c r="K29" i="11"/>
  <c r="Z29" i="11" s="1"/>
  <c r="F29" i="11"/>
  <c r="U29" i="11" s="1"/>
  <c r="K26" i="11"/>
  <c r="Z26" i="11" s="1"/>
  <c r="E26" i="11"/>
  <c r="T26" i="11" s="1"/>
  <c r="G18" i="11"/>
  <c r="V18" i="11" s="1"/>
  <c r="G23" i="11"/>
  <c r="V23" i="11" s="1"/>
  <c r="S23" i="11"/>
  <c r="AH23" i="11" s="1"/>
  <c r="E23" i="11"/>
  <c r="T23" i="11" s="1"/>
  <c r="S16" i="11"/>
  <c r="AH16" i="11" s="1"/>
  <c r="F24" i="11"/>
  <c r="U24" i="11" s="1"/>
  <c r="S29" i="11"/>
  <c r="AH29" i="11" s="1"/>
  <c r="E13" i="11"/>
  <c r="T13" i="11" s="1"/>
  <c r="E16" i="11"/>
  <c r="T16" i="11" s="1"/>
  <c r="G19" i="11"/>
  <c r="V19" i="11" s="1"/>
  <c r="L13" i="11"/>
  <c r="AA13" i="11" s="1"/>
  <c r="M20" i="11"/>
  <c r="AB20" i="11" s="1"/>
  <c r="F14" i="11"/>
  <c r="U14" i="11" s="1"/>
  <c r="F22" i="11"/>
  <c r="U22" i="11" s="1"/>
  <c r="L29" i="11"/>
  <c r="AA29" i="11" s="1"/>
  <c r="H21" i="11"/>
  <c r="W21" i="11" s="1"/>
  <c r="I13" i="11"/>
  <c r="X13" i="11" s="1"/>
  <c r="S22" i="11"/>
  <c r="AH22" i="11" s="1"/>
  <c r="F28" i="11"/>
  <c r="U28" i="11" s="1"/>
  <c r="K20" i="11"/>
  <c r="Z20" i="11" s="1"/>
  <c r="K25" i="11"/>
  <c r="Z25" i="11" s="1"/>
  <c r="L11" i="11"/>
  <c r="AA11" i="11" s="1"/>
  <c r="G17" i="11"/>
  <c r="V17" i="11" s="1"/>
  <c r="M26" i="11"/>
  <c r="AB26" i="11" s="1"/>
  <c r="M18" i="11"/>
  <c r="AB18" i="11" s="1"/>
  <c r="J21" i="11"/>
  <c r="Y21" i="11" s="1"/>
  <c r="J13" i="11"/>
  <c r="Y13" i="11" s="1"/>
  <c r="E14" i="11"/>
  <c r="T14" i="11" s="1"/>
  <c r="S15" i="11"/>
  <c r="AH15" i="11" s="1"/>
  <c r="L17" i="11"/>
  <c r="AA17" i="11" s="1"/>
  <c r="H19" i="11"/>
  <c r="W19" i="11" s="1"/>
  <c r="J29" i="11"/>
  <c r="Y29" i="11" s="1"/>
  <c r="F18" i="11"/>
  <c r="U18" i="11" s="1"/>
  <c r="F23" i="11"/>
  <c r="U23" i="11" s="1"/>
  <c r="AI76" i="11" l="1"/>
  <c r="AI74" i="11"/>
  <c r="AI77" i="11"/>
  <c r="AI39" i="11"/>
  <c r="AI67" i="11"/>
  <c r="AI73" i="11"/>
  <c r="AI33" i="11"/>
  <c r="AI26" i="11"/>
  <c r="AI72" i="11"/>
  <c r="AI35" i="11"/>
  <c r="AI62" i="11"/>
  <c r="AI29" i="11"/>
  <c r="AI75" i="11"/>
  <c r="AI34" i="11"/>
  <c r="AI32" i="11"/>
  <c r="AI42" i="11"/>
  <c r="AI36" i="11"/>
  <c r="AI55" i="11"/>
  <c r="AI71" i="11"/>
  <c r="AI70" i="11"/>
  <c r="AI59" i="11"/>
  <c r="AI38" i="11"/>
  <c r="AI31" i="11"/>
  <c r="AI63" i="11"/>
  <c r="AI69" i="11"/>
  <c r="AI44" i="11"/>
  <c r="AI43" i="11"/>
  <c r="AI37" i="11"/>
  <c r="AI66" i="11"/>
  <c r="AI80" i="11"/>
  <c r="AI82" i="11"/>
  <c r="AI47" i="11"/>
  <c r="AI81" i="11"/>
  <c r="AI41" i="11"/>
  <c r="AI78" i="11"/>
  <c r="AI50" i="11"/>
  <c r="AI27" i="11"/>
  <c r="AI61" i="11"/>
  <c r="AI30" i="11"/>
  <c r="AI79" i="11"/>
  <c r="AI57" i="11"/>
  <c r="AI40" i="11"/>
  <c r="AI28" i="11"/>
  <c r="AI45" i="11"/>
  <c r="AI49" i="11"/>
  <c r="P13" i="14"/>
  <c r="AI23" i="11"/>
  <c r="L22" i="3"/>
  <c r="AI24" i="11"/>
  <c r="AI15" i="11"/>
  <c r="AI25" i="11"/>
  <c r="AI22" i="11"/>
  <c r="D21" i="15"/>
  <c r="D19" i="15"/>
  <c r="D17" i="15"/>
  <c r="AI21" i="11"/>
  <c r="P10" i="14"/>
  <c r="AI9" i="11"/>
  <c r="AI14" i="11"/>
  <c r="AI13" i="11"/>
  <c r="AI10" i="11"/>
  <c r="L8" i="3"/>
  <c r="P8" i="14"/>
  <c r="AI12" i="11"/>
  <c r="AI11" i="11"/>
  <c r="AI19" i="11"/>
  <c r="AI16" i="11"/>
  <c r="AI18" i="11"/>
  <c r="AI17" i="11"/>
  <c r="AI20" i="11"/>
  <c r="L10" i="3"/>
  <c r="L12" i="3"/>
  <c r="AG8" i="11"/>
  <c r="AG7" i="11" s="1"/>
  <c r="R5" i="11"/>
  <c r="AD8" i="11"/>
  <c r="AD7" i="11" s="1"/>
  <c r="O5" i="11"/>
  <c r="AE8" i="11"/>
  <c r="P5" i="11"/>
  <c r="AC8" i="11"/>
  <c r="AC7" i="11" s="1"/>
  <c r="N5" i="11"/>
  <c r="AO2" i="4"/>
  <c r="U24" i="4"/>
  <c r="C21" i="15" s="1"/>
  <c r="E21" i="15" s="1"/>
  <c r="AN2" i="4"/>
  <c r="U23" i="4"/>
  <c r="C20" i="15" s="1"/>
  <c r="E20" i="15" s="1"/>
  <c r="D8" i="15"/>
  <c r="AM2" i="4"/>
  <c r="U22" i="4"/>
  <c r="C19" i="15" s="1"/>
  <c r="E19" i="15" s="1"/>
  <c r="AL2" i="4"/>
  <c r="U21" i="4"/>
  <c r="C18" i="15" s="1"/>
  <c r="E18" i="15" s="1"/>
  <c r="AH7" i="11"/>
  <c r="K6" i="14"/>
  <c r="AF8" i="11"/>
  <c r="AF7" i="11" s="1"/>
  <c r="Q5" i="11"/>
  <c r="J6" i="14"/>
  <c r="G6" i="14"/>
  <c r="H6" i="14"/>
  <c r="C6" i="14"/>
  <c r="U12" i="4" s="1"/>
  <c r="C9" i="15" s="1"/>
  <c r="E9" i="15" s="1"/>
  <c r="E6" i="14"/>
  <c r="U14" i="4" s="1"/>
  <c r="C11" i="15" s="1"/>
  <c r="E11" i="15" s="1"/>
  <c r="D6" i="14"/>
  <c r="U13" i="4" s="1"/>
  <c r="C10" i="15" s="1"/>
  <c r="E10" i="15" s="1"/>
  <c r="F6" i="14"/>
  <c r="I6" i="14"/>
  <c r="P9" i="14"/>
  <c r="L9" i="3"/>
  <c r="L15" i="3"/>
  <c r="L17" i="3"/>
  <c r="L13" i="3"/>
  <c r="L16" i="3"/>
  <c r="B6" i="14"/>
  <c r="U11" i="4" s="1"/>
  <c r="C8" i="15" s="1"/>
  <c r="L11" i="3"/>
  <c r="Z7" i="11"/>
  <c r="Y7" i="11"/>
  <c r="AB7" i="11"/>
  <c r="U7" i="11"/>
  <c r="X7" i="11"/>
  <c r="V7" i="11"/>
  <c r="AA7" i="11"/>
  <c r="T7" i="11"/>
  <c r="W7" i="11"/>
  <c r="L5" i="11"/>
  <c r="M5" i="11"/>
  <c r="I5" i="11"/>
  <c r="G5" i="11"/>
  <c r="S5" i="11"/>
  <c r="K5" i="11"/>
  <c r="J5" i="11"/>
  <c r="H5" i="11"/>
  <c r="P3" i="14" l="1"/>
  <c r="AE7" i="11"/>
  <c r="BK2" i="11" s="1"/>
  <c r="AI8" i="11"/>
  <c r="AI5" i="11" s="1"/>
  <c r="AF2" i="4"/>
  <c r="U15" i="4"/>
  <c r="C12" i="15" s="1"/>
  <c r="E12" i="15" s="1"/>
  <c r="AK2" i="4"/>
  <c r="U20" i="4"/>
  <c r="C17" i="15" s="1"/>
  <c r="E17" i="15" s="1"/>
  <c r="AI2" i="4"/>
  <c r="U18" i="4"/>
  <c r="AH2" i="4"/>
  <c r="U17" i="4"/>
  <c r="C14" i="15" s="1"/>
  <c r="E14" i="15" s="1"/>
  <c r="E8" i="15"/>
  <c r="AG2" i="4"/>
  <c r="U16" i="4"/>
  <c r="C13" i="15" s="1"/>
  <c r="E13" i="15" s="1"/>
  <c r="AJ2" i="4"/>
  <c r="U19" i="4"/>
  <c r="P1" i="14"/>
  <c r="P2" i="14"/>
  <c r="P4" i="14"/>
  <c r="BG1" i="11" l="1"/>
  <c r="BM1" i="11"/>
  <c r="BM2" i="11"/>
  <c r="BN2" i="11"/>
  <c r="BF1" i="11"/>
  <c r="BE1" i="11"/>
  <c r="BF2" i="11"/>
  <c r="BL1" i="11"/>
  <c r="BG2" i="11"/>
  <c r="BI2" i="11"/>
  <c r="BI1" i="11"/>
  <c r="BJ2" i="11"/>
  <c r="BH1" i="11"/>
  <c r="BJ1" i="11"/>
  <c r="BE2" i="11"/>
  <c r="BN1" i="11"/>
  <c r="BL2" i="11"/>
  <c r="BK1" i="11"/>
  <c r="BH2" i="11"/>
  <c r="AI2" i="11" l="1"/>
  <c r="AI1" i="11"/>
  <c r="AI4" i="11"/>
  <c r="AI3" i="11"/>
</calcChain>
</file>

<file path=xl/sharedStrings.xml><?xml version="1.0" encoding="utf-8"?>
<sst xmlns="http://schemas.openxmlformats.org/spreadsheetml/2006/main" count="643" uniqueCount="321">
  <si>
    <t>NIM</t>
  </si>
  <si>
    <t>NO</t>
  </si>
  <si>
    <r>
      <t>Jika Nilai Akhir &lt;</t>
    </r>
    <r>
      <rPr>
        <sz val="12.1"/>
        <color rgb="FF000000"/>
        <rFont val="Calibri"/>
        <family val="2"/>
      </rPr>
      <t xml:space="preserve"> 60 </t>
    </r>
    <r>
      <rPr>
        <sz val="11"/>
        <color rgb="FF000000"/>
        <rFont val="Calibri"/>
        <family val="2"/>
      </rPr>
      <t>maka TIDAK LULUS</t>
    </r>
  </si>
  <si>
    <r>
      <t>Jika Nilai Akhir ≥</t>
    </r>
    <r>
      <rPr>
        <sz val="12.1"/>
        <color rgb="FF000000"/>
        <rFont val="Calibri"/>
        <family val="2"/>
      </rPr>
      <t xml:space="preserve"> 60 DAN semua CPMK ≥ 60 </t>
    </r>
    <r>
      <rPr>
        <sz val="11"/>
        <color rgb="FF000000"/>
        <rFont val="Calibri"/>
        <family val="2"/>
      </rPr>
      <t>maka LULUS</t>
    </r>
  </si>
  <si>
    <r>
      <t>Jika Nilai Akhir ≥</t>
    </r>
    <r>
      <rPr>
        <sz val="12.1"/>
        <color rgb="FF000000"/>
        <rFont val="Calibri"/>
        <family val="2"/>
      </rPr>
      <t xml:space="preserve"> 60 DAN terdapat CPMK dengan nilai &lt; 60 </t>
    </r>
    <r>
      <rPr>
        <sz val="11"/>
        <color rgb="FF000000"/>
        <rFont val="Calibri"/>
        <family val="2"/>
      </rPr>
      <t>maka REMIDI</t>
    </r>
  </si>
  <si>
    <t>RULE</t>
  </si>
  <si>
    <t>Mata Kuliah</t>
  </si>
  <si>
    <t>Kelas</t>
  </si>
  <si>
    <t>Tahun Ajaran</t>
  </si>
  <si>
    <t>MzE3NjQw</t>
  </si>
  <si>
    <t>Semester</t>
  </si>
  <si>
    <t>Prodi</t>
  </si>
  <si>
    <t>Nama Mahasiswa</t>
  </si>
  <si>
    <t>Status</t>
  </si>
  <si>
    <t>Nilai Akhir Angka (0,00-100,00)</t>
  </si>
  <si>
    <t>Nilai Akhir Huruf (A/B/C/D/E)</t>
  </si>
  <si>
    <t>Nilai Bobot (0-4)</t>
  </si>
  <si>
    <t>BARU</t>
  </si>
  <si>
    <t>NAMA</t>
  </si>
  <si>
    <t>NILAI UTS</t>
  </si>
  <si>
    <t>SOAL NO.:</t>
  </si>
  <si>
    <t>BOBOT NILAI :</t>
  </si>
  <si>
    <t>CPMK:</t>
  </si>
  <si>
    <t>CPMK1</t>
  </si>
  <si>
    <t>CPMK2</t>
  </si>
  <si>
    <t>CPMK3</t>
  </si>
  <si>
    <t xml:space="preserve">Pengampu </t>
  </si>
  <si>
    <t>CPMK4</t>
  </si>
  <si>
    <t>CPMK5</t>
  </si>
  <si>
    <t>CPMK6</t>
  </si>
  <si>
    <t>CPMK7</t>
  </si>
  <si>
    <t>CPMK8</t>
  </si>
  <si>
    <t>CPMK9</t>
  </si>
  <si>
    <t>CPMK10</t>
  </si>
  <si>
    <t>CPMK11</t>
  </si>
  <si>
    <t>CPMK12</t>
  </si>
  <si>
    <t>CPMK13</t>
  </si>
  <si>
    <t>CPMK14</t>
  </si>
  <si>
    <t>NILAI TUGAS</t>
  </si>
  <si>
    <t>BOBOT:</t>
  </si>
  <si>
    <t>DAFTAR CAPAIAN PEMBELAJARAN MATA KULIAH (CPMK)  - silakan diisi:</t>
  </si>
  <si>
    <t>CPL1</t>
  </si>
  <si>
    <t>CPL2</t>
  </si>
  <si>
    <t>CPL3</t>
  </si>
  <si>
    <t>CPL4</t>
  </si>
  <si>
    <t>CPL5</t>
  </si>
  <si>
    <t>CPL6</t>
  </si>
  <si>
    <t>CPL7</t>
  </si>
  <si>
    <t>CPL8</t>
  </si>
  <si>
    <t>CPL9</t>
  </si>
  <si>
    <t>CPL10</t>
  </si>
  <si>
    <t>KORELASI DENGAN CAPAIAN PEMBELAJARAN LULUSAN (CPL) -dalam persen</t>
  </si>
  <si>
    <t>TOTAL</t>
  </si>
  <si>
    <t>NAMA TUGAS</t>
  </si>
  <si>
    <t xml:space="preserve">   kolom ini tidak perlu diisi</t>
  </si>
  <si>
    <t>Quiz4No1</t>
  </si>
  <si>
    <t>Quiz4no2</t>
  </si>
  <si>
    <t>OUTCOME</t>
  </si>
  <si>
    <t>NILAI PRAKTEK</t>
  </si>
  <si>
    <t>PRAKT-1</t>
  </si>
  <si>
    <t>PRAKT-2</t>
  </si>
  <si>
    <t>PRAKT-3</t>
  </si>
  <si>
    <t>PRAKT-4</t>
  </si>
  <si>
    <t>PRAKT-5</t>
  </si>
  <si>
    <t>PRAKT-6</t>
  </si>
  <si>
    <t>PRAKT-7</t>
  </si>
  <si>
    <t>PRAKT-8</t>
  </si>
  <si>
    <t>PRAKT-9</t>
  </si>
  <si>
    <t>PRAKT-10</t>
  </si>
  <si>
    <t>PRAKT-11</t>
  </si>
  <si>
    <t>NAMA PRAKTEK</t>
  </si>
  <si>
    <t>NILAI AKHIR</t>
  </si>
  <si>
    <t>PETUNJUK PENGGUNAAN:</t>
  </si>
  <si>
    <t>1.a.</t>
  </si>
  <si>
    <t>1.b.</t>
  </si>
  <si>
    <t>Kemudian isikan seluruh CPMK di kolom bagian bawah</t>
  </si>
  <si>
    <t xml:space="preserve">Isilah sebanyak CMPK yang dimiliki oleh MK ini. </t>
  </si>
  <si>
    <r>
      <t>Silakan isikan data pesesrta di tab "</t>
    </r>
    <r>
      <rPr>
        <b/>
        <sz val="11"/>
        <color rgb="FF000000"/>
        <rFont val="Calibri"/>
        <family val="2"/>
      </rPr>
      <t>FORM NILAI SIAP</t>
    </r>
    <r>
      <rPr>
        <sz val="11"/>
        <color rgb="FF000000"/>
        <rFont val="Calibri"/>
        <family val="2"/>
      </rPr>
      <t>"</t>
    </r>
  </si>
  <si>
    <r>
      <t xml:space="preserve">Pertama-rama, silakan akses akun SIAP, pilih </t>
    </r>
    <r>
      <rPr>
        <b/>
        <sz val="11"/>
        <color rgb="FF000000"/>
        <rFont val="Calibri"/>
        <family val="2"/>
      </rPr>
      <t xml:space="preserve">Nilai </t>
    </r>
    <r>
      <rPr>
        <sz val="11"/>
        <color rgb="FF000000"/>
        <rFont val="Calibri"/>
        <family val="2"/>
      </rPr>
      <t>di bagian atas, lalu klik "</t>
    </r>
    <r>
      <rPr>
        <b/>
        <sz val="11"/>
        <color rgb="FF000000"/>
        <rFont val="Calibri"/>
        <family val="2"/>
      </rPr>
      <t xml:space="preserve">input nilai </t>
    </r>
    <r>
      <rPr>
        <sz val="11"/>
        <color rgb="FF000000"/>
        <rFont val="Calibri"/>
        <family val="2"/>
      </rPr>
      <t>"</t>
    </r>
  </si>
  <si>
    <r>
      <t xml:space="preserve">Isikan tahun ajaran dan semester yang sesuai, lalu klik </t>
    </r>
    <r>
      <rPr>
        <b/>
        <sz val="11"/>
        <color rgb="FF000000"/>
        <rFont val="Calibri"/>
        <family val="2"/>
      </rPr>
      <t>Filter</t>
    </r>
  </si>
  <si>
    <r>
      <t xml:space="preserve">Lalu pilih </t>
    </r>
    <r>
      <rPr>
        <b/>
        <sz val="11"/>
        <color rgb="FF000000"/>
        <rFont val="Calibri"/>
        <family val="2"/>
      </rPr>
      <t>Input Nilai</t>
    </r>
  </si>
  <si>
    <t>2.b.</t>
  </si>
  <si>
    <r>
      <t xml:space="preserve">Daftar peserta MK tersebut dapat didownload, dengan menekan tombol </t>
    </r>
    <r>
      <rPr>
        <b/>
        <sz val="11"/>
        <color rgb="FF000000"/>
        <rFont val="Calibri"/>
        <family val="2"/>
      </rPr>
      <t>Download Template</t>
    </r>
  </si>
  <si>
    <r>
      <t xml:space="preserve">Sorot dan copy semua data berikut: </t>
    </r>
    <r>
      <rPr>
        <b/>
        <sz val="11"/>
        <color rgb="FF000000"/>
        <rFont val="Calibri"/>
        <family val="2"/>
      </rPr>
      <t xml:space="preserve">NIM, Nama Mahasiswa, Semester </t>
    </r>
    <r>
      <rPr>
        <sz val="11"/>
        <color rgb="FF000000"/>
        <rFont val="Calibri"/>
        <family val="2"/>
      </rPr>
      <t xml:space="preserve">dan </t>
    </r>
    <r>
      <rPr>
        <b/>
        <sz val="11"/>
        <color rgb="FF000000"/>
        <rFont val="Calibri"/>
        <family val="2"/>
      </rPr>
      <t>Status</t>
    </r>
  </si>
  <si>
    <r>
      <t>Data tadi di-paste ke Tab "</t>
    </r>
    <r>
      <rPr>
        <b/>
        <sz val="11"/>
        <color rgb="FF000000"/>
        <rFont val="Calibri"/>
        <family val="2"/>
      </rPr>
      <t>FORM NILAI SIAP"</t>
    </r>
    <r>
      <rPr>
        <sz val="11"/>
        <color rgb="FF000000"/>
        <rFont val="Calibri"/>
        <family val="2"/>
      </rPr>
      <t xml:space="preserve"> di file ini</t>
    </r>
  </si>
  <si>
    <t>PILIH GRAFIK UNTUK DITAMPILKAN:</t>
  </si>
  <si>
    <t>No</t>
  </si>
  <si>
    <t>&lt;=== pilih di sini</t>
  </si>
  <si>
    <t>CPL 1</t>
  </si>
  <si>
    <t>CPL 2</t>
  </si>
  <si>
    <t>CPL 3</t>
  </si>
  <si>
    <t>CPL 4</t>
  </si>
  <si>
    <t>CPL 5</t>
  </si>
  <si>
    <t>CPL 6</t>
  </si>
  <si>
    <t>CPL 7</t>
  </si>
  <si>
    <t>CPL 8</t>
  </si>
  <si>
    <t>CPL 9</t>
  </si>
  <si>
    <t>CPL 10</t>
  </si>
  <si>
    <t>TAMPILKAN GRAFIK</t>
  </si>
  <si>
    <t>&lt;=== PILIH DISINI</t>
  </si>
  <si>
    <t>target rata-rata</t>
  </si>
  <si>
    <t>TARGET  RATA-RATA CPL &gt;&gt;&gt;</t>
  </si>
  <si>
    <t>NILAI UAS</t>
  </si>
  <si>
    <r>
      <t xml:space="preserve">Selain itu, berikan angka korelasi tiap CPMK dengan CPL. </t>
    </r>
    <r>
      <rPr>
        <b/>
        <sz val="11"/>
        <color rgb="FF000000"/>
        <rFont val="Calibri"/>
        <family val="2"/>
      </rPr>
      <t>Jumlah totalnya harus 100%</t>
    </r>
  </si>
  <si>
    <t>3a.</t>
  </si>
  <si>
    <t>Berikan nama pada setiap tugas (misal: PR1, Tugas2, Presentasi, Quiz 3, Review paper dll)</t>
  </si>
  <si>
    <t>3b.</t>
  </si>
  <si>
    <t>Berikan pemetaan CPMK untuk tiap tugas (tinggal kilk di drop-down menu dan pilih CPMK yang sesuai)</t>
  </si>
  <si>
    <t>3c.</t>
  </si>
  <si>
    <t>Bobot nilai tiap tugas perlu ditentukan. Total bobot nilai untuk seluruh tugas harus 100%</t>
  </si>
  <si>
    <t>Masukkan data nilai praktikum di sheet NILAI PRAKTEK. Ikuti petunjuk seperti no. 3</t>
  </si>
  <si>
    <t xml:space="preserve">Masukkan data nilai UTS di sheet NILAI UTS. </t>
  </si>
  <si>
    <t>Masukkan data nilai UAS di sheet NILAI UAS. Ikuti petunjuk seperti no. 5</t>
  </si>
  <si>
    <t>5a.</t>
  </si>
  <si>
    <t>5b.</t>
  </si>
  <si>
    <t>Petakan CPMK untuk tiap soal/sub-soal.</t>
  </si>
  <si>
    <t xml:space="preserve">Berikan pengenal untuk tiap butir soal, misalnya soal No 1, No.2a, No. 2b, Essay1c, dst. </t>
  </si>
  <si>
    <t>Jika satu soal memiliki beberapa sub-soal (misal : 2a, 2b dst), jika tiap sub-soal mengacu ke CPMK yang berbeda, maka harus dipisahkan dalam entri yang berbeda. Jika semua sub-soal mengacu ke satu CPMK yang sama, boleh dipisah atau digabung.</t>
  </si>
  <si>
    <t>5c.</t>
  </si>
  <si>
    <t>Bobot nilai tiap soal/sub-soal perlu ditentukan. Total bobot nilai untuk seluruh butir soal harus 100%</t>
  </si>
  <si>
    <t>3d.</t>
  </si>
  <si>
    <t>Nilai akhir TUGAS akan dikalkulasi otomatis oleh Excel.</t>
  </si>
  <si>
    <t>5d.</t>
  </si>
  <si>
    <t>Nilai akhir UTS akan dikalkulasi otomatis oleh Excel (di kolom Hijau).</t>
  </si>
  <si>
    <t>Nilai akhir mahasiswa dapat dilihat di sheet FORM NILAI SIAP.</t>
  </si>
  <si>
    <t>7a.</t>
  </si>
  <si>
    <t xml:space="preserve">Nilai TUGAS, PRAKTEK, UTS dan UAS akan dikalkulasi otomatis berdasarkan isian di sheet sebelumnya. </t>
  </si>
  <si>
    <t>7b.</t>
  </si>
  <si>
    <t xml:space="preserve">Nilai akhir (Angka, Huruf dan Bobot) juga dikalkulasi otomatis. </t>
  </si>
  <si>
    <t>7c.</t>
  </si>
  <si>
    <t>Bagian bertanda BIRU dapat disorot dn dicopykan ke template SIAP, untuk diupload ke SIAP sebagai nilai akhir mata kuliah.</t>
  </si>
  <si>
    <t>Catatan: jika ada mahasiswa yang presensinya kurang (&lt;75%), maka sewaktu mengcopy bagian BIRU, nilai mahasiswa tersebut tidak perlu dicopy (akan mengakibtkan kegagalan proses Paste).</t>
  </si>
  <si>
    <t>Evaluasi OUTCOME tiap mahasiswa dapat dilihat pula dari sheet FORM NILAI SIAP.</t>
  </si>
  <si>
    <t xml:space="preserve">Ada tiga kategori OUTCOME: </t>
  </si>
  <si>
    <t>Jika Nilai Akhir &lt; 60 maka TIDAK LULUS</t>
  </si>
  <si>
    <t>Jika Nilai Akhir ≥ 60 DAN semua CPMK ≥ 60 maka LULUS</t>
  </si>
  <si>
    <t>8a.</t>
  </si>
  <si>
    <t>8b.</t>
  </si>
  <si>
    <t>8c.</t>
  </si>
  <si>
    <t>Jika Nilai Akhir ≥ 60 DAN terdapat CPMK dengan nilai &lt; 60 maka REMIDI CPMK terkait</t>
  </si>
  <si>
    <t>Potret pencapaian outcome MK dapat dilihat di sheet CPL dan CPMK.</t>
  </si>
  <si>
    <t>Level Taksonomi</t>
  </si>
  <si>
    <t>C3</t>
  </si>
  <si>
    <t>RENCANA PEMBELAJARAN</t>
  </si>
  <si>
    <t>Minggu ke-</t>
  </si>
  <si>
    <t>Materi</t>
  </si>
  <si>
    <t>CPMK</t>
  </si>
  <si>
    <t>UJIAN AKHIR SEMESTER</t>
  </si>
  <si>
    <t>UJIAN TENGAH SEMESTER</t>
  </si>
  <si>
    <t>SKS</t>
  </si>
  <si>
    <r>
      <t xml:space="preserve">DAFTAR REFERENSI: </t>
    </r>
    <r>
      <rPr>
        <b/>
        <sz val="11"/>
        <color rgb="FFFF0000"/>
        <rFont val="Calibri"/>
        <family val="2"/>
      </rPr>
      <t>*Opsional</t>
    </r>
  </si>
  <si>
    <t>EVALUASI PEMENUHAN CPMK</t>
  </si>
  <si>
    <t>CMPK</t>
  </si>
  <si>
    <t>Rerata</t>
  </si>
  <si>
    <t>%&gt;Ambang</t>
  </si>
  <si>
    <t>Memenuhi?</t>
  </si>
  <si>
    <t>1.c.</t>
  </si>
  <si>
    <t xml:space="preserve">Isikan RPS di tempat yang disediakan, yaitu sel yang berwarna kuning muda. </t>
  </si>
  <si>
    <t>Target (minimal)</t>
  </si>
  <si>
    <t>CPL11</t>
  </si>
  <si>
    <t>CPL12</t>
  </si>
  <si>
    <t>CPL13</t>
  </si>
  <si>
    <t>CPL14</t>
  </si>
  <si>
    <t>CPL15</t>
  </si>
  <si>
    <t>S1 - Teknik Elektro</t>
  </si>
  <si>
    <t>S1 - Teknik Arsitektur</t>
  </si>
  <si>
    <t>S1 - Teknik Kimia</t>
  </si>
  <si>
    <t>S1 - Teknik Perencanaan Wilayah dan Kota</t>
  </si>
  <si>
    <t>S1 - Teknik Mesin</t>
  </si>
  <si>
    <t>S1 - Teknik Industri</t>
  </si>
  <si>
    <t>S1 - Teknik Lingkungan</t>
  </si>
  <si>
    <t>S1 - Teknik Geologi</t>
  </si>
  <si>
    <t>S1 - Teknik Geodesi</t>
  </si>
  <si>
    <t>S1 - Teknik Komputer</t>
  </si>
  <si>
    <t>S1 - Teknik Perkapalan</t>
  </si>
  <si>
    <t>S1 - Teknik Sipil</t>
  </si>
  <si>
    <t>Magister Teknik Arsitektur</t>
  </si>
  <si>
    <t>Magister Teknik Sipil</t>
  </si>
  <si>
    <t>Magister Teknik Perencanaan Wilayah dan Kota</t>
  </si>
  <si>
    <t>Magister Teknik Kimia</t>
  </si>
  <si>
    <t>Magister Teknik Mesin</t>
  </si>
  <si>
    <t>Magister Teknik Elektro</t>
  </si>
  <si>
    <t>Magister Teknik Industri</t>
  </si>
  <si>
    <t>Program Doctor Teknik Sipil</t>
  </si>
  <si>
    <t>Program Doktor Ilmu Arsitektur dan Perkotaan</t>
  </si>
  <si>
    <t>Program Doktor Teknik Kimia</t>
  </si>
  <si>
    <t>Program Doktor Teknik Mesin</t>
  </si>
  <si>
    <t>A</t>
  </si>
  <si>
    <t>Isikan nama MK dst di bagian atas. Pilih semester dan Prodi sesuai pilihan yang ada</t>
  </si>
  <si>
    <t>Silakan isikan data Mata Kuliah di tab "CPMK-CPL", di kolom yang berwarna KUNING</t>
  </si>
  <si>
    <t>C1</t>
  </si>
  <si>
    <t>C2</t>
  </si>
  <si>
    <t>C4</t>
  </si>
  <si>
    <t>C5</t>
  </si>
  <si>
    <t>C6</t>
  </si>
  <si>
    <t>P1</t>
  </si>
  <si>
    <t>P2</t>
  </si>
  <si>
    <t>P3</t>
  </si>
  <si>
    <t>P4</t>
  </si>
  <si>
    <t>P5</t>
  </si>
  <si>
    <t>A1</t>
  </si>
  <si>
    <t>A2</t>
  </si>
  <si>
    <t>A3</t>
  </si>
  <si>
    <t>A4</t>
  </si>
  <si>
    <t>A5</t>
  </si>
  <si>
    <t>A6</t>
  </si>
  <si>
    <r>
      <t xml:space="preserve">Isikan pula </t>
    </r>
    <r>
      <rPr>
        <b/>
        <sz val="11"/>
        <color rgb="FF000000"/>
        <rFont val="Calibri"/>
        <family val="2"/>
      </rPr>
      <t xml:space="preserve">level taksonomi </t>
    </r>
    <r>
      <rPr>
        <sz val="11"/>
        <color rgb="FF000000"/>
        <rFont val="Calibri"/>
        <family val="2"/>
      </rPr>
      <t>untuk tiap CPMK, di bagian kanan tabel tersebut</t>
    </r>
  </si>
  <si>
    <t>Yang WAJIB diisi adalah "Materi" dan "CPMK" yang didikung oleh materi pada minggu tersebut.</t>
  </si>
  <si>
    <r>
      <t xml:space="preserve">Di tab "FORM NILAI SIAP", masukkan proporsi </t>
    </r>
    <r>
      <rPr>
        <b/>
        <sz val="11"/>
        <color rgb="FF000000"/>
        <rFont val="Calibri"/>
        <family val="2"/>
      </rPr>
      <t>BOBOT</t>
    </r>
    <r>
      <rPr>
        <sz val="11"/>
        <color rgb="FF000000"/>
        <rFont val="Calibri"/>
        <family val="2"/>
      </rPr>
      <t xml:space="preserve"> nilai tugas, praktikum, UTS dan UAS. Totalnya harus 100%. Pastikan proporsi ini sama dengan proporsi di SIAP. Jika proporsi di SIAP tidak sesuai keinginan Anda, maka segera hubungi Prodi/Fakultas untuk perubahan proporsi</t>
    </r>
  </si>
  <si>
    <r>
      <t xml:space="preserve">Masukkan data nilai tugas di file ini, di sheet </t>
    </r>
    <r>
      <rPr>
        <b/>
        <sz val="11"/>
        <color rgb="FF000000"/>
        <rFont val="Calibri"/>
        <family val="2"/>
      </rPr>
      <t>NILAI TUGAS</t>
    </r>
  </si>
  <si>
    <r>
      <t xml:space="preserve">Pada akhir semester, di tab </t>
    </r>
    <r>
      <rPr>
        <b/>
        <sz val="11"/>
        <color rgb="FF000000"/>
        <rFont val="Calibri"/>
        <family val="2"/>
      </rPr>
      <t>Evaluasi</t>
    </r>
    <r>
      <rPr>
        <sz val="11"/>
        <color rgb="FF000000"/>
        <rFont val="Calibri"/>
        <family val="2"/>
      </rPr>
      <t>, Berdasarkan penilaian pemenuhan CPMK:</t>
    </r>
  </si>
  <si>
    <t>CPL 11</t>
  </si>
  <si>
    <t>CPL 12</t>
  </si>
  <si>
    <t>CPL 13</t>
  </si>
  <si>
    <t>CPL 14</t>
  </si>
  <si>
    <t>CPL 15</t>
  </si>
  <si>
    <t>Analisis Pelaksanaan Pembelajaran</t>
  </si>
  <si>
    <t>Rencana Perbaikan Semester Depan</t>
  </si>
  <si>
    <t>(1) mengisi target capaian minimal (warna kuning), (2) analisis faktor yang terkait dengan pelaksanaan pembelajaran dan (3) rencana perbaikan untuk mengatasi kekurangan yang terjadi.</t>
  </si>
  <si>
    <t>Nama lain CPMK</t>
  </si>
  <si>
    <t>Quiz4No3</t>
  </si>
  <si>
    <t>Quiz4No4</t>
  </si>
  <si>
    <t>Quiz4No5</t>
  </si>
  <si>
    <t>Quiz4No6</t>
  </si>
  <si>
    <t>Quiz4No7</t>
  </si>
  <si>
    <t>Quiz4No8</t>
  </si>
  <si>
    <t>Quiz4No9</t>
  </si>
  <si>
    <t>Quiz4No10</t>
  </si>
  <si>
    <t>Quiz4No11</t>
  </si>
  <si>
    <t>Quiz4No12</t>
  </si>
  <si>
    <t>Quiz4No13</t>
  </si>
  <si>
    <t>Quiz4No14</t>
  </si>
  <si>
    <t>Quiz4No15</t>
  </si>
  <si>
    <t>Quiz4No16</t>
  </si>
  <si>
    <t>Genap</t>
  </si>
  <si>
    <t>Mampu untuk belajar secara mandiri untuk mengembangkan kemampuan baik di bidang teknik komputer atau di bidang terkait lainnya</t>
  </si>
  <si>
    <t>Mampu mengidentifikasikan konsep teoritis di bidang teknik komputer untuk berbagai permasalahan komputasi, jaringan komputer, dan perangkat keras</t>
  </si>
  <si>
    <t>Mampu mendesain dan mengimplementaskan arsitektur komputer, arsitektur jaringan komputer dan server sederhana, virtual, maupun kompleks baik nirkabel maupun kabel dengan berbagai platform komunikasi</t>
  </si>
  <si>
    <t>CPMK 4-1</t>
  </si>
  <si>
    <t>CPMK 6-1</t>
  </si>
  <si>
    <t>Mampu membangun pandangan keilmuan dengan menggunakan referensi-referensi yang dapat dipertanggungjawabkan</t>
  </si>
  <si>
    <t>CPMK 3-3</t>
  </si>
  <si>
    <t>CPMK 2-2</t>
  </si>
  <si>
    <t>CPMK 2-1</t>
  </si>
  <si>
    <t>CPMK 4-2</t>
  </si>
  <si>
    <t>Mampu berdiskusi dalam kelompok dengan menjunjung tinggi sikap saling menghargai untuk memperbarui perspektif terhadap suatu permasalahan berdasarkan pengetahuan dari berbagai sumber</t>
  </si>
  <si>
    <t>Mampu menggunakan IPTEKS sebagai sarana untuk pengembangan diri</t>
  </si>
  <si>
    <t>CPMK 4-3</t>
  </si>
  <si>
    <t>Mampu mengkomunikasikan ide dan gagasan dengan memperhatikan aspek komunikasi yang baik</t>
  </si>
  <si>
    <t>PTSK6660 - Simulasi Jaringan Komputer</t>
  </si>
  <si>
    <t>2022/2023</t>
  </si>
  <si>
    <t>21120120140100</t>
  </si>
  <si>
    <t>PUTRI ALMAAS AULIASARI</t>
  </si>
  <si>
    <t>21120120140102</t>
  </si>
  <si>
    <t>MAULANA YUSUF ARRASYID</t>
  </si>
  <si>
    <t>21120120140104</t>
  </si>
  <si>
    <t>MUHAMMAD FACHRURAZI</t>
  </si>
  <si>
    <t>21120120140130</t>
  </si>
  <si>
    <t>KAKUNG BANGKIT PAKARTI</t>
  </si>
  <si>
    <t>21120120140137</t>
  </si>
  <si>
    <t>RAFIF SADID HAMDANI</t>
  </si>
  <si>
    <t>21120120140176</t>
  </si>
  <si>
    <t>WHISNU TAUHID ILHAM SAPUTRA</t>
  </si>
  <si>
    <t>21120120130082</t>
  </si>
  <si>
    <t>RIFKY HERNANDA</t>
  </si>
  <si>
    <t>21120120130125</t>
  </si>
  <si>
    <t>M. IRMAWAN</t>
  </si>
  <si>
    <t>21120120130127</t>
  </si>
  <si>
    <t>JULIANT RAFFA</t>
  </si>
  <si>
    <t>21120120140036</t>
  </si>
  <si>
    <t>ARDHIKA AZHAR PRATAMA</t>
  </si>
  <si>
    <t>21120120140037</t>
  </si>
  <si>
    <t>MUHAMAD YAHYA OKTARIANSYAH</t>
  </si>
  <si>
    <t>21120120140054</t>
  </si>
  <si>
    <t>MUHAMMAD DHIVA PRADIGTA</t>
  </si>
  <si>
    <t>21120120120009</t>
  </si>
  <si>
    <t>MUHAMMAD FAHREZA ISNANTO</t>
  </si>
  <si>
    <t>21120120120018</t>
  </si>
  <si>
    <t>MUHAMMAD RAFI ANGGARAKSA</t>
  </si>
  <si>
    <t>21120120120023</t>
  </si>
  <si>
    <t>GALIH BAYU PRAKOSO</t>
  </si>
  <si>
    <t>21120120120024</t>
  </si>
  <si>
    <t>ZAKIA MARRIT</t>
  </si>
  <si>
    <t>21120120140141</t>
  </si>
  <si>
    <t>DIDAN HASAN MURTAQI</t>
  </si>
  <si>
    <t>21120120140149</t>
  </si>
  <si>
    <t>MUHAMMAD RIDWAN</t>
  </si>
  <si>
    <t>makalah project</t>
  </si>
  <si>
    <t>TCP variant, kuis, presentasi project</t>
  </si>
  <si>
    <t>Kontrak perkuliahan, Pendahuluan &amp; instalasi system requirement</t>
  </si>
  <si>
    <t>Download, building and testing ns3</t>
  </si>
  <si>
    <t>Download, building and testing ns3 2</t>
  </si>
  <si>
    <t>Conceptual Overview</t>
  </si>
  <si>
    <t xml:space="preserve">Tweaking </t>
  </si>
  <si>
    <t>Building Topologies</t>
  </si>
  <si>
    <t>Building Topologies 2</t>
  </si>
  <si>
    <t xml:space="preserve">Tracing </t>
  </si>
  <si>
    <t>Tracing 2</t>
  </si>
  <si>
    <t>Data Collection</t>
  </si>
  <si>
    <t>PjBL</t>
  </si>
  <si>
    <t>presentasi project</t>
  </si>
  <si>
    <t>www.nsnam.org</t>
  </si>
  <si>
    <t>www.github.com</t>
  </si>
  <si>
    <t>Dipertahankan atau dapat ditingkatkan</t>
  </si>
  <si>
    <t>nim</t>
  </si>
  <si>
    <t>nama</t>
  </si>
  <si>
    <t>cpl2</t>
  </si>
  <si>
    <t>cpl4</t>
  </si>
  <si>
    <t>cpl3</t>
  </si>
  <si>
    <t>cpl6</t>
  </si>
  <si>
    <t>outcome</t>
  </si>
  <si>
    <t>cpmk1</t>
  </si>
  <si>
    <t>cpmk2</t>
  </si>
  <si>
    <t>cpmk3</t>
  </si>
  <si>
    <t>cpmk4</t>
  </si>
  <si>
    <t>cpmk5</t>
  </si>
  <si>
    <t>cpmk6</t>
  </si>
  <si>
    <t>cpmk7</t>
  </si>
  <si>
    <t>LULUS</t>
  </si>
  <si>
    <t>REMIDI CPMK</t>
  </si>
  <si>
    <t>TIDAK 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</si>
</sst>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@\ \ * \:"/>
  </numFmts>
  <fonts count="3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2.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b/>
      <sz val="14"/>
      <color rgb="FFFF0000"/>
      <name val="Calibri"/>
      <family val="2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b/>
      <sz val="12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rgb="FF0070C0"/>
      <name val="Calibri"/>
      <family val="2"/>
    </font>
    <font>
      <sz val="8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</borders>
  <cellStyleXfs count="44">
    <xf numFmtId="0" fontId="0" fillId="0" borderId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8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hidden="1"/>
    </xf>
    <xf numFmtId="164" fontId="5" fillId="0" borderId="0" xfId="0" applyNumberFormat="1" applyFont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6" fillId="2" borderId="1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2" fillId="35" borderId="3" xfId="0" applyFont="1" applyFill="1" applyBorder="1" applyAlignment="1" applyProtection="1">
      <alignment horizontal="center" vertical="center"/>
      <protection locked="0"/>
    </xf>
    <xf numFmtId="0" fontId="0" fillId="35" borderId="0" xfId="0" applyFill="1" applyProtection="1">
      <protection locked="0"/>
    </xf>
    <xf numFmtId="0" fontId="0" fillId="35" borderId="1" xfId="0" applyFill="1" applyBorder="1" applyAlignment="1" applyProtection="1">
      <alignment vertical="top"/>
      <protection locked="0"/>
    </xf>
    <xf numFmtId="0" fontId="0" fillId="35" borderId="1" xfId="0" applyFill="1" applyBorder="1" applyProtection="1">
      <protection locked="0"/>
    </xf>
    <xf numFmtId="0" fontId="2" fillId="0" borderId="0" xfId="0" applyFont="1" applyProtection="1">
      <protection hidden="1"/>
    </xf>
    <xf numFmtId="9" fontId="2" fillId="37" borderId="1" xfId="0" applyNumberFormat="1" applyFont="1" applyFill="1" applyBorder="1" applyAlignment="1" applyProtection="1">
      <alignment horizontal="center" vertical="center"/>
      <protection locked="0"/>
    </xf>
    <xf numFmtId="0" fontId="0" fillId="37" borderId="1" xfId="0" applyFill="1" applyBorder="1" applyProtection="1">
      <protection locked="0"/>
    </xf>
    <xf numFmtId="0" fontId="26" fillId="0" borderId="0" xfId="0" applyFont="1"/>
    <xf numFmtId="0" fontId="0" fillId="35" borderId="13" xfId="0" applyFill="1" applyBorder="1" applyAlignment="1" applyProtection="1">
      <alignment vertical="top"/>
      <protection locked="0"/>
    </xf>
    <xf numFmtId="0" fontId="0" fillId="35" borderId="13" xfId="0" applyFill="1" applyBorder="1" applyProtection="1">
      <protection locked="0"/>
    </xf>
    <xf numFmtId="0" fontId="4" fillId="35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34" borderId="0" xfId="0" applyFill="1" applyAlignment="1" applyProtection="1">
      <alignment wrapText="1"/>
      <protection hidden="1"/>
    </xf>
    <xf numFmtId="2" fontId="0" fillId="40" borderId="0" xfId="0" applyNumberFormat="1" applyFill="1" applyProtection="1">
      <protection hidden="1"/>
    </xf>
    <xf numFmtId="0" fontId="0" fillId="40" borderId="0" xfId="0" applyFill="1" applyProtection="1">
      <protection hidden="1"/>
    </xf>
    <xf numFmtId="0" fontId="0" fillId="37" borderId="0" xfId="0" applyFill="1" applyProtection="1">
      <protection locked="0"/>
    </xf>
    <xf numFmtId="0" fontId="2" fillId="34" borderId="0" xfId="0" applyFont="1" applyFill="1" applyProtection="1">
      <protection hidden="1"/>
    </xf>
    <xf numFmtId="0" fontId="26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5" fillId="0" borderId="0" xfId="0" applyFont="1" applyAlignment="1" applyProtection="1">
      <alignment vertical="top"/>
      <protection hidden="1"/>
    </xf>
    <xf numFmtId="0" fontId="0" fillId="34" borderId="14" xfId="0" applyFill="1" applyBorder="1" applyAlignment="1" applyProtection="1">
      <alignment wrapText="1"/>
      <protection hidden="1"/>
    </xf>
    <xf numFmtId="9" fontId="0" fillId="36" borderId="16" xfId="0" applyNumberFormat="1" applyFill="1" applyBorder="1" applyAlignment="1" applyProtection="1">
      <alignment vertical="top"/>
      <protection hidden="1"/>
    </xf>
    <xf numFmtId="0" fontId="0" fillId="34" borderId="17" xfId="0" applyFill="1" applyBorder="1" applyAlignment="1" applyProtection="1">
      <alignment wrapText="1"/>
      <protection hidden="1"/>
    </xf>
    <xf numFmtId="0" fontId="0" fillId="35" borderId="18" xfId="0" applyFill="1" applyBorder="1" applyAlignment="1" applyProtection="1">
      <alignment wrapText="1"/>
      <protection locked="0"/>
    </xf>
    <xf numFmtId="9" fontId="0" fillId="36" borderId="19" xfId="0" applyNumberFormat="1" applyFill="1" applyBorder="1" applyAlignment="1" applyProtection="1">
      <alignment vertical="top"/>
      <protection hidden="1"/>
    </xf>
    <xf numFmtId="0" fontId="4" fillId="35" borderId="18" xfId="0" applyFont="1" applyFill="1" applyBorder="1" applyAlignment="1" applyProtection="1">
      <alignment wrapText="1"/>
      <protection locked="0"/>
    </xf>
    <xf numFmtId="0" fontId="0" fillId="34" borderId="20" xfId="0" applyFill="1" applyBorder="1" applyAlignment="1" applyProtection="1">
      <alignment wrapText="1"/>
      <protection hidden="1"/>
    </xf>
    <xf numFmtId="0" fontId="0" fillId="35" borderId="21" xfId="0" applyFill="1" applyBorder="1" applyAlignment="1" applyProtection="1">
      <alignment wrapText="1"/>
      <protection locked="0"/>
    </xf>
    <xf numFmtId="9" fontId="0" fillId="36" borderId="22" xfId="0" applyNumberFormat="1" applyFill="1" applyBorder="1" applyAlignment="1" applyProtection="1">
      <alignment vertical="top"/>
      <protection hidden="1"/>
    </xf>
    <xf numFmtId="9" fontId="0" fillId="35" borderId="15" xfId="43" applyFont="1" applyFill="1" applyBorder="1" applyAlignment="1" applyProtection="1">
      <alignment vertical="top"/>
      <protection locked="0"/>
    </xf>
    <xf numFmtId="9" fontId="0" fillId="35" borderId="18" xfId="43" applyFont="1" applyFill="1" applyBorder="1" applyAlignment="1" applyProtection="1">
      <alignment vertical="top"/>
      <protection locked="0"/>
    </xf>
    <xf numFmtId="9" fontId="0" fillId="35" borderId="21" xfId="43" applyFont="1" applyFill="1" applyBorder="1" applyAlignment="1" applyProtection="1">
      <alignment vertical="top"/>
      <protection locked="0"/>
    </xf>
    <xf numFmtId="9" fontId="0" fillId="0" borderId="0" xfId="0" applyNumberFormat="1" applyProtection="1">
      <protection hidden="1"/>
    </xf>
    <xf numFmtId="0" fontId="2" fillId="37" borderId="0" xfId="0" applyFont="1" applyFill="1" applyAlignment="1" applyProtection="1">
      <alignment wrapText="1"/>
      <protection hidden="1"/>
    </xf>
    <xf numFmtId="0" fontId="0" fillId="39" borderId="0" xfId="0" applyFill="1"/>
    <xf numFmtId="0" fontId="0" fillId="0" borderId="0" xfId="0" applyAlignment="1">
      <alignment horizontal="left"/>
    </xf>
    <xf numFmtId="0" fontId="4" fillId="0" borderId="0" xfId="0" applyFont="1"/>
    <xf numFmtId="1" fontId="0" fillId="0" borderId="0" xfId="0" applyNumberFormat="1" applyProtection="1">
      <protection hidden="1"/>
    </xf>
    <xf numFmtId="1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wrapText="1"/>
      <protection hidden="1"/>
    </xf>
    <xf numFmtId="164" fontId="2" fillId="0" borderId="0" xfId="0" applyNumberFormat="1" applyFont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30" fillId="0" borderId="0" xfId="0" applyFont="1" applyProtection="1">
      <protection hidden="1"/>
    </xf>
    <xf numFmtId="1" fontId="0" fillId="0" borderId="0" xfId="0" applyNumberFormat="1"/>
    <xf numFmtId="164" fontId="0" fillId="0" borderId="0" xfId="0" applyNumberFormat="1"/>
    <xf numFmtId="0" fontId="30" fillId="0" borderId="0" xfId="0" applyFont="1"/>
    <xf numFmtId="0" fontId="2" fillId="41" borderId="0" xfId="0" applyFont="1" applyFill="1" applyAlignment="1" applyProtection="1">
      <alignment horizontal="center" vertical="center" wrapText="1"/>
      <protection hidden="1"/>
    </xf>
    <xf numFmtId="0" fontId="30" fillId="0" borderId="0" xfId="0" applyFont="1" applyAlignment="1" applyProtection="1">
      <alignment wrapText="1"/>
      <protection hidden="1"/>
    </xf>
    <xf numFmtId="0" fontId="32" fillId="42" borderId="0" xfId="0" applyFont="1" applyFill="1" applyAlignment="1" applyProtection="1">
      <alignment horizontal="center" vertical="center" wrapText="1"/>
      <protection hidden="1"/>
    </xf>
    <xf numFmtId="0" fontId="4" fillId="37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42" borderId="0" xfId="0" applyFont="1" applyFill="1" applyAlignment="1" applyProtection="1">
      <alignment vertical="center"/>
      <protection hidden="1"/>
    </xf>
    <xf numFmtId="2" fontId="30" fillId="0" borderId="0" xfId="0" applyNumberFormat="1" applyFont="1" applyProtection="1">
      <protection hidden="1"/>
    </xf>
    <xf numFmtId="0" fontId="2" fillId="37" borderId="0" xfId="0" applyFont="1" applyFill="1" applyAlignment="1" applyProtection="1">
      <alignment vertical="center"/>
      <protection hidden="1"/>
    </xf>
    <xf numFmtId="0" fontId="2" fillId="37" borderId="0" xfId="0" applyFont="1" applyFill="1" applyAlignment="1" applyProtection="1">
      <alignment horizontal="center" vertical="center" wrapText="1"/>
      <protection hidden="1"/>
    </xf>
    <xf numFmtId="0" fontId="2" fillId="37" borderId="0" xfId="0" applyFont="1" applyFill="1" applyAlignment="1" applyProtection="1">
      <alignment horizontal="center" vertical="center"/>
      <protection hidden="1"/>
    </xf>
    <xf numFmtId="0" fontId="2" fillId="37" borderId="0" xfId="0" applyFont="1" applyFill="1" applyAlignment="1" applyProtection="1">
      <alignment vertical="center" wrapText="1"/>
      <protection hidden="1"/>
    </xf>
    <xf numFmtId="164" fontId="2" fillId="41" borderId="0" xfId="0" applyNumberFormat="1" applyFont="1" applyFill="1" applyAlignment="1" applyProtection="1">
      <alignment vertical="center" wrapText="1"/>
      <protection hidden="1"/>
    </xf>
    <xf numFmtId="0" fontId="31" fillId="39" borderId="0" xfId="0" applyFont="1" applyFill="1" applyAlignment="1" applyProtection="1">
      <alignment horizontal="center"/>
      <protection locked="0"/>
    </xf>
    <xf numFmtId="0" fontId="32" fillId="42" borderId="0" xfId="0" applyFont="1" applyFill="1" applyAlignment="1" applyProtection="1">
      <alignment vertical="center" wrapText="1"/>
      <protection hidden="1"/>
    </xf>
    <xf numFmtId="0" fontId="0" fillId="39" borderId="0" xfId="0" applyFill="1" applyProtection="1">
      <protection locked="0"/>
    </xf>
    <xf numFmtId="0" fontId="33" fillId="0" borderId="0" xfId="0" applyFont="1" applyProtection="1">
      <protection hidden="1"/>
    </xf>
    <xf numFmtId="2" fontId="2" fillId="39" borderId="0" xfId="0" applyNumberFormat="1" applyFont="1" applyFill="1" applyProtection="1">
      <protection locked="0" hidden="1"/>
    </xf>
    <xf numFmtId="0" fontId="2" fillId="43" borderId="0" xfId="0" applyFont="1" applyFill="1" applyAlignment="1" applyProtection="1">
      <alignment horizontal="left"/>
      <protection hidden="1"/>
    </xf>
    <xf numFmtId="0" fontId="0" fillId="43" borderId="0" xfId="0" applyFill="1" applyProtection="1">
      <protection hidden="1"/>
    </xf>
    <xf numFmtId="0" fontId="2" fillId="43" borderId="0" xfId="0" applyFont="1" applyFill="1" applyProtection="1">
      <protection hidden="1"/>
    </xf>
    <xf numFmtId="0" fontId="4" fillId="43" borderId="0" xfId="0" applyFont="1" applyFill="1" applyAlignment="1" applyProtection="1">
      <alignment horizontal="left" vertical="center"/>
      <protection hidden="1"/>
    </xf>
    <xf numFmtId="0" fontId="0" fillId="34" borderId="0" xfId="0" quotePrefix="1" applyFill="1" applyAlignment="1" applyProtection="1">
      <alignment wrapText="1"/>
      <protection hidden="1"/>
    </xf>
    <xf numFmtId="0" fontId="0" fillId="44" borderId="0" xfId="0" applyFill="1" applyProtection="1">
      <protection locked="0" hidden="1"/>
    </xf>
    <xf numFmtId="9" fontId="0" fillId="39" borderId="0" xfId="43" applyFont="1" applyFill="1" applyAlignment="1" applyProtection="1">
      <alignment horizontal="center"/>
      <protection locked="0"/>
    </xf>
    <xf numFmtId="0" fontId="5" fillId="0" borderId="0" xfId="0" applyFont="1" applyProtection="1">
      <protection hidden="1"/>
    </xf>
    <xf numFmtId="0" fontId="2" fillId="0" borderId="0" xfId="0" applyFont="1"/>
    <xf numFmtId="0" fontId="0" fillId="44" borderId="0" xfId="0" applyFill="1" applyProtection="1">
      <protection locked="0"/>
    </xf>
    <xf numFmtId="0" fontId="4" fillId="44" borderId="0" xfId="0" applyFont="1" applyFill="1" applyProtection="1">
      <protection locked="0"/>
    </xf>
    <xf numFmtId="2" fontId="0" fillId="35" borderId="1" xfId="0" applyNumberFormat="1" applyFill="1" applyBorder="1" applyProtection="1">
      <protection locked="0"/>
    </xf>
    <xf numFmtId="0" fontId="4" fillId="35" borderId="15" xfId="0" applyFont="1" applyFill="1" applyBorder="1" applyAlignment="1" applyProtection="1">
      <alignment wrapText="1"/>
      <protection locked="0"/>
    </xf>
    <xf numFmtId="0" fontId="4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2" fillId="34" borderId="18" xfId="0" applyFont="1" applyFill="1" applyBorder="1" applyAlignment="1" applyProtection="1">
      <alignment horizontal="center" vertical="center"/>
      <protection hidden="1"/>
    </xf>
    <xf numFmtId="0" fontId="0" fillId="34" borderId="18" xfId="0" applyFill="1" applyBorder="1" applyAlignment="1" applyProtection="1">
      <alignment horizontal="center" vertical="top"/>
      <protection hidden="1"/>
    </xf>
    <xf numFmtId="0" fontId="4" fillId="44" borderId="0" xfId="0" applyFont="1" applyFill="1" applyAlignment="1" applyProtection="1">
      <alignment horizontal="left" vertical="top"/>
      <protection locked="0" hidden="1"/>
    </xf>
    <xf numFmtId="0" fontId="0" fillId="34" borderId="0" xfId="0" applyFill="1" applyProtection="1">
      <protection hidden="1"/>
    </xf>
    <xf numFmtId="0" fontId="0" fillId="35" borderId="0" xfId="0" applyFill="1" applyProtection="1">
      <protection hidden="1"/>
    </xf>
    <xf numFmtId="0" fontId="36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top" wrapText="1"/>
      <protection locked="0"/>
    </xf>
    <xf numFmtId="9" fontId="2" fillId="39" borderId="0" xfId="0" applyNumberFormat="1" applyFont="1" applyFill="1" applyAlignment="1" applyProtection="1">
      <alignment horizontal="center" vertical="center"/>
      <protection locked="0"/>
    </xf>
    <xf numFmtId="0" fontId="6" fillId="35" borderId="18" xfId="0" applyFont="1" applyFill="1" applyBorder="1" applyAlignment="1" applyProtection="1">
      <alignment horizontal="center" vertical="top"/>
      <protection locked="0"/>
    </xf>
    <xf numFmtId="0" fontId="34" fillId="35" borderId="18" xfId="0" applyFont="1" applyFill="1" applyBorder="1" applyAlignment="1" applyProtection="1">
      <alignment horizontal="left" vertical="top" wrapText="1"/>
      <protection locked="0"/>
    </xf>
    <xf numFmtId="0" fontId="0" fillId="35" borderId="18" xfId="0" applyFill="1" applyBorder="1" applyAlignment="1" applyProtection="1">
      <alignment horizontal="center" vertical="top"/>
      <protection locked="0" hidden="1"/>
    </xf>
    <xf numFmtId="0" fontId="4" fillId="35" borderId="18" xfId="0" applyFont="1" applyFill="1" applyBorder="1" applyAlignment="1" applyProtection="1">
      <alignment horizontal="center" vertical="top"/>
      <protection locked="0" hidden="1"/>
    </xf>
    <xf numFmtId="0" fontId="35" fillId="45" borderId="18" xfId="0" applyFont="1" applyFill="1" applyBorder="1" applyAlignment="1" applyProtection="1">
      <alignment horizontal="center" vertical="center" wrapText="1"/>
      <protection locked="0"/>
    </xf>
    <xf numFmtId="0" fontId="4" fillId="35" borderId="0" xfId="0" applyFont="1" applyFill="1" applyProtection="1">
      <protection locked="0"/>
    </xf>
    <xf numFmtId="164" fontId="0" fillId="0" borderId="0" xfId="0" applyNumberFormat="1" applyAlignment="1" applyProtection="1">
      <alignment horizontal="center" vertical="top"/>
      <protection hidden="1"/>
    </xf>
    <xf numFmtId="9" fontId="0" fillId="0" borderId="0" xfId="43" applyFont="1" applyAlignment="1" applyProtection="1">
      <alignment horizontal="center" vertical="top"/>
      <protection hidden="1"/>
    </xf>
    <xf numFmtId="2" fontId="2" fillId="40" borderId="0" xfId="0" applyNumberFormat="1" applyFont="1" applyFill="1" applyAlignment="1" applyProtection="1">
      <alignment horizontal="center" vertical="center"/>
      <protection hidden="1"/>
    </xf>
    <xf numFmtId="2" fontId="4" fillId="39" borderId="0" xfId="0" applyNumberFormat="1" applyFont="1" applyFill="1" applyProtection="1">
      <protection locked="0"/>
    </xf>
    <xf numFmtId="0" fontId="0" fillId="35" borderId="25" xfId="0" applyFill="1" applyBorder="1" applyProtection="1">
      <protection locked="0"/>
    </xf>
    <xf numFmtId="0" fontId="0" fillId="35" borderId="18" xfId="0" applyFill="1" applyBorder="1" applyProtection="1">
      <protection locked="0"/>
    </xf>
    <xf numFmtId="9" fontId="0" fillId="37" borderId="1" xfId="0" applyNumberFormat="1" applyFill="1" applyBorder="1" applyProtection="1">
      <protection locked="0"/>
    </xf>
    <xf numFmtId="0" fontId="4" fillId="35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2" fillId="35" borderId="26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6" fillId="2" borderId="27" xfId="0" applyFont="1" applyFill="1" applyBorder="1" applyAlignment="1" applyProtection="1">
      <alignment horizontal="center"/>
      <protection hidden="1"/>
    </xf>
    <xf numFmtId="0" fontId="0" fillId="35" borderId="27" xfId="0" applyFill="1" applyBorder="1" applyAlignment="1" applyProtection="1">
      <alignment vertical="top"/>
      <protection locked="0"/>
    </xf>
    <xf numFmtId="0" fontId="0" fillId="35" borderId="27" xfId="0" applyFill="1" applyBorder="1" applyProtection="1">
      <protection locked="0"/>
    </xf>
    <xf numFmtId="0" fontId="32" fillId="46" borderId="23" xfId="0" applyFont="1" applyFill="1" applyBorder="1" applyAlignment="1">
      <alignment horizontal="center" vertical="center"/>
    </xf>
    <xf numFmtId="0" fontId="0" fillId="47" borderId="0" xfId="0" applyFill="1" applyAlignment="1" applyProtection="1">
      <alignment vertical="top"/>
      <protection hidden="1"/>
    </xf>
    <xf numFmtId="0" fontId="0" fillId="43" borderId="0" xfId="0" applyFill="1" applyAlignment="1" applyProtection="1">
      <alignment vertical="top"/>
      <protection hidden="1"/>
    </xf>
    <xf numFmtId="9" fontId="4" fillId="35" borderId="18" xfId="43" applyFont="1" applyFill="1" applyBorder="1" applyAlignment="1" applyProtection="1">
      <alignment vertical="top"/>
      <protection locked="0"/>
    </xf>
    <xf numFmtId="1" fontId="0" fillId="0" borderId="1" xfId="0" applyNumberForma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27" xfId="0" applyBorder="1" applyProtection="1">
      <protection hidden="1"/>
    </xf>
    <xf numFmtId="0" fontId="4" fillId="44" borderId="0" xfId="0" applyFont="1" applyFill="1" applyAlignment="1" applyProtection="1">
      <alignment wrapText="1"/>
      <protection locked="0" hidden="1"/>
    </xf>
    <xf numFmtId="0" fontId="4" fillId="0" borderId="0" xfId="0" applyFont="1" applyAlignment="1">
      <alignment horizontal="left" wrapText="1"/>
    </xf>
    <xf numFmtId="0" fontId="2" fillId="34" borderId="0" xfId="0" applyFont="1" applyFill="1" applyAlignment="1" applyProtection="1">
      <alignment horizontal="center"/>
      <protection hidden="1"/>
    </xf>
    <xf numFmtId="0" fontId="2" fillId="37" borderId="0" xfId="0" applyFont="1" applyFill="1" applyAlignment="1" applyProtection="1">
      <alignment horizontal="center" wrapText="1"/>
      <protection hidden="1"/>
    </xf>
    <xf numFmtId="0" fontId="2" fillId="34" borderId="18" xfId="0" applyFont="1" applyFill="1" applyBorder="1" applyAlignment="1" applyProtection="1">
      <alignment horizontal="center"/>
      <protection hidden="1"/>
    </xf>
    <xf numFmtId="0" fontId="2" fillId="34" borderId="0" xfId="0" applyFont="1" applyFill="1" applyAlignment="1" applyProtection="1">
      <alignment horizontal="center" wrapText="1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 vertical="top"/>
      <protection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7" fillId="38" borderId="1" xfId="0" applyFont="1" applyFill="1" applyBorder="1" applyAlignment="1" applyProtection="1">
      <alignment horizontal="center" vertical="top" textRotation="255"/>
      <protection hidden="1"/>
    </xf>
    <xf numFmtId="0" fontId="27" fillId="38" borderId="27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7" fillId="38" borderId="2" xfId="0" applyFont="1" applyFill="1" applyBorder="1" applyAlignment="1" applyProtection="1">
      <alignment horizontal="center" vertical="top" textRotation="255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D2FC6036-EA88-4D59-9828-00106F850C51}"/>
    <cellStyle name="Note 2" xfId="42" xr:uid="{AB6BC59E-8567-4173-AE23-99C50F5BE165}"/>
    <cellStyle name="Output" xfId="10" builtinId="21" customBuiltin="1"/>
    <cellStyle name="Percent" xfId="43" builtinId="5"/>
    <cellStyle name="Title" xfId="1" builtinId="15" customBuiltin="1"/>
    <cellStyle name="Total" xfId="16" builtinId="25" customBuiltin="1"/>
    <cellStyle name="Warning Text" xfId="14" builtinId="11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1" indent="0" justifyLastLine="0" shrinkToFit="0" readingOrder="0"/>
      <protection locked="0" hidden="0"/>
    </dxf>
    <dxf>
      <numFmt numFmtId="0" formatCode="General"/>
      <alignment horizontal="center" vertical="top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top" textRotation="0" wrapText="0" indent="0" justifyLastLine="0" shrinkToFit="0" readingOrder="0"/>
      <protection locked="1" hidden="1"/>
    </dxf>
    <dxf>
      <numFmt numFmtId="164" formatCode="0.0"/>
      <alignment horizontal="center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CPL!$AI$6</c:f>
              <c:strCache>
                <c:ptCount val="1"/>
                <c:pt idx="0">
                  <c:v>CPL 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[0]!mhscpl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[0]!grafikcpl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F-4BBB-9E8E-1F684845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360"/>
        <c:axId val="1086595120"/>
      </c:scatterChart>
      <c:valAx>
        <c:axId val="10866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95120"/>
        <c:crosses val="autoZero"/>
        <c:crossBetween val="midCat"/>
      </c:valAx>
      <c:valAx>
        <c:axId val="10865951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653776"/>
        <c:axId val="1086640048"/>
      </c:barChart>
      <c:catAx>
        <c:axId val="10866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layout>
            <c:manualLayout>
              <c:xMode val="edge"/>
              <c:yMode val="edge"/>
              <c:x val="0.4506181102362204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0048"/>
        <c:crosses val="autoZero"/>
        <c:auto val="1"/>
        <c:lblAlgn val="ctr"/>
        <c:lblOffset val="100"/>
        <c:noMultiLvlLbl val="0"/>
      </c:catAx>
      <c:valAx>
        <c:axId val="1086640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6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[0]!rangecpl</c:f>
              <c:strCache>
                <c:ptCount val="4"/>
                <c:pt idx="0">
                  <c:v>CPL 2</c:v>
                </c:pt>
                <c:pt idx="1">
                  <c:v>CPL 3</c:v>
                </c:pt>
                <c:pt idx="2">
                  <c:v>CPL 4</c:v>
                </c:pt>
                <c:pt idx="3">
                  <c:v>CPL 6</c:v>
                </c:pt>
              </c:strCache>
            </c:strRef>
          </c:cat>
          <c:val>
            <c:numRef>
              <c:f>[0]!avecpl</c:f>
              <c:numCache>
                <c:formatCode>0.00</c:formatCode>
                <c:ptCount val="4"/>
                <c:pt idx="0">
                  <c:v>3.8888888888888888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C52-B889-27B81DCF6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86465328"/>
        <c:axId val="1086469904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214532603809849"/>
                  <c:y val="0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9-4282-8374-DF9BBF91C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CPL!$BD$1</c:f>
                <c:numCache>
                  <c:formatCode>General</c:formatCode>
                  <c:ptCount val="1"/>
                  <c:pt idx="0">
                    <c:v>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CPL!$AT$1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9-4282-8374-DF9BBF91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65328"/>
        <c:axId val="1086469904"/>
      </c:scatterChart>
      <c:catAx>
        <c:axId val="10864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9904"/>
        <c:crosses val="autoZero"/>
        <c:auto val="1"/>
        <c:lblAlgn val="ctr"/>
        <c:lblOffset val="100"/>
        <c:noMultiLvlLbl val="0"/>
      </c:catAx>
      <c:valAx>
        <c:axId val="1086469904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CPL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6532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CPL!$AU$1</c:f>
          <c:strCache>
            <c:ptCount val="1"/>
            <c:pt idx="0">
              <c:v>DISTRIBUSI PENCAPAIAN CPL 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60C-4226-A91D-CCD8BBC9DF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60C-4226-A91D-CCD8BBC9D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60C-4226-A91D-CCD8BBC9DF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60C-4226-A91D-CCD8BBC9DF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0C-4226-A91D-CCD8BBC9DF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0C-4226-A91D-CCD8BBC9DF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0C-4226-A91D-CCD8BBC9DF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0C-4226-A91D-CCD8BBC9D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CPL!$AI$1:$AI$4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F-493C-8B3F-860BB22F839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CPMK!$R$3</c:f>
          <c:strCache>
            <c:ptCount val="1"/>
            <c:pt idx="0">
              <c:v>Sebaran pencapaian CPMK7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73400663915227E-2"/>
          <c:y val="0.17171296296296296"/>
          <c:w val="0.87252020152221577"/>
          <c:h val="0.6279239574219888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CPMK!$P$7</c:f>
              <c:strCache>
                <c:ptCount val="1"/>
                <c:pt idx="0">
                  <c:v>CPMK7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[0]!rangecpmk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45BB-4A29-81CE-276EA3F0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19248"/>
        <c:axId val="1086607600"/>
      </c:scatterChart>
      <c:valAx>
        <c:axId val="10866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Mahasiswa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7600"/>
        <c:crosses val="autoZero"/>
        <c:crossBetween val="midCat"/>
        <c:majorUnit val="10"/>
        <c:minorUnit val="10"/>
      </c:valAx>
      <c:valAx>
        <c:axId val="10866076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9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494421232150665"/>
          <c:y val="0.86961111111111111"/>
          <c:w val="0.12962004904287594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0.15819001271651612"/>
          <c:y val="2.3916605566004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9893309895859"/>
          <c:y val="0.17917874396135267"/>
          <c:w val="0.84792103623421811"/>
          <c:h val="0.6304671155236029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458256"/>
        <c:axId val="1086446192"/>
      </c:barChart>
      <c:catAx>
        <c:axId val="10864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 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6192"/>
        <c:crosses val="autoZero"/>
        <c:auto val="1"/>
        <c:lblAlgn val="ctr"/>
        <c:lblOffset val="100"/>
        <c:noMultiLvlLbl val="0"/>
      </c:catAx>
      <c:valAx>
        <c:axId val="1086446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mahasiswa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0628864100320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8645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pencapaian cpmk</a:t>
            </a:r>
          </a:p>
        </c:rich>
      </c:tx>
      <c:layout>
        <c:manualLayout>
          <c:xMode val="edge"/>
          <c:yMode val="edge"/>
          <c:x val="0.15869158878504672"/>
          <c:y val="4.8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[0]!grafikcpmk</c:f>
              <c:strCache>
                <c:ptCount val="7"/>
                <c:pt idx="0">
                  <c:v>CPMK1</c:v>
                </c:pt>
                <c:pt idx="1">
                  <c:v>CPMK2</c:v>
                </c:pt>
                <c:pt idx="2">
                  <c:v>CPMK3</c:v>
                </c:pt>
                <c:pt idx="3">
                  <c:v>CPMK4</c:v>
                </c:pt>
                <c:pt idx="4">
                  <c:v>CPMK5</c:v>
                </c:pt>
                <c:pt idx="5">
                  <c:v>CPMK6</c:v>
                </c:pt>
                <c:pt idx="6">
                  <c:v>CPMK7</c:v>
                </c:pt>
              </c:strCache>
            </c:strRef>
          </c:cat>
          <c:val>
            <c:numRef>
              <c:f>[0]!avecpmk</c:f>
              <c:numCache>
                <c:formatCode>0.0</c:formatCode>
                <c:ptCount val="7"/>
                <c:pt idx="0">
                  <c:v>4</c:v>
                </c:pt>
                <c:pt idx="1">
                  <c:v>3.2222222222222223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7-4E7D-A0B5-328FFD9E81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1086601776"/>
        <c:axId val="1086580976"/>
      </c:barChart>
      <c:scatterChart>
        <c:scatterStyle val="lineMarker"/>
        <c:varyColors val="0"/>
        <c:ser>
          <c:idx val="1"/>
          <c:order val="1"/>
          <c:tx>
            <c:v>Target</c:v>
          </c:tx>
          <c:spPr>
            <a:ln w="25400" cap="flat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45171339563863"/>
                  <c:y val="-7.99958005249343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380062305295947E-2"/>
                      <c:h val="7.99202099737532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276-43F2-BC99-2B9AB7BE7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1"/>
            <c:plus>
              <c:numRef>
                <c:f>CPMK!$Z$1</c:f>
                <c:numCache>
                  <c:formatCode>General</c:formatCode>
                  <c:ptCount val="1"/>
                  <c:pt idx="0">
                    <c:v>6.5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0.5</c:v>
                </c:pt>
              </c:numLit>
            </c:minus>
            <c:spPr>
              <a:noFill/>
              <a:ln w="9525">
                <a:solidFill>
                  <a:schemeClr val="accent6"/>
                </a:solidFill>
                <a:prstDash val="dash"/>
                <a:round/>
              </a:ln>
              <a:effectLst/>
            </c:spPr>
          </c:errBars>
          <c:yVal>
            <c:numRef>
              <c:f>CPMK!$W$1</c:f>
              <c:numCache>
                <c:formatCode>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6-43F2-BC99-2B9AB7B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1776"/>
        <c:axId val="1086580976"/>
      </c:scatterChart>
      <c:catAx>
        <c:axId val="10866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CPMK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80976"/>
        <c:crosses val="autoZero"/>
        <c:auto val="1"/>
        <c:lblAlgn val="ctr"/>
        <c:lblOffset val="100"/>
        <c:noMultiLvlLbl val="0"/>
      </c:catAx>
      <c:valAx>
        <c:axId val="108658097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CPMK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CPMK!$R$19</c:f>
          <c:strCache>
            <c:ptCount val="1"/>
            <c:pt idx="0">
              <c:v>Distribusi nilai CPMK7</c:v>
            </c:pt>
          </c:strCache>
        </c:strRef>
      </c:tx>
      <c:layout>
        <c:manualLayout>
          <c:xMode val="edge"/>
          <c:yMode val="edge"/>
          <c:x val="4.5291442365193647E-2"/>
          <c:y val="3.3041405850333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898205788380266E-2"/>
          <c:y val="0.17917874396135267"/>
          <c:w val="0.91932195368894909"/>
          <c:h val="0.68067648447709739"/>
        </c:manualLayout>
      </c:layout>
      <c:pie3DChart>
        <c:varyColors val="1"/>
        <c:ser>
          <c:idx val="1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6F-4FAC-9CDD-21CAB4C5AE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6F-4FAC-9CDD-21CAB4C5AE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6F-4FAC-9CDD-21CAB4C5AE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6F-4FAC-9CDD-21CAB4C5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CPMK!$P$1:$P$4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43F4-9CD9-802EF93510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45685512898227"/>
          <c:y val="0.88650753277807481"/>
          <c:w val="0.16309904860431657"/>
          <c:h val="7.699255056819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562685</xdr:colOff>
      <xdr:row>9</xdr:row>
      <xdr:rowOff>123975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024D9-E28D-4C58-ADDC-94CBD62B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762000"/>
          <a:ext cx="5087060" cy="1076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19050</xdr:rowOff>
    </xdr:from>
    <xdr:to>
      <xdr:col>8</xdr:col>
      <xdr:colOff>572090</xdr:colOff>
      <xdr:row>55</xdr:row>
      <xdr:rowOff>143397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09F9C-8B17-4C56-8E60-C090DB010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5734050"/>
          <a:ext cx="4229690" cy="37438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1</xdr:rowOff>
    </xdr:from>
    <xdr:to>
      <xdr:col>12</xdr:col>
      <xdr:colOff>304800</xdr:colOff>
      <xdr:row>59</xdr:row>
      <xdr:rowOff>37971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A9740D-E6EA-4CAC-BA2B-C7E2AD91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9715501"/>
          <a:ext cx="6657975" cy="4189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57150</xdr:rowOff>
    </xdr:from>
    <xdr:to>
      <xdr:col>16</xdr:col>
      <xdr:colOff>190500</xdr:colOff>
      <xdr:row>68</xdr:row>
      <xdr:rowOff>22577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376889-B595-4E34-A607-AC2BF262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10725150"/>
          <a:ext cx="8982075" cy="11084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9</xdr:col>
      <xdr:colOff>208489</xdr:colOff>
      <xdr:row>75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5BE96A-A0A3-4DF0-9193-75A45F2A5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825" y="12192000"/>
          <a:ext cx="4732864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9</xdr:col>
      <xdr:colOff>534106</xdr:colOff>
      <xdr:row>88</xdr:row>
      <xdr:rowOff>143161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57FA1E-2F4D-4E5F-87B0-B9CD054A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4825" y="13716000"/>
          <a:ext cx="5058481" cy="2048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10</xdr:col>
      <xdr:colOff>114300</xdr:colOff>
      <xdr:row>94</xdr:row>
      <xdr:rowOff>164799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8B8525-6E14-403F-9575-94DBC8ED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4825" y="16192500"/>
          <a:ext cx="5248275" cy="736299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97</xdr:row>
      <xdr:rowOff>0</xdr:rowOff>
    </xdr:from>
    <xdr:to>
      <xdr:col>11</xdr:col>
      <xdr:colOff>296123</xdr:colOff>
      <xdr:row>105</xdr:row>
      <xdr:rowOff>28792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6B98A-6CEE-4271-9276-40CB89B4F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17335500"/>
          <a:ext cx="6077798" cy="1552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8</xdr:col>
      <xdr:colOff>419669</xdr:colOff>
      <xdr:row>120</xdr:row>
      <xdr:rowOff>152634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3A363A8-BCC9-49B2-AD44-C97C0860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4825" y="20002500"/>
          <a:ext cx="4077269" cy="16766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14</xdr:col>
      <xdr:colOff>505952</xdr:colOff>
      <xdr:row>139</xdr:row>
      <xdr:rowOff>28818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2B4F6A-75C5-412F-B5AF-951359587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4825" y="23622000"/>
          <a:ext cx="8078327" cy="1743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16</xdr:col>
      <xdr:colOff>48859</xdr:colOff>
      <xdr:row>179</xdr:row>
      <xdr:rowOff>162665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E13483-5ED1-4007-A730-1DCEB292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4825" y="27813000"/>
          <a:ext cx="8840434" cy="53061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16</xdr:col>
      <xdr:colOff>267964</xdr:colOff>
      <xdr:row>209</xdr:row>
      <xdr:rowOff>181745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2FCC80A-EE15-49CE-939B-B86AFFFD8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4825" y="33337500"/>
          <a:ext cx="9059539" cy="551574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11</xdr:row>
      <xdr:rowOff>139700</xdr:rowOff>
    </xdr:from>
    <xdr:to>
      <xdr:col>21</xdr:col>
      <xdr:colOff>64116</xdr:colOff>
      <xdr:row>25</xdr:row>
      <xdr:rowOff>76329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92D11D-0BED-4AE4-8E9A-BCC711289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2600" y="2165350"/>
          <a:ext cx="11989416" cy="25147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213</xdr:row>
      <xdr:rowOff>146050</xdr:rowOff>
    </xdr:from>
    <xdr:to>
      <xdr:col>15</xdr:col>
      <xdr:colOff>356041</xdr:colOff>
      <xdr:row>227</xdr:row>
      <xdr:rowOff>95380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6D286D-C434-4BBB-ABE8-F04BCAA68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050" y="39801800"/>
          <a:ext cx="8579291" cy="25274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882650</xdr:colOff>
      <xdr:row>0</xdr:row>
      <xdr:rowOff>63500</xdr:rowOff>
    </xdr:from>
    <xdr:to>
      <xdr:col>8</xdr:col>
      <xdr:colOff>381000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DA097-3605-4F22-9761-649D97473722}"/>
            </a:ext>
          </a:extLst>
        </xdr:cNvPr>
        <xdr:cNvSpPr txBox="1"/>
      </xdr:nvSpPr>
      <xdr:spPr>
        <a:xfrm>
          <a:off x="2768600" y="63500"/>
          <a:ext cx="6724650" cy="895350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</a:t>
          </a:r>
          <a:r>
            <a:rPr lang="id-ID" sz="1100"/>
            <a:t>Target pemenuhan CPMK</a:t>
          </a:r>
          <a:r>
            <a:rPr lang="id-ID" sz="1100" baseline="0"/>
            <a:t> (dalam persen)</a:t>
          </a:r>
          <a:endParaRPr lang="en-US" sz="1100" baseline="0"/>
        </a:p>
        <a:p>
          <a:r>
            <a:rPr lang="en-US" sz="1100" baseline="0"/>
            <a:t>2. </a:t>
          </a:r>
          <a:r>
            <a:rPr lang="id-ID" sz="1100" baseline="0"/>
            <a:t>Analisis pencapaian </a:t>
          </a:r>
          <a:r>
            <a:rPr lang="en-US" sz="1100" baseline="0"/>
            <a:t>(</a:t>
          </a:r>
          <a:r>
            <a:rPr lang="id-ID" sz="1100" baseline="0"/>
            <a:t>apa yang perlu di-highlight, faktor penyebabnya perlu diurai</a:t>
          </a:r>
          <a:r>
            <a:rPr lang="en-US" sz="1100" baseline="0"/>
            <a:t>)</a:t>
          </a:r>
          <a:br>
            <a:rPr lang="en-US" sz="1100" baseline="0"/>
          </a:br>
          <a:r>
            <a:rPr lang="en-US" sz="1100" baseline="0"/>
            <a:t>3. </a:t>
          </a:r>
          <a:r>
            <a:rPr lang="id-ID" sz="1100" baseline="0"/>
            <a:t>Rencana Perbaikan (apa saja yang mungkin bisa dilakukan/dicoba untuk meningkatkan pencapaian CPMK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66676</xdr:rowOff>
    </xdr:from>
    <xdr:to>
      <xdr:col>19</xdr:col>
      <xdr:colOff>47624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5CC8CA-4E72-4B13-A3D1-3BD87819C15A}"/>
            </a:ext>
          </a:extLst>
        </xdr:cNvPr>
        <xdr:cNvSpPr txBox="1"/>
      </xdr:nvSpPr>
      <xdr:spPr>
        <a:xfrm>
          <a:off x="5857874" y="66676"/>
          <a:ext cx="4276725" cy="1038224"/>
        </a:xfrm>
        <a:prstGeom prst="wedgeRoundRectCallout">
          <a:avLst>
            <a:gd name="adj1" fmla="val -26545"/>
            <a:gd name="adj2" fmla="val 70479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BAGIAN YANG PERLU DIISI</a:t>
          </a:r>
          <a:r>
            <a:rPr lang="en-US" sz="1100"/>
            <a:t>: </a:t>
          </a:r>
        </a:p>
        <a:p>
          <a:r>
            <a:rPr lang="en-US" sz="1100"/>
            <a:t>1. Identitas MK (bagian</a:t>
          </a:r>
          <a:r>
            <a:rPr lang="en-US" sz="1100" baseline="0"/>
            <a:t> kiri yang berwarna kuning)</a:t>
          </a:r>
        </a:p>
        <a:p>
          <a:r>
            <a:rPr lang="en-US" sz="1100" baseline="0"/>
            <a:t>2. Pemetaan CPMK dan CPL (bagian bawah yang berwarna kuning)</a:t>
          </a:r>
          <a:br>
            <a:rPr lang="en-US" sz="1100" baseline="0"/>
          </a:br>
          <a:r>
            <a:rPr lang="en-US" sz="1100" baseline="0"/>
            <a:t>3. Tiap CPMK dipetakan ke CPL yang sesuai, total tiap CPMK 100%</a:t>
          </a:r>
          <a:br>
            <a:rPr lang="en-US" sz="1100"/>
          </a:br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C53E81-FCB2-4C8F-AC4F-8B9D951722C2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45F2862D-8F4C-411C-81CE-4AB29B394772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0</xdr:row>
      <xdr:rowOff>38101</xdr:rowOff>
    </xdr:from>
    <xdr:to>
      <xdr:col>26</xdr:col>
      <xdr:colOff>600075</xdr:colOff>
      <xdr:row>2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E21F20-271D-4C32-A35A-9E7C2BC0D250}"/>
            </a:ext>
          </a:extLst>
        </xdr:cNvPr>
        <xdr:cNvSpPr txBox="1"/>
      </xdr:nvSpPr>
      <xdr:spPr>
        <a:xfrm>
          <a:off x="5619750" y="38101"/>
          <a:ext cx="5591175" cy="485774"/>
        </a:xfrm>
        <a:prstGeom prst="wedgeRoundRectCallout">
          <a:avLst>
            <a:gd name="adj1" fmla="val -19640"/>
            <a:gd name="adj2" fmla="val 71294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Tugas (bebas, bisa diubah), CPMK (sesuaikan dengan tiap tugas) dan BOBOT NILAI (persentase terhadap total nilai tugas).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95250</xdr:rowOff>
    </xdr:from>
    <xdr:to>
      <xdr:col>2</xdr:col>
      <xdr:colOff>2143124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C7D031-BE65-4881-A4BC-F0D347C23F78}"/>
            </a:ext>
          </a:extLst>
        </xdr:cNvPr>
        <xdr:cNvSpPr txBox="1"/>
      </xdr:nvSpPr>
      <xdr:spPr>
        <a:xfrm>
          <a:off x="152399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838200</xdr:colOff>
      <xdr:row>3</xdr:row>
      <xdr:rowOff>38100</xdr:rowOff>
    </xdr:from>
    <xdr:to>
      <xdr:col>2</xdr:col>
      <xdr:colOff>238125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31A445-5184-4318-AD39-E0D697C68658}"/>
            </a:ext>
          </a:extLst>
        </xdr:cNvPr>
        <xdr:cNvSpPr/>
      </xdr:nvSpPr>
      <xdr:spPr>
        <a:xfrm>
          <a:off x="1266825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590550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D0A5539-64C1-464E-A4E7-92FE96E5EDEE}"/>
            </a:ext>
          </a:extLst>
        </xdr:cNvPr>
        <xdr:cNvSpPr txBox="1"/>
      </xdr:nvSpPr>
      <xdr:spPr>
        <a:xfrm>
          <a:off x="5610225" y="0"/>
          <a:ext cx="5591175" cy="523875"/>
        </a:xfrm>
        <a:prstGeom prst="wedgeRoundRectCallout">
          <a:avLst>
            <a:gd name="adj1" fmla="val -23047"/>
            <a:gd name="adj2" fmla="val 67658"/>
            <a:gd name="adj3" fmla="val 16667"/>
          </a:avLst>
        </a:prstGeom>
        <a:solidFill>
          <a:srgbClr val="FFFFCC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 praktek (bebas, bisa diubah), CPMK (sesuaikan dengan tiap tugas) dan BOBOT NILAI (persentase terhadap total nilai praktek).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2</xdr:col>
      <xdr:colOff>2152650</xdr:colOff>
      <xdr:row>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A3316D-A839-4345-BD3F-320901316814}"/>
            </a:ext>
          </a:extLst>
        </xdr:cNvPr>
        <xdr:cNvSpPr txBox="1"/>
      </xdr:nvSpPr>
      <xdr:spPr>
        <a:xfrm>
          <a:off x="161925" y="95250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847726</xdr:colOff>
      <xdr:row>3</xdr:row>
      <xdr:rowOff>38100</xdr:rowOff>
    </xdr:from>
    <xdr:to>
      <xdr:col>2</xdr:col>
      <xdr:colOff>247651</xdr:colOff>
      <xdr:row>4</xdr:row>
      <xdr:rowOff>114300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0C530D0-9CE7-462D-BFB2-300DF215F719}"/>
            </a:ext>
          </a:extLst>
        </xdr:cNvPr>
        <xdr:cNvSpPr/>
      </xdr:nvSpPr>
      <xdr:spPr>
        <a:xfrm>
          <a:off x="1276351" y="609600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781051</xdr:colOff>
      <xdr:row>0</xdr:row>
      <xdr:rowOff>57150</xdr:rowOff>
    </xdr:from>
    <xdr:to>
      <xdr:col>31</xdr:col>
      <xdr:colOff>158750</xdr:colOff>
      <xdr:row>3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590E28F-3FD0-4CCB-B0B6-5DDB871573E2}"/>
            </a:ext>
          </a:extLst>
        </xdr:cNvPr>
        <xdr:cNvSpPr txBox="1"/>
      </xdr:nvSpPr>
      <xdr:spPr>
        <a:xfrm>
          <a:off x="5499101" y="57150"/>
          <a:ext cx="6299199" cy="533400"/>
        </a:xfrm>
        <a:prstGeom prst="wedgeRoundRectCallout">
          <a:avLst>
            <a:gd name="adj1" fmla="val -18619"/>
            <a:gd name="adj2" fmla="val 70046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Nomer/nama</a:t>
          </a:r>
          <a:r>
            <a:rPr lang="en-US" sz="1100" baseline="0"/>
            <a:t> Soal UTS (bebas, bisa diubah), CPMK (sesuaikan dengan tiap soal) dan BOBOT NILAI (persentase terhadap total nilai UTS).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2</xdr:col>
      <xdr:colOff>2105025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5B9925-210E-4E45-B2A7-F761C20A7022}"/>
            </a:ext>
          </a:extLst>
        </xdr:cNvPr>
        <xdr:cNvSpPr txBox="1"/>
      </xdr:nvSpPr>
      <xdr:spPr>
        <a:xfrm>
          <a:off x="114300" y="66675"/>
          <a:ext cx="3457575" cy="4667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JANGAN LAKUKAN PERUBAHAN NAMA DAN NIM.</a:t>
          </a:r>
        </a:p>
        <a:p>
          <a:r>
            <a:rPr lang="en-US" sz="1100"/>
            <a:t>ISIKAN/UBAH NIM</a:t>
          </a:r>
          <a:r>
            <a:rPr lang="en-US" sz="1100" baseline="0"/>
            <a:t> dan NAMA di tab FORM NILAI SIAP</a:t>
          </a:r>
          <a:endParaRPr lang="en-US" sz="1100"/>
        </a:p>
      </xdr:txBody>
    </xdr:sp>
    <xdr:clientData/>
  </xdr:twoCellAnchor>
  <xdr:twoCellAnchor>
    <xdr:from>
      <xdr:col>1</xdr:col>
      <xdr:colOff>800101</xdr:colOff>
      <xdr:row>3</xdr:row>
      <xdr:rowOff>9525</xdr:rowOff>
    </xdr:from>
    <xdr:to>
      <xdr:col>2</xdr:col>
      <xdr:colOff>200026</xdr:colOff>
      <xdr:row>4</xdr:row>
      <xdr:rowOff>133350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850C8480-1197-4924-BEE4-645BCE8CB16F}"/>
            </a:ext>
          </a:extLst>
        </xdr:cNvPr>
        <xdr:cNvSpPr/>
      </xdr:nvSpPr>
      <xdr:spPr>
        <a:xfrm>
          <a:off x="1228726" y="581025"/>
          <a:ext cx="43815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0</xdr:row>
      <xdr:rowOff>1</xdr:rowOff>
    </xdr:from>
    <xdr:to>
      <xdr:col>30</xdr:col>
      <xdr:colOff>247650</xdr:colOff>
      <xdr:row>2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67A3B4-2482-431F-B509-EA23DE9BDC14}"/>
            </a:ext>
          </a:extLst>
        </xdr:cNvPr>
        <xdr:cNvSpPr txBox="1"/>
      </xdr:nvSpPr>
      <xdr:spPr>
        <a:xfrm>
          <a:off x="5295900" y="1"/>
          <a:ext cx="5591175" cy="523874"/>
        </a:xfrm>
        <a:prstGeom prst="wedgeRoundRectCallout">
          <a:avLst>
            <a:gd name="adj1" fmla="val -19470"/>
            <a:gd name="adj2" fmla="val 69475"/>
            <a:gd name="adj3" fmla="val 16667"/>
          </a:avLst>
        </a:prstGeom>
        <a:solidFill>
          <a:srgbClr val="FFFFCC"/>
        </a:solidFill>
        <a:ln w="19050"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ISILAH</a:t>
          </a:r>
          <a:r>
            <a:rPr lang="en-US" sz="1100"/>
            <a:t>: Nama</a:t>
          </a:r>
          <a:r>
            <a:rPr lang="en-US" sz="1100" baseline="0"/>
            <a:t>/nomer soal UAS (bebas, bisa diubah), CPMK (sesuaikan dengan tiap soal) dan BOBOT NILAI (persentase terhadap total nilai UAS).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bobot harus 100%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57150</xdr:rowOff>
    </xdr:from>
    <xdr:to>
      <xdr:col>11</xdr:col>
      <xdr:colOff>295275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A259C1-4ADD-43AD-B70D-1C316F66D9FD}"/>
            </a:ext>
          </a:extLst>
        </xdr:cNvPr>
        <xdr:cNvSpPr txBox="1"/>
      </xdr:nvSpPr>
      <xdr:spPr>
        <a:xfrm>
          <a:off x="3905250" y="57150"/>
          <a:ext cx="5257800" cy="695325"/>
        </a:xfrm>
        <a:prstGeom prst="wedgeRoundRectCallout">
          <a:avLst>
            <a:gd name="adj1" fmla="val -27299"/>
            <a:gd name="adj2" fmla="val 77164"/>
            <a:gd name="adj3" fmla="val 16667"/>
          </a:avLst>
        </a:prstGeom>
        <a:solidFill>
          <a:srgbClr val="FFFF99"/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 sheet ini, yang bisa diganti</a:t>
          </a:r>
          <a:r>
            <a:rPr lang="en-US" sz="1100" baseline="0"/>
            <a:t>: </a:t>
          </a:r>
          <a:r>
            <a:rPr lang="en-US" sz="1100" b="1" baseline="0"/>
            <a:t>NIM-NAMA MHS-SMT-STATUS </a:t>
          </a:r>
          <a:r>
            <a:rPr lang="en-US" sz="1100" baseline="0"/>
            <a:t>serta </a:t>
          </a:r>
          <a:r>
            <a:rPr lang="en-US" sz="1100" b="1" baseline="0"/>
            <a:t>BOBOT</a:t>
          </a:r>
          <a:r>
            <a:rPr lang="en-US" sz="1100" baseline="0"/>
            <a:t>. </a:t>
          </a:r>
          <a:br>
            <a:rPr lang="en-US" sz="1100" baseline="0"/>
          </a:br>
          <a:r>
            <a:rPr lang="en-US" sz="1100" baseline="0"/>
            <a:t>Pastikan bahwa bobot TUGAS:PRAKTEK:UTS:UAS bernilai total 100%, dan harus sama dengan yang diusulkan di SIAP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1</xdr:row>
      <xdr:rowOff>76201</xdr:rowOff>
    </xdr:from>
    <xdr:to>
      <xdr:col>43</xdr:col>
      <xdr:colOff>581025</xdr:colOff>
      <xdr:row>14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96C99-66B6-4CF0-8C0D-3E9FAC10E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9524</xdr:colOff>
      <xdr:row>15</xdr:row>
      <xdr:rowOff>76201</xdr:rowOff>
    </xdr:from>
    <xdr:to>
      <xdr:col>43</xdr:col>
      <xdr:colOff>571499</xdr:colOff>
      <xdr:row>28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E8472-F307-4547-AC71-613E8120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271462</xdr:colOff>
      <xdr:row>1</xdr:row>
      <xdr:rowOff>114300</xdr:rowOff>
    </xdr:from>
    <xdr:to>
      <xdr:col>51</xdr:col>
      <xdr:colOff>219075</xdr:colOff>
      <xdr:row>14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F2CA4-2223-4551-A611-147321AE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276224</xdr:colOff>
      <xdr:row>15</xdr:row>
      <xdr:rowOff>85726</xdr:rowOff>
    </xdr:from>
    <xdr:to>
      <xdr:col>51</xdr:col>
      <xdr:colOff>342899</xdr:colOff>
      <xdr:row>28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4B6B22-364B-4BDB-BEC4-7D59B6DD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2</xdr:row>
      <xdr:rowOff>0</xdr:rowOff>
    </xdr:from>
    <xdr:to>
      <xdr:col>21</xdr:col>
      <xdr:colOff>161925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C415-0C70-4F01-B71A-A3E74D2F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</xdr:colOff>
      <xdr:row>15</xdr:row>
      <xdr:rowOff>28574</xdr:rowOff>
    </xdr:from>
    <xdr:to>
      <xdr:col>21</xdr:col>
      <xdr:colOff>152401</xdr:colOff>
      <xdr:row>27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F03E1C-95D8-4D62-846B-2949FF9D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28576</xdr:colOff>
      <xdr:row>1</xdr:row>
      <xdr:rowOff>180976</xdr:rowOff>
    </xdr:from>
    <xdr:to>
      <xdr:col>28</xdr:col>
      <xdr:colOff>447676</xdr:colOff>
      <xdr:row>14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2B8F20-2F95-4502-A663-45B8D122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52387</xdr:colOff>
      <xdr:row>15</xdr:row>
      <xdr:rowOff>28574</xdr:rowOff>
    </xdr:from>
    <xdr:to>
      <xdr:col>30</xdr:col>
      <xdr:colOff>589643</xdr:colOff>
      <xdr:row>30</xdr:row>
      <xdr:rowOff>90714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7A46E-5673-4384-A9A1-329CEB3B1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EA5717-7E8F-40F8-9F94-40A9C09FDB11}" name="Table2" displayName="Table2" ref="B7:G21" totalsRowShown="0" headerRowDxfId="38">
  <tableColumns count="6">
    <tableColumn id="1" xr3:uid="{3046E6E0-67C8-45F0-A9FB-1D1DB045007E}" name="CMPK" dataDxfId="37"/>
    <tableColumn id="2" xr3:uid="{8269C1D3-0142-493E-9807-5942671667C8}" name="Rerata" dataDxfId="36">
      <calculatedColumnFormula>IF(VLOOKUP(Table2[[#This Row],[CMPK]],'CPMK-CPL'!$B$11:$U$24,18)&lt;&gt;1,"",VLOOKUP(Table2[[#This Row],[CMPK]],'CPMK-CPL'!$B$11:$U$24,20,FALSE))</calculatedColumnFormula>
    </tableColumn>
    <tableColumn id="3" xr3:uid="{686D4461-9279-454E-86B5-253292B526D8}" name="%&gt;Ambang" dataDxfId="35" dataCellStyle="Percent"/>
    <tableColumn id="4" xr3:uid="{BA66311E-4213-413B-9C2F-21550039028D}" name="Memenuhi?" dataDxfId="34">
      <calculatedColumnFormula>IF(Table2[[#This Row],[Rerata]]="","",IF(AND(C8&gt;$C$6,D8&gt;$D$6),"YA","TIDAK"))</calculatedColumnFormula>
    </tableColumn>
    <tableColumn id="5" xr3:uid="{653B0364-E4E8-4B61-BF56-77749DA39559}" name="Analisis Pelaksanaan Pembelajaran" dataDxfId="33"/>
    <tableColumn id="6" xr3:uid="{87045E5D-E5C3-4CF1-B772-2C5DCB817E24}" name="Rencana Perbaikan Semester Depan" dataDxfId="3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9074-D784-4A8B-883D-C1376F3DCB26}">
  <sheetPr>
    <tabColor rgb="FFFFFF00"/>
  </sheetPr>
  <dimension ref="A1:N213"/>
  <sheetViews>
    <sheetView showGridLines="0" workbookViewId="0">
      <selection activeCell="I11" sqref="I11"/>
    </sheetView>
  </sheetViews>
  <sheetFormatPr defaultRowHeight="15" x14ac:dyDescent="0.25"/>
  <cols>
    <col min="1" max="1" width="2.5703125" customWidth="1"/>
    <col min="2" max="2" width="5" customWidth="1"/>
    <col min="9" max="9" width="13" customWidth="1"/>
  </cols>
  <sheetData>
    <row r="1" spans="1:9" x14ac:dyDescent="0.25">
      <c r="A1" s="84" t="s">
        <v>72</v>
      </c>
    </row>
    <row r="3" spans="1:9" x14ac:dyDescent="0.25">
      <c r="A3" s="47">
        <v>1</v>
      </c>
      <c r="B3" s="48" t="s">
        <v>189</v>
      </c>
      <c r="I3" s="46"/>
    </row>
    <row r="4" spans="1:9" x14ac:dyDescent="0.25">
      <c r="B4" s="47" t="s">
        <v>73</v>
      </c>
      <c r="C4" s="48" t="s">
        <v>188</v>
      </c>
    </row>
    <row r="6" spans="1:9" x14ac:dyDescent="0.25">
      <c r="B6" s="47"/>
    </row>
    <row r="7" spans="1:9" x14ac:dyDescent="0.25">
      <c r="B7" s="47"/>
    </row>
    <row r="8" spans="1:9" x14ac:dyDescent="0.25">
      <c r="B8" s="47"/>
    </row>
    <row r="9" spans="1:9" x14ac:dyDescent="0.25">
      <c r="B9" s="47"/>
    </row>
    <row r="10" spans="1:9" x14ac:dyDescent="0.25">
      <c r="B10" s="47"/>
    </row>
    <row r="11" spans="1:9" x14ac:dyDescent="0.25">
      <c r="B11" s="47"/>
    </row>
    <row r="12" spans="1:9" x14ac:dyDescent="0.25">
      <c r="B12" s="47" t="s">
        <v>74</v>
      </c>
      <c r="C12" t="s">
        <v>75</v>
      </c>
    </row>
    <row r="13" spans="1:9" x14ac:dyDescent="0.25">
      <c r="B13" s="47"/>
    </row>
    <row r="14" spans="1:9" x14ac:dyDescent="0.25">
      <c r="B14" s="47"/>
    </row>
    <row r="15" spans="1:9" x14ac:dyDescent="0.25">
      <c r="B15" s="47"/>
    </row>
    <row r="16" spans="1:9" x14ac:dyDescent="0.25">
      <c r="B16" s="47"/>
    </row>
    <row r="17" spans="2:3" x14ac:dyDescent="0.25">
      <c r="B17" s="47"/>
    </row>
    <row r="27" spans="2:3" x14ac:dyDescent="0.25">
      <c r="C27" t="s">
        <v>76</v>
      </c>
    </row>
    <row r="28" spans="2:3" x14ac:dyDescent="0.25">
      <c r="C28" s="48" t="s">
        <v>103</v>
      </c>
    </row>
    <row r="29" spans="2:3" x14ac:dyDescent="0.25">
      <c r="C29" s="48" t="s">
        <v>206</v>
      </c>
    </row>
    <row r="30" spans="2:3" x14ac:dyDescent="0.25">
      <c r="C30" s="48"/>
    </row>
    <row r="31" spans="2:3" x14ac:dyDescent="0.25">
      <c r="B31" s="48" t="s">
        <v>156</v>
      </c>
      <c r="C31" s="48" t="s">
        <v>157</v>
      </c>
    </row>
    <row r="32" spans="2:3" x14ac:dyDescent="0.25">
      <c r="B32" s="48"/>
      <c r="C32" s="48" t="s">
        <v>207</v>
      </c>
    </row>
    <row r="34" spans="1:3" x14ac:dyDescent="0.25">
      <c r="A34">
        <v>2</v>
      </c>
      <c r="B34" s="48" t="s">
        <v>77</v>
      </c>
    </row>
    <row r="35" spans="1:3" x14ac:dyDescent="0.25">
      <c r="B35">
        <v>2.1</v>
      </c>
      <c r="C35" s="48" t="s">
        <v>78</v>
      </c>
    </row>
    <row r="36" spans="1:3" x14ac:dyDescent="0.25">
      <c r="C36" s="48" t="s">
        <v>79</v>
      </c>
    </row>
    <row r="57" spans="2:3" x14ac:dyDescent="0.25">
      <c r="B57" s="48" t="s">
        <v>81</v>
      </c>
      <c r="C57" s="48" t="s">
        <v>80</v>
      </c>
    </row>
    <row r="62" spans="2:3" x14ac:dyDescent="0.25">
      <c r="C62" s="48" t="s">
        <v>82</v>
      </c>
    </row>
    <row r="70" spans="3:3" x14ac:dyDescent="0.25">
      <c r="C70" s="48" t="s">
        <v>83</v>
      </c>
    </row>
    <row r="78" spans="3:3" x14ac:dyDescent="0.25">
      <c r="C78" s="48" t="s">
        <v>84</v>
      </c>
    </row>
    <row r="91" spans="3:14" ht="48.75" customHeight="1" x14ac:dyDescent="0.25">
      <c r="C91" s="132" t="s">
        <v>208</v>
      </c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</row>
    <row r="97" spans="1:3" x14ac:dyDescent="0.25">
      <c r="A97">
        <v>3</v>
      </c>
      <c r="B97" s="48" t="s">
        <v>209</v>
      </c>
    </row>
    <row r="106" spans="1:3" x14ac:dyDescent="0.25">
      <c r="B106" t="s">
        <v>104</v>
      </c>
      <c r="C106" t="s">
        <v>105</v>
      </c>
    </row>
    <row r="107" spans="1:3" x14ac:dyDescent="0.25">
      <c r="B107" t="s">
        <v>106</v>
      </c>
      <c r="C107" t="s">
        <v>107</v>
      </c>
    </row>
    <row r="108" spans="1:3" x14ac:dyDescent="0.25">
      <c r="B108" t="s">
        <v>108</v>
      </c>
      <c r="C108" t="s">
        <v>109</v>
      </c>
    </row>
    <row r="109" spans="1:3" x14ac:dyDescent="0.25">
      <c r="B109" t="s">
        <v>120</v>
      </c>
      <c r="C109" t="s">
        <v>121</v>
      </c>
    </row>
    <row r="111" spans="1:3" x14ac:dyDescent="0.25">
      <c r="A111">
        <v>4</v>
      </c>
      <c r="B111" s="48" t="s">
        <v>110</v>
      </c>
    </row>
    <row r="112" spans="1:3" x14ac:dyDescent="0.25">
      <c r="A112">
        <v>5</v>
      </c>
      <c r="B112" s="48" t="s">
        <v>111</v>
      </c>
    </row>
    <row r="122" spans="1:3" x14ac:dyDescent="0.25">
      <c r="B122" t="s">
        <v>113</v>
      </c>
      <c r="C122" t="s">
        <v>116</v>
      </c>
    </row>
    <row r="123" spans="1:3" x14ac:dyDescent="0.25">
      <c r="B123" t="s">
        <v>114</v>
      </c>
      <c r="C123" t="s">
        <v>115</v>
      </c>
    </row>
    <row r="124" spans="1:3" x14ac:dyDescent="0.25">
      <c r="C124" t="s">
        <v>117</v>
      </c>
    </row>
    <row r="125" spans="1:3" x14ac:dyDescent="0.25">
      <c r="B125" t="s">
        <v>118</v>
      </c>
      <c r="C125" t="s">
        <v>119</v>
      </c>
    </row>
    <row r="126" spans="1:3" x14ac:dyDescent="0.25">
      <c r="B126" t="s">
        <v>122</v>
      </c>
      <c r="C126" t="s">
        <v>123</v>
      </c>
    </row>
    <row r="128" spans="1:3" x14ac:dyDescent="0.25">
      <c r="A128">
        <v>6</v>
      </c>
      <c r="B128" s="48" t="s">
        <v>112</v>
      </c>
    </row>
    <row r="130" spans="1:3" x14ac:dyDescent="0.25">
      <c r="A130">
        <v>7</v>
      </c>
      <c r="B130" t="s">
        <v>124</v>
      </c>
    </row>
    <row r="141" spans="1:3" x14ac:dyDescent="0.25">
      <c r="B141" t="s">
        <v>125</v>
      </c>
      <c r="C141" t="s">
        <v>126</v>
      </c>
    </row>
    <row r="142" spans="1:3" x14ac:dyDescent="0.25">
      <c r="B142" t="s">
        <v>127</v>
      </c>
      <c r="C142" t="s">
        <v>128</v>
      </c>
    </row>
    <row r="143" spans="1:3" x14ac:dyDescent="0.25">
      <c r="B143" t="s">
        <v>129</v>
      </c>
      <c r="C143" t="s">
        <v>130</v>
      </c>
    </row>
    <row r="144" spans="1:3" x14ac:dyDescent="0.25">
      <c r="C144" t="s">
        <v>131</v>
      </c>
    </row>
    <row r="146" spans="1:3" x14ac:dyDescent="0.25">
      <c r="A146">
        <v>8</v>
      </c>
      <c r="B146" t="s">
        <v>132</v>
      </c>
    </row>
    <row r="147" spans="1:3" x14ac:dyDescent="0.25">
      <c r="C147" t="s">
        <v>133</v>
      </c>
    </row>
    <row r="148" spans="1:3" x14ac:dyDescent="0.25">
      <c r="B148" t="s">
        <v>136</v>
      </c>
      <c r="C148" t="s">
        <v>134</v>
      </c>
    </row>
    <row r="149" spans="1:3" x14ac:dyDescent="0.25">
      <c r="B149" t="s">
        <v>137</v>
      </c>
      <c r="C149" t="s">
        <v>139</v>
      </c>
    </row>
    <row r="150" spans="1:3" x14ac:dyDescent="0.25">
      <c r="B150" t="s">
        <v>138</v>
      </c>
      <c r="C150" t="s">
        <v>135</v>
      </c>
    </row>
    <row r="152" spans="1:3" x14ac:dyDescent="0.25">
      <c r="A152">
        <v>9</v>
      </c>
      <c r="B152" t="s">
        <v>140</v>
      </c>
    </row>
    <row r="212" spans="2:3" x14ac:dyDescent="0.25">
      <c r="B212">
        <v>10</v>
      </c>
      <c r="C212" s="48" t="s">
        <v>210</v>
      </c>
    </row>
    <row r="213" spans="2:3" x14ac:dyDescent="0.25">
      <c r="C213" s="48" t="s">
        <v>218</v>
      </c>
    </row>
  </sheetData>
  <sheetProtection algorithmName="SHA-512" hashValue="ihEEl/rqGFZBA0BUFnBdl6y8U0zNhj3ZN0rjVnMMRDIgWSORlkYOj4GixWnIqapdgtURWeYWbG/FNjlRnm2A0Q==" saltValue="GDjWkoyvVFjjzyNuwYf6cw==" spinCount="100000" sheet="1" objects="1" scenarios="1"/>
  <mergeCells count="1">
    <mergeCell ref="C91:N9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97DD-F6A9-47EE-9510-E0BD26E78FA1}">
  <sheetPr>
    <tabColor theme="9" tint="0.79998168889431442"/>
  </sheetPr>
  <dimension ref="A1:G21"/>
  <sheetViews>
    <sheetView zoomScale="74" workbookViewId="0">
      <selection activeCell="N41" sqref="N41"/>
    </sheetView>
  </sheetViews>
  <sheetFormatPr defaultRowHeight="15" x14ac:dyDescent="0.25"/>
  <cols>
    <col min="1" max="1" width="14.85546875" customWidth="1"/>
    <col min="2" max="2" width="7.5703125" hidden="1" customWidth="1"/>
    <col min="3" max="3" width="12.85546875" customWidth="1"/>
    <col min="4" max="4" width="13" customWidth="1"/>
    <col min="5" max="5" width="14" customWidth="1"/>
    <col min="6" max="6" width="33.140625" customWidth="1"/>
    <col min="7" max="7" width="34.5703125" customWidth="1"/>
  </cols>
  <sheetData>
    <row r="1" spans="1:7" ht="18.75" x14ac:dyDescent="0.3">
      <c r="A1" s="97" t="s">
        <v>151</v>
      </c>
    </row>
    <row r="2" spans="1:7" ht="18.75" x14ac:dyDescent="0.3">
      <c r="B2" s="97"/>
    </row>
    <row r="3" spans="1:7" ht="18.75" x14ac:dyDescent="0.3">
      <c r="B3" s="97"/>
    </row>
    <row r="4" spans="1:7" ht="18.75" x14ac:dyDescent="0.3">
      <c r="B4" s="97"/>
    </row>
    <row r="6" spans="1:7" x14ac:dyDescent="0.25">
      <c r="A6" s="48" t="s">
        <v>158</v>
      </c>
      <c r="C6" s="109">
        <f>CPMK!W1</f>
        <v>2.5</v>
      </c>
      <c r="D6" s="100">
        <v>0.5</v>
      </c>
    </row>
    <row r="7" spans="1:7" ht="15.75" thickBot="1" x14ac:dyDescent="0.3">
      <c r="A7" s="124" t="s">
        <v>152</v>
      </c>
      <c r="B7" s="98" t="s">
        <v>152</v>
      </c>
      <c r="C7" s="98" t="s">
        <v>153</v>
      </c>
      <c r="D7" s="98" t="s">
        <v>154</v>
      </c>
      <c r="E7" s="98" t="s">
        <v>155</v>
      </c>
      <c r="F7" s="98" t="s">
        <v>216</v>
      </c>
      <c r="G7" s="98" t="s">
        <v>217</v>
      </c>
    </row>
    <row r="8" spans="1:7" ht="30.75" thickTop="1" x14ac:dyDescent="0.25">
      <c r="A8" s="126" t="str">
        <f>IF('CPMK-CPL'!C11="","",IF('CPMK-CPL'!A11="",'CPMK-CPL'!B11,'CPMK-CPL'!A11))</f>
        <v>CPMK 2-1</v>
      </c>
      <c r="B8" s="90" t="s">
        <v>23</v>
      </c>
      <c r="C8" s="107">
        <f>IF(VLOOKUP(Table2[[#This Row],[CMPK]],'CPMK-CPL'!$B$11:$U$24,18)&lt;&gt;1,"",VLOOKUP(Table2[[#This Row],[CMPK]],'CPMK-CPL'!$B$11:$U$24,20,FALSE))</f>
        <v>4</v>
      </c>
      <c r="D8" s="108">
        <f>IFERROR(COUNTIF('FORM NILAI SIAP'!N8:N250,"&gt;2")/COUNT('FORM NILAI SIAP'!N8:N250),"")</f>
        <v>1</v>
      </c>
      <c r="E8" s="91" t="str">
        <f>IF(Table2[[#This Row],[Rerata]]="","",IF(AND(C8&gt;$C$6,D8&gt;$D$6),"YA","TIDAK"))</f>
        <v>YA</v>
      </c>
      <c r="F8" s="99" t="s">
        <v>303</v>
      </c>
      <c r="G8" s="99"/>
    </row>
    <row r="9" spans="1:7" ht="30" x14ac:dyDescent="0.25">
      <c r="A9" s="125" t="str">
        <f>IF('CPMK-CPL'!C12="","",IF('CPMK-CPL'!A12="",'CPMK-CPL'!B12,'CPMK-CPL'!A12))</f>
        <v>CPMK 2-2</v>
      </c>
      <c r="B9" s="90" t="s">
        <v>24</v>
      </c>
      <c r="C9" s="107">
        <f>IF(VLOOKUP(Table2[[#This Row],[CMPK]],'CPMK-CPL'!$B$11:$U$24,18)&lt;&gt;1,"",VLOOKUP(Table2[[#This Row],[CMPK]],'CPMK-CPL'!$B$11:$U$24,20,FALSE))</f>
        <v>3.2222222222222223</v>
      </c>
      <c r="D9" s="108">
        <f>IFERROR(COUNTIF('FORM NILAI SIAP'!P9:P251,"&gt;2")/COUNT('FORM NILAI SIAP'!P9:P251),"")</f>
        <v>0.70588235294117652</v>
      </c>
      <c r="E9" s="91" t="str">
        <f>IF(Table2[[#This Row],[Rerata]]="","",IF(AND(C9&gt;$C$6,D9&gt;$D$6),"YA","TIDAK"))</f>
        <v>YA</v>
      </c>
      <c r="F9" s="99" t="s">
        <v>303</v>
      </c>
      <c r="G9" s="99"/>
    </row>
    <row r="10" spans="1:7" ht="30" x14ac:dyDescent="0.25">
      <c r="A10" s="126" t="str">
        <f>IF('CPMK-CPL'!C13="","",IF('CPMK-CPL'!A13="",'CPMK-CPL'!B13,'CPMK-CPL'!A13))</f>
        <v>CPMK 3-3</v>
      </c>
      <c r="B10" s="90" t="s">
        <v>25</v>
      </c>
      <c r="C10" s="107">
        <f>IF(VLOOKUP(Table2[[#This Row],[CMPK]],'CPMK-CPL'!$B$11:$U$24,18)&lt;&gt;1,"",VLOOKUP(Table2[[#This Row],[CMPK]],'CPMK-CPL'!$B$11:$U$24,20,FALSE))</f>
        <v>4</v>
      </c>
      <c r="D10" s="108">
        <f>IFERROR(COUNTIF('FORM NILAI SIAP'!R10:R252,"&gt;2")/COUNT('FORM NILAI SIAP'!R10:R252),"")</f>
        <v>1</v>
      </c>
      <c r="E10" s="91" t="str">
        <f>IF(Table2[[#This Row],[Rerata]]="","",IF(AND(C10&gt;$C$6,D10&gt;$D$6),"YA","TIDAK"))</f>
        <v>YA</v>
      </c>
      <c r="F10" s="99" t="s">
        <v>303</v>
      </c>
      <c r="G10" s="99"/>
    </row>
    <row r="11" spans="1:7" ht="30" x14ac:dyDescent="0.25">
      <c r="A11" s="125" t="str">
        <f>IF('CPMK-CPL'!C14="","",IF('CPMK-CPL'!A14="",'CPMK-CPL'!B14,'CPMK-CPL'!A14))</f>
        <v>CPMK 4-1</v>
      </c>
      <c r="B11" s="90" t="s">
        <v>27</v>
      </c>
      <c r="C11" s="107">
        <f>IF(VLOOKUP(Table2[[#This Row],[CMPK]],'CPMK-CPL'!$B$11:$U$24,18)&lt;&gt;1,"",VLOOKUP(Table2[[#This Row],[CMPK]],'CPMK-CPL'!$B$11:$U$24,20,FALSE))</f>
        <v>4</v>
      </c>
      <c r="D11" s="108">
        <f>IFERROR(COUNTIF('FORM NILAI SIAP'!T11:T253,"&gt;2")/COUNT('FORM NILAI SIAP'!T11:T253),"")</f>
        <v>1</v>
      </c>
      <c r="E11" s="91" t="str">
        <f>IF(Table2[[#This Row],[Rerata]]="","",IF(AND(C11&gt;$C$6,D11&gt;$D$6),"YA","TIDAK"))</f>
        <v>YA</v>
      </c>
      <c r="F11" s="99" t="s">
        <v>303</v>
      </c>
      <c r="G11" s="99"/>
    </row>
    <row r="12" spans="1:7" ht="30" x14ac:dyDescent="0.25">
      <c r="A12" s="126" t="str">
        <f>IF('CPMK-CPL'!C15="","",IF('CPMK-CPL'!A15="",'CPMK-CPL'!B15,'CPMK-CPL'!A15))</f>
        <v>CPMK 4-2</v>
      </c>
      <c r="B12" s="90" t="s">
        <v>28</v>
      </c>
      <c r="C12" s="107">
        <f>IF(VLOOKUP(Table2[[#This Row],[CMPK]],'CPMK-CPL'!$B$11:$U$24,18)&lt;&gt;1,"",VLOOKUP(Table2[[#This Row],[CMPK]],'CPMK-CPL'!$B$11:$U$24,20,FALSE))</f>
        <v>4</v>
      </c>
      <c r="D12" s="108">
        <f>IFERROR(COUNTIF('FORM NILAI SIAP'!V12:V254,"&gt;2")/COUNT('FORM NILAI SIAP'!V12:V254),"")</f>
        <v>1</v>
      </c>
      <c r="E12" s="91" t="str">
        <f>IF(Table2[[#This Row],[Rerata]]="","",IF(AND(C12&gt;$C$6,D12&gt;$D$6),"YA","TIDAK"))</f>
        <v>YA</v>
      </c>
      <c r="F12" s="99" t="s">
        <v>303</v>
      </c>
      <c r="G12" s="99"/>
    </row>
    <row r="13" spans="1:7" ht="30" x14ac:dyDescent="0.25">
      <c r="A13" s="125" t="str">
        <f>IF('CPMK-CPL'!C16="","",IF('CPMK-CPL'!A16="",'CPMK-CPL'!B16,'CPMK-CPL'!A16))</f>
        <v>CPMK 4-3</v>
      </c>
      <c r="B13" s="90" t="s">
        <v>29</v>
      </c>
      <c r="C13" s="107">
        <f>IF(VLOOKUP(Table2[[#This Row],[CMPK]],'CPMK-CPL'!$B$11:$U$24,18)&lt;&gt;1,"",VLOOKUP(Table2[[#This Row],[CMPK]],'CPMK-CPL'!$B$11:$U$24,20,FALSE))</f>
        <v>4</v>
      </c>
      <c r="D13" s="108">
        <f>IFERROR(COUNTIF('FORM NILAI SIAP'!X13:X255,"&gt;2")/COUNT('FORM NILAI SIAP'!X13:X255),"")</f>
        <v>1</v>
      </c>
      <c r="E13" s="91" t="str">
        <f>IF(Table2[[#This Row],[Rerata]]="","",IF(AND(C13&gt;$C$6,D13&gt;$D$6),"YA","TIDAK"))</f>
        <v>YA</v>
      </c>
      <c r="F13" s="99" t="s">
        <v>303</v>
      </c>
      <c r="G13" s="99"/>
    </row>
    <row r="14" spans="1:7" ht="30" x14ac:dyDescent="0.25">
      <c r="A14" s="126" t="str">
        <f>IF('CPMK-CPL'!C17="","",IF('CPMK-CPL'!A17="",'CPMK-CPL'!B17,'CPMK-CPL'!A17))</f>
        <v>CPMK 6-1</v>
      </c>
      <c r="B14" s="90" t="s">
        <v>30</v>
      </c>
      <c r="C14" s="107">
        <f>IF(VLOOKUP(Table2[[#This Row],[CMPK]],'CPMK-CPL'!$B$11:$U$24,18)&lt;&gt;1,"",VLOOKUP(Table2[[#This Row],[CMPK]],'CPMK-CPL'!$B$11:$U$24,20,FALSE))</f>
        <v>4</v>
      </c>
      <c r="D14" s="108">
        <f>IFERROR(COUNTIF('FORM NILAI SIAP'!Z13:Z255,"&gt;2")/COUNT('FORM NILAI SIAP'!Z13:Z255),"")</f>
        <v>1</v>
      </c>
      <c r="E14" s="91" t="str">
        <f>IF(Table2[[#This Row],[Rerata]]="","",IF(AND(C14&gt;$C$6,D14&gt;$D$6),"YA","TIDAK"))</f>
        <v>YA</v>
      </c>
      <c r="F14" s="99" t="s">
        <v>303</v>
      </c>
      <c r="G14" s="99"/>
    </row>
    <row r="15" spans="1:7" x14ac:dyDescent="0.25">
      <c r="A15" s="125" t="str">
        <f>IF('CPMK-CPL'!C18="","",IF('CPMK-CPL'!A18="",'CPMK-CPL'!B18,'CPMK-CPL'!A18))</f>
        <v/>
      </c>
      <c r="B15" s="90" t="s">
        <v>31</v>
      </c>
      <c r="C15" s="107" t="str">
        <f>IF(VLOOKUP(Table2[[#This Row],[CMPK]],'CPMK-CPL'!$B$11:$U$24,18)&lt;&gt;1,"",VLOOKUP(Table2[[#This Row],[CMPK]],'CPMK-CPL'!$B$11:$U$24,20,FALSE))</f>
        <v/>
      </c>
      <c r="D15" s="108" t="str">
        <f>IFERROR(COUNTIF('FORM NILAI SIAP'!AB14:AB256,"&gt;2")/COUNT('FORM NILAI SIAP'!AB14:AB256),"")</f>
        <v/>
      </c>
      <c r="E15" s="91" t="str">
        <f>IF(Table2[[#This Row],[Rerata]]="","",IF(AND(C15&gt;$C$6,D15&gt;$D$6),"YA","TIDAK"))</f>
        <v/>
      </c>
      <c r="F15" s="99"/>
      <c r="G15" s="99"/>
    </row>
    <row r="16" spans="1:7" x14ac:dyDescent="0.25">
      <c r="A16" s="126" t="str">
        <f>IF('CPMK-CPL'!C19="","",IF('CPMK-CPL'!A19="",'CPMK-CPL'!B19,'CPMK-CPL'!A19))</f>
        <v/>
      </c>
      <c r="B16" s="90" t="s">
        <v>32</v>
      </c>
      <c r="C16" s="107" t="str">
        <f>IF(VLOOKUP(Table2[[#This Row],[CMPK]],'CPMK-CPL'!$B$11:$U$24,18)&lt;&gt;1,"",VLOOKUP(Table2[[#This Row],[CMPK]],'CPMK-CPL'!$B$11:$U$24,20,FALSE))</f>
        <v/>
      </c>
      <c r="D16" s="108" t="str">
        <f>IFERROR(COUNTIF('FORM NILAI SIAP'!AD15:AD257,"&gt;2")/COUNT('FORM NILAI SIAP'!AD15:AD257),"")</f>
        <v/>
      </c>
      <c r="E16" s="91" t="str">
        <f>IF(Table2[[#This Row],[Rerata]]="","",IF(AND(C16&gt;$C$6,D16&gt;$D$6),"YA","TIDAK"))</f>
        <v/>
      </c>
      <c r="F16" s="99"/>
      <c r="G16" s="99"/>
    </row>
    <row r="17" spans="1:7" x14ac:dyDescent="0.25">
      <c r="A17" s="125" t="str">
        <f>IF('CPMK-CPL'!C20="","",IF('CPMK-CPL'!A20="",'CPMK-CPL'!B20,'CPMK-CPL'!A20))</f>
        <v/>
      </c>
      <c r="B17" s="90" t="s">
        <v>33</v>
      </c>
      <c r="C17" s="107" t="str">
        <f>IF(VLOOKUP(Table2[[#This Row],[CMPK]],'CPMK-CPL'!$B$11:$U$24,18)&lt;&gt;1,"",VLOOKUP(Table2[[#This Row],[CMPK]],'CPMK-CPL'!$B$11:$U$24,20,FALSE))</f>
        <v/>
      </c>
      <c r="D17" s="108" t="str">
        <f>IFERROR(COUNTIF('FORM NILAI SIAP'!AF16:AF258,"&gt;2")/COUNT('FORM NILAI SIAP'!AF16:AF258),"")</f>
        <v/>
      </c>
      <c r="E17" s="91" t="str">
        <f>IF(Table2[[#This Row],[Rerata]]="","",IF(AND(C17&gt;$C$6,D17&gt;$D$6),"YA","TIDAK"))</f>
        <v/>
      </c>
      <c r="F17" s="99"/>
      <c r="G17" s="99"/>
    </row>
    <row r="18" spans="1:7" x14ac:dyDescent="0.25">
      <c r="A18" s="126" t="str">
        <f>IF('CPMK-CPL'!C21="","",IF('CPMK-CPL'!A21="",'CPMK-CPL'!B21,'CPMK-CPL'!A21))</f>
        <v/>
      </c>
      <c r="B18" s="90" t="s">
        <v>34</v>
      </c>
      <c r="C18" s="107" t="str">
        <f>IF(VLOOKUP(Table2[[#This Row],[CMPK]],'CPMK-CPL'!$B$11:$U$24,18)&lt;&gt;1,"",VLOOKUP(Table2[[#This Row],[CMPK]],'CPMK-CPL'!$B$11:$U$24,20,FALSE))</f>
        <v/>
      </c>
      <c r="D18" s="108" t="str">
        <f>IFERROR(COUNTIF('FORM NILAI SIAP'!AD17:AD259,"&gt;2")/COUNT('FORM NILAI SIAP'!AD17:AD259),"")</f>
        <v/>
      </c>
      <c r="E18" s="91" t="str">
        <f>IF(Table2[[#This Row],[Rerata]]="","",IF(AND(C18&gt;$C$6,D18&gt;$D$6),"YA","TIDAK"))</f>
        <v/>
      </c>
      <c r="F18" s="99"/>
      <c r="G18" s="99"/>
    </row>
    <row r="19" spans="1:7" x14ac:dyDescent="0.25">
      <c r="A19" s="125" t="str">
        <f>IF('CPMK-CPL'!C22="","",IF('CPMK-CPL'!A22="",'CPMK-CPL'!B22,'CPMK-CPL'!A22))</f>
        <v/>
      </c>
      <c r="B19" s="90" t="s">
        <v>35</v>
      </c>
      <c r="C19" s="107" t="str">
        <f>IF(VLOOKUP(Table2[[#This Row],[CMPK]],'CPMK-CPL'!$B$11:$U$24,18)&lt;&gt;1,"",VLOOKUP(Table2[[#This Row],[CMPK]],'CPMK-CPL'!$B$11:$U$24,20,FALSE))</f>
        <v/>
      </c>
      <c r="D19" s="108" t="str">
        <f>IFERROR(COUNTIF('FORM NILAI SIAP'!AF18:AF260,"&gt;2")/COUNT('FORM NILAI SIAP'!AF18:AF260),"")</f>
        <v/>
      </c>
      <c r="E19" s="91" t="str">
        <f>IF(Table2[[#This Row],[Rerata]]="","",IF(AND(C19&gt;$C$6,D19&gt;$D$6),"YA","TIDAK"))</f>
        <v/>
      </c>
      <c r="F19" s="99"/>
      <c r="G19" s="99"/>
    </row>
    <row r="20" spans="1:7" x14ac:dyDescent="0.25">
      <c r="A20" s="126" t="str">
        <f>IF('CPMK-CPL'!C23="","",IF('CPMK-CPL'!A23="",'CPMK-CPL'!B23,'CPMK-CPL'!A23))</f>
        <v/>
      </c>
      <c r="B20" s="90" t="s">
        <v>36</v>
      </c>
      <c r="C20" s="107" t="str">
        <f>IF(VLOOKUP(Table2[[#This Row],[CMPK]],'CPMK-CPL'!$B$11:$U$24,18)&lt;&gt;1,"",VLOOKUP(Table2[[#This Row],[CMPK]],'CPMK-CPL'!$B$11:$U$24,20,FALSE))</f>
        <v/>
      </c>
      <c r="D20" s="108" t="str">
        <f>IFERROR(COUNTIF('FORM NILAI SIAP'!AD19:AD261,"&gt;2")/COUNT('FORM NILAI SIAP'!AD19:AD261),"")</f>
        <v/>
      </c>
      <c r="E20" s="91" t="str">
        <f>IF(Table2[[#This Row],[Rerata]]="","",IF(AND(C20&gt;$C$6,D20&gt;$D$6),"YA","TIDAK"))</f>
        <v/>
      </c>
      <c r="F20" s="99"/>
      <c r="G20" s="99"/>
    </row>
    <row r="21" spans="1:7" x14ac:dyDescent="0.25">
      <c r="A21" s="125" t="str">
        <f>IF('CPMK-CPL'!C24="","",IF('CPMK-CPL'!A24="",'CPMK-CPL'!B24,'CPMK-CPL'!A24))</f>
        <v/>
      </c>
      <c r="B21" s="90" t="s">
        <v>37</v>
      </c>
      <c r="C21" s="107" t="str">
        <f>IF(VLOOKUP(Table2[[#This Row],[CMPK]],'CPMK-CPL'!$B$11:$U$24,18)&lt;&gt;1,"",VLOOKUP(Table2[[#This Row],[CMPK]],'CPMK-CPL'!$B$11:$U$24,20,FALSE))</f>
        <v/>
      </c>
      <c r="D21" s="108" t="str">
        <f>IFERROR(COUNTIF('FORM NILAI SIAP'!AF20:AF262,"&gt;2")/COUNT('FORM NILAI SIAP'!AF20:AF262),"")</f>
        <v/>
      </c>
      <c r="E21" s="91" t="str">
        <f>IF(Table2[[#This Row],[Rerata]]="","",IF(AND(C21&gt;$C$6,D21&gt;$D$6),"YA","TIDAK"))</f>
        <v/>
      </c>
      <c r="F21" s="99"/>
      <c r="G21" s="99"/>
    </row>
  </sheetData>
  <sheetProtection formatCells="0" formatColumns="0" formatRows="0"/>
  <phoneticPr fontId="7" type="noConversion"/>
  <conditionalFormatting sqref="E8:E21">
    <cfRule type="cellIs" dxfId="4" priority="1" operator="equal">
      <formula>"TIDAK"</formula>
    </cfRule>
    <cfRule type="cellIs" dxfId="3" priority="2" operator="equal">
      <formula>"YA"</formula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7B0-0AB1-4E64-ACF9-316668E597BE}">
  <dimension ref="A1:N19"/>
  <sheetViews>
    <sheetView workbookViewId="0">
      <selection activeCell="B4" sqref="B4"/>
    </sheetView>
  </sheetViews>
  <sheetFormatPr defaultRowHeight="15" x14ac:dyDescent="0.25"/>
  <cols>
    <col min="1" max="1" width="32.42578125" customWidth="1"/>
    <col min="2" max="2" width="31.5703125" customWidth="1"/>
    <col min="7" max="7" width="14.140625" customWidth="1"/>
  </cols>
  <sheetData>
    <row r="1" spans="1:14" x14ac:dyDescent="0.25">
      <c r="A1" t="s">
        <v>304</v>
      </c>
      <c r="B1" t="s">
        <v>305</v>
      </c>
      <c r="C1" t="s">
        <v>306</v>
      </c>
      <c r="D1" t="s">
        <v>308</v>
      </c>
      <c r="E1" t="s">
        <v>307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</row>
    <row r="2" spans="1:14" x14ac:dyDescent="0.25">
      <c r="A2" s="4">
        <v>21120120140100</v>
      </c>
      <c r="B2" s="4" t="s">
        <v>252</v>
      </c>
      <c r="C2" s="2">
        <v>4</v>
      </c>
      <c r="D2" s="2">
        <v>4</v>
      </c>
      <c r="E2" s="2">
        <v>4</v>
      </c>
      <c r="F2" s="2">
        <v>4</v>
      </c>
      <c r="G2" t="s">
        <v>318</v>
      </c>
      <c r="H2" s="7">
        <v>95</v>
      </c>
      <c r="I2" s="7">
        <v>77.357142857142861</v>
      </c>
      <c r="J2" s="7">
        <v>89.92307692307692</v>
      </c>
      <c r="K2" s="7">
        <v>92.5</v>
      </c>
      <c r="L2" s="7">
        <v>93</v>
      </c>
      <c r="M2" s="7">
        <v>93</v>
      </c>
      <c r="N2" s="7">
        <v>89.92307692307692</v>
      </c>
    </row>
    <row r="3" spans="1:14" x14ac:dyDescent="0.25">
      <c r="A3" s="4" t="s">
        <v>253</v>
      </c>
      <c r="B3" s="4" t="s">
        <v>254</v>
      </c>
      <c r="C3" s="2">
        <v>4</v>
      </c>
      <c r="D3" s="2">
        <v>4</v>
      </c>
      <c r="E3" s="2">
        <v>4</v>
      </c>
      <c r="F3" s="2">
        <v>4</v>
      </c>
      <c r="G3" t="s">
        <v>318</v>
      </c>
      <c r="H3" s="7">
        <v>95.666666666666657</v>
      </c>
      <c r="I3" s="7">
        <v>81.928571428571445</v>
      </c>
      <c r="J3" s="7">
        <v>91.92307692307692</v>
      </c>
      <c r="K3" s="7">
        <v>93.500000000000014</v>
      </c>
      <c r="L3" s="7">
        <v>95</v>
      </c>
      <c r="M3" s="7">
        <v>95</v>
      </c>
      <c r="N3" s="7">
        <v>91.92307692307692</v>
      </c>
    </row>
    <row r="4" spans="1:14" x14ac:dyDescent="0.25">
      <c r="A4" s="4" t="s">
        <v>255</v>
      </c>
      <c r="B4" s="4" t="s">
        <v>256</v>
      </c>
      <c r="C4" s="2">
        <v>4</v>
      </c>
      <c r="D4" s="2">
        <v>4</v>
      </c>
      <c r="E4" s="2">
        <v>4</v>
      </c>
      <c r="F4" s="2">
        <v>4</v>
      </c>
      <c r="G4" t="s">
        <v>318</v>
      </c>
      <c r="H4" s="7">
        <v>44</v>
      </c>
      <c r="I4" s="7">
        <v>68.357142857142861</v>
      </c>
      <c r="J4" s="7">
        <v>91.92307692307692</v>
      </c>
      <c r="K4" s="7">
        <v>93.500000000000014</v>
      </c>
      <c r="L4" s="7">
        <v>95</v>
      </c>
      <c r="M4" s="7">
        <v>95</v>
      </c>
      <c r="N4" s="7">
        <v>91.92307692307692</v>
      </c>
    </row>
    <row r="5" spans="1:14" x14ac:dyDescent="0.25">
      <c r="A5" s="4" t="s">
        <v>257</v>
      </c>
      <c r="B5" s="4" t="s">
        <v>258</v>
      </c>
      <c r="C5" s="2">
        <v>4</v>
      </c>
      <c r="D5" s="2">
        <v>4</v>
      </c>
      <c r="E5" s="2">
        <v>4</v>
      </c>
      <c r="F5" s="2">
        <v>4</v>
      </c>
      <c r="G5" t="s">
        <v>318</v>
      </c>
      <c r="H5" s="7">
        <v>94.999999999999986</v>
      </c>
      <c r="I5" s="7">
        <v>66.642857142857139</v>
      </c>
      <c r="J5" s="7">
        <v>89.92307692307692</v>
      </c>
      <c r="K5" s="7">
        <v>92.5</v>
      </c>
      <c r="L5" s="7">
        <v>93</v>
      </c>
      <c r="M5" s="7">
        <v>93</v>
      </c>
      <c r="N5" s="7">
        <v>89.92307692307692</v>
      </c>
    </row>
    <row r="6" spans="1:14" x14ac:dyDescent="0.25">
      <c r="A6" s="4" t="s">
        <v>259</v>
      </c>
      <c r="B6" s="4" t="s">
        <v>260</v>
      </c>
      <c r="C6" s="2">
        <v>4</v>
      </c>
      <c r="D6" s="2">
        <v>4</v>
      </c>
      <c r="E6" s="2">
        <v>4</v>
      </c>
      <c r="F6" s="2">
        <v>4</v>
      </c>
      <c r="G6" t="s">
        <v>318</v>
      </c>
      <c r="H6" s="7">
        <v>97.666666666666657</v>
      </c>
      <c r="I6" s="7">
        <v>89</v>
      </c>
      <c r="J6" s="7">
        <v>94.230769230769226</v>
      </c>
      <c r="K6" s="7">
        <v>96.5</v>
      </c>
      <c r="L6" s="7">
        <v>95</v>
      </c>
      <c r="M6" s="7">
        <v>95</v>
      </c>
      <c r="N6" s="7">
        <v>94.230769230769198</v>
      </c>
    </row>
    <row r="7" spans="1:14" x14ac:dyDescent="0.25">
      <c r="A7" s="4" t="s">
        <v>261</v>
      </c>
      <c r="B7" s="4" t="s">
        <v>262</v>
      </c>
      <c r="C7" s="2">
        <v>3</v>
      </c>
      <c r="D7" s="2">
        <v>4</v>
      </c>
      <c r="E7" s="2">
        <v>4</v>
      </c>
      <c r="F7" s="2">
        <v>4</v>
      </c>
      <c r="G7" t="s">
        <v>318</v>
      </c>
      <c r="H7" s="7">
        <v>93.333333333333314</v>
      </c>
      <c r="I7" s="7">
        <v>50</v>
      </c>
      <c r="J7" s="7">
        <v>89.230769230769226</v>
      </c>
      <c r="K7" s="7">
        <v>90</v>
      </c>
      <c r="L7" s="7">
        <v>95</v>
      </c>
      <c r="M7" s="7">
        <v>95</v>
      </c>
      <c r="N7" s="7">
        <v>33</v>
      </c>
    </row>
    <row r="8" spans="1:14" x14ac:dyDescent="0.25">
      <c r="A8" s="4" t="s">
        <v>263</v>
      </c>
      <c r="B8" s="4" t="s">
        <v>264</v>
      </c>
      <c r="C8" s="2">
        <v>4</v>
      </c>
      <c r="D8" s="2">
        <v>4</v>
      </c>
      <c r="E8" s="2">
        <v>4</v>
      </c>
      <c r="F8" s="2">
        <v>4</v>
      </c>
      <c r="G8" t="s">
        <v>318</v>
      </c>
      <c r="H8" s="7">
        <v>96.666666666666657</v>
      </c>
      <c r="I8" s="7">
        <v>87.142857142857153</v>
      </c>
      <c r="J8" s="7">
        <v>93.07692307692308</v>
      </c>
      <c r="K8" s="7">
        <v>55</v>
      </c>
      <c r="L8" s="7">
        <v>61</v>
      </c>
      <c r="M8" s="7">
        <v>95</v>
      </c>
      <c r="N8" s="7">
        <v>93.07692307692308</v>
      </c>
    </row>
    <row r="9" spans="1:14" x14ac:dyDescent="0.25">
      <c r="A9" s="4" t="s">
        <v>265</v>
      </c>
      <c r="B9" s="4" t="s">
        <v>266</v>
      </c>
      <c r="C9" s="2">
        <v>4</v>
      </c>
      <c r="D9" s="2">
        <v>4</v>
      </c>
      <c r="E9" s="2">
        <v>4</v>
      </c>
      <c r="F9" s="2">
        <v>4</v>
      </c>
      <c r="G9" t="s">
        <v>320</v>
      </c>
      <c r="H9" s="7">
        <v>33</v>
      </c>
      <c r="I9" s="7">
        <v>77.857142857142861</v>
      </c>
      <c r="J9" s="7">
        <v>89.230769230769226</v>
      </c>
      <c r="K9" s="7">
        <v>90</v>
      </c>
      <c r="L9" s="7">
        <v>95</v>
      </c>
      <c r="M9" s="7">
        <v>95</v>
      </c>
      <c r="N9" s="7">
        <v>89.230769230769226</v>
      </c>
    </row>
    <row r="10" spans="1:14" x14ac:dyDescent="0.25">
      <c r="A10" s="4" t="s">
        <v>267</v>
      </c>
      <c r="B10" s="4" t="s">
        <v>268</v>
      </c>
      <c r="C10" s="2">
        <v>4</v>
      </c>
      <c r="D10" s="2">
        <v>4</v>
      </c>
      <c r="E10" s="2">
        <v>4</v>
      </c>
      <c r="F10" s="2">
        <v>4</v>
      </c>
      <c r="G10" t="s">
        <v>318</v>
      </c>
      <c r="H10" s="7">
        <v>97.666666666666657</v>
      </c>
      <c r="I10" s="7">
        <v>84</v>
      </c>
      <c r="J10" s="7">
        <v>94.230769230769226</v>
      </c>
      <c r="K10" s="7">
        <v>96.5</v>
      </c>
      <c r="L10" s="7">
        <v>95</v>
      </c>
      <c r="M10" s="7">
        <v>95</v>
      </c>
      <c r="N10" s="7">
        <v>94.230769230769226</v>
      </c>
    </row>
    <row r="11" spans="1:14" x14ac:dyDescent="0.25">
      <c r="A11" s="4" t="s">
        <v>269</v>
      </c>
      <c r="B11" s="4" t="s">
        <v>270</v>
      </c>
      <c r="C11" s="2">
        <v>4</v>
      </c>
      <c r="D11" s="2">
        <v>4</v>
      </c>
      <c r="E11" s="2">
        <v>4</v>
      </c>
      <c r="F11" s="2">
        <v>4</v>
      </c>
      <c r="G11" t="s">
        <v>318</v>
      </c>
      <c r="H11" s="7">
        <v>95.666666666666657</v>
      </c>
      <c r="I11" s="7">
        <v>20</v>
      </c>
      <c r="J11" s="7">
        <v>91.92307692307692</v>
      </c>
      <c r="K11" s="7">
        <v>93.500000000000014</v>
      </c>
      <c r="L11" s="7">
        <v>95</v>
      </c>
      <c r="M11" s="7">
        <v>77</v>
      </c>
      <c r="N11" s="7">
        <v>55</v>
      </c>
    </row>
    <row r="12" spans="1:14" x14ac:dyDescent="0.25">
      <c r="A12" s="4" t="s">
        <v>271</v>
      </c>
      <c r="B12" s="4" t="s">
        <v>272</v>
      </c>
      <c r="C12" s="2">
        <v>4</v>
      </c>
      <c r="D12" s="2">
        <v>4</v>
      </c>
      <c r="E12" s="2">
        <v>4</v>
      </c>
      <c r="F12" s="2">
        <v>4</v>
      </c>
      <c r="G12" t="s">
        <v>318</v>
      </c>
      <c r="H12" s="7">
        <v>93.333333333333314</v>
      </c>
      <c r="I12" s="7">
        <v>88.571428571428584</v>
      </c>
      <c r="J12" s="7">
        <v>89.230769230769226</v>
      </c>
      <c r="K12" s="7">
        <v>90</v>
      </c>
      <c r="L12" s="7">
        <v>33</v>
      </c>
      <c r="M12" s="7">
        <v>95</v>
      </c>
      <c r="N12" s="7">
        <v>89.230769230769226</v>
      </c>
    </row>
    <row r="13" spans="1:14" x14ac:dyDescent="0.25">
      <c r="A13" s="4" t="s">
        <v>273</v>
      </c>
      <c r="B13" s="4" t="s">
        <v>274</v>
      </c>
      <c r="C13" s="2">
        <v>4</v>
      </c>
      <c r="D13" s="2">
        <v>4</v>
      </c>
      <c r="E13" s="2">
        <v>4</v>
      </c>
      <c r="F13" s="2">
        <v>4</v>
      </c>
      <c r="G13" t="s">
        <v>318</v>
      </c>
      <c r="H13" s="7">
        <v>95.666666666666657</v>
      </c>
      <c r="I13" s="7">
        <v>94.071428571428569</v>
      </c>
      <c r="J13" s="7">
        <v>30</v>
      </c>
      <c r="K13" s="7">
        <v>93.500000000000014</v>
      </c>
      <c r="L13" s="7">
        <v>95</v>
      </c>
      <c r="M13" s="7">
        <v>95</v>
      </c>
      <c r="N13" s="7">
        <v>91.92307692307692</v>
      </c>
    </row>
    <row r="14" spans="1:14" x14ac:dyDescent="0.25">
      <c r="A14" s="4" t="s">
        <v>275</v>
      </c>
      <c r="B14" s="4" t="s">
        <v>276</v>
      </c>
      <c r="C14" s="2">
        <v>4</v>
      </c>
      <c r="D14" s="2">
        <v>4</v>
      </c>
      <c r="E14" s="2">
        <v>4</v>
      </c>
      <c r="F14" s="2">
        <v>4</v>
      </c>
      <c r="G14" t="s">
        <v>320</v>
      </c>
      <c r="H14" s="7">
        <v>93.333333333333314</v>
      </c>
      <c r="I14" s="7">
        <v>97.142857142857153</v>
      </c>
      <c r="J14" s="7">
        <v>89.230769230769226</v>
      </c>
      <c r="K14" s="7">
        <v>90</v>
      </c>
      <c r="L14" s="7">
        <v>95</v>
      </c>
      <c r="M14" s="7">
        <v>95</v>
      </c>
      <c r="N14" s="7">
        <v>89.230769230769226</v>
      </c>
    </row>
    <row r="15" spans="1:14" x14ac:dyDescent="0.25">
      <c r="A15" s="4" t="s">
        <v>277</v>
      </c>
      <c r="B15" s="4" t="s">
        <v>278</v>
      </c>
      <c r="C15" s="2">
        <v>4</v>
      </c>
      <c r="D15" s="2">
        <v>4</v>
      </c>
      <c r="E15" s="2">
        <v>4</v>
      </c>
      <c r="F15" s="2">
        <v>4</v>
      </c>
      <c r="G15" t="s">
        <v>318</v>
      </c>
      <c r="H15" s="7">
        <v>95.666666666666657</v>
      </c>
      <c r="I15" s="7">
        <v>79.571428571428584</v>
      </c>
      <c r="J15" s="7">
        <v>91.92307692307692</v>
      </c>
      <c r="K15" s="7">
        <v>93.500000000000014</v>
      </c>
      <c r="L15" s="7">
        <v>95</v>
      </c>
      <c r="M15" s="7">
        <v>95</v>
      </c>
      <c r="N15" s="7">
        <v>91.92307692307692</v>
      </c>
    </row>
    <row r="16" spans="1:14" x14ac:dyDescent="0.25">
      <c r="A16" s="4" t="s">
        <v>279</v>
      </c>
      <c r="B16" s="4" t="s">
        <v>280</v>
      </c>
      <c r="C16" s="2">
        <v>4</v>
      </c>
      <c r="D16" s="2">
        <v>4</v>
      </c>
      <c r="E16" s="2">
        <v>4</v>
      </c>
      <c r="F16" s="2">
        <v>4</v>
      </c>
      <c r="G16" t="s">
        <v>318</v>
      </c>
      <c r="H16" s="7">
        <v>95.666666666666657</v>
      </c>
      <c r="I16" s="7">
        <v>81.714285714285722</v>
      </c>
      <c r="J16" s="7">
        <v>91.92307692307692</v>
      </c>
      <c r="K16" s="7">
        <v>93.500000000000014</v>
      </c>
      <c r="L16" s="7">
        <v>95</v>
      </c>
      <c r="M16" s="7">
        <v>95</v>
      </c>
      <c r="N16" s="7">
        <v>91.92307692307692</v>
      </c>
    </row>
    <row r="17" spans="1:14" x14ac:dyDescent="0.25">
      <c r="A17" s="4" t="s">
        <v>281</v>
      </c>
      <c r="B17" s="4" t="s">
        <v>282</v>
      </c>
      <c r="C17" s="2">
        <v>4</v>
      </c>
      <c r="D17" s="2">
        <v>4</v>
      </c>
      <c r="E17" s="2">
        <v>4</v>
      </c>
      <c r="F17" s="2">
        <v>4</v>
      </c>
      <c r="G17" t="s">
        <v>318</v>
      </c>
      <c r="H17" s="7">
        <v>93.333333333333314</v>
      </c>
      <c r="I17" s="7">
        <v>93.571428571428584</v>
      </c>
      <c r="J17" s="7">
        <v>89.230769230769226</v>
      </c>
      <c r="K17" s="7">
        <v>90</v>
      </c>
      <c r="L17" s="7">
        <v>40</v>
      </c>
      <c r="M17" s="7">
        <v>95</v>
      </c>
      <c r="N17" s="7">
        <v>56</v>
      </c>
    </row>
    <row r="18" spans="1:14" x14ac:dyDescent="0.25">
      <c r="A18" s="4" t="s">
        <v>283</v>
      </c>
      <c r="B18" s="4" t="s">
        <v>284</v>
      </c>
      <c r="C18" s="2">
        <v>4</v>
      </c>
      <c r="D18" s="2">
        <v>4</v>
      </c>
      <c r="E18" s="2">
        <v>4</v>
      </c>
      <c r="F18" s="2">
        <v>4</v>
      </c>
      <c r="G18" t="s">
        <v>318</v>
      </c>
      <c r="H18" s="7">
        <v>96.666666666666657</v>
      </c>
      <c r="I18" s="7">
        <v>68.071428571428584</v>
      </c>
      <c r="J18" s="7">
        <v>93.07692307692308</v>
      </c>
      <c r="K18" s="7">
        <v>44</v>
      </c>
      <c r="L18" s="7">
        <v>95</v>
      </c>
      <c r="M18" s="7">
        <v>95</v>
      </c>
      <c r="N18" s="7">
        <v>93.07692307692308</v>
      </c>
    </row>
    <row r="19" spans="1:14" x14ac:dyDescent="0.25">
      <c r="A19" s="4" t="s">
        <v>285</v>
      </c>
      <c r="B19" s="4" t="s">
        <v>286</v>
      </c>
      <c r="C19" s="2">
        <v>3</v>
      </c>
      <c r="D19" s="2">
        <v>4</v>
      </c>
      <c r="E19" s="2">
        <v>4</v>
      </c>
      <c r="F19" s="2">
        <v>4</v>
      </c>
      <c r="G19" t="s">
        <v>319</v>
      </c>
      <c r="H19" s="7">
        <v>93.333333333333314</v>
      </c>
      <c r="I19" s="7">
        <v>55</v>
      </c>
      <c r="J19" s="7">
        <v>80</v>
      </c>
      <c r="K19" s="7">
        <v>90</v>
      </c>
      <c r="L19" s="7">
        <v>80</v>
      </c>
      <c r="M19" s="7">
        <v>80</v>
      </c>
      <c r="N19" s="7">
        <v>44</v>
      </c>
    </row>
  </sheetData>
  <conditionalFormatting sqref="C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N19">
    <cfRule type="cellIs" dxfId="2" priority="4" operator="lessThan">
      <formula>60</formula>
    </cfRule>
  </conditionalFormatting>
  <conditionalFormatting sqref="I2:N19">
    <cfRule type="cellIs" dxfId="1" priority="2" operator="equal">
      <formula>3</formula>
    </cfRule>
    <cfRule type="cellIs" dxfId="0" priority="3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CF873-0B39-4A27-9BB6-6C6465F3B6C5}">
  <dimension ref="A1:AO51"/>
  <sheetViews>
    <sheetView showGridLines="0" topLeftCell="A4" zoomScale="115" zoomScaleNormal="115" workbookViewId="0">
      <selection activeCell="X13" sqref="X13"/>
    </sheetView>
  </sheetViews>
  <sheetFormatPr defaultColWidth="9.140625" defaultRowHeight="15" x14ac:dyDescent="0.25"/>
  <cols>
    <col min="1" max="1" width="10.85546875" style="3" customWidth="1"/>
    <col min="2" max="2" width="9.85546875" style="3" customWidth="1"/>
    <col min="3" max="3" width="58.5703125" style="3" customWidth="1"/>
    <col min="4" max="6" width="5.85546875" style="3" bestFit="1" customWidth="1"/>
    <col min="7" max="7" width="5.42578125" style="3" bestFit="1" customWidth="1"/>
    <col min="8" max="8" width="5.140625" style="3" bestFit="1" customWidth="1"/>
    <col min="9" max="9" width="5.42578125" style="3" bestFit="1" customWidth="1"/>
    <col min="10" max="10" width="4.85546875" style="3" bestFit="1" customWidth="1"/>
    <col min="11" max="12" width="5.140625" style="3" bestFit="1" customWidth="1"/>
    <col min="13" max="18" width="5.85546875" style="3" bestFit="1" customWidth="1"/>
    <col min="19" max="19" width="6.140625" style="3" customWidth="1"/>
    <col min="20" max="20" width="10.85546875" style="3" customWidth="1"/>
    <col min="21" max="21" width="11.85546875" style="3" hidden="1" customWidth="1"/>
    <col min="22" max="22" width="11.140625" style="3" customWidth="1"/>
    <col min="23" max="23" width="72.140625" style="3" hidden="1" customWidth="1"/>
    <col min="24" max="24" width="9.140625" style="3"/>
    <col min="25" max="25" width="0" style="3" hidden="1" customWidth="1"/>
    <col min="26" max="16384" width="9.140625" style="3"/>
  </cols>
  <sheetData>
    <row r="1" spans="1:41" x14ac:dyDescent="0.25">
      <c r="A1" s="137" t="s">
        <v>6</v>
      </c>
      <c r="B1" s="137"/>
      <c r="C1" s="86" t="s">
        <v>249</v>
      </c>
    </row>
    <row r="2" spans="1:41" x14ac:dyDescent="0.25">
      <c r="A2" s="137" t="s">
        <v>8</v>
      </c>
      <c r="B2" s="137"/>
      <c r="C2" s="86" t="s">
        <v>250</v>
      </c>
      <c r="W2" s="11" t="s">
        <v>165</v>
      </c>
      <c r="Y2" s="11" t="s">
        <v>190</v>
      </c>
      <c r="AF2" s="3">
        <f>CPMK!F6</f>
        <v>4</v>
      </c>
      <c r="AG2" s="3">
        <f>CPMK!G6</f>
        <v>4</v>
      </c>
      <c r="AH2" s="3">
        <f>CPMK!H6</f>
        <v>4</v>
      </c>
      <c r="AI2" s="3" t="str">
        <f>CPMK!I6</f>
        <v/>
      </c>
      <c r="AJ2" s="3" t="str">
        <f>CPMK!J6</f>
        <v/>
      </c>
      <c r="AK2" s="3" t="str">
        <f>CPMK!K6</f>
        <v/>
      </c>
      <c r="AL2" s="3" t="str">
        <f>CPMK!L6</f>
        <v/>
      </c>
      <c r="AM2" s="3" t="str">
        <f>CPMK!M6</f>
        <v/>
      </c>
      <c r="AN2" s="3" t="str">
        <f>CPMK!N6</f>
        <v/>
      </c>
      <c r="AO2" s="3" t="str">
        <f>CPMK!O6</f>
        <v/>
      </c>
    </row>
    <row r="3" spans="1:41" x14ac:dyDescent="0.25">
      <c r="A3" s="137" t="s">
        <v>10</v>
      </c>
      <c r="B3" s="137"/>
      <c r="C3" s="85" t="s">
        <v>234</v>
      </c>
      <c r="W3" s="3" t="s">
        <v>166</v>
      </c>
      <c r="Y3" s="11" t="s">
        <v>191</v>
      </c>
    </row>
    <row r="4" spans="1:41" x14ac:dyDescent="0.25">
      <c r="A4" s="137" t="s">
        <v>7</v>
      </c>
      <c r="B4" s="137"/>
      <c r="C4" s="85" t="s">
        <v>187</v>
      </c>
      <c r="W4" s="3" t="s">
        <v>167</v>
      </c>
      <c r="Y4" s="11" t="s">
        <v>142</v>
      </c>
    </row>
    <row r="5" spans="1:41" x14ac:dyDescent="0.25">
      <c r="A5" s="137" t="s">
        <v>11</v>
      </c>
      <c r="B5" s="137"/>
      <c r="C5" s="81" t="s">
        <v>173</v>
      </c>
      <c r="W5" s="3" t="s">
        <v>168</v>
      </c>
      <c r="Y5" s="11" t="s">
        <v>192</v>
      </c>
    </row>
    <row r="6" spans="1:41" x14ac:dyDescent="0.25">
      <c r="A6" s="138" t="s">
        <v>26</v>
      </c>
      <c r="B6" s="138"/>
      <c r="C6" s="131"/>
      <c r="W6" s="3" t="s">
        <v>164</v>
      </c>
      <c r="Y6" s="11" t="s">
        <v>193</v>
      </c>
    </row>
    <row r="7" spans="1:41" x14ac:dyDescent="0.25">
      <c r="A7" s="137" t="s">
        <v>149</v>
      </c>
      <c r="B7" s="137"/>
      <c r="C7" s="94">
        <v>3</v>
      </c>
      <c r="W7" s="3" t="s">
        <v>169</v>
      </c>
      <c r="Y7" s="11" t="s">
        <v>194</v>
      </c>
    </row>
    <row r="8" spans="1:41" x14ac:dyDescent="0.25">
      <c r="W8" s="3" t="s">
        <v>170</v>
      </c>
      <c r="Y8" s="11" t="s">
        <v>195</v>
      </c>
    </row>
    <row r="9" spans="1:41" x14ac:dyDescent="0.25">
      <c r="A9" s="136" t="s">
        <v>219</v>
      </c>
      <c r="B9" s="133" t="s">
        <v>40</v>
      </c>
      <c r="C9" s="133"/>
      <c r="D9" s="133" t="s">
        <v>51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 t="s">
        <v>52</v>
      </c>
      <c r="T9" s="134" t="s">
        <v>141</v>
      </c>
      <c r="W9" s="3" t="s">
        <v>171</v>
      </c>
      <c r="Y9" s="11" t="s">
        <v>196</v>
      </c>
    </row>
    <row r="10" spans="1:41" x14ac:dyDescent="0.25">
      <c r="A10" s="136"/>
      <c r="B10" s="133"/>
      <c r="C10" s="133"/>
      <c r="D10" s="28" t="s">
        <v>41</v>
      </c>
      <c r="E10" s="28" t="s">
        <v>42</v>
      </c>
      <c r="F10" s="28" t="s">
        <v>43</v>
      </c>
      <c r="G10" s="28" t="s">
        <v>44</v>
      </c>
      <c r="H10" s="28" t="s">
        <v>45</v>
      </c>
      <c r="I10" s="28" t="s">
        <v>46</v>
      </c>
      <c r="J10" s="28" t="s">
        <v>47</v>
      </c>
      <c r="K10" s="28" t="s">
        <v>48</v>
      </c>
      <c r="L10" s="28" t="s">
        <v>49</v>
      </c>
      <c r="M10" s="28" t="s">
        <v>50</v>
      </c>
      <c r="N10" s="28" t="s">
        <v>159</v>
      </c>
      <c r="O10" s="28" t="s">
        <v>160</v>
      </c>
      <c r="P10" s="28" t="s">
        <v>161</v>
      </c>
      <c r="Q10" s="28" t="s">
        <v>162</v>
      </c>
      <c r="R10" s="28" t="s">
        <v>163</v>
      </c>
      <c r="S10" s="133"/>
      <c r="T10" s="134"/>
      <c r="V10" s="31"/>
      <c r="W10" s="90" t="s">
        <v>172</v>
      </c>
      <c r="Y10" s="11" t="s">
        <v>197</v>
      </c>
    </row>
    <row r="11" spans="1:41" ht="45" x14ac:dyDescent="0.25">
      <c r="A11" s="111" t="s">
        <v>243</v>
      </c>
      <c r="B11" s="34" t="s">
        <v>23</v>
      </c>
      <c r="C11" s="88" t="s">
        <v>235</v>
      </c>
      <c r="D11" s="41"/>
      <c r="E11" s="41">
        <v>1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33">
        <f t="shared" ref="S11:S24" si="0">IF(C11="","",SUM(D11:R11))</f>
        <v>1</v>
      </c>
      <c r="T11" s="101" t="s">
        <v>191</v>
      </c>
      <c r="U11" s="3">
        <f>CPMK!B6</f>
        <v>4</v>
      </c>
      <c r="V11" s="89"/>
      <c r="W11" s="89" t="s">
        <v>173</v>
      </c>
      <c r="Y11" s="11" t="s">
        <v>198</v>
      </c>
    </row>
    <row r="12" spans="1:41" ht="45" x14ac:dyDescent="0.25">
      <c r="A12" s="112" t="s">
        <v>242</v>
      </c>
      <c r="B12" s="34" t="s">
        <v>24</v>
      </c>
      <c r="C12" s="37" t="s">
        <v>236</v>
      </c>
      <c r="D12" s="42"/>
      <c r="E12" s="42">
        <v>1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36">
        <f t="shared" si="0"/>
        <v>1</v>
      </c>
      <c r="T12" s="101" t="s">
        <v>191</v>
      </c>
      <c r="U12" s="3">
        <f>CPMK!C6</f>
        <v>3.2222222222222223</v>
      </c>
      <c r="V12" s="89"/>
      <c r="W12" s="89" t="s">
        <v>174</v>
      </c>
      <c r="Y12" s="11" t="s">
        <v>199</v>
      </c>
    </row>
    <row r="13" spans="1:41" ht="60" x14ac:dyDescent="0.25">
      <c r="A13" s="112" t="s">
        <v>241</v>
      </c>
      <c r="B13" s="34" t="s">
        <v>25</v>
      </c>
      <c r="C13" s="37" t="s">
        <v>237</v>
      </c>
      <c r="D13" s="42"/>
      <c r="E13" s="42"/>
      <c r="F13" s="42">
        <v>1</v>
      </c>
      <c r="G13" s="42"/>
      <c r="H13" s="42"/>
      <c r="I13" s="42"/>
      <c r="J13" s="127"/>
      <c r="K13" s="42"/>
      <c r="L13" s="42"/>
      <c r="M13" s="42"/>
      <c r="N13" s="42"/>
      <c r="O13" s="42"/>
      <c r="P13" s="42"/>
      <c r="Q13" s="42"/>
      <c r="R13" s="42"/>
      <c r="S13" s="36">
        <f t="shared" si="0"/>
        <v>1</v>
      </c>
      <c r="T13" s="101" t="s">
        <v>194</v>
      </c>
      <c r="U13" s="3">
        <f>CPMK!D6</f>
        <v>4</v>
      </c>
      <c r="W13" s="89" t="s">
        <v>175</v>
      </c>
      <c r="Y13" s="11" t="s">
        <v>200</v>
      </c>
    </row>
    <row r="14" spans="1:41" ht="45" x14ac:dyDescent="0.25">
      <c r="A14" s="112" t="s">
        <v>238</v>
      </c>
      <c r="B14" s="34" t="s">
        <v>27</v>
      </c>
      <c r="C14" s="35" t="s">
        <v>240</v>
      </c>
      <c r="D14" s="42"/>
      <c r="E14" s="42"/>
      <c r="F14" s="42"/>
      <c r="G14" s="42">
        <v>1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36">
        <f t="shared" si="0"/>
        <v>1</v>
      </c>
      <c r="T14" s="101" t="s">
        <v>196</v>
      </c>
      <c r="U14" s="3">
        <f>CPMK!E6</f>
        <v>4</v>
      </c>
      <c r="V14" s="89"/>
      <c r="W14" s="3" t="s">
        <v>176</v>
      </c>
      <c r="Y14" s="11" t="s">
        <v>201</v>
      </c>
    </row>
    <row r="15" spans="1:41" ht="60" x14ac:dyDescent="0.25">
      <c r="A15" s="112" t="s">
        <v>244</v>
      </c>
      <c r="B15" s="34" t="s">
        <v>28</v>
      </c>
      <c r="C15" s="37" t="s">
        <v>245</v>
      </c>
      <c r="D15" s="42"/>
      <c r="E15" s="42"/>
      <c r="F15" s="42"/>
      <c r="G15" s="42">
        <v>1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36">
        <f t="shared" si="0"/>
        <v>1</v>
      </c>
      <c r="T15" s="101" t="s">
        <v>201</v>
      </c>
      <c r="U15" s="3">
        <f>CPMK!F6</f>
        <v>4</v>
      </c>
      <c r="V15" s="89"/>
      <c r="W15" s="3" t="s">
        <v>177</v>
      </c>
      <c r="Y15" s="11" t="s">
        <v>202</v>
      </c>
    </row>
    <row r="16" spans="1:41" ht="30" x14ac:dyDescent="0.25">
      <c r="A16" s="112" t="s">
        <v>247</v>
      </c>
      <c r="B16" s="34" t="s">
        <v>29</v>
      </c>
      <c r="C16" s="37" t="s">
        <v>246</v>
      </c>
      <c r="D16" s="42"/>
      <c r="E16" s="42"/>
      <c r="F16" s="42"/>
      <c r="G16" s="42">
        <v>1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36">
        <f t="shared" si="0"/>
        <v>1</v>
      </c>
      <c r="T16" s="101" t="s">
        <v>196</v>
      </c>
      <c r="U16" s="3">
        <f>CPMK!G6</f>
        <v>4</v>
      </c>
      <c r="V16" s="89"/>
      <c r="W16" s="3" t="s">
        <v>178</v>
      </c>
      <c r="Y16" s="11" t="s">
        <v>203</v>
      </c>
    </row>
    <row r="17" spans="1:25" ht="30" x14ac:dyDescent="0.25">
      <c r="A17" s="112" t="s">
        <v>239</v>
      </c>
      <c r="B17" s="34" t="s">
        <v>30</v>
      </c>
      <c r="C17" s="37" t="s">
        <v>248</v>
      </c>
      <c r="D17" s="42"/>
      <c r="E17" s="42"/>
      <c r="F17" s="42"/>
      <c r="G17" s="42"/>
      <c r="H17" s="42"/>
      <c r="I17" s="42">
        <v>1</v>
      </c>
      <c r="J17" s="42"/>
      <c r="K17" s="42"/>
      <c r="L17" s="42"/>
      <c r="M17" s="42"/>
      <c r="N17" s="42"/>
      <c r="O17" s="42"/>
      <c r="P17" s="42"/>
      <c r="Q17" s="42"/>
      <c r="R17" s="42"/>
      <c r="S17" s="36">
        <f t="shared" si="0"/>
        <v>1</v>
      </c>
      <c r="T17" s="101" t="s">
        <v>202</v>
      </c>
      <c r="U17" s="3">
        <f>CPMK!H6</f>
        <v>4</v>
      </c>
      <c r="V17" s="89"/>
      <c r="W17" s="3" t="s">
        <v>179</v>
      </c>
      <c r="Y17" s="11" t="s">
        <v>204</v>
      </c>
    </row>
    <row r="18" spans="1:25" x14ac:dyDescent="0.25">
      <c r="A18" s="112"/>
      <c r="B18" s="32" t="s">
        <v>31</v>
      </c>
      <c r="C18" s="3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36" t="str">
        <f t="shared" si="0"/>
        <v/>
      </c>
      <c r="T18" s="101"/>
      <c r="U18" s="3" t="str">
        <f>CPMK!I6</f>
        <v/>
      </c>
      <c r="V18" s="89"/>
      <c r="W18" s="3" t="s">
        <v>180</v>
      </c>
      <c r="Y18" s="11" t="s">
        <v>205</v>
      </c>
    </row>
    <row r="19" spans="1:25" x14ac:dyDescent="0.25">
      <c r="A19" s="112"/>
      <c r="B19" s="34" t="s">
        <v>32</v>
      </c>
      <c r="C19" s="3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36" t="str">
        <f t="shared" si="0"/>
        <v/>
      </c>
      <c r="T19" s="101"/>
      <c r="U19" s="3" t="str">
        <f>CPMK!J6</f>
        <v/>
      </c>
      <c r="V19" s="89"/>
      <c r="W19" s="3" t="s">
        <v>181</v>
      </c>
    </row>
    <row r="20" spans="1:25" x14ac:dyDescent="0.25">
      <c r="A20" s="112"/>
      <c r="B20" s="34" t="s">
        <v>33</v>
      </c>
      <c r="C20" s="37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36" t="str">
        <f t="shared" si="0"/>
        <v/>
      </c>
      <c r="T20" s="101"/>
      <c r="U20" s="3" t="str">
        <f>CPMK!K6</f>
        <v/>
      </c>
      <c r="V20" s="89"/>
      <c r="W20" s="3" t="s">
        <v>182</v>
      </c>
    </row>
    <row r="21" spans="1:25" x14ac:dyDescent="0.25">
      <c r="A21" s="112"/>
      <c r="B21" s="34" t="s">
        <v>34</v>
      </c>
      <c r="C21" s="37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36" t="str">
        <f t="shared" si="0"/>
        <v/>
      </c>
      <c r="T21" s="101"/>
      <c r="U21" s="3" t="str">
        <f>CPMK!L6</f>
        <v/>
      </c>
      <c r="V21" s="89"/>
      <c r="W21" s="3" t="s">
        <v>183</v>
      </c>
    </row>
    <row r="22" spans="1:25" x14ac:dyDescent="0.25">
      <c r="A22" s="112"/>
      <c r="B22" s="34" t="s">
        <v>35</v>
      </c>
      <c r="C22" s="35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36" t="str">
        <f t="shared" si="0"/>
        <v/>
      </c>
      <c r="T22" s="101"/>
      <c r="U22" s="3" t="str">
        <f>CPMK!M6</f>
        <v/>
      </c>
      <c r="W22" s="3" t="s">
        <v>184</v>
      </c>
    </row>
    <row r="23" spans="1:25" x14ac:dyDescent="0.25">
      <c r="A23" s="112"/>
      <c r="B23" s="34" t="s">
        <v>36</v>
      </c>
      <c r="C23" s="35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36" t="str">
        <f t="shared" si="0"/>
        <v/>
      </c>
      <c r="T23" s="101"/>
      <c r="U23" s="3" t="str">
        <f>CPMK!N6</f>
        <v/>
      </c>
      <c r="W23" s="3" t="s">
        <v>185</v>
      </c>
    </row>
    <row r="24" spans="1:25" x14ac:dyDescent="0.25">
      <c r="A24" s="112"/>
      <c r="B24" s="38" t="s">
        <v>37</v>
      </c>
      <c r="C24" s="39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0" t="str">
        <f t="shared" si="0"/>
        <v/>
      </c>
      <c r="T24" s="101"/>
      <c r="U24" s="3" t="str">
        <f>CPMK!O6</f>
        <v/>
      </c>
      <c r="W24" s="3" t="s">
        <v>186</v>
      </c>
    </row>
    <row r="25" spans="1:25" ht="3.6" customHeight="1" x14ac:dyDescent="0.25">
      <c r="D25" s="44" t="str">
        <f t="shared" ref="D25" si="1">IF(SUM(D11:D24)=0,"",SUM(D11:D24))</f>
        <v/>
      </c>
      <c r="E25" s="44">
        <f t="shared" ref="E25" si="2">IF(SUM(E11:E24)=0,"",SUM(E11:E24))</f>
        <v>2</v>
      </c>
      <c r="F25" s="44">
        <f t="shared" ref="F25" si="3">IF(SUM(F11:F24)=0,"",SUM(F11:F24))</f>
        <v>1</v>
      </c>
      <c r="G25" s="44">
        <f>IF(SUM(G11:G24)=0,"",SUM(G11:G24))</f>
        <v>3</v>
      </c>
      <c r="H25" s="44" t="str">
        <f t="shared" ref="H25:R25" si="4">IF(SUM(H11:H24)=0,"",SUM(H11:H24))</f>
        <v/>
      </c>
      <c r="I25" s="44">
        <f t="shared" si="4"/>
        <v>1</v>
      </c>
      <c r="J25" s="44" t="str">
        <f t="shared" si="4"/>
        <v/>
      </c>
      <c r="K25" s="44" t="str">
        <f t="shared" si="4"/>
        <v/>
      </c>
      <c r="L25" s="44" t="str">
        <f t="shared" si="4"/>
        <v/>
      </c>
      <c r="M25" s="44" t="str">
        <f t="shared" si="4"/>
        <v/>
      </c>
      <c r="N25" s="44" t="str">
        <f t="shared" si="4"/>
        <v/>
      </c>
      <c r="O25" s="44" t="str">
        <f t="shared" si="4"/>
        <v/>
      </c>
      <c r="P25" s="44" t="str">
        <f t="shared" si="4"/>
        <v/>
      </c>
      <c r="Q25" s="44" t="str">
        <f t="shared" si="4"/>
        <v/>
      </c>
      <c r="R25" s="44" t="str">
        <f t="shared" si="4"/>
        <v/>
      </c>
      <c r="S25" s="8">
        <f>COUNT(D25:R25)</f>
        <v>4</v>
      </c>
    </row>
    <row r="27" spans="1:25" x14ac:dyDescent="0.25">
      <c r="B27" s="135" t="s">
        <v>143</v>
      </c>
      <c r="C27" s="135"/>
      <c r="D27" s="135"/>
    </row>
    <row r="28" spans="1:25" x14ac:dyDescent="0.25">
      <c r="B28" s="92" t="s">
        <v>144</v>
      </c>
      <c r="C28" s="92" t="s">
        <v>145</v>
      </c>
      <c r="D28" s="92" t="s">
        <v>146</v>
      </c>
    </row>
    <row r="29" spans="1:25" ht="30" x14ac:dyDescent="0.25">
      <c r="B29" s="93">
        <v>1</v>
      </c>
      <c r="C29" s="102" t="s">
        <v>289</v>
      </c>
      <c r="D29" s="103">
        <v>1</v>
      </c>
    </row>
    <row r="30" spans="1:25" x14ac:dyDescent="0.25">
      <c r="B30" s="93">
        <v>2</v>
      </c>
      <c r="C30" s="102" t="s">
        <v>290</v>
      </c>
      <c r="D30" s="103">
        <v>1</v>
      </c>
    </row>
    <row r="31" spans="1:25" x14ac:dyDescent="0.25">
      <c r="B31" s="93">
        <v>3</v>
      </c>
      <c r="C31" s="102" t="s">
        <v>291</v>
      </c>
      <c r="D31" s="103">
        <v>1</v>
      </c>
    </row>
    <row r="32" spans="1:25" x14ac:dyDescent="0.25">
      <c r="B32" s="93">
        <v>4</v>
      </c>
      <c r="C32" s="102" t="s">
        <v>292</v>
      </c>
      <c r="D32" s="103">
        <v>1</v>
      </c>
    </row>
    <row r="33" spans="2:14" x14ac:dyDescent="0.25">
      <c r="B33" s="93">
        <v>5</v>
      </c>
      <c r="C33" s="102" t="s">
        <v>293</v>
      </c>
      <c r="D33" s="103">
        <v>1</v>
      </c>
    </row>
    <row r="34" spans="2:14" x14ac:dyDescent="0.25">
      <c r="B34" s="93">
        <v>6</v>
      </c>
      <c r="C34" s="102" t="s">
        <v>294</v>
      </c>
      <c r="D34" s="103">
        <v>1</v>
      </c>
    </row>
    <row r="35" spans="2:14" x14ac:dyDescent="0.25">
      <c r="B35" s="93">
        <v>7</v>
      </c>
      <c r="C35" s="102" t="s">
        <v>295</v>
      </c>
      <c r="D35" s="104">
        <v>1</v>
      </c>
    </row>
    <row r="36" spans="2:14" x14ac:dyDescent="0.25">
      <c r="B36" s="93">
        <v>8</v>
      </c>
      <c r="C36" s="105" t="s">
        <v>148</v>
      </c>
      <c r="D36" s="103"/>
    </row>
    <row r="37" spans="2:14" x14ac:dyDescent="0.25">
      <c r="B37" s="93">
        <v>9</v>
      </c>
      <c r="C37" s="102" t="s">
        <v>296</v>
      </c>
      <c r="D37" s="103">
        <v>1</v>
      </c>
    </row>
    <row r="38" spans="2:14" x14ac:dyDescent="0.25">
      <c r="B38" s="93">
        <v>10</v>
      </c>
      <c r="C38" s="102" t="s">
        <v>297</v>
      </c>
      <c r="D38" s="104">
        <v>1</v>
      </c>
    </row>
    <row r="39" spans="2:14" x14ac:dyDescent="0.25">
      <c r="B39" s="93">
        <v>11</v>
      </c>
      <c r="C39" s="102" t="s">
        <v>298</v>
      </c>
      <c r="D39" s="104">
        <v>1</v>
      </c>
    </row>
    <row r="40" spans="2:14" x14ac:dyDescent="0.25">
      <c r="B40" s="93">
        <v>12</v>
      </c>
      <c r="C40" s="102" t="s">
        <v>299</v>
      </c>
      <c r="D40" s="104">
        <v>2</v>
      </c>
    </row>
    <row r="41" spans="2:14" x14ac:dyDescent="0.25">
      <c r="B41" s="93">
        <v>13</v>
      </c>
      <c r="C41" s="102" t="s">
        <v>299</v>
      </c>
      <c r="D41" s="104">
        <v>2</v>
      </c>
    </row>
    <row r="42" spans="2:14" x14ac:dyDescent="0.25">
      <c r="B42" s="93">
        <v>14</v>
      </c>
      <c r="C42" s="102" t="s">
        <v>300</v>
      </c>
      <c r="D42" s="104">
        <v>2</v>
      </c>
    </row>
    <row r="43" spans="2:14" x14ac:dyDescent="0.25">
      <c r="B43" s="93">
        <v>15</v>
      </c>
      <c r="C43" s="102" t="s">
        <v>300</v>
      </c>
      <c r="D43" s="104">
        <v>2</v>
      </c>
    </row>
    <row r="44" spans="2:14" x14ac:dyDescent="0.25">
      <c r="B44" s="93">
        <v>16</v>
      </c>
      <c r="C44" s="105" t="s">
        <v>147</v>
      </c>
      <c r="D44" s="103"/>
    </row>
    <row r="46" spans="2:14" x14ac:dyDescent="0.25">
      <c r="B46" s="28" t="s">
        <v>150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</row>
    <row r="47" spans="2:14" x14ac:dyDescent="0.25">
      <c r="B47" s="91">
        <v>1</v>
      </c>
      <c r="C47" s="106" t="s">
        <v>301</v>
      </c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</row>
    <row r="48" spans="2:14" x14ac:dyDescent="0.25">
      <c r="B48" s="91">
        <v>2</v>
      </c>
      <c r="C48" s="106" t="s">
        <v>302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</row>
    <row r="49" spans="2:14" x14ac:dyDescent="0.25">
      <c r="B49" s="91">
        <v>3</v>
      </c>
      <c r="C49" s="10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</row>
    <row r="50" spans="2:14" x14ac:dyDescent="0.25">
      <c r="B50" s="91">
        <v>4</v>
      </c>
      <c r="C50" s="10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</row>
    <row r="51" spans="2:14" x14ac:dyDescent="0.25">
      <c r="B51" s="91">
        <v>5</v>
      </c>
      <c r="C51" s="10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</row>
  </sheetData>
  <sheetProtection algorithmName="SHA-512" hashValue="VIWYUeuspJJ1OHqu0hUP+mW6Ua8RHKAf4FJel5qtQS5Lo3sEJ3HCQZobVI25eedH2y+lsk/P4YN+oaZc2ClyAg==" saltValue="FaYNVEhzXDLoeTs0GJVL6Q==" spinCount="100000" sheet="1" formatCells="0" formatColumns="0" formatRows="0"/>
  <mergeCells count="13">
    <mergeCell ref="A9:A10"/>
    <mergeCell ref="A1:B1"/>
    <mergeCell ref="A2:B2"/>
    <mergeCell ref="A3:B3"/>
    <mergeCell ref="A4:B4"/>
    <mergeCell ref="A5:B5"/>
    <mergeCell ref="A6:B6"/>
    <mergeCell ref="A7:B7"/>
    <mergeCell ref="S9:S10"/>
    <mergeCell ref="T9:T10"/>
    <mergeCell ref="B27:D27"/>
    <mergeCell ref="D9:R9"/>
    <mergeCell ref="B9:C10"/>
  </mergeCells>
  <phoneticPr fontId="7" type="noConversion"/>
  <conditionalFormatting sqref="S11:S24">
    <cfRule type="cellIs" dxfId="31" priority="1" operator="greaterThan">
      <formula>1</formula>
    </cfRule>
    <cfRule type="cellIs" dxfId="30" priority="2" operator="lessThan">
      <formula>1</formula>
    </cfRule>
    <cfRule type="cellIs" dxfId="29" priority="3" operator="equal">
      <formula>0</formula>
    </cfRule>
  </conditionalFormatting>
  <dataValidations count="5">
    <dataValidation type="list" allowBlank="1" showInputMessage="1" showErrorMessage="1" sqref="C3" xr:uid="{B50B0F46-A074-4242-83AE-6BE0F1FCD428}">
      <formula1>"Gasal,,Genap"</formula1>
    </dataValidation>
    <dataValidation type="list" allowBlank="1" showInputMessage="1" showErrorMessage="1" sqref="C4" xr:uid="{047A4779-EF27-4D6A-8577-3E1AD56D5833}">
      <formula1>"A,B,C,D"</formula1>
    </dataValidation>
    <dataValidation type="custom" allowBlank="1" showInputMessage="1" showErrorMessage="1" prompt="Rencana materi - Wajib diisi, min 1 karakter, max 1000 karakter" sqref="C29:C44" xr:uid="{9C418280-691C-419A-85DB-E9936FBD753E}">
      <formula1>AND(GTE(LEN(C29),MIN((1),(1000))),LTE(LEN(C29),MAX((1),(1000))))</formula1>
    </dataValidation>
    <dataValidation type="list" allowBlank="1" showInputMessage="1" showErrorMessage="1" sqref="C5" xr:uid="{819E3045-5B46-4EA5-AE26-C453AB825753}">
      <formula1>$W$2:$W$24</formula1>
    </dataValidation>
    <dataValidation type="list" allowBlank="1" showInputMessage="1" showErrorMessage="1" sqref="T11:T24" xr:uid="{3C8972CC-BCC4-4AD0-9B79-73C6397117D2}">
      <formula1>$Y$2:$Y$18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495B-63F2-41B1-8009-D4FBCB648DD5}">
  <dimension ref="A4:ED251"/>
  <sheetViews>
    <sheetView showGridLines="0" topLeftCell="C1" zoomScaleNormal="100" workbookViewId="0">
      <selection activeCell="AC11" sqref="AC11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85546875" style="3" customWidth="1"/>
    <col min="5" max="13" width="7.140625" style="3" hidden="1" customWidth="1"/>
    <col min="14" max="18" width="8.140625" style="3" hidden="1" customWidth="1"/>
    <col min="19" max="19" width="16" style="3" customWidth="1"/>
    <col min="20" max="20" width="13" style="3" customWidth="1"/>
    <col min="21" max="134" width="10.85546875" style="3" customWidth="1"/>
    <col min="135" max="16384" width="9.140625" style="3"/>
  </cols>
  <sheetData>
    <row r="4" spans="1:134" ht="18.75" x14ac:dyDescent="0.3">
      <c r="T4" s="29" t="str">
        <f>IF(SUM(T7:FI7)=100%,"","TOTAL BOBOT NILAI ("&amp;SUM(T7:FI7)*100&amp;"%) TIDAK SAMA DENGAN 100% ")</f>
        <v/>
      </c>
    </row>
    <row r="5" spans="1:134" x14ac:dyDescent="0.25">
      <c r="S5" s="16" t="s">
        <v>53</v>
      </c>
      <c r="T5" s="114" t="s">
        <v>288</v>
      </c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 t="s">
        <v>221</v>
      </c>
      <c r="AG5" s="114" t="s">
        <v>222</v>
      </c>
      <c r="AH5" s="114" t="s">
        <v>223</v>
      </c>
      <c r="AI5" s="114" t="s">
        <v>224</v>
      </c>
      <c r="AJ5" s="114" t="s">
        <v>225</v>
      </c>
      <c r="AK5" s="114" t="s">
        <v>226</v>
      </c>
      <c r="AL5" s="114" t="s">
        <v>227</v>
      </c>
      <c r="AM5" s="114" t="s">
        <v>55</v>
      </c>
      <c r="AN5" s="114" t="s">
        <v>56</v>
      </c>
      <c r="AO5" s="114" t="s">
        <v>220</v>
      </c>
      <c r="AP5" s="114" t="s">
        <v>221</v>
      </c>
      <c r="AQ5" s="114" t="s">
        <v>222</v>
      </c>
      <c r="AR5" s="114" t="s">
        <v>223</v>
      </c>
      <c r="AS5" s="114" t="s">
        <v>224</v>
      </c>
      <c r="AT5" s="114" t="s">
        <v>225</v>
      </c>
      <c r="AU5" s="114" t="s">
        <v>226</v>
      </c>
      <c r="AV5" s="114" t="s">
        <v>227</v>
      </c>
      <c r="AW5" s="114" t="s">
        <v>55</v>
      </c>
      <c r="AX5" s="114" t="s">
        <v>56</v>
      </c>
      <c r="AY5" s="114" t="s">
        <v>220</v>
      </c>
      <c r="AZ5" s="114" t="s">
        <v>221</v>
      </c>
      <c r="BA5" s="114" t="s">
        <v>222</v>
      </c>
      <c r="BB5" s="114" t="s">
        <v>223</v>
      </c>
      <c r="BC5" s="114" t="s">
        <v>224</v>
      </c>
      <c r="BD5" s="114" t="s">
        <v>225</v>
      </c>
      <c r="BE5" s="114" t="s">
        <v>226</v>
      </c>
      <c r="BF5" s="114" t="s">
        <v>227</v>
      </c>
      <c r="BG5" s="114" t="s">
        <v>55</v>
      </c>
      <c r="BH5" s="114" t="s">
        <v>56</v>
      </c>
      <c r="BI5" s="114" t="s">
        <v>220</v>
      </c>
      <c r="BJ5" s="114" t="s">
        <v>221</v>
      </c>
      <c r="BK5" s="114" t="s">
        <v>222</v>
      </c>
      <c r="BL5" s="114" t="s">
        <v>223</v>
      </c>
      <c r="BM5" s="114" t="s">
        <v>224</v>
      </c>
      <c r="BN5" s="114" t="s">
        <v>225</v>
      </c>
      <c r="BO5" s="114" t="s">
        <v>226</v>
      </c>
      <c r="BP5" s="114" t="s">
        <v>227</v>
      </c>
      <c r="BQ5" s="114" t="s">
        <v>55</v>
      </c>
      <c r="BR5" s="114" t="s">
        <v>56</v>
      </c>
      <c r="BS5" s="114" t="s">
        <v>220</v>
      </c>
      <c r="BT5" s="114" t="s">
        <v>221</v>
      </c>
      <c r="BU5" s="114" t="s">
        <v>222</v>
      </c>
      <c r="BV5" s="114" t="s">
        <v>223</v>
      </c>
      <c r="BW5" s="114" t="s">
        <v>224</v>
      </c>
      <c r="BX5" s="114" t="s">
        <v>225</v>
      </c>
      <c r="BY5" s="114" t="s">
        <v>226</v>
      </c>
      <c r="BZ5" s="114" t="s">
        <v>227</v>
      </c>
      <c r="CA5" s="114" t="s">
        <v>55</v>
      </c>
      <c r="CB5" s="114" t="s">
        <v>56</v>
      </c>
      <c r="CC5" s="114" t="s">
        <v>220</v>
      </c>
      <c r="CD5" s="114" t="s">
        <v>221</v>
      </c>
      <c r="CE5" s="114" t="s">
        <v>222</v>
      </c>
      <c r="CF5" s="114" t="s">
        <v>223</v>
      </c>
      <c r="CG5" s="114" t="s">
        <v>224</v>
      </c>
      <c r="CH5" s="114" t="s">
        <v>225</v>
      </c>
      <c r="CI5" s="114" t="s">
        <v>226</v>
      </c>
      <c r="CJ5" s="114" t="s">
        <v>227</v>
      </c>
      <c r="CK5" s="114" t="s">
        <v>55</v>
      </c>
      <c r="CL5" s="114" t="s">
        <v>56</v>
      </c>
      <c r="CM5" s="114" t="s">
        <v>220</v>
      </c>
      <c r="CN5" s="114" t="s">
        <v>221</v>
      </c>
      <c r="CO5" s="114" t="s">
        <v>222</v>
      </c>
      <c r="CP5" s="114" t="s">
        <v>223</v>
      </c>
      <c r="CQ5" s="114" t="s">
        <v>224</v>
      </c>
      <c r="CR5" s="114" t="s">
        <v>225</v>
      </c>
      <c r="CS5" s="114" t="s">
        <v>226</v>
      </c>
      <c r="CT5" s="114" t="s">
        <v>227</v>
      </c>
      <c r="CU5" s="114" t="s">
        <v>55</v>
      </c>
      <c r="CV5" s="114" t="s">
        <v>56</v>
      </c>
      <c r="CW5" s="114" t="s">
        <v>220</v>
      </c>
      <c r="CX5" s="114" t="s">
        <v>221</v>
      </c>
      <c r="CY5" s="114" t="s">
        <v>222</v>
      </c>
      <c r="CZ5" s="114" t="s">
        <v>223</v>
      </c>
      <c r="DA5" s="114" t="s">
        <v>224</v>
      </c>
      <c r="DB5" s="114" t="s">
        <v>225</v>
      </c>
      <c r="DC5" s="114" t="s">
        <v>226</v>
      </c>
      <c r="DD5" s="114" t="s">
        <v>227</v>
      </c>
      <c r="DE5" s="114" t="s">
        <v>55</v>
      </c>
      <c r="DF5" s="114" t="s">
        <v>56</v>
      </c>
      <c r="DG5" s="114" t="s">
        <v>220</v>
      </c>
      <c r="DH5" s="114" t="s">
        <v>221</v>
      </c>
      <c r="DI5" s="114" t="s">
        <v>222</v>
      </c>
      <c r="DJ5" s="114" t="s">
        <v>223</v>
      </c>
      <c r="DK5" s="114" t="s">
        <v>224</v>
      </c>
      <c r="DL5" s="114" t="s">
        <v>225</v>
      </c>
      <c r="DM5" s="114" t="s">
        <v>226</v>
      </c>
      <c r="DN5" s="114" t="s">
        <v>227</v>
      </c>
      <c r="DO5" s="114" t="s">
        <v>55</v>
      </c>
      <c r="DP5" s="114" t="s">
        <v>56</v>
      </c>
      <c r="DQ5" s="114" t="s">
        <v>220</v>
      </c>
      <c r="DR5" s="114" t="s">
        <v>221</v>
      </c>
      <c r="DS5" s="114" t="s">
        <v>222</v>
      </c>
      <c r="DT5" s="114" t="s">
        <v>223</v>
      </c>
      <c r="DU5" s="114" t="s">
        <v>224</v>
      </c>
      <c r="DV5" s="114" t="s">
        <v>225</v>
      </c>
      <c r="DW5" s="114" t="s">
        <v>226</v>
      </c>
      <c r="DX5" s="114" t="s">
        <v>227</v>
      </c>
      <c r="DY5" s="114" t="s">
        <v>228</v>
      </c>
      <c r="DZ5" s="114" t="s">
        <v>229</v>
      </c>
      <c r="EA5" s="114" t="s">
        <v>230</v>
      </c>
      <c r="EB5" s="114" t="s">
        <v>231</v>
      </c>
      <c r="EC5" s="114" t="s">
        <v>232</v>
      </c>
      <c r="ED5" s="114" t="s">
        <v>233</v>
      </c>
    </row>
    <row r="6" spans="1:134" x14ac:dyDescent="0.25">
      <c r="A6" s="139" t="s">
        <v>1</v>
      </c>
      <c r="B6" s="141" t="s">
        <v>0</v>
      </c>
      <c r="C6" s="141" t="s">
        <v>18</v>
      </c>
      <c r="D6" s="141" t="s">
        <v>38</v>
      </c>
      <c r="E6" s="115" t="s">
        <v>23</v>
      </c>
      <c r="F6" s="115" t="s">
        <v>24</v>
      </c>
      <c r="G6" s="115" t="s">
        <v>25</v>
      </c>
      <c r="H6" s="115" t="s">
        <v>27</v>
      </c>
      <c r="I6" s="115" t="s">
        <v>28</v>
      </c>
      <c r="J6" s="115" t="s">
        <v>29</v>
      </c>
      <c r="K6" s="115" t="s">
        <v>30</v>
      </c>
      <c r="L6" s="115" t="s">
        <v>31</v>
      </c>
      <c r="M6" s="115" t="s">
        <v>32</v>
      </c>
      <c r="N6" s="115" t="s">
        <v>33</v>
      </c>
      <c r="O6" s="115" t="s">
        <v>34</v>
      </c>
      <c r="P6" s="115" t="s">
        <v>35</v>
      </c>
      <c r="Q6" s="115" t="s">
        <v>36</v>
      </c>
      <c r="R6" s="115" t="s">
        <v>37</v>
      </c>
      <c r="S6" s="116" t="s">
        <v>22</v>
      </c>
      <c r="T6" s="117" t="s">
        <v>23</v>
      </c>
      <c r="U6" s="117" t="s">
        <v>24</v>
      </c>
      <c r="V6" s="117" t="s">
        <v>25</v>
      </c>
      <c r="W6" s="117" t="s">
        <v>27</v>
      </c>
      <c r="X6" s="117" t="s">
        <v>28</v>
      </c>
      <c r="Y6" s="117" t="s">
        <v>29</v>
      </c>
      <c r="Z6" s="117" t="s">
        <v>30</v>
      </c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117"/>
      <c r="BN6" s="117"/>
      <c r="BO6" s="117"/>
      <c r="BP6" s="117"/>
      <c r="BQ6" s="117"/>
      <c r="BR6" s="117"/>
      <c r="BS6" s="117"/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</row>
    <row r="7" spans="1:134" x14ac:dyDescent="0.25">
      <c r="A7" s="140"/>
      <c r="B7" s="142"/>
      <c r="C7" s="142"/>
      <c r="D7" s="143"/>
      <c r="E7" s="118">
        <f t="shared" ref="E7:R7" si="0">SUMIFS($T$7:$EZ$7,$T$6:$EZ$6,E6)</f>
        <v>0.1</v>
      </c>
      <c r="F7" s="118">
        <f t="shared" si="0"/>
        <v>0.1</v>
      </c>
      <c r="G7" s="118">
        <f t="shared" si="0"/>
        <v>0.2</v>
      </c>
      <c r="H7" s="118">
        <f t="shared" si="0"/>
        <v>0.1</v>
      </c>
      <c r="I7" s="118">
        <f t="shared" si="0"/>
        <v>0.2</v>
      </c>
      <c r="J7" s="118">
        <f t="shared" si="0"/>
        <v>0.1</v>
      </c>
      <c r="K7" s="118">
        <f t="shared" si="0"/>
        <v>0.2</v>
      </c>
      <c r="L7" s="118">
        <f t="shared" si="0"/>
        <v>0</v>
      </c>
      <c r="M7" s="118">
        <f t="shared" si="0"/>
        <v>0</v>
      </c>
      <c r="N7" s="118">
        <f t="shared" si="0"/>
        <v>0</v>
      </c>
      <c r="O7" s="118">
        <f t="shared" si="0"/>
        <v>0</v>
      </c>
      <c r="P7" s="118">
        <f t="shared" si="0"/>
        <v>0</v>
      </c>
      <c r="Q7" s="118">
        <f t="shared" si="0"/>
        <v>0</v>
      </c>
      <c r="R7" s="118">
        <f t="shared" si="0"/>
        <v>0</v>
      </c>
      <c r="S7" s="119" t="s">
        <v>21</v>
      </c>
      <c r="T7" s="17">
        <v>0.1</v>
      </c>
      <c r="U7" s="17">
        <v>0.1</v>
      </c>
      <c r="V7" s="17">
        <v>0.2</v>
      </c>
      <c r="W7" s="17">
        <v>0.1</v>
      </c>
      <c r="X7" s="17">
        <v>0.2</v>
      </c>
      <c r="Y7" s="17">
        <v>0.1</v>
      </c>
      <c r="Z7" s="17">
        <v>0.2</v>
      </c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8"/>
      <c r="AT7" s="18"/>
      <c r="AU7" s="18"/>
      <c r="AV7" s="18"/>
      <c r="AW7" s="17"/>
      <c r="AX7" s="17"/>
      <c r="AY7" s="17"/>
      <c r="AZ7" s="17"/>
      <c r="BA7" s="17"/>
      <c r="BB7" s="17"/>
      <c r="BC7" s="18"/>
      <c r="BD7" s="18"/>
      <c r="BE7" s="18"/>
      <c r="BF7" s="18"/>
      <c r="BG7" s="17"/>
      <c r="BH7" s="17"/>
      <c r="BI7" s="17"/>
      <c r="BJ7" s="17"/>
      <c r="BK7" s="17"/>
      <c r="BL7" s="17"/>
      <c r="BM7" s="18"/>
      <c r="BN7" s="18"/>
      <c r="BO7" s="18"/>
      <c r="BP7" s="18"/>
      <c r="BQ7" s="17"/>
      <c r="BR7" s="17"/>
      <c r="BS7" s="17"/>
      <c r="BT7" s="17"/>
      <c r="BU7" s="17"/>
      <c r="BV7" s="17"/>
      <c r="BW7" s="18"/>
      <c r="BX7" s="18"/>
      <c r="BY7" s="18"/>
      <c r="BZ7" s="18"/>
      <c r="CA7" s="17"/>
      <c r="CB7" s="17"/>
      <c r="CC7" s="17"/>
      <c r="CD7" s="17"/>
      <c r="CE7" s="17"/>
      <c r="CF7" s="17"/>
      <c r="CG7" s="18"/>
      <c r="CH7" s="18"/>
      <c r="CI7" s="18"/>
      <c r="CJ7" s="18"/>
      <c r="CK7" s="17"/>
      <c r="CL7" s="17"/>
      <c r="CM7" s="17"/>
      <c r="CN7" s="17"/>
      <c r="CO7" s="17"/>
      <c r="CP7" s="17"/>
      <c r="CQ7" s="18"/>
      <c r="CR7" s="18"/>
      <c r="CS7" s="18"/>
      <c r="CT7" s="18"/>
      <c r="CU7" s="17"/>
      <c r="CV7" s="17"/>
      <c r="CW7" s="17"/>
      <c r="CX7" s="17"/>
      <c r="CY7" s="17"/>
      <c r="CZ7" s="17"/>
      <c r="DA7" s="18"/>
      <c r="DB7" s="18"/>
      <c r="DC7" s="18"/>
      <c r="DD7" s="18"/>
      <c r="DE7" s="17"/>
      <c r="DF7" s="17"/>
      <c r="DG7" s="17"/>
      <c r="DH7" s="17"/>
      <c r="DI7" s="17"/>
      <c r="DJ7" s="17"/>
      <c r="DK7" s="18"/>
      <c r="DL7" s="18"/>
      <c r="DM7" s="18"/>
      <c r="DN7" s="18"/>
      <c r="DO7" s="17"/>
      <c r="DP7" s="17"/>
      <c r="DQ7" s="17"/>
      <c r="DR7" s="17"/>
      <c r="DS7" s="17"/>
      <c r="DT7" s="17"/>
      <c r="DU7" s="113"/>
      <c r="DV7" s="18"/>
      <c r="DW7" s="18"/>
      <c r="DX7" s="18"/>
      <c r="DY7" s="18"/>
      <c r="DZ7" s="18"/>
      <c r="EA7" s="18"/>
      <c r="EB7" s="18"/>
      <c r="EC7" s="18"/>
      <c r="ED7" s="113"/>
    </row>
    <row r="8" spans="1:134" x14ac:dyDescent="0.25">
      <c r="A8" s="23">
        <v>1</v>
      </c>
      <c r="B8" s="128" t="str">
        <f>IF('FORM NILAI SIAP'!A8=0,"",'FORM NILAI SIAP'!A8)</f>
        <v>21120120140100</v>
      </c>
      <c r="C8" s="129" t="str">
        <f>IF('FORM NILAI SIAP'!B8=0,"",'FORM NILAI SIAP'!B8)</f>
        <v>PUTRI ALMAAS AULIASARI</v>
      </c>
      <c r="D8" s="9">
        <f>IF(C8="","",SUMPRODUCT($T$7:$ED$7,T8:ED8))</f>
        <v>95.1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+$EC8*IF($EC$6=E$6,$EC$7,0)+$ED8*IF($ED$6=E$6,$ED$7,0))/E$7,0)</f>
        <v>100</v>
      </c>
      <c r="F8" s="9">
        <f t="shared" si="1"/>
        <v>100</v>
      </c>
      <c r="G8" s="9">
        <f t="shared" si="1"/>
        <v>93</v>
      </c>
      <c r="H8" s="9">
        <f t="shared" si="1"/>
        <v>100</v>
      </c>
      <c r="I8" s="9">
        <f t="shared" si="1"/>
        <v>93</v>
      </c>
      <c r="J8" s="9">
        <f t="shared" si="1"/>
        <v>93</v>
      </c>
      <c r="K8" s="9">
        <f t="shared" si="1"/>
        <v>93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4" t="s">
        <v>54</v>
      </c>
      <c r="T8" s="14">
        <v>100</v>
      </c>
      <c r="U8" s="14">
        <v>100</v>
      </c>
      <c r="V8" s="14">
        <v>93</v>
      </c>
      <c r="W8" s="14">
        <v>100</v>
      </c>
      <c r="X8" s="14">
        <v>93</v>
      </c>
      <c r="Y8" s="14">
        <v>93</v>
      </c>
      <c r="Z8" s="14">
        <v>93</v>
      </c>
      <c r="AA8" s="14"/>
      <c r="AB8" s="14"/>
      <c r="AC8" s="14"/>
      <c r="AD8" s="15"/>
      <c r="AE8" s="15"/>
      <c r="AF8" s="15"/>
      <c r="AG8" s="14"/>
      <c r="AH8" s="15"/>
      <c r="AI8" s="15"/>
      <c r="AJ8" s="15"/>
      <c r="AK8" s="15"/>
      <c r="AL8" s="15"/>
      <c r="AM8" s="14"/>
      <c r="AN8" s="15"/>
      <c r="AO8" s="14"/>
      <c r="AP8" s="15"/>
      <c r="AQ8" s="14"/>
      <c r="AR8" s="15"/>
      <c r="AS8" s="15"/>
      <c r="AT8" s="15"/>
      <c r="AU8" s="15"/>
      <c r="AV8" s="15"/>
      <c r="AW8" s="14"/>
      <c r="AX8" s="15"/>
      <c r="AY8" s="14"/>
      <c r="AZ8" s="15"/>
      <c r="BA8" s="14"/>
      <c r="BB8" s="15"/>
      <c r="BC8" s="15"/>
      <c r="BD8" s="15"/>
      <c r="BE8" s="15"/>
      <c r="BF8" s="15"/>
      <c r="BG8" s="14"/>
      <c r="BH8" s="15"/>
      <c r="BI8" s="14"/>
      <c r="BJ8" s="15"/>
      <c r="BK8" s="14"/>
      <c r="BL8" s="15"/>
      <c r="BM8" s="15"/>
      <c r="BN8" s="15"/>
      <c r="BO8" s="15"/>
      <c r="BP8" s="15"/>
      <c r="BQ8" s="14"/>
      <c r="BR8" s="15"/>
      <c r="BS8" s="14"/>
      <c r="BT8" s="15"/>
      <c r="BU8" s="14"/>
      <c r="BV8" s="15"/>
      <c r="BW8" s="15"/>
      <c r="BX8" s="15"/>
      <c r="BY8" s="15"/>
      <c r="BZ8" s="15"/>
      <c r="CA8" s="14"/>
      <c r="CB8" s="15"/>
      <c r="CC8" s="14"/>
      <c r="CD8" s="15"/>
      <c r="CE8" s="14"/>
      <c r="CF8" s="15"/>
      <c r="CG8" s="15"/>
      <c r="CH8" s="15"/>
      <c r="CI8" s="15"/>
      <c r="CJ8" s="15"/>
      <c r="CK8" s="14"/>
      <c r="CL8" s="15"/>
      <c r="CM8" s="14"/>
      <c r="CN8" s="15"/>
      <c r="CO8" s="14"/>
      <c r="CP8" s="15"/>
      <c r="CQ8" s="15"/>
      <c r="CR8" s="15"/>
      <c r="CS8" s="15"/>
      <c r="CT8" s="15"/>
      <c r="CU8" s="14"/>
      <c r="CV8" s="15"/>
      <c r="CW8" s="14"/>
      <c r="CX8" s="15"/>
      <c r="CY8" s="14"/>
      <c r="CZ8" s="15"/>
      <c r="DA8" s="15"/>
      <c r="DB8" s="15"/>
      <c r="DC8" s="15"/>
      <c r="DD8" s="15"/>
      <c r="DE8" s="14"/>
      <c r="DF8" s="15"/>
      <c r="DG8" s="14"/>
      <c r="DH8" s="15"/>
      <c r="DI8" s="14"/>
      <c r="DJ8" s="15"/>
      <c r="DK8" s="15"/>
      <c r="DL8" s="15"/>
      <c r="DM8" s="15"/>
      <c r="DN8" s="15"/>
      <c r="DO8" s="14"/>
      <c r="DP8" s="15"/>
      <c r="DQ8" s="14"/>
      <c r="DR8" s="15"/>
      <c r="DS8" s="14"/>
      <c r="DT8" s="15"/>
      <c r="DU8" s="14"/>
      <c r="DV8" s="15"/>
      <c r="DW8" s="15"/>
      <c r="DX8" s="15"/>
      <c r="DY8" s="15"/>
      <c r="DZ8" s="15"/>
      <c r="EA8" s="15"/>
      <c r="EB8" s="15"/>
      <c r="EC8" s="15"/>
      <c r="ED8" s="15"/>
    </row>
    <row r="9" spans="1:134" x14ac:dyDescent="0.25">
      <c r="A9" s="23">
        <v>2</v>
      </c>
      <c r="B9" s="129" t="str">
        <f>IF('FORM NILAI SIAP'!A9=0,"",'FORM NILAI SIAP'!A9)</f>
        <v>21120120140102</v>
      </c>
      <c r="C9" s="129" t="str">
        <f>IF('FORM NILAI SIAP'!B9=0,"",'FORM NILAI SIAP'!B9)</f>
        <v>MAULANA YUSUF ARRASYID</v>
      </c>
      <c r="D9" s="9">
        <f t="shared" ref="D9:D72" si="2">IF(C9="","",SUMPRODUCT($T$7:$ED$7,T9:ED9))</f>
        <v>96.5</v>
      </c>
      <c r="E9" s="9">
        <f t="shared" si="1"/>
        <v>100</v>
      </c>
      <c r="F9" s="9">
        <f t="shared" si="1"/>
        <v>100</v>
      </c>
      <c r="G9" s="9">
        <f t="shared" si="1"/>
        <v>95</v>
      </c>
      <c r="H9" s="9">
        <f t="shared" si="1"/>
        <v>100</v>
      </c>
      <c r="I9" s="9">
        <f t="shared" si="1"/>
        <v>95</v>
      </c>
      <c r="J9" s="9">
        <f t="shared" si="1"/>
        <v>95</v>
      </c>
      <c r="K9" s="9">
        <f t="shared" si="1"/>
        <v>95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4"/>
      <c r="T9" s="14">
        <v>100</v>
      </c>
      <c r="U9" s="14">
        <v>100</v>
      </c>
      <c r="V9" s="14">
        <v>95</v>
      </c>
      <c r="W9" s="14">
        <v>100</v>
      </c>
      <c r="X9" s="14">
        <v>95</v>
      </c>
      <c r="Y9" s="14">
        <v>95</v>
      </c>
      <c r="Z9" s="14">
        <v>95</v>
      </c>
      <c r="AA9" s="14"/>
      <c r="AB9" s="14"/>
      <c r="AC9" s="14"/>
      <c r="AD9" s="15"/>
      <c r="AE9" s="15"/>
      <c r="AF9" s="14"/>
      <c r="AG9" s="14"/>
      <c r="AH9" s="14"/>
      <c r="AI9" s="15"/>
      <c r="AJ9" s="15"/>
      <c r="AK9" s="15"/>
      <c r="AL9" s="15"/>
      <c r="AM9" s="14"/>
      <c r="AN9" s="14"/>
      <c r="AO9" s="14"/>
      <c r="AP9" s="14"/>
      <c r="AQ9" s="14"/>
      <c r="AR9" s="14"/>
      <c r="AS9" s="15"/>
      <c r="AT9" s="15"/>
      <c r="AU9" s="15"/>
      <c r="AV9" s="15"/>
      <c r="AW9" s="14"/>
      <c r="AX9" s="14"/>
      <c r="AY9" s="14"/>
      <c r="AZ9" s="14"/>
      <c r="BA9" s="14"/>
      <c r="BB9" s="14"/>
      <c r="BC9" s="15"/>
      <c r="BD9" s="15"/>
      <c r="BE9" s="15"/>
      <c r="BF9" s="15"/>
      <c r="BG9" s="14"/>
      <c r="BH9" s="14"/>
      <c r="BI9" s="14"/>
      <c r="BJ9" s="14"/>
      <c r="BK9" s="14"/>
      <c r="BL9" s="14"/>
      <c r="BM9" s="15"/>
      <c r="BN9" s="15"/>
      <c r="BO9" s="15"/>
      <c r="BP9" s="15"/>
      <c r="BQ9" s="14"/>
      <c r="BR9" s="14"/>
      <c r="BS9" s="14"/>
      <c r="BT9" s="14"/>
      <c r="BU9" s="14"/>
      <c r="BV9" s="14"/>
      <c r="BW9" s="15"/>
      <c r="BX9" s="15"/>
      <c r="BY9" s="15"/>
      <c r="BZ9" s="15"/>
      <c r="CA9" s="14"/>
      <c r="CB9" s="14"/>
      <c r="CC9" s="14"/>
      <c r="CD9" s="14"/>
      <c r="CE9" s="14"/>
      <c r="CF9" s="14"/>
      <c r="CG9" s="15"/>
      <c r="CH9" s="15"/>
      <c r="CI9" s="15"/>
      <c r="CJ9" s="15"/>
      <c r="CK9" s="14"/>
      <c r="CL9" s="14"/>
      <c r="CM9" s="14"/>
      <c r="CN9" s="14"/>
      <c r="CO9" s="14"/>
      <c r="CP9" s="14"/>
      <c r="CQ9" s="15"/>
      <c r="CR9" s="15"/>
      <c r="CS9" s="15"/>
      <c r="CT9" s="15"/>
      <c r="CU9" s="14"/>
      <c r="CV9" s="14"/>
      <c r="CW9" s="14"/>
      <c r="CX9" s="14"/>
      <c r="CY9" s="14"/>
      <c r="CZ9" s="14"/>
      <c r="DA9" s="15"/>
      <c r="DB9" s="15"/>
      <c r="DC9" s="15"/>
      <c r="DD9" s="15"/>
      <c r="DE9" s="14"/>
      <c r="DF9" s="14"/>
      <c r="DG9" s="14"/>
      <c r="DH9" s="14"/>
      <c r="DI9" s="14"/>
      <c r="DJ9" s="14"/>
      <c r="DK9" s="15"/>
      <c r="DL9" s="15"/>
      <c r="DM9" s="15"/>
      <c r="DN9" s="15"/>
      <c r="DO9" s="14"/>
      <c r="DP9" s="14"/>
      <c r="DQ9" s="14"/>
      <c r="DR9" s="14"/>
      <c r="DS9" s="14"/>
      <c r="DT9" s="14"/>
      <c r="DU9" s="14"/>
      <c r="DV9" s="15"/>
      <c r="DW9" s="15"/>
      <c r="DX9" s="15"/>
      <c r="DY9" s="15"/>
      <c r="DZ9" s="15"/>
      <c r="EA9" s="15"/>
      <c r="EB9" s="15"/>
      <c r="EC9" s="15"/>
      <c r="ED9" s="14"/>
    </row>
    <row r="10" spans="1:134" x14ac:dyDescent="0.25">
      <c r="A10" s="23">
        <v>3</v>
      </c>
      <c r="B10" s="129" t="str">
        <f>IF('FORM NILAI SIAP'!A10=0,"",'FORM NILAI SIAP'!A10)</f>
        <v>21120120140104</v>
      </c>
      <c r="C10" s="129" t="str">
        <f>IF('FORM NILAI SIAP'!B10=0,"",'FORM NILAI SIAP'!B10)</f>
        <v>MUHAMMAD FACHRURAZI</v>
      </c>
      <c r="D10" s="9">
        <f t="shared" si="2"/>
        <v>96.5</v>
      </c>
      <c r="E10" s="9">
        <f t="shared" si="1"/>
        <v>100</v>
      </c>
      <c r="F10" s="9">
        <f t="shared" si="1"/>
        <v>100</v>
      </c>
      <c r="G10" s="9">
        <f t="shared" si="1"/>
        <v>95</v>
      </c>
      <c r="H10" s="9">
        <f t="shared" si="1"/>
        <v>100</v>
      </c>
      <c r="I10" s="9">
        <f t="shared" si="1"/>
        <v>95</v>
      </c>
      <c r="J10" s="9">
        <f t="shared" si="1"/>
        <v>95</v>
      </c>
      <c r="K10" s="9">
        <f t="shared" si="1"/>
        <v>95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4"/>
      <c r="T10" s="14">
        <v>100</v>
      </c>
      <c r="U10" s="14">
        <v>100</v>
      </c>
      <c r="V10" s="14">
        <v>95</v>
      </c>
      <c r="W10" s="14">
        <v>100</v>
      </c>
      <c r="X10" s="14">
        <v>95</v>
      </c>
      <c r="Y10" s="14">
        <v>95</v>
      </c>
      <c r="Z10" s="14">
        <v>95</v>
      </c>
      <c r="AA10" s="14"/>
      <c r="AB10" s="14"/>
      <c r="AC10" s="14"/>
      <c r="AD10" s="15"/>
      <c r="AE10" s="15"/>
      <c r="AF10" s="14"/>
      <c r="AG10" s="14"/>
      <c r="AH10" s="14"/>
      <c r="AI10" s="15"/>
      <c r="AJ10" s="15"/>
      <c r="AK10" s="15"/>
      <c r="AL10" s="15"/>
      <c r="AM10" s="14"/>
      <c r="AN10" s="14"/>
      <c r="AO10" s="14"/>
      <c r="AP10" s="14"/>
      <c r="AQ10" s="14"/>
      <c r="AR10" s="14"/>
      <c r="AS10" s="15"/>
      <c r="AT10" s="15"/>
      <c r="AU10" s="15"/>
      <c r="AV10" s="15"/>
      <c r="AW10" s="14"/>
      <c r="AX10" s="14"/>
      <c r="AY10" s="14"/>
      <c r="AZ10" s="14"/>
      <c r="BA10" s="14"/>
      <c r="BB10" s="14"/>
      <c r="BC10" s="15"/>
      <c r="BD10" s="15"/>
      <c r="BE10" s="15"/>
      <c r="BF10" s="15"/>
      <c r="BG10" s="14"/>
      <c r="BH10" s="14"/>
      <c r="BI10" s="14"/>
      <c r="BJ10" s="14"/>
      <c r="BK10" s="14"/>
      <c r="BL10" s="14"/>
      <c r="BM10" s="15"/>
      <c r="BN10" s="15"/>
      <c r="BO10" s="15"/>
      <c r="BP10" s="15"/>
      <c r="BQ10" s="14"/>
      <c r="BR10" s="14"/>
      <c r="BS10" s="14"/>
      <c r="BT10" s="14"/>
      <c r="BU10" s="14"/>
      <c r="BV10" s="14"/>
      <c r="BW10" s="15"/>
      <c r="BX10" s="15"/>
      <c r="BY10" s="15"/>
      <c r="BZ10" s="15"/>
      <c r="CA10" s="14"/>
      <c r="CB10" s="14"/>
      <c r="CC10" s="14"/>
      <c r="CD10" s="14"/>
      <c r="CE10" s="14"/>
      <c r="CF10" s="14"/>
      <c r="CG10" s="15"/>
      <c r="CH10" s="15"/>
      <c r="CI10" s="15"/>
      <c r="CJ10" s="15"/>
      <c r="CK10" s="14"/>
      <c r="CL10" s="14"/>
      <c r="CM10" s="14"/>
      <c r="CN10" s="14"/>
      <c r="CO10" s="14"/>
      <c r="CP10" s="14"/>
      <c r="CQ10" s="15"/>
      <c r="CR10" s="15"/>
      <c r="CS10" s="15"/>
      <c r="CT10" s="15"/>
      <c r="CU10" s="14"/>
      <c r="CV10" s="14"/>
      <c r="CW10" s="14"/>
      <c r="CX10" s="14"/>
      <c r="CY10" s="14"/>
      <c r="CZ10" s="14"/>
      <c r="DA10" s="15"/>
      <c r="DB10" s="15"/>
      <c r="DC10" s="15"/>
      <c r="DD10" s="15"/>
      <c r="DE10" s="14"/>
      <c r="DF10" s="14"/>
      <c r="DG10" s="14"/>
      <c r="DH10" s="14"/>
      <c r="DI10" s="14"/>
      <c r="DJ10" s="14"/>
      <c r="DK10" s="15"/>
      <c r="DL10" s="15"/>
      <c r="DM10" s="15"/>
      <c r="DN10" s="15"/>
      <c r="DO10" s="14"/>
      <c r="DP10" s="14"/>
      <c r="DQ10" s="14"/>
      <c r="DR10" s="14"/>
      <c r="DS10" s="14"/>
      <c r="DT10" s="14"/>
      <c r="DU10" s="14"/>
      <c r="DV10" s="15"/>
      <c r="DW10" s="15"/>
      <c r="DX10" s="15"/>
      <c r="DY10" s="15"/>
      <c r="DZ10" s="15"/>
      <c r="EA10" s="15"/>
      <c r="EB10" s="15"/>
      <c r="EC10" s="15"/>
      <c r="ED10" s="14"/>
    </row>
    <row r="11" spans="1:134" x14ac:dyDescent="0.25">
      <c r="A11" s="23">
        <v>4</v>
      </c>
      <c r="B11" s="129" t="str">
        <f>IF('FORM NILAI SIAP'!A11=0,"",'FORM NILAI SIAP'!A11)</f>
        <v>21120120140130</v>
      </c>
      <c r="C11" s="129" t="str">
        <f>IF('FORM NILAI SIAP'!B11=0,"",'FORM NILAI SIAP'!B11)</f>
        <v>KAKUNG BANGKIT PAKARTI</v>
      </c>
      <c r="D11" s="9">
        <f t="shared" si="2"/>
        <v>95.1</v>
      </c>
      <c r="E11" s="9">
        <f t="shared" si="1"/>
        <v>100</v>
      </c>
      <c r="F11" s="9">
        <f t="shared" si="1"/>
        <v>100</v>
      </c>
      <c r="G11" s="9">
        <f t="shared" si="1"/>
        <v>93</v>
      </c>
      <c r="H11" s="9">
        <f t="shared" si="1"/>
        <v>100</v>
      </c>
      <c r="I11" s="9">
        <f t="shared" si="1"/>
        <v>93</v>
      </c>
      <c r="J11" s="9">
        <f t="shared" si="1"/>
        <v>93</v>
      </c>
      <c r="K11" s="9">
        <f t="shared" si="1"/>
        <v>93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4"/>
      <c r="T11" s="14">
        <v>100</v>
      </c>
      <c r="U11" s="14">
        <v>100</v>
      </c>
      <c r="V11" s="14">
        <v>93</v>
      </c>
      <c r="W11" s="14">
        <v>100</v>
      </c>
      <c r="X11" s="14">
        <v>93</v>
      </c>
      <c r="Y11" s="14">
        <v>93</v>
      </c>
      <c r="Z11" s="14">
        <v>93</v>
      </c>
      <c r="AA11" s="14"/>
      <c r="AB11" s="14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4"/>
      <c r="DV11" s="15"/>
      <c r="DW11" s="15"/>
      <c r="DX11" s="15"/>
      <c r="DY11" s="15"/>
      <c r="DZ11" s="15"/>
      <c r="EA11" s="15"/>
      <c r="EB11" s="15"/>
      <c r="EC11" s="15"/>
      <c r="ED11" s="15"/>
    </row>
    <row r="12" spans="1:134" x14ac:dyDescent="0.25">
      <c r="A12" s="23">
        <v>5</v>
      </c>
      <c r="B12" s="129" t="str">
        <f>IF('FORM NILAI SIAP'!A12=0,"",'FORM NILAI SIAP'!A12)</f>
        <v>21120120140137</v>
      </c>
      <c r="C12" s="129" t="str">
        <f>IF('FORM NILAI SIAP'!B12=0,"",'FORM NILAI SIAP'!B12)</f>
        <v>RAFIF SADID HAMDANI</v>
      </c>
      <c r="D12" s="9">
        <f t="shared" si="2"/>
        <v>96.5</v>
      </c>
      <c r="E12" s="9">
        <f t="shared" si="1"/>
        <v>100</v>
      </c>
      <c r="F12" s="9">
        <f t="shared" si="1"/>
        <v>100</v>
      </c>
      <c r="G12" s="9">
        <f t="shared" si="1"/>
        <v>95</v>
      </c>
      <c r="H12" s="9">
        <f t="shared" si="1"/>
        <v>100</v>
      </c>
      <c r="I12" s="9">
        <f t="shared" si="1"/>
        <v>95</v>
      </c>
      <c r="J12" s="9">
        <f t="shared" si="1"/>
        <v>95</v>
      </c>
      <c r="K12" s="9">
        <f t="shared" si="1"/>
        <v>95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4"/>
      <c r="T12" s="14">
        <v>100</v>
      </c>
      <c r="U12" s="14">
        <v>100</v>
      </c>
      <c r="V12" s="14">
        <v>95</v>
      </c>
      <c r="W12" s="14">
        <v>100</v>
      </c>
      <c r="X12" s="14">
        <v>95</v>
      </c>
      <c r="Y12" s="14">
        <v>95</v>
      </c>
      <c r="Z12" s="14">
        <v>95</v>
      </c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4"/>
      <c r="DV12" s="15"/>
      <c r="DW12" s="15"/>
      <c r="DX12" s="15"/>
      <c r="DY12" s="15"/>
      <c r="DZ12" s="15"/>
      <c r="EA12" s="15"/>
      <c r="EB12" s="15"/>
      <c r="EC12" s="15"/>
      <c r="ED12" s="15"/>
    </row>
    <row r="13" spans="1:134" x14ac:dyDescent="0.25">
      <c r="A13" s="23">
        <v>6</v>
      </c>
      <c r="B13" s="129" t="str">
        <f>IF('FORM NILAI SIAP'!A13=0,"",'FORM NILAI SIAP'!A13)</f>
        <v>21120120140176</v>
      </c>
      <c r="C13" s="129" t="str">
        <f>IF('FORM NILAI SIAP'!B13=0,"",'FORM NILAI SIAP'!B13)</f>
        <v>WHISNU TAUHID ILHAM SAPUTRA</v>
      </c>
      <c r="D13" s="9">
        <f t="shared" si="2"/>
        <v>96.5</v>
      </c>
      <c r="E13" s="9">
        <f t="shared" si="1"/>
        <v>100</v>
      </c>
      <c r="F13" s="9">
        <f t="shared" si="1"/>
        <v>100</v>
      </c>
      <c r="G13" s="9">
        <f t="shared" si="1"/>
        <v>95</v>
      </c>
      <c r="H13" s="9">
        <f t="shared" si="1"/>
        <v>100</v>
      </c>
      <c r="I13" s="9">
        <f t="shared" si="1"/>
        <v>95</v>
      </c>
      <c r="J13" s="9">
        <f t="shared" si="1"/>
        <v>95</v>
      </c>
      <c r="K13" s="9">
        <f t="shared" si="1"/>
        <v>95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4"/>
      <c r="T13" s="14">
        <v>100</v>
      </c>
      <c r="U13" s="14">
        <v>100</v>
      </c>
      <c r="V13" s="14">
        <v>95</v>
      </c>
      <c r="W13" s="14">
        <v>100</v>
      </c>
      <c r="X13" s="14">
        <v>95</v>
      </c>
      <c r="Y13" s="14">
        <v>95</v>
      </c>
      <c r="Z13" s="14">
        <v>95</v>
      </c>
      <c r="AA13" s="14"/>
      <c r="AB13" s="14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4"/>
      <c r="DV13" s="15"/>
      <c r="DW13" s="15"/>
      <c r="DX13" s="15"/>
      <c r="DY13" s="15"/>
      <c r="DZ13" s="15"/>
      <c r="EA13" s="15"/>
      <c r="EB13" s="15"/>
      <c r="EC13" s="15"/>
      <c r="ED13" s="15"/>
    </row>
    <row r="14" spans="1:134" x14ac:dyDescent="0.25">
      <c r="A14" s="23">
        <v>7</v>
      </c>
      <c r="B14" s="129" t="str">
        <f>IF('FORM NILAI SIAP'!A14=0,"",'FORM NILAI SIAP'!A14)</f>
        <v>21120120130082</v>
      </c>
      <c r="C14" s="129" t="str">
        <f>IF('FORM NILAI SIAP'!B14=0,"",'FORM NILAI SIAP'!B14)</f>
        <v>RIFKY HERNANDA</v>
      </c>
      <c r="D14" s="9">
        <f t="shared" si="2"/>
        <v>96.5</v>
      </c>
      <c r="E14" s="9">
        <f t="shared" si="1"/>
        <v>100</v>
      </c>
      <c r="F14" s="9">
        <f t="shared" si="1"/>
        <v>100</v>
      </c>
      <c r="G14" s="9">
        <f t="shared" si="1"/>
        <v>95</v>
      </c>
      <c r="H14" s="9">
        <f t="shared" si="1"/>
        <v>100</v>
      </c>
      <c r="I14" s="9">
        <f t="shared" si="1"/>
        <v>95</v>
      </c>
      <c r="J14" s="9">
        <f t="shared" si="1"/>
        <v>95</v>
      </c>
      <c r="K14" s="9">
        <f t="shared" si="1"/>
        <v>95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4"/>
      <c r="T14" s="14">
        <v>100</v>
      </c>
      <c r="U14" s="14">
        <v>100</v>
      </c>
      <c r="V14" s="14">
        <v>95</v>
      </c>
      <c r="W14" s="14">
        <v>100</v>
      </c>
      <c r="X14" s="14">
        <v>95</v>
      </c>
      <c r="Y14" s="14">
        <v>95</v>
      </c>
      <c r="Z14" s="14">
        <v>95</v>
      </c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4"/>
      <c r="DV14" s="15"/>
      <c r="DW14" s="15"/>
      <c r="DX14" s="15"/>
      <c r="DY14" s="15"/>
      <c r="DZ14" s="15"/>
      <c r="EA14" s="15"/>
      <c r="EB14" s="15"/>
      <c r="EC14" s="15"/>
      <c r="ED14" s="15"/>
    </row>
    <row r="15" spans="1:134" x14ac:dyDescent="0.25">
      <c r="A15" s="23">
        <v>8</v>
      </c>
      <c r="B15" s="129" t="str">
        <f>IF('FORM NILAI SIAP'!A15=0,"",'FORM NILAI SIAP'!A15)</f>
        <v>21120120130125</v>
      </c>
      <c r="C15" s="129" t="str">
        <f>IF('FORM NILAI SIAP'!B15=0,"",'FORM NILAI SIAP'!B15)</f>
        <v>M. IRMAWAN</v>
      </c>
      <c r="D15" s="9">
        <f t="shared" si="2"/>
        <v>96.5</v>
      </c>
      <c r="E15" s="9">
        <f t="shared" si="1"/>
        <v>100</v>
      </c>
      <c r="F15" s="9">
        <f t="shared" si="1"/>
        <v>100</v>
      </c>
      <c r="G15" s="9">
        <f t="shared" si="1"/>
        <v>95</v>
      </c>
      <c r="H15" s="9">
        <f t="shared" si="1"/>
        <v>100</v>
      </c>
      <c r="I15" s="9">
        <f t="shared" si="1"/>
        <v>95</v>
      </c>
      <c r="J15" s="9">
        <f t="shared" si="1"/>
        <v>95</v>
      </c>
      <c r="K15" s="9">
        <f t="shared" si="1"/>
        <v>95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4"/>
      <c r="T15" s="14">
        <v>100</v>
      </c>
      <c r="U15" s="14">
        <v>100</v>
      </c>
      <c r="V15" s="14">
        <v>95</v>
      </c>
      <c r="W15" s="14">
        <v>100</v>
      </c>
      <c r="X15" s="14">
        <v>95</v>
      </c>
      <c r="Y15" s="14">
        <v>95</v>
      </c>
      <c r="Z15" s="14">
        <v>95</v>
      </c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</row>
    <row r="16" spans="1:134" x14ac:dyDescent="0.25">
      <c r="A16" s="23">
        <v>9</v>
      </c>
      <c r="B16" s="129" t="str">
        <f>IF('FORM NILAI SIAP'!A16=0,"",'FORM NILAI SIAP'!A16)</f>
        <v>21120120130127</v>
      </c>
      <c r="C16" s="129" t="str">
        <f>IF('FORM NILAI SIAP'!B16=0,"",'FORM NILAI SIAP'!B16)</f>
        <v>JULIANT RAFFA</v>
      </c>
      <c r="D16" s="9">
        <f t="shared" si="2"/>
        <v>96.5</v>
      </c>
      <c r="E16" s="9">
        <f t="shared" si="1"/>
        <v>100</v>
      </c>
      <c r="F16" s="9">
        <f t="shared" si="1"/>
        <v>100</v>
      </c>
      <c r="G16" s="9">
        <f t="shared" si="1"/>
        <v>95</v>
      </c>
      <c r="H16" s="9">
        <f t="shared" si="1"/>
        <v>100</v>
      </c>
      <c r="I16" s="9">
        <f t="shared" si="1"/>
        <v>95</v>
      </c>
      <c r="J16" s="9">
        <f t="shared" si="1"/>
        <v>95</v>
      </c>
      <c r="K16" s="9">
        <f t="shared" si="1"/>
        <v>95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4"/>
      <c r="T16" s="14">
        <v>100</v>
      </c>
      <c r="U16" s="14">
        <v>100</v>
      </c>
      <c r="V16" s="14">
        <v>95</v>
      </c>
      <c r="W16" s="14">
        <v>100</v>
      </c>
      <c r="X16" s="14">
        <v>95</v>
      </c>
      <c r="Y16" s="14">
        <v>95</v>
      </c>
      <c r="Z16" s="14">
        <v>95</v>
      </c>
      <c r="AA16" s="14"/>
      <c r="AB16" s="14"/>
      <c r="AC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</row>
    <row r="17" spans="1:134" x14ac:dyDescent="0.25">
      <c r="A17" s="23">
        <v>10</v>
      </c>
      <c r="B17" s="129" t="str">
        <f>IF('FORM NILAI SIAP'!A17=0,"",'FORM NILAI SIAP'!A17)</f>
        <v>21120120140036</v>
      </c>
      <c r="C17" s="129" t="str">
        <f>IF('FORM NILAI SIAP'!B17=0,"",'FORM NILAI SIAP'!B17)</f>
        <v>ARDHIKA AZHAR PRATAMA</v>
      </c>
      <c r="D17" s="9">
        <f t="shared" si="2"/>
        <v>96.5</v>
      </c>
      <c r="E17" s="9">
        <f t="shared" si="1"/>
        <v>100</v>
      </c>
      <c r="F17" s="9">
        <f t="shared" si="1"/>
        <v>100</v>
      </c>
      <c r="G17" s="9">
        <f t="shared" si="1"/>
        <v>95</v>
      </c>
      <c r="H17" s="9">
        <f t="shared" si="1"/>
        <v>100</v>
      </c>
      <c r="I17" s="9">
        <f t="shared" si="1"/>
        <v>95</v>
      </c>
      <c r="J17" s="9">
        <f t="shared" si="1"/>
        <v>95</v>
      </c>
      <c r="K17" s="9">
        <f t="shared" si="1"/>
        <v>95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4"/>
      <c r="T17" s="14">
        <v>100</v>
      </c>
      <c r="U17" s="14">
        <v>100</v>
      </c>
      <c r="V17" s="14">
        <v>95</v>
      </c>
      <c r="W17" s="14">
        <v>100</v>
      </c>
      <c r="X17" s="14">
        <v>95</v>
      </c>
      <c r="Y17" s="14">
        <v>95</v>
      </c>
      <c r="Z17" s="14">
        <v>95</v>
      </c>
      <c r="AA17" s="14"/>
      <c r="AB17" s="14"/>
      <c r="AC17" s="14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</row>
    <row r="18" spans="1:134" x14ac:dyDescent="0.25">
      <c r="A18" s="23">
        <v>11</v>
      </c>
      <c r="B18" s="129" t="str">
        <f>IF('FORM NILAI SIAP'!A18=0,"",'FORM NILAI SIAP'!A18)</f>
        <v>21120120140037</v>
      </c>
      <c r="C18" s="129" t="str">
        <f>IF('FORM NILAI SIAP'!B18=0,"",'FORM NILAI SIAP'!B18)</f>
        <v>MUHAMAD YAHYA OKTARIANSYAH</v>
      </c>
      <c r="D18" s="9">
        <f t="shared" si="2"/>
        <v>96.5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+$EC18*IF($EC$6=E$6,$EC$7,0)+$ED18*IF($ED$6=E$6,$ED$7,0))/E$7,0)</f>
        <v>100</v>
      </c>
      <c r="F18" s="9">
        <f t="shared" si="3"/>
        <v>100</v>
      </c>
      <c r="G18" s="9">
        <f t="shared" si="3"/>
        <v>95</v>
      </c>
      <c r="H18" s="9">
        <f t="shared" si="3"/>
        <v>100</v>
      </c>
      <c r="I18" s="9">
        <f t="shared" si="3"/>
        <v>95</v>
      </c>
      <c r="J18" s="9">
        <f t="shared" si="3"/>
        <v>95</v>
      </c>
      <c r="K18" s="9">
        <f t="shared" si="3"/>
        <v>95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4"/>
      <c r="T18" s="14">
        <v>100</v>
      </c>
      <c r="U18" s="14">
        <v>100</v>
      </c>
      <c r="V18" s="14">
        <v>95</v>
      </c>
      <c r="W18" s="14">
        <v>100</v>
      </c>
      <c r="X18" s="14">
        <v>95</v>
      </c>
      <c r="Y18" s="14">
        <v>95</v>
      </c>
      <c r="Z18" s="14">
        <v>95</v>
      </c>
      <c r="AA18" s="14"/>
      <c r="AB18" s="14"/>
      <c r="AC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</row>
    <row r="19" spans="1:134" x14ac:dyDescent="0.25">
      <c r="A19" s="23">
        <v>12</v>
      </c>
      <c r="B19" s="129" t="str">
        <f>IF('FORM NILAI SIAP'!A19=0,"",'FORM NILAI SIAP'!A19)</f>
        <v>21120120140054</v>
      </c>
      <c r="C19" s="129" t="str">
        <f>IF('FORM NILAI SIAP'!B19=0,"",'FORM NILAI SIAP'!B19)</f>
        <v>MUHAMMAD DHIVA PRADIGTA</v>
      </c>
      <c r="D19" s="9">
        <f t="shared" si="2"/>
        <v>96.5</v>
      </c>
      <c r="E19" s="9">
        <f t="shared" si="3"/>
        <v>100</v>
      </c>
      <c r="F19" s="9">
        <f t="shared" si="3"/>
        <v>100</v>
      </c>
      <c r="G19" s="9">
        <f t="shared" si="3"/>
        <v>95</v>
      </c>
      <c r="H19" s="9">
        <f t="shared" si="3"/>
        <v>100</v>
      </c>
      <c r="I19" s="9">
        <f t="shared" si="3"/>
        <v>95</v>
      </c>
      <c r="J19" s="9">
        <f t="shared" si="3"/>
        <v>95</v>
      </c>
      <c r="K19" s="9">
        <f t="shared" si="3"/>
        <v>95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4"/>
      <c r="T19" s="14">
        <v>100</v>
      </c>
      <c r="U19" s="14">
        <v>100</v>
      </c>
      <c r="V19" s="14">
        <v>95</v>
      </c>
      <c r="W19" s="14">
        <v>100</v>
      </c>
      <c r="X19" s="14">
        <v>95</v>
      </c>
      <c r="Y19" s="14">
        <v>95</v>
      </c>
      <c r="Z19" s="14">
        <v>95</v>
      </c>
      <c r="AA19" s="14"/>
      <c r="AB19" s="14"/>
      <c r="AC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</row>
    <row r="20" spans="1:134" x14ac:dyDescent="0.25">
      <c r="A20" s="23">
        <v>13</v>
      </c>
      <c r="B20" s="129" t="str">
        <f>IF('FORM NILAI SIAP'!A20=0,"",'FORM NILAI SIAP'!A20)</f>
        <v>21120120120009</v>
      </c>
      <c r="C20" s="129" t="str">
        <f>IF('FORM NILAI SIAP'!B20=0,"",'FORM NILAI SIAP'!B20)</f>
        <v>MUHAMMAD FAHREZA ISNANTO</v>
      </c>
      <c r="D20" s="9">
        <f t="shared" si="2"/>
        <v>96.5</v>
      </c>
      <c r="E20" s="9">
        <f t="shared" si="3"/>
        <v>100</v>
      </c>
      <c r="F20" s="9">
        <f t="shared" si="3"/>
        <v>100</v>
      </c>
      <c r="G20" s="9">
        <f t="shared" si="3"/>
        <v>95</v>
      </c>
      <c r="H20" s="9">
        <f t="shared" si="3"/>
        <v>100</v>
      </c>
      <c r="I20" s="9">
        <f t="shared" si="3"/>
        <v>95</v>
      </c>
      <c r="J20" s="9">
        <f t="shared" si="3"/>
        <v>95</v>
      </c>
      <c r="K20" s="9">
        <f t="shared" si="3"/>
        <v>95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4"/>
      <c r="T20" s="14">
        <v>100</v>
      </c>
      <c r="U20" s="14">
        <v>100</v>
      </c>
      <c r="V20" s="14">
        <v>95</v>
      </c>
      <c r="W20" s="14">
        <v>100</v>
      </c>
      <c r="X20" s="14">
        <v>95</v>
      </c>
      <c r="Y20" s="14">
        <v>95</v>
      </c>
      <c r="Z20" s="14">
        <v>95</v>
      </c>
      <c r="AA20" s="14"/>
      <c r="AB20" s="14"/>
      <c r="AC20" s="14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</row>
    <row r="21" spans="1:134" x14ac:dyDescent="0.25">
      <c r="A21" s="23">
        <v>14</v>
      </c>
      <c r="B21" s="129" t="str">
        <f>IF('FORM NILAI SIAP'!A21=0,"",'FORM NILAI SIAP'!A21)</f>
        <v>21120120120018</v>
      </c>
      <c r="C21" s="129" t="str">
        <f>IF('FORM NILAI SIAP'!B21=0,"",'FORM NILAI SIAP'!B21)</f>
        <v>MUHAMMAD RAFI ANGGARAKSA</v>
      </c>
      <c r="D21" s="9">
        <f t="shared" si="2"/>
        <v>96.5</v>
      </c>
      <c r="E21" s="9">
        <f t="shared" si="3"/>
        <v>100</v>
      </c>
      <c r="F21" s="9">
        <f t="shared" si="3"/>
        <v>100</v>
      </c>
      <c r="G21" s="9">
        <f t="shared" si="3"/>
        <v>95</v>
      </c>
      <c r="H21" s="9">
        <f t="shared" si="3"/>
        <v>100</v>
      </c>
      <c r="I21" s="9">
        <f t="shared" si="3"/>
        <v>95</v>
      </c>
      <c r="J21" s="9">
        <f t="shared" si="3"/>
        <v>95</v>
      </c>
      <c r="K21" s="9">
        <f t="shared" si="3"/>
        <v>95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4"/>
      <c r="T21" s="14">
        <v>100</v>
      </c>
      <c r="U21" s="14">
        <v>100</v>
      </c>
      <c r="V21" s="14">
        <v>95</v>
      </c>
      <c r="W21" s="14">
        <v>100</v>
      </c>
      <c r="X21" s="14">
        <v>95</v>
      </c>
      <c r="Y21" s="14">
        <v>95</v>
      </c>
      <c r="Z21" s="14">
        <v>95</v>
      </c>
      <c r="AA21" s="14"/>
      <c r="AB21" s="14"/>
      <c r="AC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</row>
    <row r="22" spans="1:134" x14ac:dyDescent="0.25">
      <c r="A22" s="23">
        <v>15</v>
      </c>
      <c r="B22" s="129" t="str">
        <f>IF('FORM NILAI SIAP'!A22=0,"",'FORM NILAI SIAP'!A22)</f>
        <v>21120120120023</v>
      </c>
      <c r="C22" s="129" t="str">
        <f>IF('FORM NILAI SIAP'!B22=0,"",'FORM NILAI SIAP'!B22)</f>
        <v>GALIH BAYU PRAKOSO</v>
      </c>
      <c r="D22" s="9">
        <f t="shared" si="2"/>
        <v>96.5</v>
      </c>
      <c r="E22" s="9">
        <f t="shared" si="3"/>
        <v>100</v>
      </c>
      <c r="F22" s="9">
        <f t="shared" si="3"/>
        <v>100</v>
      </c>
      <c r="G22" s="9">
        <f t="shared" si="3"/>
        <v>95</v>
      </c>
      <c r="H22" s="9">
        <f t="shared" si="3"/>
        <v>100</v>
      </c>
      <c r="I22" s="9">
        <f t="shared" si="3"/>
        <v>95</v>
      </c>
      <c r="J22" s="9">
        <f t="shared" si="3"/>
        <v>95</v>
      </c>
      <c r="K22" s="9">
        <f t="shared" si="3"/>
        <v>95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4"/>
      <c r="T22" s="14">
        <v>100</v>
      </c>
      <c r="U22" s="14">
        <v>100</v>
      </c>
      <c r="V22" s="14">
        <v>95</v>
      </c>
      <c r="W22" s="14">
        <v>100</v>
      </c>
      <c r="X22" s="14">
        <v>95</v>
      </c>
      <c r="Y22" s="14">
        <v>95</v>
      </c>
      <c r="Z22" s="14">
        <v>95</v>
      </c>
      <c r="AA22" s="14"/>
      <c r="AB22" s="14"/>
      <c r="AC22" s="14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</row>
    <row r="23" spans="1:134" x14ac:dyDescent="0.25">
      <c r="A23" s="23">
        <v>16</v>
      </c>
      <c r="B23" s="129" t="str">
        <f>IF('FORM NILAI SIAP'!A23=0,"",'FORM NILAI SIAP'!A23)</f>
        <v>21120120120024</v>
      </c>
      <c r="C23" s="129" t="str">
        <f>IF('FORM NILAI SIAP'!B23=0,"",'FORM NILAI SIAP'!B23)</f>
        <v>ZAKIA MARRIT</v>
      </c>
      <c r="D23" s="9">
        <f t="shared" si="2"/>
        <v>96.5</v>
      </c>
      <c r="E23" s="9">
        <f t="shared" si="3"/>
        <v>100</v>
      </c>
      <c r="F23" s="9">
        <f t="shared" si="3"/>
        <v>100</v>
      </c>
      <c r="G23" s="9">
        <f t="shared" si="3"/>
        <v>95</v>
      </c>
      <c r="H23" s="9">
        <f t="shared" si="3"/>
        <v>100</v>
      </c>
      <c r="I23" s="9">
        <f t="shared" si="3"/>
        <v>95</v>
      </c>
      <c r="J23" s="9">
        <f t="shared" si="3"/>
        <v>95</v>
      </c>
      <c r="K23" s="9">
        <f t="shared" si="3"/>
        <v>95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4"/>
      <c r="T23" s="14">
        <v>100</v>
      </c>
      <c r="U23" s="14">
        <v>100</v>
      </c>
      <c r="V23" s="14">
        <v>95</v>
      </c>
      <c r="W23" s="14">
        <v>100</v>
      </c>
      <c r="X23" s="14">
        <v>95</v>
      </c>
      <c r="Y23" s="14">
        <v>95</v>
      </c>
      <c r="Z23" s="14">
        <v>95</v>
      </c>
      <c r="AA23" s="14"/>
      <c r="AB23" s="14"/>
      <c r="AC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</row>
    <row r="24" spans="1:134" x14ac:dyDescent="0.25">
      <c r="A24" s="23">
        <v>17</v>
      </c>
      <c r="B24" s="129" t="str">
        <f>IF('FORM NILAI SIAP'!A24=0,"",'FORM NILAI SIAP'!A24)</f>
        <v>21120120140141</v>
      </c>
      <c r="C24" s="129" t="str">
        <f>IF('FORM NILAI SIAP'!B24=0,"",'FORM NILAI SIAP'!B24)</f>
        <v>DIDAN HASAN MURTAQI</v>
      </c>
      <c r="D24" s="9">
        <f t="shared" si="2"/>
        <v>96.5</v>
      </c>
      <c r="E24" s="9">
        <f t="shared" si="3"/>
        <v>100</v>
      </c>
      <c r="F24" s="9">
        <f t="shared" si="3"/>
        <v>100</v>
      </c>
      <c r="G24" s="9">
        <f t="shared" si="3"/>
        <v>95</v>
      </c>
      <c r="H24" s="9">
        <f t="shared" si="3"/>
        <v>100</v>
      </c>
      <c r="I24" s="9">
        <f t="shared" si="3"/>
        <v>95</v>
      </c>
      <c r="J24" s="9">
        <f t="shared" si="3"/>
        <v>95</v>
      </c>
      <c r="K24" s="9">
        <f t="shared" si="3"/>
        <v>95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4"/>
      <c r="T24" s="14">
        <v>100</v>
      </c>
      <c r="U24" s="14">
        <v>100</v>
      </c>
      <c r="V24" s="14">
        <v>95</v>
      </c>
      <c r="W24" s="14">
        <v>100</v>
      </c>
      <c r="X24" s="14">
        <v>95</v>
      </c>
      <c r="Y24" s="14">
        <v>95</v>
      </c>
      <c r="Z24" s="14">
        <v>95</v>
      </c>
      <c r="AA24" s="14"/>
      <c r="AB24" s="14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</row>
    <row r="25" spans="1:134" x14ac:dyDescent="0.25">
      <c r="A25" s="23">
        <v>18</v>
      </c>
      <c r="B25" s="129" t="str">
        <f>IF('FORM NILAI SIAP'!A25=0,"",'FORM NILAI SIAP'!A25)</f>
        <v>21120120140149</v>
      </c>
      <c r="C25" s="129" t="str">
        <f>IF('FORM NILAI SIAP'!B25=0,"",'FORM NILAI SIAP'!B25)</f>
        <v>MUHAMMAD RIDWAN</v>
      </c>
      <c r="D25" s="9">
        <f t="shared" si="2"/>
        <v>86</v>
      </c>
      <c r="E25" s="9">
        <f t="shared" si="3"/>
        <v>100</v>
      </c>
      <c r="F25" s="9">
        <f t="shared" si="3"/>
        <v>100</v>
      </c>
      <c r="G25" s="9">
        <f t="shared" si="3"/>
        <v>80</v>
      </c>
      <c r="H25" s="9">
        <f t="shared" si="3"/>
        <v>100</v>
      </c>
      <c r="I25" s="9">
        <f t="shared" si="3"/>
        <v>80</v>
      </c>
      <c r="J25" s="9">
        <f t="shared" si="3"/>
        <v>80</v>
      </c>
      <c r="K25" s="9">
        <f t="shared" si="3"/>
        <v>80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4"/>
      <c r="T25" s="14">
        <v>100</v>
      </c>
      <c r="U25" s="14">
        <v>100</v>
      </c>
      <c r="V25" s="14">
        <v>80</v>
      </c>
      <c r="W25" s="14">
        <v>100</v>
      </c>
      <c r="X25" s="14">
        <v>80</v>
      </c>
      <c r="Y25" s="14">
        <v>80</v>
      </c>
      <c r="Z25" s="14">
        <v>80</v>
      </c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</row>
    <row r="26" spans="1:134" x14ac:dyDescent="0.25">
      <c r="A26" s="23">
        <v>19</v>
      </c>
      <c r="B26" s="129" t="str">
        <f>IF('FORM NILAI SIAP'!A26=0,"",'FORM NILAI SIAP'!A26)</f>
        <v/>
      </c>
      <c r="C26" s="129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4"/>
      <c r="T26" s="14"/>
      <c r="U26" s="15"/>
      <c r="V26" s="1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</row>
    <row r="27" spans="1:134" x14ac:dyDescent="0.25">
      <c r="A27" s="23">
        <v>20</v>
      </c>
      <c r="B27" s="129" t="str">
        <f>IF('FORM NILAI SIAP'!A27=0,"",'FORM NILAI SIAP'!A27)</f>
        <v/>
      </c>
      <c r="C27" s="129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4"/>
      <c r="T27" s="14"/>
      <c r="U27" s="15"/>
      <c r="V27" s="14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</row>
    <row r="28" spans="1:134" x14ac:dyDescent="0.25">
      <c r="A28" s="23">
        <v>21</v>
      </c>
      <c r="B28" s="129" t="str">
        <f>IF('FORM NILAI SIAP'!A28=0,"",'FORM NILAI SIAP'!A28)</f>
        <v/>
      </c>
      <c r="C28" s="129" t="str">
        <f>IF('FORM NILAI SIAP'!B28=0,"",'FORM NILAI SIAP'!B28)</f>
        <v/>
      </c>
      <c r="D28" s="9" t="str">
        <f t="shared" si="2"/>
        <v/>
      </c>
      <c r="E28" s="9">
        <f t="shared" ref="E28:R41" si="4">IFERROR(($T28*IF($T$6=E$6,$T$7,0)+$U28*IF($U$6=E$6,$U$7,0)+$V28*IF($V$6=E$6,$V$7,0)+$W28*IF($W$6=E$6,$W$7,0)+$X28*IF($X$6=E$6,$X$7,0)+$Y28*IF($Y$6=E$6,$Y$7,0)+$Z28*IF($Z$6=E$6,$Z$7,0)+$AA28*IF($AA$6=E$6,$AA$7,0)+$AB28*IF($AB$6=E$6,$AB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+$EC28*IF($EC$6=E$6,$EC$7,0)+$ED28*IF($ED$6=E$6,$ED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4"/>
      <c r="T28" s="14"/>
      <c r="U28" s="15"/>
      <c r="V28" s="14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</row>
    <row r="29" spans="1:134" x14ac:dyDescent="0.25">
      <c r="A29" s="23">
        <v>22</v>
      </c>
      <c r="B29" s="129" t="str">
        <f>IF('FORM NILAI SIAP'!A29=0,"",'FORM NILAI SIAP'!A29)</f>
        <v/>
      </c>
      <c r="C29" s="129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4"/>
      <c r="T29" s="14"/>
      <c r="U29" s="15"/>
      <c r="V29" s="14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</row>
    <row r="30" spans="1:134" x14ac:dyDescent="0.25">
      <c r="A30" s="23">
        <v>23</v>
      </c>
      <c r="B30" s="129" t="str">
        <f>IF('FORM NILAI SIAP'!A30=0,"",'FORM NILAI SIAP'!A30)</f>
        <v/>
      </c>
      <c r="C30" s="129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4"/>
      <c r="T30" s="14"/>
      <c r="U30" s="15"/>
      <c r="V30" s="1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</row>
    <row r="31" spans="1:134" x14ac:dyDescent="0.25">
      <c r="A31" s="23">
        <v>24</v>
      </c>
      <c r="B31" s="129" t="str">
        <f>IF('FORM NILAI SIAP'!A31=0,"",'FORM NILAI SIAP'!A31)</f>
        <v/>
      </c>
      <c r="C31" s="129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4"/>
      <c r="T31" s="14"/>
      <c r="U31" s="15"/>
      <c r="V31" s="14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</row>
    <row r="32" spans="1:134" x14ac:dyDescent="0.25">
      <c r="A32" s="23">
        <v>25</v>
      </c>
      <c r="B32" s="129" t="str">
        <f>IF('FORM NILAI SIAP'!A32=0,"",'FORM NILAI SIAP'!A32)</f>
        <v/>
      </c>
      <c r="C32" s="129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4"/>
      <c r="T32" s="14"/>
      <c r="U32" s="15"/>
      <c r="V32" s="14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23">
        <v>26</v>
      </c>
      <c r="B33" s="129" t="str">
        <f>IF('FORM NILAI SIAP'!A33=0,"",'FORM NILAI SIAP'!A33)</f>
        <v/>
      </c>
      <c r="C33" s="129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4"/>
      <c r="T33" s="14"/>
      <c r="U33" s="15"/>
      <c r="V33" s="14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23">
        <v>27</v>
      </c>
      <c r="B34" s="129" t="str">
        <f>IF('FORM NILAI SIAP'!A34=0,"",'FORM NILAI SIAP'!A34)</f>
        <v/>
      </c>
      <c r="C34" s="129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4"/>
      <c r="T34" s="14"/>
      <c r="U34" s="15"/>
      <c r="V34" s="14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23">
        <v>28</v>
      </c>
      <c r="B35" s="129" t="str">
        <f>IF('FORM NILAI SIAP'!A35=0,"",'FORM NILAI SIAP'!A35)</f>
        <v/>
      </c>
      <c r="C35" s="129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4"/>
      <c r="T35" s="14"/>
      <c r="U35" s="15"/>
      <c r="V35" s="14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23">
        <v>29</v>
      </c>
      <c r="B36" s="129" t="str">
        <f>IF('FORM NILAI SIAP'!A36=0,"",'FORM NILAI SIAP'!A36)</f>
        <v/>
      </c>
      <c r="C36" s="129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4"/>
      <c r="T36" s="14"/>
      <c r="U36" s="15"/>
      <c r="V36" s="14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23">
        <v>30</v>
      </c>
      <c r="B37" s="129" t="str">
        <f>IF('FORM NILAI SIAP'!A37=0,"",'FORM NILAI SIAP'!A37)</f>
        <v/>
      </c>
      <c r="C37" s="129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4"/>
      <c r="T37" s="14"/>
      <c r="U37" s="15"/>
      <c r="V37" s="14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23">
        <v>31</v>
      </c>
      <c r="B38" s="129" t="str">
        <f>IF('FORM NILAI SIAP'!A38=0,"",'FORM NILAI SIAP'!A38)</f>
        <v/>
      </c>
      <c r="C38" s="129" t="str">
        <f>IF('FORM NILAI SIAP'!B38=0,"",'FORM NILAI SIAP'!B38)</f>
        <v/>
      </c>
      <c r="D38" s="9" t="str">
        <f t="shared" si="2"/>
        <v/>
      </c>
      <c r="E38" s="9">
        <f t="shared" si="4"/>
        <v>0</v>
      </c>
      <c r="F38" s="9">
        <f t="shared" si="4"/>
        <v>0</v>
      </c>
      <c r="G38" s="9">
        <f t="shared" si="4"/>
        <v>0</v>
      </c>
      <c r="H38" s="9">
        <f t="shared" si="4"/>
        <v>0</v>
      </c>
      <c r="I38" s="9">
        <f t="shared" si="4"/>
        <v>0</v>
      </c>
      <c r="J38" s="9">
        <f t="shared" si="4"/>
        <v>0</v>
      </c>
      <c r="K38" s="9">
        <f t="shared" si="4"/>
        <v>0</v>
      </c>
      <c r="L38" s="9">
        <f t="shared" si="4"/>
        <v>0</v>
      </c>
      <c r="M38" s="9">
        <f t="shared" si="4"/>
        <v>0</v>
      </c>
      <c r="N38" s="9">
        <f t="shared" si="4"/>
        <v>0</v>
      </c>
      <c r="O38" s="9">
        <f t="shared" si="4"/>
        <v>0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144"/>
      <c r="T38" s="14"/>
      <c r="U38" s="15"/>
      <c r="V38" s="14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23">
        <v>32</v>
      </c>
      <c r="B39" s="129" t="str">
        <f>IF('FORM NILAI SIAP'!A39=0,"",'FORM NILAI SIAP'!A39)</f>
        <v/>
      </c>
      <c r="C39" s="129" t="str">
        <f>IF('FORM NILAI SIAP'!B39=0,"",'FORM NILAI SIAP'!B39)</f>
        <v/>
      </c>
      <c r="D39" s="9" t="str">
        <f t="shared" si="2"/>
        <v/>
      </c>
      <c r="E39" s="9">
        <f t="shared" si="4"/>
        <v>0</v>
      </c>
      <c r="F39" s="9">
        <f t="shared" si="4"/>
        <v>0</v>
      </c>
      <c r="G39" s="9">
        <f t="shared" si="4"/>
        <v>0</v>
      </c>
      <c r="H39" s="9">
        <f t="shared" si="4"/>
        <v>0</v>
      </c>
      <c r="I39" s="9">
        <f t="shared" si="4"/>
        <v>0</v>
      </c>
      <c r="J39" s="9">
        <f t="shared" si="4"/>
        <v>0</v>
      </c>
      <c r="K39" s="9">
        <f t="shared" si="4"/>
        <v>0</v>
      </c>
      <c r="L39" s="9">
        <f t="shared" si="4"/>
        <v>0</v>
      </c>
      <c r="M39" s="9">
        <f t="shared" si="4"/>
        <v>0</v>
      </c>
      <c r="N39" s="9">
        <f t="shared" si="4"/>
        <v>0</v>
      </c>
      <c r="O39" s="9">
        <f t="shared" si="4"/>
        <v>0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144"/>
      <c r="T39" s="14"/>
      <c r="U39" s="15"/>
      <c r="V39" s="14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23">
        <v>33</v>
      </c>
      <c r="B40" s="129" t="str">
        <f>IF('FORM NILAI SIAP'!A40=0,"",'FORM NILAI SIAP'!A40)</f>
        <v/>
      </c>
      <c r="C40" s="129" t="str">
        <f>IF('FORM NILAI SIAP'!B40=0,"",'FORM NILAI SIAP'!B40)</f>
        <v/>
      </c>
      <c r="D40" s="9" t="str">
        <f t="shared" si="2"/>
        <v/>
      </c>
      <c r="E40" s="9">
        <f t="shared" si="4"/>
        <v>0</v>
      </c>
      <c r="F40" s="9">
        <f t="shared" si="4"/>
        <v>0</v>
      </c>
      <c r="G40" s="9">
        <f t="shared" si="4"/>
        <v>0</v>
      </c>
      <c r="H40" s="9">
        <f t="shared" si="4"/>
        <v>0</v>
      </c>
      <c r="I40" s="9">
        <f t="shared" si="4"/>
        <v>0</v>
      </c>
      <c r="J40" s="9">
        <f t="shared" si="4"/>
        <v>0</v>
      </c>
      <c r="K40" s="9">
        <f t="shared" si="4"/>
        <v>0</v>
      </c>
      <c r="L40" s="9">
        <f t="shared" si="4"/>
        <v>0</v>
      </c>
      <c r="M40" s="9">
        <f t="shared" si="4"/>
        <v>0</v>
      </c>
      <c r="N40" s="9">
        <f t="shared" si="4"/>
        <v>0</v>
      </c>
      <c r="O40" s="9">
        <f t="shared" si="4"/>
        <v>0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144"/>
      <c r="T40" s="14"/>
      <c r="U40" s="15"/>
      <c r="V40" s="14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23">
        <v>34</v>
      </c>
      <c r="B41" s="129" t="str">
        <f>IF('FORM NILAI SIAP'!A41=0,"",'FORM NILAI SIAP'!A41)</f>
        <v/>
      </c>
      <c r="C41" s="129" t="str">
        <f>IF('FORM NILAI SIAP'!B41=0,"",'FORM NILAI SIAP'!B41)</f>
        <v/>
      </c>
      <c r="D41" s="9" t="str">
        <f t="shared" si="2"/>
        <v/>
      </c>
      <c r="E41" s="9">
        <f t="shared" si="4"/>
        <v>0</v>
      </c>
      <c r="F41" s="9">
        <f t="shared" si="4"/>
        <v>0</v>
      </c>
      <c r="G41" s="9">
        <f t="shared" si="4"/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4"/>
      <c r="T41" s="14"/>
      <c r="U41" s="15"/>
      <c r="V41" s="14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23">
        <v>35</v>
      </c>
      <c r="B42" s="129" t="str">
        <f>IF('FORM NILAI SIAP'!A42=0,"",'FORM NILAI SIAP'!A42)</f>
        <v/>
      </c>
      <c r="C42" s="129" t="str">
        <f>IF('FORM NILAI SIAP'!B42=0,"",'FORM NILAI SIAP'!B42)</f>
        <v/>
      </c>
      <c r="D42" s="9" t="str">
        <f t="shared" si="2"/>
        <v/>
      </c>
      <c r="E42" s="9">
        <f t="shared" ref="E42:E105" si="5">IFERROR(($T42*IF($T$6=E$6,$T$7,0)+$U42*IF($U$6=E$6,$U$7,0)+$V42*IF($V$6=E$6,$V$7,0)+$W42*IF($W$6=E$6,$W$7,0)+$X42*IF($X$6=E$6,$X$7,0)+$Y42*IF($Y$6=E$6,$Y$7,0)+$Z42*IF($Z$6=E$6,$Z$7,0)+$AA42*IF($AA$6=E$6,$AA$7,0)+$AB42*IF($AB$6=E$6,$AB$7,0)+$DO42*IF($DO$6=E$6,$DO$7,0)+$DP42*IF($DP$6=E$6,$DP$7,0)+$DQ42*IF($DQ$6=E$6,$DQ$7,0)+$DR42*IF($DR$6=E$6,$DR$7,0)+$DS42*IF($DS$6=E$6,$DS$7,0)+$DT42*IF($DT$6=E$6,$DT$7,0)+$DU42*IF($DU$6=E$6,$DU$7,0)+$DV42*IF($DV$6=E$6,$DV$7,0)+$DW42*IF($DW$6=E$6,$DW$7,0)+$DX42*IF($DX$6=E$6,$DX$7,0)+$DY42*IF($DY$6=E$6,$DY$7,0)+$DZ42*IF($DZ$6=E$6,$DZ$7,0)+$EA42*IF($EA$6=E$6,$EA$7,0)+$EB42*IF($EB$6=E$6,$EB$7,0)+$EC42*IF($EC$6=E$6,$EC$7,0)+$ED42*IF($ED$6=E$6,$ED$7,0))/E$7,0)</f>
        <v>0</v>
      </c>
      <c r="F42" s="9">
        <f t="shared" ref="F42:R51" si="6">IFERROR(($T42*IF($T$6=F$6,$T$7,0)+$U42*IF($U$6=F$6,$U$7,0)+$V42*IF($V$6=F$6,$V$7,0)+$W42*IF($W$6=F$6,$W$7,0)+$X42*IF($X$6=F$6,$X$7,0)+$Y42*IF($Y$6=F$6,$Y$7,0)+$Z42*IF($Z$6=F$6,$Z$7,0)+$AA42*IF($AA$6=F$6,$AA$7,0)+$AB42*IF($AB$6=F$6,$AB$7,0)+$DO42*IF($DO$6=F$6,$DO$7,0)+$DP42*IF($DP$6=F$6,$DP$7,0)+$DQ42*IF($DQ$6=F$6,$DQ$7,0)+$DR42*IF($DR$6=F$6,$DR$7,0)+$DS42*IF($DS$6=F$6,$DS$7,0)+$DT42*IF($DT$6=F$6,$DT$7,0)+$DU42*IF($DU$6=F$6,$DU$7,0)+$DV42*IF($DV$6=F$6,$DV$7,0)+$DW42*IF($DW$6=F$6,$DW$7,0)+$DX42*IF($DX$6=F$6,$DX$7,0)+$DY42*IF($DY$6=F$6,$DY$7,0)+$DZ42*IF($DZ$6=F$6,$DZ$7,0)+$EA42*IF($EA$6=F$6,$EA$7,0)+$EB42*IF($EB$6=F$6,$EB$7,0)+$EC42*IF($EC$6=F$6,$EC$7,0)+$ED42*IF($ED$6=F$6,$ED$7,0))/F$7,0)</f>
        <v>0</v>
      </c>
      <c r="G42" s="9">
        <f t="shared" si="6"/>
        <v>0</v>
      </c>
      <c r="H42" s="9">
        <f t="shared" si="6"/>
        <v>0</v>
      </c>
      <c r="I42" s="9">
        <f t="shared" si="6"/>
        <v>0</v>
      </c>
      <c r="J42" s="9">
        <f t="shared" si="6"/>
        <v>0</v>
      </c>
      <c r="K42" s="9">
        <f t="shared" si="6"/>
        <v>0</v>
      </c>
      <c r="L42" s="9">
        <f t="shared" si="6"/>
        <v>0</v>
      </c>
      <c r="M42" s="9">
        <f t="shared" si="6"/>
        <v>0</v>
      </c>
      <c r="N42" s="9">
        <f t="shared" si="6"/>
        <v>0</v>
      </c>
      <c r="O42" s="9">
        <f t="shared" si="6"/>
        <v>0</v>
      </c>
      <c r="P42" s="9">
        <f t="shared" si="6"/>
        <v>0</v>
      </c>
      <c r="Q42" s="9">
        <f t="shared" si="6"/>
        <v>0</v>
      </c>
      <c r="R42" s="9">
        <f t="shared" si="6"/>
        <v>0</v>
      </c>
      <c r="S42" s="144"/>
      <c r="T42" s="14"/>
      <c r="U42" s="15"/>
      <c r="V42" s="14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23">
        <v>36</v>
      </c>
      <c r="B43" s="129" t="str">
        <f>IF('FORM NILAI SIAP'!A43=0,"",'FORM NILAI SIAP'!A43)</f>
        <v/>
      </c>
      <c r="C43" s="129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6"/>
        <v>0</v>
      </c>
      <c r="G43" s="9">
        <f t="shared" si="6"/>
        <v>0</v>
      </c>
      <c r="H43" s="9">
        <f t="shared" si="6"/>
        <v>0</v>
      </c>
      <c r="I43" s="9">
        <f t="shared" si="6"/>
        <v>0</v>
      </c>
      <c r="J43" s="9">
        <f t="shared" si="6"/>
        <v>0</v>
      </c>
      <c r="K43" s="9">
        <f t="shared" si="6"/>
        <v>0</v>
      </c>
      <c r="L43" s="9">
        <f t="shared" si="6"/>
        <v>0</v>
      </c>
      <c r="M43" s="9">
        <f t="shared" si="6"/>
        <v>0</v>
      </c>
      <c r="N43" s="9">
        <f t="shared" si="6"/>
        <v>0</v>
      </c>
      <c r="O43" s="9">
        <f t="shared" si="6"/>
        <v>0</v>
      </c>
      <c r="P43" s="9">
        <f t="shared" si="6"/>
        <v>0</v>
      </c>
      <c r="Q43" s="9">
        <f t="shared" si="6"/>
        <v>0</v>
      </c>
      <c r="R43" s="9">
        <f t="shared" si="6"/>
        <v>0</v>
      </c>
      <c r="S43" s="144"/>
      <c r="T43" s="14"/>
      <c r="U43" s="15"/>
      <c r="V43" s="14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23">
        <v>37</v>
      </c>
      <c r="B44" s="129" t="str">
        <f>IF('FORM NILAI SIAP'!A44=0,"",'FORM NILAI SIAP'!A44)</f>
        <v/>
      </c>
      <c r="C44" s="129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6"/>
        <v>0</v>
      </c>
      <c r="G44" s="9">
        <f t="shared" si="6"/>
        <v>0</v>
      </c>
      <c r="H44" s="9">
        <f t="shared" si="6"/>
        <v>0</v>
      </c>
      <c r="I44" s="9">
        <f t="shared" si="6"/>
        <v>0</v>
      </c>
      <c r="J44" s="9">
        <f t="shared" si="6"/>
        <v>0</v>
      </c>
      <c r="K44" s="9">
        <f t="shared" si="6"/>
        <v>0</v>
      </c>
      <c r="L44" s="9">
        <f t="shared" si="6"/>
        <v>0</v>
      </c>
      <c r="M44" s="9">
        <f t="shared" si="6"/>
        <v>0</v>
      </c>
      <c r="N44" s="9">
        <f t="shared" si="6"/>
        <v>0</v>
      </c>
      <c r="O44" s="9">
        <f t="shared" si="6"/>
        <v>0</v>
      </c>
      <c r="P44" s="9">
        <f t="shared" si="6"/>
        <v>0</v>
      </c>
      <c r="Q44" s="9">
        <f t="shared" si="6"/>
        <v>0</v>
      </c>
      <c r="R44" s="9">
        <f t="shared" si="6"/>
        <v>0</v>
      </c>
      <c r="S44" s="144"/>
      <c r="T44" s="14"/>
      <c r="U44" s="15"/>
      <c r="V44" s="14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23">
        <v>38</v>
      </c>
      <c r="B45" s="129" t="str">
        <f>IF('FORM NILAI SIAP'!A45=0,"",'FORM NILAI SIAP'!A45)</f>
        <v/>
      </c>
      <c r="C45" s="129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6"/>
        <v>0</v>
      </c>
      <c r="G45" s="9">
        <f t="shared" si="6"/>
        <v>0</v>
      </c>
      <c r="H45" s="9">
        <f t="shared" si="6"/>
        <v>0</v>
      </c>
      <c r="I45" s="9">
        <f t="shared" si="6"/>
        <v>0</v>
      </c>
      <c r="J45" s="9">
        <f t="shared" si="6"/>
        <v>0</v>
      </c>
      <c r="K45" s="9">
        <f t="shared" si="6"/>
        <v>0</v>
      </c>
      <c r="L45" s="9">
        <f t="shared" si="6"/>
        <v>0</v>
      </c>
      <c r="M45" s="9">
        <f t="shared" si="6"/>
        <v>0</v>
      </c>
      <c r="N45" s="9">
        <f t="shared" si="6"/>
        <v>0</v>
      </c>
      <c r="O45" s="9">
        <f t="shared" si="6"/>
        <v>0</v>
      </c>
      <c r="P45" s="9">
        <f t="shared" si="6"/>
        <v>0</v>
      </c>
      <c r="Q45" s="9">
        <f t="shared" si="6"/>
        <v>0</v>
      </c>
      <c r="R45" s="9">
        <f t="shared" si="6"/>
        <v>0</v>
      </c>
      <c r="S45" s="144"/>
      <c r="T45" s="14"/>
      <c r="U45" s="15"/>
      <c r="V45" s="14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23">
        <v>39</v>
      </c>
      <c r="B46" s="129" t="str">
        <f>IF('FORM NILAI SIAP'!A46=0,"",'FORM NILAI SIAP'!A46)</f>
        <v/>
      </c>
      <c r="C46" s="129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6"/>
        <v>0</v>
      </c>
      <c r="G46" s="9">
        <f t="shared" si="6"/>
        <v>0</v>
      </c>
      <c r="H46" s="9">
        <f t="shared" si="6"/>
        <v>0</v>
      </c>
      <c r="I46" s="9">
        <f t="shared" si="6"/>
        <v>0</v>
      </c>
      <c r="J46" s="9">
        <f t="shared" si="6"/>
        <v>0</v>
      </c>
      <c r="K46" s="9">
        <f t="shared" si="6"/>
        <v>0</v>
      </c>
      <c r="L46" s="9">
        <f t="shared" si="6"/>
        <v>0</v>
      </c>
      <c r="M46" s="9">
        <f t="shared" si="6"/>
        <v>0</v>
      </c>
      <c r="N46" s="9">
        <f t="shared" si="6"/>
        <v>0</v>
      </c>
      <c r="O46" s="9">
        <f t="shared" si="6"/>
        <v>0</v>
      </c>
      <c r="P46" s="9">
        <f t="shared" si="6"/>
        <v>0</v>
      </c>
      <c r="Q46" s="9">
        <f t="shared" si="6"/>
        <v>0</v>
      </c>
      <c r="R46" s="9">
        <f t="shared" si="6"/>
        <v>0</v>
      </c>
      <c r="S46" s="144"/>
      <c r="T46" s="14"/>
      <c r="U46" s="15"/>
      <c r="V46" s="14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23">
        <v>40</v>
      </c>
      <c r="B47" s="129" t="str">
        <f>IF('FORM NILAI SIAP'!A47=0,"",'FORM NILAI SIAP'!A47)</f>
        <v/>
      </c>
      <c r="C47" s="129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6"/>
        <v>0</v>
      </c>
      <c r="G47" s="9">
        <f t="shared" si="6"/>
        <v>0</v>
      </c>
      <c r="H47" s="9">
        <f t="shared" si="6"/>
        <v>0</v>
      </c>
      <c r="I47" s="9">
        <f t="shared" si="6"/>
        <v>0</v>
      </c>
      <c r="J47" s="9">
        <f t="shared" si="6"/>
        <v>0</v>
      </c>
      <c r="K47" s="9">
        <f t="shared" si="6"/>
        <v>0</v>
      </c>
      <c r="L47" s="9">
        <f t="shared" si="6"/>
        <v>0</v>
      </c>
      <c r="M47" s="9">
        <f t="shared" si="6"/>
        <v>0</v>
      </c>
      <c r="N47" s="9">
        <f t="shared" si="6"/>
        <v>0</v>
      </c>
      <c r="O47" s="9">
        <f t="shared" si="6"/>
        <v>0</v>
      </c>
      <c r="P47" s="9">
        <f t="shared" si="6"/>
        <v>0</v>
      </c>
      <c r="Q47" s="9">
        <f t="shared" si="6"/>
        <v>0</v>
      </c>
      <c r="R47" s="9">
        <f t="shared" si="6"/>
        <v>0</v>
      </c>
      <c r="S47" s="144"/>
      <c r="T47" s="14"/>
      <c r="U47" s="15"/>
      <c r="V47" s="14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23">
        <v>41</v>
      </c>
      <c r="B48" s="129" t="str">
        <f>IF('FORM NILAI SIAP'!A48=0,"",'FORM NILAI SIAP'!A48)</f>
        <v/>
      </c>
      <c r="C48" s="129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4"/>
      <c r="T48" s="14"/>
      <c r="U48" s="15"/>
      <c r="V48" s="14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23">
        <v>42</v>
      </c>
      <c r="B49" s="129" t="str">
        <f>IF('FORM NILAI SIAP'!A49=0,"",'FORM NILAI SIAP'!A49)</f>
        <v/>
      </c>
      <c r="C49" s="12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4"/>
      <c r="T49" s="14"/>
      <c r="U49" s="15"/>
      <c r="V49" s="14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23">
        <v>43</v>
      </c>
      <c r="B50" s="129" t="str">
        <f>IF('FORM NILAI SIAP'!A50=0,"",'FORM NILAI SIAP'!A50)</f>
        <v/>
      </c>
      <c r="C50" s="129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4"/>
      <c r="T50" s="14"/>
      <c r="U50" s="15"/>
      <c r="V50" s="14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23">
        <v>44</v>
      </c>
      <c r="B51" s="129" t="str">
        <f>IF('FORM NILAI SIAP'!A51=0,"",'FORM NILAI SIAP'!A51)</f>
        <v/>
      </c>
      <c r="C51" s="129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4"/>
      <c r="T51" s="14"/>
      <c r="U51" s="15"/>
      <c r="V51" s="14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23">
        <v>45</v>
      </c>
      <c r="B52" s="129" t="str">
        <f>IF('FORM NILAI SIAP'!A52=0,"",'FORM NILAI SIAP'!A52)</f>
        <v/>
      </c>
      <c r="C52" s="129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ref="F52:R61" si="7">IFERROR(($T52*IF($T$6=F$6,$T$7,0)+$U52*IF($U$6=F$6,$U$7,0)+$V52*IF($V$6=F$6,$V$7,0)+$W52*IF($W$6=F$6,$W$7,0)+$X52*IF($X$6=F$6,$X$7,0)+$Y52*IF($Y$6=F$6,$Y$7,0)+$Z52*IF($Z$6=F$6,$Z$7,0)+$AA52*IF($AA$6=F$6,$AA$7,0)+$AB52*IF($AB$6=F$6,$AB$7,0)+$DO52*IF($DO$6=F$6,$DO$7,0)+$DP52*IF($DP$6=F$6,$DP$7,0)+$DQ52*IF($DQ$6=F$6,$DQ$7,0)+$DR52*IF($DR$6=F$6,$DR$7,0)+$DS52*IF($DS$6=F$6,$DS$7,0)+$DT52*IF($DT$6=F$6,$DT$7,0)+$DU52*IF($DU$6=F$6,$DU$7,0)+$DV52*IF($DV$6=F$6,$DV$7,0)+$DW52*IF($DW$6=F$6,$DW$7,0)+$DX52*IF($DX$6=F$6,$DX$7,0)+$DY52*IF($DY$6=F$6,$DY$7,0)+$DZ52*IF($DZ$6=F$6,$DZ$7,0)+$EA52*IF($EA$6=F$6,$EA$7,0)+$EB52*IF($EB$6=F$6,$EB$7,0)+$EC52*IF($EC$6=F$6,$EC$7,0)+$ED52*IF($ED$6=F$6,$ED$7,0))/F$7,0)</f>
        <v>0</v>
      </c>
      <c r="G52" s="9">
        <f t="shared" si="7"/>
        <v>0</v>
      </c>
      <c r="H52" s="9">
        <f t="shared" si="7"/>
        <v>0</v>
      </c>
      <c r="I52" s="9">
        <f t="shared" si="7"/>
        <v>0</v>
      </c>
      <c r="J52" s="9">
        <f t="shared" si="7"/>
        <v>0</v>
      </c>
      <c r="K52" s="9">
        <f t="shared" si="7"/>
        <v>0</v>
      </c>
      <c r="L52" s="9">
        <f t="shared" si="7"/>
        <v>0</v>
      </c>
      <c r="M52" s="9">
        <f t="shared" si="7"/>
        <v>0</v>
      </c>
      <c r="N52" s="9">
        <f t="shared" si="7"/>
        <v>0</v>
      </c>
      <c r="O52" s="9">
        <f t="shared" si="7"/>
        <v>0</v>
      </c>
      <c r="P52" s="9">
        <f t="shared" si="7"/>
        <v>0</v>
      </c>
      <c r="Q52" s="9">
        <f t="shared" si="7"/>
        <v>0</v>
      </c>
      <c r="R52" s="9">
        <f t="shared" si="7"/>
        <v>0</v>
      </c>
      <c r="S52" s="144"/>
      <c r="T52" s="14"/>
      <c r="U52" s="15"/>
      <c r="V52" s="14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23">
        <v>46</v>
      </c>
      <c r="B53" s="129" t="str">
        <f>IF('FORM NILAI SIAP'!A53=0,"",'FORM NILAI SIAP'!A53)</f>
        <v/>
      </c>
      <c r="C53" s="129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7"/>
        <v>0</v>
      </c>
      <c r="G53" s="9">
        <f t="shared" si="7"/>
        <v>0</v>
      </c>
      <c r="H53" s="9">
        <f t="shared" si="7"/>
        <v>0</v>
      </c>
      <c r="I53" s="9">
        <f t="shared" si="7"/>
        <v>0</v>
      </c>
      <c r="J53" s="9">
        <f t="shared" si="7"/>
        <v>0</v>
      </c>
      <c r="K53" s="9">
        <f t="shared" si="7"/>
        <v>0</v>
      </c>
      <c r="L53" s="9">
        <f t="shared" si="7"/>
        <v>0</v>
      </c>
      <c r="M53" s="9">
        <f t="shared" si="7"/>
        <v>0</v>
      </c>
      <c r="N53" s="9">
        <f t="shared" si="7"/>
        <v>0</v>
      </c>
      <c r="O53" s="9">
        <f t="shared" si="7"/>
        <v>0</v>
      </c>
      <c r="P53" s="9">
        <f t="shared" si="7"/>
        <v>0</v>
      </c>
      <c r="Q53" s="9">
        <f t="shared" si="7"/>
        <v>0</v>
      </c>
      <c r="R53" s="9">
        <f t="shared" si="7"/>
        <v>0</v>
      </c>
      <c r="S53" s="144"/>
      <c r="T53" s="14"/>
      <c r="U53" s="15"/>
      <c r="V53" s="14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23">
        <v>47</v>
      </c>
      <c r="B54" s="129" t="str">
        <f>IF('FORM NILAI SIAP'!A54=0,"",'FORM NILAI SIAP'!A54)</f>
        <v/>
      </c>
      <c r="C54" s="129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7"/>
        <v>0</v>
      </c>
      <c r="G54" s="9">
        <f t="shared" si="7"/>
        <v>0</v>
      </c>
      <c r="H54" s="9">
        <f t="shared" si="7"/>
        <v>0</v>
      </c>
      <c r="I54" s="9">
        <f t="shared" si="7"/>
        <v>0</v>
      </c>
      <c r="J54" s="9">
        <f t="shared" si="7"/>
        <v>0</v>
      </c>
      <c r="K54" s="9">
        <f t="shared" si="7"/>
        <v>0</v>
      </c>
      <c r="L54" s="9">
        <f t="shared" si="7"/>
        <v>0</v>
      </c>
      <c r="M54" s="9">
        <f t="shared" si="7"/>
        <v>0</v>
      </c>
      <c r="N54" s="9">
        <f t="shared" si="7"/>
        <v>0</v>
      </c>
      <c r="O54" s="9">
        <f t="shared" si="7"/>
        <v>0</v>
      </c>
      <c r="P54" s="9">
        <f t="shared" si="7"/>
        <v>0</v>
      </c>
      <c r="Q54" s="9">
        <f t="shared" si="7"/>
        <v>0</v>
      </c>
      <c r="R54" s="9">
        <f t="shared" si="7"/>
        <v>0</v>
      </c>
      <c r="S54" s="144"/>
      <c r="T54" s="14"/>
      <c r="U54" s="15"/>
      <c r="V54" s="14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23">
        <v>48</v>
      </c>
      <c r="B55" s="129" t="str">
        <f>IF('FORM NILAI SIAP'!A55=0,"",'FORM NILAI SIAP'!A55)</f>
        <v/>
      </c>
      <c r="C55" s="129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7"/>
        <v>0</v>
      </c>
      <c r="G55" s="9">
        <f t="shared" si="7"/>
        <v>0</v>
      </c>
      <c r="H55" s="9">
        <f t="shared" si="7"/>
        <v>0</v>
      </c>
      <c r="I55" s="9">
        <f t="shared" si="7"/>
        <v>0</v>
      </c>
      <c r="J55" s="9">
        <f t="shared" si="7"/>
        <v>0</v>
      </c>
      <c r="K55" s="9">
        <f t="shared" si="7"/>
        <v>0</v>
      </c>
      <c r="L55" s="9">
        <f t="shared" si="7"/>
        <v>0</v>
      </c>
      <c r="M55" s="9">
        <f t="shared" si="7"/>
        <v>0</v>
      </c>
      <c r="N55" s="9">
        <f t="shared" si="7"/>
        <v>0</v>
      </c>
      <c r="O55" s="9">
        <f t="shared" si="7"/>
        <v>0</v>
      </c>
      <c r="P55" s="9">
        <f t="shared" si="7"/>
        <v>0</v>
      </c>
      <c r="Q55" s="9">
        <f t="shared" si="7"/>
        <v>0</v>
      </c>
      <c r="R55" s="9">
        <f t="shared" si="7"/>
        <v>0</v>
      </c>
      <c r="S55" s="144"/>
      <c r="T55" s="14"/>
      <c r="U55" s="15"/>
      <c r="V55" s="14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23">
        <v>49</v>
      </c>
      <c r="B56" s="129" t="str">
        <f>IF('FORM NILAI SIAP'!A56=0,"",'FORM NILAI SIAP'!A56)</f>
        <v/>
      </c>
      <c r="C56" s="129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7"/>
        <v>0</v>
      </c>
      <c r="G56" s="9">
        <f t="shared" si="7"/>
        <v>0</v>
      </c>
      <c r="H56" s="9">
        <f t="shared" si="7"/>
        <v>0</v>
      </c>
      <c r="I56" s="9">
        <f t="shared" si="7"/>
        <v>0</v>
      </c>
      <c r="J56" s="9">
        <f t="shared" si="7"/>
        <v>0</v>
      </c>
      <c r="K56" s="9">
        <f t="shared" si="7"/>
        <v>0</v>
      </c>
      <c r="L56" s="9">
        <f t="shared" si="7"/>
        <v>0</v>
      </c>
      <c r="M56" s="9">
        <f t="shared" si="7"/>
        <v>0</v>
      </c>
      <c r="N56" s="9">
        <f t="shared" si="7"/>
        <v>0</v>
      </c>
      <c r="O56" s="9">
        <f t="shared" si="7"/>
        <v>0</v>
      </c>
      <c r="P56" s="9">
        <f t="shared" si="7"/>
        <v>0</v>
      </c>
      <c r="Q56" s="9">
        <f t="shared" si="7"/>
        <v>0</v>
      </c>
      <c r="R56" s="9">
        <f t="shared" si="7"/>
        <v>0</v>
      </c>
      <c r="S56" s="144"/>
      <c r="T56" s="14"/>
      <c r="U56" s="15"/>
      <c r="V56" s="14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23">
        <v>50</v>
      </c>
      <c r="B57" s="129" t="str">
        <f>IF('FORM NILAI SIAP'!A57=0,"",'FORM NILAI SIAP'!A57)</f>
        <v/>
      </c>
      <c r="C57" s="129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7"/>
        <v>0</v>
      </c>
      <c r="G57" s="9">
        <f t="shared" si="7"/>
        <v>0</v>
      </c>
      <c r="H57" s="9">
        <f t="shared" si="7"/>
        <v>0</v>
      </c>
      <c r="I57" s="9">
        <f t="shared" si="7"/>
        <v>0</v>
      </c>
      <c r="J57" s="9">
        <f t="shared" si="7"/>
        <v>0</v>
      </c>
      <c r="K57" s="9">
        <f t="shared" si="7"/>
        <v>0</v>
      </c>
      <c r="L57" s="9">
        <f t="shared" si="7"/>
        <v>0</v>
      </c>
      <c r="M57" s="9">
        <f t="shared" si="7"/>
        <v>0</v>
      </c>
      <c r="N57" s="9">
        <f t="shared" si="7"/>
        <v>0</v>
      </c>
      <c r="O57" s="9">
        <f t="shared" si="7"/>
        <v>0</v>
      </c>
      <c r="P57" s="9">
        <f t="shared" si="7"/>
        <v>0</v>
      </c>
      <c r="Q57" s="9">
        <f t="shared" si="7"/>
        <v>0</v>
      </c>
      <c r="R57" s="9">
        <f t="shared" si="7"/>
        <v>0</v>
      </c>
      <c r="S57" s="144"/>
      <c r="T57" s="14"/>
      <c r="U57" s="15"/>
      <c r="V57" s="14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23">
        <v>51</v>
      </c>
      <c r="B58" s="129" t="str">
        <f>IF('FORM NILAI SIAP'!A58=0,"",'FORM NILAI SIAP'!A58)</f>
        <v/>
      </c>
      <c r="C58" s="129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4"/>
      <c r="T58" s="14"/>
      <c r="U58" s="15"/>
      <c r="V58" s="14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23">
        <v>52</v>
      </c>
      <c r="B59" s="129" t="str">
        <f>IF('FORM NILAI SIAP'!A59=0,"",'FORM NILAI SIAP'!A59)</f>
        <v/>
      </c>
      <c r="C59" s="12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4"/>
      <c r="T59" s="14"/>
      <c r="U59" s="15"/>
      <c r="V59" s="14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23">
        <v>53</v>
      </c>
      <c r="B60" s="129" t="str">
        <f>IF('FORM NILAI SIAP'!A60=0,"",'FORM NILAI SIAP'!A60)</f>
        <v/>
      </c>
      <c r="C60" s="129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4"/>
      <c r="T60" s="14"/>
      <c r="U60" s="15"/>
      <c r="V60" s="14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23">
        <v>54</v>
      </c>
      <c r="B61" s="129" t="str">
        <f>IF('FORM NILAI SIAP'!A61=0,"",'FORM NILAI SIAP'!A61)</f>
        <v/>
      </c>
      <c r="C61" s="129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4"/>
      <c r="T61" s="14"/>
      <c r="U61" s="15"/>
      <c r="V61" s="14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23">
        <v>55</v>
      </c>
      <c r="B62" s="129" t="str">
        <f>IF('FORM NILAI SIAP'!A62=0,"",'FORM NILAI SIAP'!A62)</f>
        <v/>
      </c>
      <c r="C62" s="129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ref="F62:R71" si="8">IFERROR(($T62*IF($T$6=F$6,$T$7,0)+$U62*IF($U$6=F$6,$U$7,0)+$V62*IF($V$6=F$6,$V$7,0)+$W62*IF($W$6=F$6,$W$7,0)+$X62*IF($X$6=F$6,$X$7,0)+$Y62*IF($Y$6=F$6,$Y$7,0)+$Z62*IF($Z$6=F$6,$Z$7,0)+$AA62*IF($AA$6=F$6,$AA$7,0)+$AB62*IF($AB$6=F$6,$AB$7,0)+$DO62*IF($DO$6=F$6,$DO$7,0)+$DP62*IF($DP$6=F$6,$DP$7,0)+$DQ62*IF($DQ$6=F$6,$DQ$7,0)+$DR62*IF($DR$6=F$6,$DR$7,0)+$DS62*IF($DS$6=F$6,$DS$7,0)+$DT62*IF($DT$6=F$6,$DT$7,0)+$DU62*IF($DU$6=F$6,$DU$7,0)+$DV62*IF($DV$6=F$6,$DV$7,0)+$DW62*IF($DW$6=F$6,$DW$7,0)+$DX62*IF($DX$6=F$6,$DX$7,0)+$DY62*IF($DY$6=F$6,$DY$7,0)+$DZ62*IF($DZ$6=F$6,$DZ$7,0)+$EA62*IF($EA$6=F$6,$EA$7,0)+$EB62*IF($EB$6=F$6,$EB$7,0)+$EC62*IF($EC$6=F$6,$EC$7,0)+$ED62*IF($ED$6=F$6,$ED$7,0))/F$7,0)</f>
        <v>0</v>
      </c>
      <c r="G62" s="9">
        <f t="shared" si="8"/>
        <v>0</v>
      </c>
      <c r="H62" s="9">
        <f t="shared" si="8"/>
        <v>0</v>
      </c>
      <c r="I62" s="9">
        <f t="shared" si="8"/>
        <v>0</v>
      </c>
      <c r="J62" s="9">
        <f t="shared" si="8"/>
        <v>0</v>
      </c>
      <c r="K62" s="9">
        <f t="shared" si="8"/>
        <v>0</v>
      </c>
      <c r="L62" s="9">
        <f t="shared" si="8"/>
        <v>0</v>
      </c>
      <c r="M62" s="9">
        <f t="shared" si="8"/>
        <v>0</v>
      </c>
      <c r="N62" s="9">
        <f t="shared" si="8"/>
        <v>0</v>
      </c>
      <c r="O62" s="9">
        <f t="shared" si="8"/>
        <v>0</v>
      </c>
      <c r="P62" s="9">
        <f t="shared" si="8"/>
        <v>0</v>
      </c>
      <c r="Q62" s="9">
        <f t="shared" si="8"/>
        <v>0</v>
      </c>
      <c r="R62" s="9">
        <f t="shared" si="8"/>
        <v>0</v>
      </c>
      <c r="S62" s="144"/>
      <c r="T62" s="14"/>
      <c r="U62" s="15"/>
      <c r="V62" s="14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23">
        <v>56</v>
      </c>
      <c r="B63" s="129" t="str">
        <f>IF('FORM NILAI SIAP'!A63=0,"",'FORM NILAI SIAP'!A63)</f>
        <v/>
      </c>
      <c r="C63" s="129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8"/>
        <v>0</v>
      </c>
      <c r="G63" s="9">
        <f t="shared" si="8"/>
        <v>0</v>
      </c>
      <c r="H63" s="9">
        <f t="shared" si="8"/>
        <v>0</v>
      </c>
      <c r="I63" s="9">
        <f t="shared" si="8"/>
        <v>0</v>
      </c>
      <c r="J63" s="9">
        <f t="shared" si="8"/>
        <v>0</v>
      </c>
      <c r="K63" s="9">
        <f t="shared" si="8"/>
        <v>0</v>
      </c>
      <c r="L63" s="9">
        <f t="shared" si="8"/>
        <v>0</v>
      </c>
      <c r="M63" s="9">
        <f t="shared" si="8"/>
        <v>0</v>
      </c>
      <c r="N63" s="9">
        <f t="shared" si="8"/>
        <v>0</v>
      </c>
      <c r="O63" s="9">
        <f t="shared" si="8"/>
        <v>0</v>
      </c>
      <c r="P63" s="9">
        <f t="shared" si="8"/>
        <v>0</v>
      </c>
      <c r="Q63" s="9">
        <f t="shared" si="8"/>
        <v>0</v>
      </c>
      <c r="R63" s="9">
        <f t="shared" si="8"/>
        <v>0</v>
      </c>
      <c r="S63" s="144"/>
      <c r="T63" s="14"/>
      <c r="U63" s="15"/>
      <c r="V63" s="14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23">
        <v>57</v>
      </c>
      <c r="B64" s="129" t="str">
        <f>IF('FORM NILAI SIAP'!A64=0,"",'FORM NILAI SIAP'!A64)</f>
        <v/>
      </c>
      <c r="C64" s="129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8"/>
        <v>0</v>
      </c>
      <c r="G64" s="9">
        <f t="shared" si="8"/>
        <v>0</v>
      </c>
      <c r="H64" s="9">
        <f t="shared" si="8"/>
        <v>0</v>
      </c>
      <c r="I64" s="9">
        <f t="shared" si="8"/>
        <v>0</v>
      </c>
      <c r="J64" s="9">
        <f t="shared" si="8"/>
        <v>0</v>
      </c>
      <c r="K64" s="9">
        <f t="shared" si="8"/>
        <v>0</v>
      </c>
      <c r="L64" s="9">
        <f t="shared" si="8"/>
        <v>0</v>
      </c>
      <c r="M64" s="9">
        <f t="shared" si="8"/>
        <v>0</v>
      </c>
      <c r="N64" s="9">
        <f t="shared" si="8"/>
        <v>0</v>
      </c>
      <c r="O64" s="9">
        <f t="shared" si="8"/>
        <v>0</v>
      </c>
      <c r="P64" s="9">
        <f t="shared" si="8"/>
        <v>0</v>
      </c>
      <c r="Q64" s="9">
        <f t="shared" si="8"/>
        <v>0</v>
      </c>
      <c r="R64" s="9">
        <f t="shared" si="8"/>
        <v>0</v>
      </c>
      <c r="S64" s="144"/>
      <c r="T64" s="14"/>
      <c r="U64" s="15"/>
      <c r="V64" s="14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23">
        <v>58</v>
      </c>
      <c r="B65" s="129" t="str">
        <f>IF('FORM NILAI SIAP'!A65=0,"",'FORM NILAI SIAP'!A65)</f>
        <v/>
      </c>
      <c r="C65" s="129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8"/>
        <v>0</v>
      </c>
      <c r="G65" s="9">
        <f t="shared" si="8"/>
        <v>0</v>
      </c>
      <c r="H65" s="9">
        <f t="shared" si="8"/>
        <v>0</v>
      </c>
      <c r="I65" s="9">
        <f t="shared" si="8"/>
        <v>0</v>
      </c>
      <c r="J65" s="9">
        <f t="shared" si="8"/>
        <v>0</v>
      </c>
      <c r="K65" s="9">
        <f t="shared" si="8"/>
        <v>0</v>
      </c>
      <c r="L65" s="9">
        <f t="shared" si="8"/>
        <v>0</v>
      </c>
      <c r="M65" s="9">
        <f t="shared" si="8"/>
        <v>0</v>
      </c>
      <c r="N65" s="9">
        <f t="shared" si="8"/>
        <v>0</v>
      </c>
      <c r="O65" s="9">
        <f t="shared" si="8"/>
        <v>0</v>
      </c>
      <c r="P65" s="9">
        <f t="shared" si="8"/>
        <v>0</v>
      </c>
      <c r="Q65" s="9">
        <f t="shared" si="8"/>
        <v>0</v>
      </c>
      <c r="R65" s="9">
        <f t="shared" si="8"/>
        <v>0</v>
      </c>
      <c r="S65" s="144"/>
      <c r="T65" s="14"/>
      <c r="U65" s="15"/>
      <c r="V65" s="14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23">
        <v>59</v>
      </c>
      <c r="B66" s="129" t="str">
        <f>IF('FORM NILAI SIAP'!A66=0,"",'FORM NILAI SIAP'!A66)</f>
        <v/>
      </c>
      <c r="C66" s="129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8"/>
        <v>0</v>
      </c>
      <c r="G66" s="9">
        <f t="shared" si="8"/>
        <v>0</v>
      </c>
      <c r="H66" s="9">
        <f t="shared" si="8"/>
        <v>0</v>
      </c>
      <c r="I66" s="9">
        <f t="shared" si="8"/>
        <v>0</v>
      </c>
      <c r="J66" s="9">
        <f t="shared" si="8"/>
        <v>0</v>
      </c>
      <c r="K66" s="9">
        <f t="shared" si="8"/>
        <v>0</v>
      </c>
      <c r="L66" s="9">
        <f t="shared" si="8"/>
        <v>0</v>
      </c>
      <c r="M66" s="9">
        <f t="shared" si="8"/>
        <v>0</v>
      </c>
      <c r="N66" s="9">
        <f t="shared" si="8"/>
        <v>0</v>
      </c>
      <c r="O66" s="9">
        <f t="shared" si="8"/>
        <v>0</v>
      </c>
      <c r="P66" s="9">
        <f t="shared" si="8"/>
        <v>0</v>
      </c>
      <c r="Q66" s="9">
        <f t="shared" si="8"/>
        <v>0</v>
      </c>
      <c r="R66" s="9">
        <f t="shared" si="8"/>
        <v>0</v>
      </c>
      <c r="S66" s="144"/>
      <c r="T66" s="14"/>
      <c r="U66" s="15"/>
      <c r="V66" s="14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23">
        <v>60</v>
      </c>
      <c r="B67" s="129" t="str">
        <f>IF('FORM NILAI SIAP'!A67=0,"",'FORM NILAI SIAP'!A67)</f>
        <v/>
      </c>
      <c r="C67" s="129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8"/>
        <v>0</v>
      </c>
      <c r="G67" s="9">
        <f t="shared" si="8"/>
        <v>0</v>
      </c>
      <c r="H67" s="9">
        <f t="shared" si="8"/>
        <v>0</v>
      </c>
      <c r="I67" s="9">
        <f t="shared" si="8"/>
        <v>0</v>
      </c>
      <c r="J67" s="9">
        <f t="shared" si="8"/>
        <v>0</v>
      </c>
      <c r="K67" s="9">
        <f t="shared" si="8"/>
        <v>0</v>
      </c>
      <c r="L67" s="9">
        <f t="shared" si="8"/>
        <v>0</v>
      </c>
      <c r="M67" s="9">
        <f t="shared" si="8"/>
        <v>0</v>
      </c>
      <c r="N67" s="9">
        <f t="shared" si="8"/>
        <v>0</v>
      </c>
      <c r="O67" s="9">
        <f t="shared" si="8"/>
        <v>0</v>
      </c>
      <c r="P67" s="9">
        <f t="shared" si="8"/>
        <v>0</v>
      </c>
      <c r="Q67" s="9">
        <f t="shared" si="8"/>
        <v>0</v>
      </c>
      <c r="R67" s="9">
        <f t="shared" si="8"/>
        <v>0</v>
      </c>
      <c r="S67" s="144"/>
      <c r="T67" s="14"/>
      <c r="U67" s="15"/>
      <c r="V67" s="14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23">
        <v>61</v>
      </c>
      <c r="B68" s="129" t="str">
        <f>IF('FORM NILAI SIAP'!A68=0,"",'FORM NILAI SIAP'!A68)</f>
        <v/>
      </c>
      <c r="C68" s="129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4"/>
      <c r="T68" s="14"/>
      <c r="U68" s="15"/>
      <c r="V68" s="14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23">
        <v>62</v>
      </c>
      <c r="B69" s="129" t="str">
        <f>IF('FORM NILAI SIAP'!A69=0,"",'FORM NILAI SIAP'!A69)</f>
        <v/>
      </c>
      <c r="C69" s="12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4"/>
      <c r="T69" s="14"/>
      <c r="U69" s="15"/>
      <c r="V69" s="14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23">
        <v>63</v>
      </c>
      <c r="B70" s="129" t="str">
        <f>IF('FORM NILAI SIAP'!A70=0,"",'FORM NILAI SIAP'!A70)</f>
        <v/>
      </c>
      <c r="C70" s="129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4"/>
      <c r="T70" s="14"/>
      <c r="U70" s="15"/>
      <c r="V70" s="14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23">
        <v>64</v>
      </c>
      <c r="B71" s="129" t="str">
        <f>IF('FORM NILAI SIAP'!A71=0,"",'FORM NILAI SIAP'!A71)</f>
        <v/>
      </c>
      <c r="C71" s="129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4"/>
      <c r="T71" s="14"/>
      <c r="U71" s="15"/>
      <c r="V71" s="14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23">
        <v>65</v>
      </c>
      <c r="B72" s="129" t="str">
        <f>IF('FORM NILAI SIAP'!A72=0,"",'FORM NILAI SIAP'!A72)</f>
        <v/>
      </c>
      <c r="C72" s="129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ref="F72:R81" si="9">IFERROR(($T72*IF($T$6=F$6,$T$7,0)+$U72*IF($U$6=F$6,$U$7,0)+$V72*IF($V$6=F$6,$V$7,0)+$W72*IF($W$6=F$6,$W$7,0)+$X72*IF($X$6=F$6,$X$7,0)+$Y72*IF($Y$6=F$6,$Y$7,0)+$Z72*IF($Z$6=F$6,$Z$7,0)+$AA72*IF($AA$6=F$6,$AA$7,0)+$AB72*IF($AB$6=F$6,$AB$7,0)+$DO72*IF($DO$6=F$6,$DO$7,0)+$DP72*IF($DP$6=F$6,$DP$7,0)+$DQ72*IF($DQ$6=F$6,$DQ$7,0)+$DR72*IF($DR$6=F$6,$DR$7,0)+$DS72*IF($DS$6=F$6,$DS$7,0)+$DT72*IF($DT$6=F$6,$DT$7,0)+$DU72*IF($DU$6=F$6,$DU$7,0)+$DV72*IF($DV$6=F$6,$DV$7,0)+$DW72*IF($DW$6=F$6,$DW$7,0)+$DX72*IF($DX$6=F$6,$DX$7,0)+$DY72*IF($DY$6=F$6,$DY$7,0)+$DZ72*IF($DZ$6=F$6,$DZ$7,0)+$EA72*IF($EA$6=F$6,$EA$7,0)+$EB72*IF($EB$6=F$6,$EB$7,0)+$EC72*IF($EC$6=F$6,$EC$7,0)+$ED72*IF($ED$6=F$6,$ED$7,0))/F$7,0)</f>
        <v>0</v>
      </c>
      <c r="G72" s="9">
        <f t="shared" si="9"/>
        <v>0</v>
      </c>
      <c r="H72" s="9">
        <f t="shared" si="9"/>
        <v>0</v>
      </c>
      <c r="I72" s="9">
        <f t="shared" si="9"/>
        <v>0</v>
      </c>
      <c r="J72" s="9">
        <f t="shared" si="9"/>
        <v>0</v>
      </c>
      <c r="K72" s="9">
        <f t="shared" si="9"/>
        <v>0</v>
      </c>
      <c r="L72" s="9">
        <f t="shared" si="9"/>
        <v>0</v>
      </c>
      <c r="M72" s="9">
        <f t="shared" si="9"/>
        <v>0</v>
      </c>
      <c r="N72" s="9">
        <f t="shared" si="9"/>
        <v>0</v>
      </c>
      <c r="O72" s="9">
        <f t="shared" si="9"/>
        <v>0</v>
      </c>
      <c r="P72" s="9">
        <f t="shared" si="9"/>
        <v>0</v>
      </c>
      <c r="Q72" s="9">
        <f t="shared" si="9"/>
        <v>0</v>
      </c>
      <c r="R72" s="9">
        <f t="shared" si="9"/>
        <v>0</v>
      </c>
      <c r="S72" s="144"/>
      <c r="T72" s="14"/>
      <c r="U72" s="15"/>
      <c r="V72" s="14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23">
        <v>66</v>
      </c>
      <c r="B73" s="129" t="str">
        <f>IF('FORM NILAI SIAP'!A73=0,"",'FORM NILAI SIAP'!A73)</f>
        <v/>
      </c>
      <c r="C73" s="129" t="str">
        <f>IF('FORM NILAI SIAP'!B73=0,"",'FORM NILAI SIAP'!B73)</f>
        <v/>
      </c>
      <c r="D73" s="9" t="str">
        <f t="shared" ref="D73:D136" si="10">IF(C73="","",SUMPRODUCT($T$7:$ED$7,T73:ED73))</f>
        <v/>
      </c>
      <c r="E73" s="9">
        <f t="shared" si="5"/>
        <v>0</v>
      </c>
      <c r="F73" s="9">
        <f t="shared" si="9"/>
        <v>0</v>
      </c>
      <c r="G73" s="9">
        <f t="shared" si="9"/>
        <v>0</v>
      </c>
      <c r="H73" s="9">
        <f t="shared" si="9"/>
        <v>0</v>
      </c>
      <c r="I73" s="9">
        <f t="shared" si="9"/>
        <v>0</v>
      </c>
      <c r="J73" s="9">
        <f t="shared" si="9"/>
        <v>0</v>
      </c>
      <c r="K73" s="9">
        <f t="shared" si="9"/>
        <v>0</v>
      </c>
      <c r="L73" s="9">
        <f t="shared" si="9"/>
        <v>0</v>
      </c>
      <c r="M73" s="9">
        <f t="shared" si="9"/>
        <v>0</v>
      </c>
      <c r="N73" s="9">
        <f t="shared" si="9"/>
        <v>0</v>
      </c>
      <c r="O73" s="9">
        <f t="shared" si="9"/>
        <v>0</v>
      </c>
      <c r="P73" s="9">
        <f t="shared" si="9"/>
        <v>0</v>
      </c>
      <c r="Q73" s="9">
        <f t="shared" si="9"/>
        <v>0</v>
      </c>
      <c r="R73" s="9">
        <f t="shared" si="9"/>
        <v>0</v>
      </c>
      <c r="S73" s="144"/>
      <c r="T73" s="14"/>
      <c r="U73" s="15"/>
      <c r="V73" s="14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23">
        <v>67</v>
      </c>
      <c r="B74" s="129" t="str">
        <f>IF('FORM NILAI SIAP'!A74=0,"",'FORM NILAI SIAP'!A74)</f>
        <v/>
      </c>
      <c r="C74" s="129" t="str">
        <f>IF('FORM NILAI SIAP'!B74=0,"",'FORM NILAI SIAP'!B74)</f>
        <v/>
      </c>
      <c r="D74" s="9" t="str">
        <f t="shared" si="10"/>
        <v/>
      </c>
      <c r="E74" s="9">
        <f t="shared" si="5"/>
        <v>0</v>
      </c>
      <c r="F74" s="9">
        <f t="shared" si="9"/>
        <v>0</v>
      </c>
      <c r="G74" s="9">
        <f t="shared" si="9"/>
        <v>0</v>
      </c>
      <c r="H74" s="9">
        <f t="shared" si="9"/>
        <v>0</v>
      </c>
      <c r="I74" s="9">
        <f t="shared" si="9"/>
        <v>0</v>
      </c>
      <c r="J74" s="9">
        <f t="shared" si="9"/>
        <v>0</v>
      </c>
      <c r="K74" s="9">
        <f t="shared" si="9"/>
        <v>0</v>
      </c>
      <c r="L74" s="9">
        <f t="shared" si="9"/>
        <v>0</v>
      </c>
      <c r="M74" s="9">
        <f t="shared" si="9"/>
        <v>0</v>
      </c>
      <c r="N74" s="9">
        <f t="shared" si="9"/>
        <v>0</v>
      </c>
      <c r="O74" s="9">
        <f t="shared" si="9"/>
        <v>0</v>
      </c>
      <c r="P74" s="9">
        <f t="shared" si="9"/>
        <v>0</v>
      </c>
      <c r="Q74" s="9">
        <f t="shared" si="9"/>
        <v>0</v>
      </c>
      <c r="R74" s="9">
        <f t="shared" si="9"/>
        <v>0</v>
      </c>
      <c r="S74" s="144"/>
      <c r="T74" s="14"/>
      <c r="U74" s="15"/>
      <c r="V74" s="14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23">
        <v>68</v>
      </c>
      <c r="B75" s="129" t="str">
        <f>IF('FORM NILAI SIAP'!A75=0,"",'FORM NILAI SIAP'!A75)</f>
        <v/>
      </c>
      <c r="C75" s="129" t="str">
        <f>IF('FORM NILAI SIAP'!B75=0,"",'FORM NILAI SIAP'!B75)</f>
        <v/>
      </c>
      <c r="D75" s="9" t="str">
        <f t="shared" si="10"/>
        <v/>
      </c>
      <c r="E75" s="9">
        <f t="shared" si="5"/>
        <v>0</v>
      </c>
      <c r="F75" s="9">
        <f t="shared" si="9"/>
        <v>0</v>
      </c>
      <c r="G75" s="9">
        <f t="shared" si="9"/>
        <v>0</v>
      </c>
      <c r="H75" s="9">
        <f t="shared" si="9"/>
        <v>0</v>
      </c>
      <c r="I75" s="9">
        <f t="shared" si="9"/>
        <v>0</v>
      </c>
      <c r="J75" s="9">
        <f t="shared" si="9"/>
        <v>0</v>
      </c>
      <c r="K75" s="9">
        <f t="shared" si="9"/>
        <v>0</v>
      </c>
      <c r="L75" s="9">
        <f t="shared" si="9"/>
        <v>0</v>
      </c>
      <c r="M75" s="9">
        <f t="shared" si="9"/>
        <v>0</v>
      </c>
      <c r="N75" s="9">
        <f t="shared" si="9"/>
        <v>0</v>
      </c>
      <c r="O75" s="9">
        <f t="shared" si="9"/>
        <v>0</v>
      </c>
      <c r="P75" s="9">
        <f t="shared" si="9"/>
        <v>0</v>
      </c>
      <c r="Q75" s="9">
        <f t="shared" si="9"/>
        <v>0</v>
      </c>
      <c r="R75" s="9">
        <f t="shared" si="9"/>
        <v>0</v>
      </c>
      <c r="S75" s="144"/>
      <c r="T75" s="14"/>
      <c r="U75" s="15"/>
      <c r="V75" s="14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23">
        <v>69</v>
      </c>
      <c r="B76" s="129" t="str">
        <f>IF('FORM NILAI SIAP'!A76=0,"",'FORM NILAI SIAP'!A76)</f>
        <v/>
      </c>
      <c r="C76" s="129" t="str">
        <f>IF('FORM NILAI SIAP'!B76=0,"",'FORM NILAI SIAP'!B76)</f>
        <v/>
      </c>
      <c r="D76" s="9" t="str">
        <f t="shared" si="10"/>
        <v/>
      </c>
      <c r="E76" s="9">
        <f t="shared" si="5"/>
        <v>0</v>
      </c>
      <c r="F76" s="9">
        <f t="shared" si="9"/>
        <v>0</v>
      </c>
      <c r="G76" s="9">
        <f t="shared" si="9"/>
        <v>0</v>
      </c>
      <c r="H76" s="9">
        <f t="shared" si="9"/>
        <v>0</v>
      </c>
      <c r="I76" s="9">
        <f t="shared" si="9"/>
        <v>0</v>
      </c>
      <c r="J76" s="9">
        <f t="shared" si="9"/>
        <v>0</v>
      </c>
      <c r="K76" s="9">
        <f t="shared" si="9"/>
        <v>0</v>
      </c>
      <c r="L76" s="9">
        <f t="shared" si="9"/>
        <v>0</v>
      </c>
      <c r="M76" s="9">
        <f t="shared" si="9"/>
        <v>0</v>
      </c>
      <c r="N76" s="9">
        <f t="shared" si="9"/>
        <v>0</v>
      </c>
      <c r="O76" s="9">
        <f t="shared" si="9"/>
        <v>0</v>
      </c>
      <c r="P76" s="9">
        <f t="shared" si="9"/>
        <v>0</v>
      </c>
      <c r="Q76" s="9">
        <f t="shared" si="9"/>
        <v>0</v>
      </c>
      <c r="R76" s="9">
        <f t="shared" si="9"/>
        <v>0</v>
      </c>
      <c r="S76" s="144"/>
      <c r="T76" s="14"/>
      <c r="U76" s="15"/>
      <c r="V76" s="14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23">
        <v>70</v>
      </c>
      <c r="B77" s="129" t="str">
        <f>IF('FORM NILAI SIAP'!A77=0,"",'FORM NILAI SIAP'!A77)</f>
        <v/>
      </c>
      <c r="C77" s="129" t="str">
        <f>IF('FORM NILAI SIAP'!B77=0,"",'FORM NILAI SIAP'!B77)</f>
        <v/>
      </c>
      <c r="D77" s="9" t="str">
        <f t="shared" si="10"/>
        <v/>
      </c>
      <c r="E77" s="9">
        <f t="shared" si="5"/>
        <v>0</v>
      </c>
      <c r="F77" s="9">
        <f t="shared" si="9"/>
        <v>0</v>
      </c>
      <c r="G77" s="9">
        <f t="shared" si="9"/>
        <v>0</v>
      </c>
      <c r="H77" s="9">
        <f t="shared" si="9"/>
        <v>0</v>
      </c>
      <c r="I77" s="9">
        <f t="shared" si="9"/>
        <v>0</v>
      </c>
      <c r="J77" s="9">
        <f t="shared" si="9"/>
        <v>0</v>
      </c>
      <c r="K77" s="9">
        <f t="shared" si="9"/>
        <v>0</v>
      </c>
      <c r="L77" s="9">
        <f t="shared" si="9"/>
        <v>0</v>
      </c>
      <c r="M77" s="9">
        <f t="shared" si="9"/>
        <v>0</v>
      </c>
      <c r="N77" s="9">
        <f t="shared" si="9"/>
        <v>0</v>
      </c>
      <c r="O77" s="9">
        <f t="shared" si="9"/>
        <v>0</v>
      </c>
      <c r="P77" s="9">
        <f t="shared" si="9"/>
        <v>0</v>
      </c>
      <c r="Q77" s="9">
        <f t="shared" si="9"/>
        <v>0</v>
      </c>
      <c r="R77" s="9">
        <f t="shared" si="9"/>
        <v>0</v>
      </c>
      <c r="S77" s="144"/>
      <c r="T77" s="14"/>
      <c r="U77" s="15"/>
      <c r="V77" s="14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23">
        <v>71</v>
      </c>
      <c r="B78" s="129" t="str">
        <f>IF('FORM NILAI SIAP'!A78=0,"",'FORM NILAI SIAP'!A78)</f>
        <v/>
      </c>
      <c r="C78" s="129" t="str">
        <f>IF('FORM NILAI SIAP'!B78=0,"",'FORM NILAI SIAP'!B78)</f>
        <v/>
      </c>
      <c r="D78" s="9" t="str">
        <f t="shared" si="10"/>
        <v/>
      </c>
      <c r="E78" s="9">
        <f t="shared" si="5"/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4"/>
      <c r="T78" s="14"/>
      <c r="U78" s="15"/>
      <c r="V78" s="14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23">
        <v>72</v>
      </c>
      <c r="B79" s="129" t="str">
        <f>IF('FORM NILAI SIAP'!A79=0,"",'FORM NILAI SIAP'!A79)</f>
        <v/>
      </c>
      <c r="C79" s="129" t="str">
        <f>IF('FORM NILAI SIAP'!B79=0,"",'FORM NILAI SIAP'!B79)</f>
        <v/>
      </c>
      <c r="D79" s="9" t="str">
        <f t="shared" si="10"/>
        <v/>
      </c>
      <c r="E79" s="9">
        <f t="shared" si="5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4"/>
      <c r="T79" s="14"/>
      <c r="U79" s="15"/>
      <c r="V79" s="14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23">
        <v>73</v>
      </c>
      <c r="B80" s="129" t="str">
        <f>IF('FORM NILAI SIAP'!A80=0,"",'FORM NILAI SIAP'!A80)</f>
        <v/>
      </c>
      <c r="C80" s="129" t="str">
        <f>IF('FORM NILAI SIAP'!B80=0,"",'FORM NILAI SIAP'!B80)</f>
        <v/>
      </c>
      <c r="D80" s="9" t="str">
        <f t="shared" si="10"/>
        <v/>
      </c>
      <c r="E80" s="9">
        <f t="shared" si="5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4"/>
      <c r="T80" s="14"/>
      <c r="U80" s="15"/>
      <c r="V80" s="14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23">
        <v>74</v>
      </c>
      <c r="B81" s="129" t="str">
        <f>IF('FORM NILAI SIAP'!A81=0,"",'FORM NILAI SIAP'!A81)</f>
        <v/>
      </c>
      <c r="C81" s="129" t="str">
        <f>IF('FORM NILAI SIAP'!B81=0,"",'FORM NILAI SIAP'!B81)</f>
        <v/>
      </c>
      <c r="D81" s="9" t="str">
        <f t="shared" si="10"/>
        <v/>
      </c>
      <c r="E81" s="9">
        <f t="shared" si="5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4"/>
      <c r="T81" s="14"/>
      <c r="U81" s="15"/>
      <c r="V81" s="14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23">
        <v>75</v>
      </c>
      <c r="B82" s="129" t="str">
        <f>IF('FORM NILAI SIAP'!A82=0,"",'FORM NILAI SIAP'!A82)</f>
        <v/>
      </c>
      <c r="C82" s="129" t="str">
        <f>IF('FORM NILAI SIAP'!B82=0,"",'FORM NILAI SIAP'!B82)</f>
        <v/>
      </c>
      <c r="D82" s="9" t="str">
        <f t="shared" si="10"/>
        <v/>
      </c>
      <c r="E82" s="9">
        <f t="shared" si="5"/>
        <v>0</v>
      </c>
      <c r="F82" s="9">
        <f t="shared" ref="F82:R91" si="11">IFERROR(($T82*IF($T$6=F$6,$T$7,0)+$U82*IF($U$6=F$6,$U$7,0)+$V82*IF($V$6=F$6,$V$7,0)+$W82*IF($W$6=F$6,$W$7,0)+$X82*IF($X$6=F$6,$X$7,0)+$Y82*IF($Y$6=F$6,$Y$7,0)+$Z82*IF($Z$6=F$6,$Z$7,0)+$AA82*IF($AA$6=F$6,$AA$7,0)+$AB82*IF($AB$6=F$6,$AB$7,0)+$DO82*IF($DO$6=F$6,$DO$7,0)+$DP82*IF($DP$6=F$6,$DP$7,0)+$DQ82*IF($DQ$6=F$6,$DQ$7,0)+$DR82*IF($DR$6=F$6,$DR$7,0)+$DS82*IF($DS$6=F$6,$DS$7,0)+$DT82*IF($DT$6=F$6,$DT$7,0)+$DU82*IF($DU$6=F$6,$DU$7,0)+$DV82*IF($DV$6=F$6,$DV$7,0)+$DW82*IF($DW$6=F$6,$DW$7,0)+$DX82*IF($DX$6=F$6,$DX$7,0)+$DY82*IF($DY$6=F$6,$DY$7,0)+$DZ82*IF($DZ$6=F$6,$DZ$7,0)+$EA82*IF($EA$6=F$6,$EA$7,0)+$EB82*IF($EB$6=F$6,$EB$7,0)+$EC82*IF($EC$6=F$6,$EC$7,0)+$ED82*IF($ED$6=F$6,$ED$7,0))/F$7,0)</f>
        <v>0</v>
      </c>
      <c r="G82" s="9">
        <f t="shared" si="11"/>
        <v>0</v>
      </c>
      <c r="H82" s="9">
        <f t="shared" si="11"/>
        <v>0</v>
      </c>
      <c r="I82" s="9">
        <f t="shared" si="11"/>
        <v>0</v>
      </c>
      <c r="J82" s="9">
        <f t="shared" si="11"/>
        <v>0</v>
      </c>
      <c r="K82" s="9">
        <f t="shared" si="11"/>
        <v>0</v>
      </c>
      <c r="L82" s="9">
        <f t="shared" si="11"/>
        <v>0</v>
      </c>
      <c r="M82" s="9">
        <f t="shared" si="11"/>
        <v>0</v>
      </c>
      <c r="N82" s="9">
        <f t="shared" si="11"/>
        <v>0</v>
      </c>
      <c r="O82" s="9">
        <f t="shared" si="11"/>
        <v>0</v>
      </c>
      <c r="P82" s="9">
        <f t="shared" si="11"/>
        <v>0</v>
      </c>
      <c r="Q82" s="9">
        <f t="shared" si="11"/>
        <v>0</v>
      </c>
      <c r="R82" s="9">
        <f t="shared" si="11"/>
        <v>0</v>
      </c>
      <c r="S82" s="144"/>
      <c r="T82" s="14"/>
      <c r="U82" s="15"/>
      <c r="V82" s="14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23">
        <v>76</v>
      </c>
      <c r="B83" s="129" t="str">
        <f>IF('FORM NILAI SIAP'!A83=0,"",'FORM NILAI SIAP'!A83)</f>
        <v/>
      </c>
      <c r="C83" s="129" t="str">
        <f>IF('FORM NILAI SIAP'!B83=0,"",'FORM NILAI SIAP'!B83)</f>
        <v/>
      </c>
      <c r="D83" s="9" t="str">
        <f t="shared" si="10"/>
        <v/>
      </c>
      <c r="E83" s="9">
        <f t="shared" si="5"/>
        <v>0</v>
      </c>
      <c r="F83" s="9">
        <f t="shared" si="11"/>
        <v>0</v>
      </c>
      <c r="G83" s="9">
        <f t="shared" si="11"/>
        <v>0</v>
      </c>
      <c r="H83" s="9">
        <f t="shared" si="11"/>
        <v>0</v>
      </c>
      <c r="I83" s="9">
        <f t="shared" si="11"/>
        <v>0</v>
      </c>
      <c r="J83" s="9">
        <f t="shared" si="11"/>
        <v>0</v>
      </c>
      <c r="K83" s="9">
        <f t="shared" si="11"/>
        <v>0</v>
      </c>
      <c r="L83" s="9">
        <f t="shared" si="11"/>
        <v>0</v>
      </c>
      <c r="M83" s="9">
        <f t="shared" si="11"/>
        <v>0</v>
      </c>
      <c r="N83" s="9">
        <f t="shared" si="11"/>
        <v>0</v>
      </c>
      <c r="O83" s="9">
        <f t="shared" si="11"/>
        <v>0</v>
      </c>
      <c r="P83" s="9">
        <f t="shared" si="11"/>
        <v>0</v>
      </c>
      <c r="Q83" s="9">
        <f t="shared" si="11"/>
        <v>0</v>
      </c>
      <c r="R83" s="9">
        <f t="shared" si="11"/>
        <v>0</v>
      </c>
      <c r="S83" s="144"/>
      <c r="T83" s="14"/>
      <c r="U83" s="15"/>
      <c r="V83" s="14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23">
        <v>77</v>
      </c>
      <c r="B84" s="129" t="str">
        <f>IF('FORM NILAI SIAP'!A84=0,"",'FORM NILAI SIAP'!A84)</f>
        <v/>
      </c>
      <c r="C84" s="129" t="str">
        <f>IF('FORM NILAI SIAP'!B84=0,"",'FORM NILAI SIAP'!B84)</f>
        <v/>
      </c>
      <c r="D84" s="9" t="str">
        <f t="shared" si="10"/>
        <v/>
      </c>
      <c r="E84" s="9">
        <f t="shared" si="5"/>
        <v>0</v>
      </c>
      <c r="F84" s="9">
        <f t="shared" si="11"/>
        <v>0</v>
      </c>
      <c r="G84" s="9">
        <f t="shared" si="11"/>
        <v>0</v>
      </c>
      <c r="H84" s="9">
        <f t="shared" si="11"/>
        <v>0</v>
      </c>
      <c r="I84" s="9">
        <f t="shared" si="11"/>
        <v>0</v>
      </c>
      <c r="J84" s="9">
        <f t="shared" si="11"/>
        <v>0</v>
      </c>
      <c r="K84" s="9">
        <f t="shared" si="11"/>
        <v>0</v>
      </c>
      <c r="L84" s="9">
        <f t="shared" si="11"/>
        <v>0</v>
      </c>
      <c r="M84" s="9">
        <f t="shared" si="11"/>
        <v>0</v>
      </c>
      <c r="N84" s="9">
        <f t="shared" si="11"/>
        <v>0</v>
      </c>
      <c r="O84" s="9">
        <f t="shared" si="11"/>
        <v>0</v>
      </c>
      <c r="P84" s="9">
        <f t="shared" si="11"/>
        <v>0</v>
      </c>
      <c r="Q84" s="9">
        <f t="shared" si="11"/>
        <v>0</v>
      </c>
      <c r="R84" s="9">
        <f t="shared" si="11"/>
        <v>0</v>
      </c>
      <c r="S84" s="144"/>
      <c r="T84" s="14"/>
      <c r="U84" s="15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23">
        <v>78</v>
      </c>
      <c r="B85" s="129" t="str">
        <f>IF('FORM NILAI SIAP'!A85=0,"",'FORM NILAI SIAP'!A85)</f>
        <v/>
      </c>
      <c r="C85" s="129" t="str">
        <f>IF('FORM NILAI SIAP'!B85=0,"",'FORM NILAI SIAP'!B85)</f>
        <v/>
      </c>
      <c r="D85" s="9" t="str">
        <f t="shared" si="10"/>
        <v/>
      </c>
      <c r="E85" s="9">
        <f t="shared" si="5"/>
        <v>0</v>
      </c>
      <c r="F85" s="9">
        <f t="shared" si="11"/>
        <v>0</v>
      </c>
      <c r="G85" s="9">
        <f t="shared" si="11"/>
        <v>0</v>
      </c>
      <c r="H85" s="9">
        <f t="shared" si="11"/>
        <v>0</v>
      </c>
      <c r="I85" s="9">
        <f t="shared" si="11"/>
        <v>0</v>
      </c>
      <c r="J85" s="9">
        <f t="shared" si="11"/>
        <v>0</v>
      </c>
      <c r="K85" s="9">
        <f t="shared" si="11"/>
        <v>0</v>
      </c>
      <c r="L85" s="9">
        <f t="shared" si="11"/>
        <v>0</v>
      </c>
      <c r="M85" s="9">
        <f t="shared" si="11"/>
        <v>0</v>
      </c>
      <c r="N85" s="9">
        <f t="shared" si="11"/>
        <v>0</v>
      </c>
      <c r="O85" s="9">
        <f t="shared" si="11"/>
        <v>0</v>
      </c>
      <c r="P85" s="9">
        <f t="shared" si="11"/>
        <v>0</v>
      </c>
      <c r="Q85" s="9">
        <f t="shared" si="11"/>
        <v>0</v>
      </c>
      <c r="R85" s="9">
        <f t="shared" si="11"/>
        <v>0</v>
      </c>
      <c r="S85" s="144"/>
      <c r="T85" s="14"/>
      <c r="U85" s="15"/>
      <c r="V85" s="14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23">
        <v>79</v>
      </c>
      <c r="B86" s="129" t="str">
        <f>IF('FORM NILAI SIAP'!A86=0,"",'FORM NILAI SIAP'!A86)</f>
        <v/>
      </c>
      <c r="C86" s="129" t="str">
        <f>IF('FORM NILAI SIAP'!B86=0,"",'FORM NILAI SIAP'!B86)</f>
        <v/>
      </c>
      <c r="D86" s="9" t="str">
        <f t="shared" si="10"/>
        <v/>
      </c>
      <c r="E86" s="9">
        <f t="shared" si="5"/>
        <v>0</v>
      </c>
      <c r="F86" s="9">
        <f t="shared" si="11"/>
        <v>0</v>
      </c>
      <c r="G86" s="9">
        <f t="shared" si="11"/>
        <v>0</v>
      </c>
      <c r="H86" s="9">
        <f t="shared" si="11"/>
        <v>0</v>
      </c>
      <c r="I86" s="9">
        <f t="shared" si="11"/>
        <v>0</v>
      </c>
      <c r="J86" s="9">
        <f t="shared" si="11"/>
        <v>0</v>
      </c>
      <c r="K86" s="9">
        <f t="shared" si="11"/>
        <v>0</v>
      </c>
      <c r="L86" s="9">
        <f t="shared" si="11"/>
        <v>0</v>
      </c>
      <c r="M86" s="9">
        <f t="shared" si="11"/>
        <v>0</v>
      </c>
      <c r="N86" s="9">
        <f t="shared" si="11"/>
        <v>0</v>
      </c>
      <c r="O86" s="9">
        <f t="shared" si="11"/>
        <v>0</v>
      </c>
      <c r="P86" s="9">
        <f t="shared" si="11"/>
        <v>0</v>
      </c>
      <c r="Q86" s="9">
        <f t="shared" si="11"/>
        <v>0</v>
      </c>
      <c r="R86" s="9">
        <f t="shared" si="11"/>
        <v>0</v>
      </c>
      <c r="S86" s="144"/>
      <c r="T86" s="14"/>
      <c r="U86" s="15"/>
      <c r="V86" s="14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23">
        <v>80</v>
      </c>
      <c r="B87" s="129" t="str">
        <f>IF('FORM NILAI SIAP'!A87=0,"",'FORM NILAI SIAP'!A87)</f>
        <v/>
      </c>
      <c r="C87" s="129" t="str">
        <f>IF('FORM NILAI SIAP'!B87=0,"",'FORM NILAI SIAP'!B87)</f>
        <v/>
      </c>
      <c r="D87" s="9" t="str">
        <f t="shared" si="10"/>
        <v/>
      </c>
      <c r="E87" s="9">
        <f t="shared" si="5"/>
        <v>0</v>
      </c>
      <c r="F87" s="9">
        <f t="shared" si="11"/>
        <v>0</v>
      </c>
      <c r="G87" s="9">
        <f t="shared" si="11"/>
        <v>0</v>
      </c>
      <c r="H87" s="9">
        <f t="shared" si="11"/>
        <v>0</v>
      </c>
      <c r="I87" s="9">
        <f t="shared" si="11"/>
        <v>0</v>
      </c>
      <c r="J87" s="9">
        <f t="shared" si="11"/>
        <v>0</v>
      </c>
      <c r="K87" s="9">
        <f t="shared" si="11"/>
        <v>0</v>
      </c>
      <c r="L87" s="9">
        <f t="shared" si="11"/>
        <v>0</v>
      </c>
      <c r="M87" s="9">
        <f t="shared" si="11"/>
        <v>0</v>
      </c>
      <c r="N87" s="9">
        <f t="shared" si="11"/>
        <v>0</v>
      </c>
      <c r="O87" s="9">
        <f t="shared" si="11"/>
        <v>0</v>
      </c>
      <c r="P87" s="9">
        <f t="shared" si="11"/>
        <v>0</v>
      </c>
      <c r="Q87" s="9">
        <f t="shared" si="11"/>
        <v>0</v>
      </c>
      <c r="R87" s="9">
        <f t="shared" si="11"/>
        <v>0</v>
      </c>
      <c r="S87" s="144"/>
      <c r="T87" s="14"/>
      <c r="U87" s="15"/>
      <c r="V87" s="14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23">
        <v>81</v>
      </c>
      <c r="B88" s="129" t="str">
        <f>IF('FORM NILAI SIAP'!A88=0,"",'FORM NILAI SIAP'!A88)</f>
        <v/>
      </c>
      <c r="C88" s="129" t="str">
        <f>IF('FORM NILAI SIAP'!B88=0,"",'FORM NILAI SIAP'!B88)</f>
        <v/>
      </c>
      <c r="D88" s="9" t="str">
        <f t="shared" si="10"/>
        <v/>
      </c>
      <c r="E88" s="9">
        <f t="shared" si="5"/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4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23">
        <v>82</v>
      </c>
      <c r="B89" s="129" t="str">
        <f>IF('FORM NILAI SIAP'!A89=0,"",'FORM NILAI SIAP'!A89)</f>
        <v/>
      </c>
      <c r="C89" s="129" t="str">
        <f>IF('FORM NILAI SIAP'!B89=0,"",'FORM NILAI SIAP'!B89)</f>
        <v/>
      </c>
      <c r="D89" s="9" t="str">
        <f t="shared" si="10"/>
        <v/>
      </c>
      <c r="E89" s="9">
        <f t="shared" si="5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4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23">
        <v>83</v>
      </c>
      <c r="B90" s="129" t="str">
        <f>IF('FORM NILAI SIAP'!A90=0,"",'FORM NILAI SIAP'!A90)</f>
        <v/>
      </c>
      <c r="C90" s="129" t="str">
        <f>IF('FORM NILAI SIAP'!B90=0,"",'FORM NILAI SIAP'!B90)</f>
        <v/>
      </c>
      <c r="D90" s="9" t="str">
        <f t="shared" si="10"/>
        <v/>
      </c>
      <c r="E90" s="9">
        <f t="shared" si="5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4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23">
        <v>84</v>
      </c>
      <c r="B91" s="129" t="str">
        <f>IF('FORM NILAI SIAP'!A91=0,"",'FORM NILAI SIAP'!A91)</f>
        <v/>
      </c>
      <c r="C91" s="129" t="str">
        <f>IF('FORM NILAI SIAP'!B91=0,"",'FORM NILAI SIAP'!B91)</f>
        <v/>
      </c>
      <c r="D91" s="9" t="str">
        <f t="shared" si="10"/>
        <v/>
      </c>
      <c r="E91" s="9">
        <f t="shared" si="5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4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23">
        <v>85</v>
      </c>
      <c r="B92" s="129" t="str">
        <f>IF('FORM NILAI SIAP'!A92=0,"",'FORM NILAI SIAP'!A92)</f>
        <v/>
      </c>
      <c r="C92" s="129" t="str">
        <f>IF('FORM NILAI SIAP'!B92=0,"",'FORM NILAI SIAP'!B92)</f>
        <v/>
      </c>
      <c r="D92" s="9" t="str">
        <f t="shared" si="10"/>
        <v/>
      </c>
      <c r="E92" s="9">
        <f t="shared" si="5"/>
        <v>0</v>
      </c>
      <c r="F92" s="9">
        <f t="shared" ref="F92:R101" si="12">IFERROR(($T92*IF($T$6=F$6,$T$7,0)+$U92*IF($U$6=F$6,$U$7,0)+$V92*IF($V$6=F$6,$V$7,0)+$W92*IF($W$6=F$6,$W$7,0)+$X92*IF($X$6=F$6,$X$7,0)+$Y92*IF($Y$6=F$6,$Y$7,0)+$Z92*IF($Z$6=F$6,$Z$7,0)+$AA92*IF($AA$6=F$6,$AA$7,0)+$AB92*IF($AB$6=F$6,$AB$7,0)+$DO92*IF($DO$6=F$6,$DO$7,0)+$DP92*IF($DP$6=F$6,$DP$7,0)+$DQ92*IF($DQ$6=F$6,$DQ$7,0)+$DR92*IF($DR$6=F$6,$DR$7,0)+$DS92*IF($DS$6=F$6,$DS$7,0)+$DT92*IF($DT$6=F$6,$DT$7,0)+$DU92*IF($DU$6=F$6,$DU$7,0)+$DV92*IF($DV$6=F$6,$DV$7,0)+$DW92*IF($DW$6=F$6,$DW$7,0)+$DX92*IF($DX$6=F$6,$DX$7,0)+$DY92*IF($DY$6=F$6,$DY$7,0)+$DZ92*IF($DZ$6=F$6,$DZ$7,0)+$EA92*IF($EA$6=F$6,$EA$7,0)+$EB92*IF($EB$6=F$6,$EB$7,0)+$EC92*IF($EC$6=F$6,$EC$7,0)+$ED92*IF($ED$6=F$6,$ED$7,0))/F$7,0)</f>
        <v>0</v>
      </c>
      <c r="G92" s="9">
        <f t="shared" si="12"/>
        <v>0</v>
      </c>
      <c r="H92" s="9">
        <f t="shared" si="12"/>
        <v>0</v>
      </c>
      <c r="I92" s="9">
        <f t="shared" si="12"/>
        <v>0</v>
      </c>
      <c r="J92" s="9">
        <f t="shared" si="12"/>
        <v>0</v>
      </c>
      <c r="K92" s="9">
        <f t="shared" si="12"/>
        <v>0</v>
      </c>
      <c r="L92" s="9">
        <f t="shared" si="12"/>
        <v>0</v>
      </c>
      <c r="M92" s="9">
        <f t="shared" si="12"/>
        <v>0</v>
      </c>
      <c r="N92" s="9">
        <f t="shared" si="12"/>
        <v>0</v>
      </c>
      <c r="O92" s="9">
        <f t="shared" si="12"/>
        <v>0</v>
      </c>
      <c r="P92" s="9">
        <f t="shared" si="12"/>
        <v>0</v>
      </c>
      <c r="Q92" s="9">
        <f t="shared" si="12"/>
        <v>0</v>
      </c>
      <c r="R92" s="9">
        <f t="shared" si="12"/>
        <v>0</v>
      </c>
      <c r="S92" s="144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23">
        <v>86</v>
      </c>
      <c r="B93" s="129" t="str">
        <f>IF('FORM NILAI SIAP'!A93=0,"",'FORM NILAI SIAP'!A93)</f>
        <v/>
      </c>
      <c r="C93" s="129" t="str">
        <f>IF('FORM NILAI SIAP'!B93=0,"",'FORM NILAI SIAP'!B93)</f>
        <v/>
      </c>
      <c r="D93" s="9" t="str">
        <f t="shared" si="10"/>
        <v/>
      </c>
      <c r="E93" s="9">
        <f t="shared" si="5"/>
        <v>0</v>
      </c>
      <c r="F93" s="9">
        <f t="shared" si="12"/>
        <v>0</v>
      </c>
      <c r="G93" s="9">
        <f t="shared" si="12"/>
        <v>0</v>
      </c>
      <c r="H93" s="9">
        <f t="shared" si="12"/>
        <v>0</v>
      </c>
      <c r="I93" s="9">
        <f t="shared" si="12"/>
        <v>0</v>
      </c>
      <c r="J93" s="9">
        <f t="shared" si="12"/>
        <v>0</v>
      </c>
      <c r="K93" s="9">
        <f t="shared" si="12"/>
        <v>0</v>
      </c>
      <c r="L93" s="9">
        <f t="shared" si="12"/>
        <v>0</v>
      </c>
      <c r="M93" s="9">
        <f t="shared" si="12"/>
        <v>0</v>
      </c>
      <c r="N93" s="9">
        <f t="shared" si="12"/>
        <v>0</v>
      </c>
      <c r="O93" s="9">
        <f t="shared" si="12"/>
        <v>0</v>
      </c>
      <c r="P93" s="9">
        <f t="shared" si="12"/>
        <v>0</v>
      </c>
      <c r="Q93" s="9">
        <f t="shared" si="12"/>
        <v>0</v>
      </c>
      <c r="R93" s="9">
        <f t="shared" si="12"/>
        <v>0</v>
      </c>
      <c r="S93" s="14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23">
        <v>87</v>
      </c>
      <c r="B94" s="129" t="str">
        <f>IF('FORM NILAI SIAP'!A94=0,"",'FORM NILAI SIAP'!A94)</f>
        <v/>
      </c>
      <c r="C94" s="129" t="str">
        <f>IF('FORM NILAI SIAP'!B94=0,"",'FORM NILAI SIAP'!B94)</f>
        <v/>
      </c>
      <c r="D94" s="9" t="str">
        <f t="shared" si="10"/>
        <v/>
      </c>
      <c r="E94" s="9">
        <f t="shared" si="5"/>
        <v>0</v>
      </c>
      <c r="F94" s="9">
        <f t="shared" si="12"/>
        <v>0</v>
      </c>
      <c r="G94" s="9">
        <f t="shared" si="12"/>
        <v>0</v>
      </c>
      <c r="H94" s="9">
        <f t="shared" si="12"/>
        <v>0</v>
      </c>
      <c r="I94" s="9">
        <f t="shared" si="12"/>
        <v>0</v>
      </c>
      <c r="J94" s="9">
        <f t="shared" si="12"/>
        <v>0</v>
      </c>
      <c r="K94" s="9">
        <f t="shared" si="12"/>
        <v>0</v>
      </c>
      <c r="L94" s="9">
        <f t="shared" si="12"/>
        <v>0</v>
      </c>
      <c r="M94" s="9">
        <f t="shared" si="12"/>
        <v>0</v>
      </c>
      <c r="N94" s="9">
        <f t="shared" si="12"/>
        <v>0</v>
      </c>
      <c r="O94" s="9">
        <f t="shared" si="12"/>
        <v>0</v>
      </c>
      <c r="P94" s="9">
        <f t="shared" si="12"/>
        <v>0</v>
      </c>
      <c r="Q94" s="9">
        <f t="shared" si="12"/>
        <v>0</v>
      </c>
      <c r="R94" s="9">
        <f t="shared" si="12"/>
        <v>0</v>
      </c>
      <c r="S94" s="14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23">
        <v>88</v>
      </c>
      <c r="B95" s="129" t="str">
        <f>IF('FORM NILAI SIAP'!A95=0,"",'FORM NILAI SIAP'!A95)</f>
        <v/>
      </c>
      <c r="C95" s="129" t="str">
        <f>IF('FORM NILAI SIAP'!B95=0,"",'FORM NILAI SIAP'!B95)</f>
        <v/>
      </c>
      <c r="D95" s="9" t="str">
        <f t="shared" si="10"/>
        <v/>
      </c>
      <c r="E95" s="9">
        <f t="shared" si="5"/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9">
        <f t="shared" si="12"/>
        <v>0</v>
      </c>
      <c r="N95" s="9">
        <f t="shared" si="12"/>
        <v>0</v>
      </c>
      <c r="O95" s="9">
        <f t="shared" si="12"/>
        <v>0</v>
      </c>
      <c r="P95" s="9">
        <f t="shared" si="12"/>
        <v>0</v>
      </c>
      <c r="Q95" s="9">
        <f t="shared" si="12"/>
        <v>0</v>
      </c>
      <c r="R95" s="9">
        <f t="shared" si="12"/>
        <v>0</v>
      </c>
      <c r="S95" s="14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23">
        <v>89</v>
      </c>
      <c r="B96" s="129" t="str">
        <f>IF('FORM NILAI SIAP'!A96=0,"",'FORM NILAI SIAP'!A96)</f>
        <v/>
      </c>
      <c r="C96" s="129" t="str">
        <f>IF('FORM NILAI SIAP'!B96=0,"",'FORM NILAI SIAP'!B96)</f>
        <v/>
      </c>
      <c r="D96" s="9" t="str">
        <f t="shared" si="10"/>
        <v/>
      </c>
      <c r="E96" s="9">
        <f t="shared" si="5"/>
        <v>0</v>
      </c>
      <c r="F96" s="9">
        <f t="shared" si="12"/>
        <v>0</v>
      </c>
      <c r="G96" s="9">
        <f t="shared" si="12"/>
        <v>0</v>
      </c>
      <c r="H96" s="9">
        <f t="shared" si="12"/>
        <v>0</v>
      </c>
      <c r="I96" s="9">
        <f t="shared" si="12"/>
        <v>0</v>
      </c>
      <c r="J96" s="9">
        <f t="shared" si="12"/>
        <v>0</v>
      </c>
      <c r="K96" s="9">
        <f t="shared" si="12"/>
        <v>0</v>
      </c>
      <c r="L96" s="9">
        <f t="shared" si="12"/>
        <v>0</v>
      </c>
      <c r="M96" s="9">
        <f t="shared" si="12"/>
        <v>0</v>
      </c>
      <c r="N96" s="9">
        <f t="shared" si="12"/>
        <v>0</v>
      </c>
      <c r="O96" s="9">
        <f t="shared" si="12"/>
        <v>0</v>
      </c>
      <c r="P96" s="9">
        <f t="shared" si="12"/>
        <v>0</v>
      </c>
      <c r="Q96" s="9">
        <f t="shared" si="12"/>
        <v>0</v>
      </c>
      <c r="R96" s="9">
        <f t="shared" si="12"/>
        <v>0</v>
      </c>
      <c r="S96" s="14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23">
        <v>90</v>
      </c>
      <c r="B97" s="129" t="str">
        <f>IF('FORM NILAI SIAP'!A97=0,"",'FORM NILAI SIAP'!A97)</f>
        <v/>
      </c>
      <c r="C97" s="129" t="str">
        <f>IF('FORM NILAI SIAP'!B97=0,"",'FORM NILAI SIAP'!B97)</f>
        <v/>
      </c>
      <c r="D97" s="9" t="str">
        <f t="shared" si="10"/>
        <v/>
      </c>
      <c r="E97" s="9">
        <f t="shared" si="5"/>
        <v>0</v>
      </c>
      <c r="F97" s="9">
        <f t="shared" si="12"/>
        <v>0</v>
      </c>
      <c r="G97" s="9">
        <f t="shared" si="12"/>
        <v>0</v>
      </c>
      <c r="H97" s="9">
        <f t="shared" si="12"/>
        <v>0</v>
      </c>
      <c r="I97" s="9">
        <f t="shared" si="12"/>
        <v>0</v>
      </c>
      <c r="J97" s="9">
        <f t="shared" si="12"/>
        <v>0</v>
      </c>
      <c r="K97" s="9">
        <f t="shared" si="12"/>
        <v>0</v>
      </c>
      <c r="L97" s="9">
        <f t="shared" si="12"/>
        <v>0</v>
      </c>
      <c r="M97" s="9">
        <f t="shared" si="12"/>
        <v>0</v>
      </c>
      <c r="N97" s="9">
        <f t="shared" si="12"/>
        <v>0</v>
      </c>
      <c r="O97" s="9">
        <f t="shared" si="12"/>
        <v>0</v>
      </c>
      <c r="P97" s="9">
        <f t="shared" si="12"/>
        <v>0</v>
      </c>
      <c r="Q97" s="9">
        <f t="shared" si="12"/>
        <v>0</v>
      </c>
      <c r="R97" s="9">
        <f t="shared" si="12"/>
        <v>0</v>
      </c>
      <c r="S97" s="14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23">
        <v>91</v>
      </c>
      <c r="B98" s="129" t="str">
        <f>IF('FORM NILAI SIAP'!A98=0,"",'FORM NILAI SIAP'!A98)</f>
        <v/>
      </c>
      <c r="C98" s="129" t="str">
        <f>IF('FORM NILAI SIAP'!B98=0,"",'FORM NILAI SIAP'!B98)</f>
        <v/>
      </c>
      <c r="D98" s="9" t="str">
        <f t="shared" si="10"/>
        <v/>
      </c>
      <c r="E98" s="9">
        <f t="shared" si="5"/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4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23">
        <v>92</v>
      </c>
      <c r="B99" s="129" t="str">
        <f>IF('FORM NILAI SIAP'!A99=0,"",'FORM NILAI SIAP'!A99)</f>
        <v/>
      </c>
      <c r="C99" s="129" t="str">
        <f>IF('FORM NILAI SIAP'!B99=0,"",'FORM NILAI SIAP'!B99)</f>
        <v/>
      </c>
      <c r="D99" s="9" t="str">
        <f t="shared" si="10"/>
        <v/>
      </c>
      <c r="E99" s="9">
        <f t="shared" si="5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4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23">
        <v>93</v>
      </c>
      <c r="B100" s="129" t="str">
        <f>IF('FORM NILAI SIAP'!A100=0,"",'FORM NILAI SIAP'!A100)</f>
        <v/>
      </c>
      <c r="C100" s="129" t="str">
        <f>IF('FORM NILAI SIAP'!B100=0,"",'FORM NILAI SIAP'!B100)</f>
        <v/>
      </c>
      <c r="D100" s="9" t="str">
        <f t="shared" si="10"/>
        <v/>
      </c>
      <c r="E100" s="9">
        <f t="shared" si="5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4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23">
        <v>94</v>
      </c>
      <c r="B101" s="129" t="str">
        <f>IF('FORM NILAI SIAP'!A101=0,"",'FORM NILAI SIAP'!A101)</f>
        <v/>
      </c>
      <c r="C101" s="129" t="str">
        <f>IF('FORM NILAI SIAP'!B101=0,"",'FORM NILAI SIAP'!B101)</f>
        <v/>
      </c>
      <c r="D101" s="9" t="str">
        <f t="shared" si="10"/>
        <v/>
      </c>
      <c r="E101" s="9">
        <f t="shared" si="5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4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23">
        <v>95</v>
      </c>
      <c r="B102" s="129" t="str">
        <f>IF('FORM NILAI SIAP'!A102=0,"",'FORM NILAI SIAP'!A102)</f>
        <v/>
      </c>
      <c r="C102" s="129" t="str">
        <f>IF('FORM NILAI SIAP'!B102=0,"",'FORM NILAI SIAP'!B102)</f>
        <v/>
      </c>
      <c r="D102" s="9" t="str">
        <f t="shared" si="10"/>
        <v/>
      </c>
      <c r="E102" s="9">
        <f t="shared" si="5"/>
        <v>0</v>
      </c>
      <c r="F102" s="9">
        <f t="shared" ref="F102:R111" si="13">IFERROR(($T102*IF($T$6=F$6,$T$7,0)+$U102*IF($U$6=F$6,$U$7,0)+$V102*IF($V$6=F$6,$V$7,0)+$W102*IF($W$6=F$6,$W$7,0)+$X102*IF($X$6=F$6,$X$7,0)+$Y102*IF($Y$6=F$6,$Y$7,0)+$Z102*IF($Z$6=F$6,$Z$7,0)+$AA102*IF($AA$6=F$6,$AA$7,0)+$AB102*IF($AB$6=F$6,$AB$7,0)+$DO102*IF($DO$6=F$6,$DO$7,0)+$DP102*IF($DP$6=F$6,$DP$7,0)+$DQ102*IF($DQ$6=F$6,$DQ$7,0)+$DR102*IF($DR$6=F$6,$DR$7,0)+$DS102*IF($DS$6=F$6,$DS$7,0)+$DT102*IF($DT$6=F$6,$DT$7,0)+$DU102*IF($DU$6=F$6,$DU$7,0)+$DV102*IF($DV$6=F$6,$DV$7,0)+$DW102*IF($DW$6=F$6,$DW$7,0)+$DX102*IF($DX$6=F$6,$DX$7,0)+$DY102*IF($DY$6=F$6,$DY$7,0)+$DZ102*IF($DZ$6=F$6,$DZ$7,0)+$EA102*IF($EA$6=F$6,$EA$7,0)+$EB102*IF($EB$6=F$6,$EB$7,0)+$EC102*IF($EC$6=F$6,$EC$7,0)+$ED102*IF($ED$6=F$6,$ED$7,0))/F$7,0)</f>
        <v>0</v>
      </c>
      <c r="G102" s="9">
        <f t="shared" si="13"/>
        <v>0</v>
      </c>
      <c r="H102" s="9">
        <f t="shared" si="13"/>
        <v>0</v>
      </c>
      <c r="I102" s="9">
        <f t="shared" si="13"/>
        <v>0</v>
      </c>
      <c r="J102" s="9">
        <f t="shared" si="13"/>
        <v>0</v>
      </c>
      <c r="K102" s="9">
        <f t="shared" si="13"/>
        <v>0</v>
      </c>
      <c r="L102" s="9">
        <f t="shared" si="13"/>
        <v>0</v>
      </c>
      <c r="M102" s="9">
        <f t="shared" si="13"/>
        <v>0</v>
      </c>
      <c r="N102" s="9">
        <f t="shared" si="13"/>
        <v>0</v>
      </c>
      <c r="O102" s="9">
        <f t="shared" si="13"/>
        <v>0</v>
      </c>
      <c r="P102" s="9">
        <f t="shared" si="13"/>
        <v>0</v>
      </c>
      <c r="Q102" s="9">
        <f t="shared" si="13"/>
        <v>0</v>
      </c>
      <c r="R102" s="9">
        <f t="shared" si="13"/>
        <v>0</v>
      </c>
      <c r="S102" s="144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23">
        <v>96</v>
      </c>
      <c r="B103" s="129" t="str">
        <f>IF('FORM NILAI SIAP'!A103=0,"",'FORM NILAI SIAP'!A103)</f>
        <v/>
      </c>
      <c r="C103" s="129" t="str">
        <f>IF('FORM NILAI SIAP'!B103=0,"",'FORM NILAI SIAP'!B103)</f>
        <v/>
      </c>
      <c r="D103" s="9" t="str">
        <f t="shared" si="10"/>
        <v/>
      </c>
      <c r="E103" s="9">
        <f t="shared" si="5"/>
        <v>0</v>
      </c>
      <c r="F103" s="9">
        <f t="shared" si="13"/>
        <v>0</v>
      </c>
      <c r="G103" s="9">
        <f t="shared" si="13"/>
        <v>0</v>
      </c>
      <c r="H103" s="9">
        <f t="shared" si="13"/>
        <v>0</v>
      </c>
      <c r="I103" s="9">
        <f t="shared" si="13"/>
        <v>0</v>
      </c>
      <c r="J103" s="9">
        <f t="shared" si="13"/>
        <v>0</v>
      </c>
      <c r="K103" s="9">
        <f t="shared" si="13"/>
        <v>0</v>
      </c>
      <c r="L103" s="9">
        <f t="shared" si="13"/>
        <v>0</v>
      </c>
      <c r="M103" s="9">
        <f t="shared" si="13"/>
        <v>0</v>
      </c>
      <c r="N103" s="9">
        <f t="shared" si="13"/>
        <v>0</v>
      </c>
      <c r="O103" s="9">
        <f t="shared" si="13"/>
        <v>0</v>
      </c>
      <c r="P103" s="9">
        <f t="shared" si="13"/>
        <v>0</v>
      </c>
      <c r="Q103" s="9">
        <f t="shared" si="13"/>
        <v>0</v>
      </c>
      <c r="R103" s="9">
        <f t="shared" si="13"/>
        <v>0</v>
      </c>
      <c r="S103" s="144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23">
        <v>97</v>
      </c>
      <c r="B104" s="129" t="str">
        <f>IF('FORM NILAI SIAP'!A104=0,"",'FORM NILAI SIAP'!A104)</f>
        <v/>
      </c>
      <c r="C104" s="129" t="str">
        <f>IF('FORM NILAI SIAP'!B104=0,"",'FORM NILAI SIAP'!B104)</f>
        <v/>
      </c>
      <c r="D104" s="9" t="str">
        <f t="shared" si="10"/>
        <v/>
      </c>
      <c r="E104" s="9">
        <f t="shared" si="5"/>
        <v>0</v>
      </c>
      <c r="F104" s="9">
        <f t="shared" si="13"/>
        <v>0</v>
      </c>
      <c r="G104" s="9">
        <f t="shared" si="13"/>
        <v>0</v>
      </c>
      <c r="H104" s="9">
        <f t="shared" si="13"/>
        <v>0</v>
      </c>
      <c r="I104" s="9">
        <f t="shared" si="13"/>
        <v>0</v>
      </c>
      <c r="J104" s="9">
        <f t="shared" si="13"/>
        <v>0</v>
      </c>
      <c r="K104" s="9">
        <f t="shared" si="13"/>
        <v>0</v>
      </c>
      <c r="L104" s="9">
        <f t="shared" si="13"/>
        <v>0</v>
      </c>
      <c r="M104" s="9">
        <f t="shared" si="13"/>
        <v>0</v>
      </c>
      <c r="N104" s="9">
        <f t="shared" si="13"/>
        <v>0</v>
      </c>
      <c r="O104" s="9">
        <f t="shared" si="13"/>
        <v>0</v>
      </c>
      <c r="P104" s="9">
        <f t="shared" si="13"/>
        <v>0</v>
      </c>
      <c r="Q104" s="9">
        <f t="shared" si="13"/>
        <v>0</v>
      </c>
      <c r="R104" s="9">
        <f t="shared" si="13"/>
        <v>0</v>
      </c>
      <c r="S104" s="144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23">
        <v>98</v>
      </c>
      <c r="B105" s="129" t="str">
        <f>IF('FORM NILAI SIAP'!A105=0,"",'FORM NILAI SIAP'!A105)</f>
        <v/>
      </c>
      <c r="C105" s="129" t="str">
        <f>IF('FORM NILAI SIAP'!B105=0,"",'FORM NILAI SIAP'!B105)</f>
        <v/>
      </c>
      <c r="D105" s="9" t="str">
        <f t="shared" si="10"/>
        <v/>
      </c>
      <c r="E105" s="9">
        <f t="shared" si="5"/>
        <v>0</v>
      </c>
      <c r="F105" s="9">
        <f t="shared" si="13"/>
        <v>0</v>
      </c>
      <c r="G105" s="9">
        <f t="shared" si="13"/>
        <v>0</v>
      </c>
      <c r="H105" s="9">
        <f t="shared" si="13"/>
        <v>0</v>
      </c>
      <c r="I105" s="9">
        <f t="shared" si="13"/>
        <v>0</v>
      </c>
      <c r="J105" s="9">
        <f t="shared" si="13"/>
        <v>0</v>
      </c>
      <c r="K105" s="9">
        <f t="shared" si="13"/>
        <v>0</v>
      </c>
      <c r="L105" s="9">
        <f t="shared" si="13"/>
        <v>0</v>
      </c>
      <c r="M105" s="9">
        <f t="shared" si="13"/>
        <v>0</v>
      </c>
      <c r="N105" s="9">
        <f t="shared" si="13"/>
        <v>0</v>
      </c>
      <c r="O105" s="9">
        <f t="shared" si="13"/>
        <v>0</v>
      </c>
      <c r="P105" s="9">
        <f t="shared" si="13"/>
        <v>0</v>
      </c>
      <c r="Q105" s="9">
        <f t="shared" si="13"/>
        <v>0</v>
      </c>
      <c r="R105" s="9">
        <f t="shared" si="13"/>
        <v>0</v>
      </c>
      <c r="S105" s="144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23">
        <v>99</v>
      </c>
      <c r="B106" s="129" t="str">
        <f>IF('FORM NILAI SIAP'!A106=0,"",'FORM NILAI SIAP'!A106)</f>
        <v/>
      </c>
      <c r="C106" s="129" t="str">
        <f>IF('FORM NILAI SIAP'!B106=0,"",'FORM NILAI SIAP'!B106)</f>
        <v/>
      </c>
      <c r="D106" s="9" t="str">
        <f t="shared" si="10"/>
        <v/>
      </c>
      <c r="E106" s="9">
        <f t="shared" ref="E106:E169" si="14">IFERROR(($T106*IF($T$6=E$6,$T$7,0)+$U106*IF($U$6=E$6,$U$7,0)+$V106*IF($V$6=E$6,$V$7,0)+$W106*IF($W$6=E$6,$W$7,0)+$X106*IF($X$6=E$6,$X$7,0)+$Y106*IF($Y$6=E$6,$Y$7,0)+$Z106*IF($Z$6=E$6,$Z$7,0)+$AA106*IF($AA$6=E$6,$AA$7,0)+$AB106*IF($AB$6=E$6,$AB$7,0)+$DO106*IF($DO$6=E$6,$DO$7,0)+$DP106*IF($DP$6=E$6,$DP$7,0)+$DQ106*IF($DQ$6=E$6,$DQ$7,0)+$DR106*IF($DR$6=E$6,$DR$7,0)+$DS106*IF($DS$6=E$6,$DS$7,0)+$DT106*IF($DT$6=E$6,$DT$7,0)+$DU106*IF($DU$6=E$6,$DU$7,0)+$DV106*IF($DV$6=E$6,$DV$7,0)+$DW106*IF($DW$6=E$6,$DW$7,0)+$DX106*IF($DX$6=E$6,$DX$7,0)+$DY106*IF($DY$6=E$6,$DY$7,0)+$DZ106*IF($DZ$6=E$6,$DZ$7,0)+$EA106*IF($EA$6=E$6,$EA$7,0)+$EB106*IF($EB$6=E$6,$EB$7,0)+$EC106*IF($EC$6=E$6,$EC$7,0)+$ED106*IF($ED$6=E$6,$ED$7,0))/E$7,0)</f>
        <v>0</v>
      </c>
      <c r="F106" s="9">
        <f t="shared" si="13"/>
        <v>0</v>
      </c>
      <c r="G106" s="9">
        <f t="shared" si="13"/>
        <v>0</v>
      </c>
      <c r="H106" s="9">
        <f t="shared" si="13"/>
        <v>0</v>
      </c>
      <c r="I106" s="9">
        <f t="shared" si="13"/>
        <v>0</v>
      </c>
      <c r="J106" s="9">
        <f t="shared" si="13"/>
        <v>0</v>
      </c>
      <c r="K106" s="9">
        <f t="shared" si="13"/>
        <v>0</v>
      </c>
      <c r="L106" s="9">
        <f t="shared" si="13"/>
        <v>0</v>
      </c>
      <c r="M106" s="9">
        <f t="shared" si="13"/>
        <v>0</v>
      </c>
      <c r="N106" s="9">
        <f t="shared" si="13"/>
        <v>0</v>
      </c>
      <c r="O106" s="9">
        <f t="shared" si="13"/>
        <v>0</v>
      </c>
      <c r="P106" s="9">
        <f t="shared" si="13"/>
        <v>0</v>
      </c>
      <c r="Q106" s="9">
        <f t="shared" si="13"/>
        <v>0</v>
      </c>
      <c r="R106" s="9">
        <f t="shared" si="13"/>
        <v>0</v>
      </c>
      <c r="S106" s="144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23">
        <v>100</v>
      </c>
      <c r="B107" s="129" t="str">
        <f>IF('FORM NILAI SIAP'!A107=0,"",'FORM NILAI SIAP'!A107)</f>
        <v/>
      </c>
      <c r="C107" s="129" t="str">
        <f>IF('FORM NILAI SIAP'!B107=0,"",'FORM NILAI SIAP'!B107)</f>
        <v/>
      </c>
      <c r="D107" s="9" t="str">
        <f t="shared" si="10"/>
        <v/>
      </c>
      <c r="E107" s="9">
        <f t="shared" si="14"/>
        <v>0</v>
      </c>
      <c r="F107" s="9">
        <f t="shared" si="13"/>
        <v>0</v>
      </c>
      <c r="G107" s="9">
        <f t="shared" si="13"/>
        <v>0</v>
      </c>
      <c r="H107" s="9">
        <f t="shared" si="13"/>
        <v>0</v>
      </c>
      <c r="I107" s="9">
        <f t="shared" si="13"/>
        <v>0</v>
      </c>
      <c r="J107" s="9">
        <f t="shared" si="13"/>
        <v>0</v>
      </c>
      <c r="K107" s="9">
        <f t="shared" si="13"/>
        <v>0</v>
      </c>
      <c r="L107" s="9">
        <f t="shared" si="13"/>
        <v>0</v>
      </c>
      <c r="M107" s="9">
        <f t="shared" si="13"/>
        <v>0</v>
      </c>
      <c r="N107" s="9">
        <f t="shared" si="13"/>
        <v>0</v>
      </c>
      <c r="O107" s="9">
        <f t="shared" si="13"/>
        <v>0</v>
      </c>
      <c r="P107" s="9">
        <f t="shared" si="13"/>
        <v>0</v>
      </c>
      <c r="Q107" s="9">
        <f t="shared" si="13"/>
        <v>0</v>
      </c>
      <c r="R107" s="9">
        <f t="shared" si="13"/>
        <v>0</v>
      </c>
      <c r="S107" s="144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23">
        <v>101</v>
      </c>
      <c r="B108" s="129" t="str">
        <f>IF('FORM NILAI SIAP'!A108=0,"",'FORM NILAI SIAP'!A108)</f>
        <v/>
      </c>
      <c r="C108" s="129" t="str">
        <f>IF('FORM NILAI SIAP'!B108=0,"",'FORM NILAI SIAP'!B108)</f>
        <v/>
      </c>
      <c r="D108" s="9" t="str">
        <f t="shared" si="10"/>
        <v/>
      </c>
      <c r="E108" s="9">
        <f t="shared" si="14"/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4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23">
        <v>102</v>
      </c>
      <c r="B109" s="129" t="str">
        <f>IF('FORM NILAI SIAP'!A109=0,"",'FORM NILAI SIAP'!A109)</f>
        <v/>
      </c>
      <c r="C109" s="129" t="str">
        <f>IF('FORM NILAI SIAP'!B109=0,"",'FORM NILAI SIAP'!B109)</f>
        <v/>
      </c>
      <c r="D109" s="9" t="str">
        <f t="shared" si="10"/>
        <v/>
      </c>
      <c r="E109" s="9">
        <f t="shared" si="14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4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23">
        <v>103</v>
      </c>
      <c r="B110" s="129" t="str">
        <f>IF('FORM NILAI SIAP'!A110=0,"",'FORM NILAI SIAP'!A110)</f>
        <v/>
      </c>
      <c r="C110" s="129" t="str">
        <f>IF('FORM NILAI SIAP'!B110=0,"",'FORM NILAI SIAP'!B110)</f>
        <v/>
      </c>
      <c r="D110" s="9" t="str">
        <f t="shared" si="10"/>
        <v/>
      </c>
      <c r="E110" s="9">
        <f t="shared" si="14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4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23">
        <v>104</v>
      </c>
      <c r="B111" s="129" t="str">
        <f>IF('FORM NILAI SIAP'!A111=0,"",'FORM NILAI SIAP'!A111)</f>
        <v/>
      </c>
      <c r="C111" s="129" t="str">
        <f>IF('FORM NILAI SIAP'!B111=0,"",'FORM NILAI SIAP'!B111)</f>
        <v/>
      </c>
      <c r="D111" s="9" t="str">
        <f t="shared" si="10"/>
        <v/>
      </c>
      <c r="E111" s="9">
        <f t="shared" si="14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4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23">
        <v>105</v>
      </c>
      <c r="B112" s="129" t="str">
        <f>IF('FORM NILAI SIAP'!A112=0,"",'FORM NILAI SIAP'!A112)</f>
        <v/>
      </c>
      <c r="C112" s="129" t="str">
        <f>IF('FORM NILAI SIAP'!B112=0,"",'FORM NILAI SIAP'!B112)</f>
        <v/>
      </c>
      <c r="D112" s="9" t="str">
        <f t="shared" si="10"/>
        <v/>
      </c>
      <c r="E112" s="9">
        <f t="shared" si="14"/>
        <v>0</v>
      </c>
      <c r="F112" s="9">
        <f t="shared" ref="F112:R121" si="15">IFERROR(($T112*IF($T$6=F$6,$T$7,0)+$U112*IF($U$6=F$6,$U$7,0)+$V112*IF($V$6=F$6,$V$7,0)+$W112*IF($W$6=F$6,$W$7,0)+$X112*IF($X$6=F$6,$X$7,0)+$Y112*IF($Y$6=F$6,$Y$7,0)+$Z112*IF($Z$6=F$6,$Z$7,0)+$AA112*IF($AA$6=F$6,$AA$7,0)+$AB112*IF($AB$6=F$6,$AB$7,0)+$DO112*IF($DO$6=F$6,$DO$7,0)+$DP112*IF($DP$6=F$6,$DP$7,0)+$DQ112*IF($DQ$6=F$6,$DQ$7,0)+$DR112*IF($DR$6=F$6,$DR$7,0)+$DS112*IF($DS$6=F$6,$DS$7,0)+$DT112*IF($DT$6=F$6,$DT$7,0)+$DU112*IF($DU$6=F$6,$DU$7,0)+$DV112*IF($DV$6=F$6,$DV$7,0)+$DW112*IF($DW$6=F$6,$DW$7,0)+$DX112*IF($DX$6=F$6,$DX$7,0)+$DY112*IF($DY$6=F$6,$DY$7,0)+$DZ112*IF($DZ$6=F$6,$DZ$7,0)+$EA112*IF($EA$6=F$6,$EA$7,0)+$EB112*IF($EB$6=F$6,$EB$7,0)+$EC112*IF($EC$6=F$6,$EC$7,0)+$ED112*IF($ED$6=F$6,$ED$7,0))/F$7,0)</f>
        <v>0</v>
      </c>
      <c r="G112" s="9">
        <f t="shared" si="15"/>
        <v>0</v>
      </c>
      <c r="H112" s="9">
        <f t="shared" si="15"/>
        <v>0</v>
      </c>
      <c r="I112" s="9">
        <f t="shared" si="15"/>
        <v>0</v>
      </c>
      <c r="J112" s="9">
        <f t="shared" si="15"/>
        <v>0</v>
      </c>
      <c r="K112" s="9">
        <f t="shared" si="15"/>
        <v>0</v>
      </c>
      <c r="L112" s="9">
        <f t="shared" si="15"/>
        <v>0</v>
      </c>
      <c r="M112" s="9">
        <f t="shared" si="15"/>
        <v>0</v>
      </c>
      <c r="N112" s="9">
        <f t="shared" si="15"/>
        <v>0</v>
      </c>
      <c r="O112" s="9">
        <f t="shared" si="15"/>
        <v>0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144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23">
        <v>106</v>
      </c>
      <c r="B113" s="129" t="str">
        <f>IF('FORM NILAI SIAP'!A113=0,"",'FORM NILAI SIAP'!A113)</f>
        <v/>
      </c>
      <c r="C113" s="129" t="str">
        <f>IF('FORM NILAI SIAP'!B113=0,"",'FORM NILAI SIAP'!B113)</f>
        <v/>
      </c>
      <c r="D113" s="9" t="str">
        <f t="shared" si="10"/>
        <v/>
      </c>
      <c r="E113" s="9">
        <f t="shared" si="14"/>
        <v>0</v>
      </c>
      <c r="F113" s="9">
        <f t="shared" si="15"/>
        <v>0</v>
      </c>
      <c r="G113" s="9">
        <f t="shared" si="15"/>
        <v>0</v>
      </c>
      <c r="H113" s="9">
        <f t="shared" si="15"/>
        <v>0</v>
      </c>
      <c r="I113" s="9">
        <f t="shared" si="15"/>
        <v>0</v>
      </c>
      <c r="J113" s="9">
        <f t="shared" si="15"/>
        <v>0</v>
      </c>
      <c r="K113" s="9">
        <f t="shared" si="15"/>
        <v>0</v>
      </c>
      <c r="L113" s="9">
        <f t="shared" si="15"/>
        <v>0</v>
      </c>
      <c r="M113" s="9">
        <f t="shared" si="15"/>
        <v>0</v>
      </c>
      <c r="N113" s="9">
        <f t="shared" si="15"/>
        <v>0</v>
      </c>
      <c r="O113" s="9">
        <f t="shared" si="15"/>
        <v>0</v>
      </c>
      <c r="P113" s="9">
        <f t="shared" si="15"/>
        <v>0</v>
      </c>
      <c r="Q113" s="9">
        <f t="shared" si="15"/>
        <v>0</v>
      </c>
      <c r="R113" s="9">
        <f t="shared" si="15"/>
        <v>0</v>
      </c>
      <c r="S113" s="144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23">
        <v>107</v>
      </c>
      <c r="B114" s="129" t="str">
        <f>IF('FORM NILAI SIAP'!A114=0,"",'FORM NILAI SIAP'!A114)</f>
        <v/>
      </c>
      <c r="C114" s="129" t="str">
        <f>IF('FORM NILAI SIAP'!B114=0,"",'FORM NILAI SIAP'!B114)</f>
        <v/>
      </c>
      <c r="D114" s="9" t="str">
        <f t="shared" si="10"/>
        <v/>
      </c>
      <c r="E114" s="9">
        <f t="shared" si="14"/>
        <v>0</v>
      </c>
      <c r="F114" s="9">
        <f t="shared" si="15"/>
        <v>0</v>
      </c>
      <c r="G114" s="9">
        <f t="shared" si="15"/>
        <v>0</v>
      </c>
      <c r="H114" s="9">
        <f t="shared" si="15"/>
        <v>0</v>
      </c>
      <c r="I114" s="9">
        <f t="shared" si="15"/>
        <v>0</v>
      </c>
      <c r="J114" s="9">
        <f t="shared" si="15"/>
        <v>0</v>
      </c>
      <c r="K114" s="9">
        <f t="shared" si="15"/>
        <v>0</v>
      </c>
      <c r="L114" s="9">
        <f t="shared" si="15"/>
        <v>0</v>
      </c>
      <c r="M114" s="9">
        <f t="shared" si="15"/>
        <v>0</v>
      </c>
      <c r="N114" s="9">
        <f t="shared" si="15"/>
        <v>0</v>
      </c>
      <c r="O114" s="9">
        <f t="shared" si="15"/>
        <v>0</v>
      </c>
      <c r="P114" s="9">
        <f t="shared" si="15"/>
        <v>0</v>
      </c>
      <c r="Q114" s="9">
        <f t="shared" si="15"/>
        <v>0</v>
      </c>
      <c r="R114" s="9">
        <f t="shared" si="15"/>
        <v>0</v>
      </c>
      <c r="S114" s="144"/>
      <c r="T114" s="14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23">
        <v>108</v>
      </c>
      <c r="B115" s="129" t="str">
        <f>IF('FORM NILAI SIAP'!A115=0,"",'FORM NILAI SIAP'!A115)</f>
        <v/>
      </c>
      <c r="C115" s="129" t="str">
        <f>IF('FORM NILAI SIAP'!B115=0,"",'FORM NILAI SIAP'!B115)</f>
        <v/>
      </c>
      <c r="D115" s="9" t="str">
        <f t="shared" si="10"/>
        <v/>
      </c>
      <c r="E115" s="9">
        <f t="shared" si="14"/>
        <v>0</v>
      </c>
      <c r="F115" s="9">
        <f t="shared" si="15"/>
        <v>0</v>
      </c>
      <c r="G115" s="9">
        <f t="shared" si="15"/>
        <v>0</v>
      </c>
      <c r="H115" s="9">
        <f t="shared" si="15"/>
        <v>0</v>
      </c>
      <c r="I115" s="9">
        <f t="shared" si="15"/>
        <v>0</v>
      </c>
      <c r="J115" s="9">
        <f t="shared" si="15"/>
        <v>0</v>
      </c>
      <c r="K115" s="9">
        <f t="shared" si="15"/>
        <v>0</v>
      </c>
      <c r="L115" s="9">
        <f t="shared" si="15"/>
        <v>0</v>
      </c>
      <c r="M115" s="9">
        <f t="shared" si="15"/>
        <v>0</v>
      </c>
      <c r="N115" s="9">
        <f t="shared" si="15"/>
        <v>0</v>
      </c>
      <c r="O115" s="9">
        <f t="shared" si="15"/>
        <v>0</v>
      </c>
      <c r="P115" s="9">
        <f t="shared" si="15"/>
        <v>0</v>
      </c>
      <c r="Q115" s="9">
        <f t="shared" si="15"/>
        <v>0</v>
      </c>
      <c r="R115" s="9">
        <f t="shared" si="15"/>
        <v>0</v>
      </c>
      <c r="S115" s="144"/>
      <c r="T115" s="14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23">
        <v>109</v>
      </c>
      <c r="B116" s="129" t="str">
        <f>IF('FORM NILAI SIAP'!A116=0,"",'FORM NILAI SIAP'!A116)</f>
        <v/>
      </c>
      <c r="C116" s="129" t="str">
        <f>IF('FORM NILAI SIAP'!B116=0,"",'FORM NILAI SIAP'!B116)</f>
        <v/>
      </c>
      <c r="D116" s="9" t="str">
        <f t="shared" si="10"/>
        <v/>
      </c>
      <c r="E116" s="9">
        <f t="shared" si="14"/>
        <v>0</v>
      </c>
      <c r="F116" s="9">
        <f t="shared" si="15"/>
        <v>0</v>
      </c>
      <c r="G116" s="9">
        <f t="shared" si="15"/>
        <v>0</v>
      </c>
      <c r="H116" s="9">
        <f t="shared" si="15"/>
        <v>0</v>
      </c>
      <c r="I116" s="9">
        <f t="shared" si="15"/>
        <v>0</v>
      </c>
      <c r="J116" s="9">
        <f t="shared" si="15"/>
        <v>0</v>
      </c>
      <c r="K116" s="9">
        <f t="shared" si="15"/>
        <v>0</v>
      </c>
      <c r="L116" s="9">
        <f t="shared" si="15"/>
        <v>0</v>
      </c>
      <c r="M116" s="9">
        <f t="shared" si="15"/>
        <v>0</v>
      </c>
      <c r="N116" s="9">
        <f t="shared" si="15"/>
        <v>0</v>
      </c>
      <c r="O116" s="9">
        <f t="shared" si="15"/>
        <v>0</v>
      </c>
      <c r="P116" s="9">
        <f t="shared" si="15"/>
        <v>0</v>
      </c>
      <c r="Q116" s="9">
        <f t="shared" si="15"/>
        <v>0</v>
      </c>
      <c r="R116" s="9">
        <f t="shared" si="15"/>
        <v>0</v>
      </c>
      <c r="S116" s="144"/>
      <c r="T116" s="14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23">
        <v>110</v>
      </c>
      <c r="B117" s="129" t="str">
        <f>IF('FORM NILAI SIAP'!A117=0,"",'FORM NILAI SIAP'!A117)</f>
        <v/>
      </c>
      <c r="C117" s="129" t="str">
        <f>IF('FORM NILAI SIAP'!B117=0,"",'FORM NILAI SIAP'!B117)</f>
        <v/>
      </c>
      <c r="D117" s="9" t="str">
        <f t="shared" si="10"/>
        <v/>
      </c>
      <c r="E117" s="9">
        <f t="shared" si="14"/>
        <v>0</v>
      </c>
      <c r="F117" s="9">
        <f t="shared" si="15"/>
        <v>0</v>
      </c>
      <c r="G117" s="9">
        <f t="shared" si="15"/>
        <v>0</v>
      </c>
      <c r="H117" s="9">
        <f t="shared" si="15"/>
        <v>0</v>
      </c>
      <c r="I117" s="9">
        <f t="shared" si="15"/>
        <v>0</v>
      </c>
      <c r="J117" s="9">
        <f t="shared" si="15"/>
        <v>0</v>
      </c>
      <c r="K117" s="9">
        <f t="shared" si="15"/>
        <v>0</v>
      </c>
      <c r="L117" s="9">
        <f t="shared" si="15"/>
        <v>0</v>
      </c>
      <c r="M117" s="9">
        <f t="shared" si="15"/>
        <v>0</v>
      </c>
      <c r="N117" s="9">
        <f t="shared" si="15"/>
        <v>0</v>
      </c>
      <c r="O117" s="9">
        <f t="shared" si="15"/>
        <v>0</v>
      </c>
      <c r="P117" s="9">
        <f t="shared" si="15"/>
        <v>0</v>
      </c>
      <c r="Q117" s="9">
        <f t="shared" si="15"/>
        <v>0</v>
      </c>
      <c r="R117" s="9">
        <f t="shared" si="15"/>
        <v>0</v>
      </c>
      <c r="S117" s="144"/>
      <c r="T117" s="14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23">
        <v>111</v>
      </c>
      <c r="B118" s="129" t="str">
        <f>IF('FORM NILAI SIAP'!A118=0,"",'FORM NILAI SIAP'!A118)</f>
        <v/>
      </c>
      <c r="C118" s="129" t="str">
        <f>IF('FORM NILAI SIAP'!B118=0,"",'FORM NILAI SIAP'!B118)</f>
        <v/>
      </c>
      <c r="D118" s="9" t="str">
        <f t="shared" si="10"/>
        <v/>
      </c>
      <c r="E118" s="9">
        <f t="shared" si="14"/>
        <v>0</v>
      </c>
      <c r="F118" s="9">
        <f t="shared" si="15"/>
        <v>0</v>
      </c>
      <c r="G118" s="9">
        <f t="shared" si="15"/>
        <v>0</v>
      </c>
      <c r="H118" s="9">
        <f t="shared" si="15"/>
        <v>0</v>
      </c>
      <c r="I118" s="9">
        <f t="shared" si="15"/>
        <v>0</v>
      </c>
      <c r="J118" s="9">
        <f t="shared" si="15"/>
        <v>0</v>
      </c>
      <c r="K118" s="9">
        <f t="shared" si="15"/>
        <v>0</v>
      </c>
      <c r="L118" s="9">
        <f t="shared" si="15"/>
        <v>0</v>
      </c>
      <c r="M118" s="9">
        <f t="shared" si="15"/>
        <v>0</v>
      </c>
      <c r="N118" s="9">
        <f t="shared" si="15"/>
        <v>0</v>
      </c>
      <c r="O118" s="9">
        <f t="shared" si="15"/>
        <v>0</v>
      </c>
      <c r="P118" s="9">
        <f t="shared" si="15"/>
        <v>0</v>
      </c>
      <c r="Q118" s="9">
        <f t="shared" si="15"/>
        <v>0</v>
      </c>
      <c r="R118" s="9">
        <f t="shared" si="15"/>
        <v>0</v>
      </c>
      <c r="S118" s="144"/>
      <c r="T118" s="14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23">
        <v>112</v>
      </c>
      <c r="B119" s="129" t="str">
        <f>IF('FORM NILAI SIAP'!A119=0,"",'FORM NILAI SIAP'!A119)</f>
        <v/>
      </c>
      <c r="C119" s="129" t="str">
        <f>IF('FORM NILAI SIAP'!B119=0,"",'FORM NILAI SIAP'!B119)</f>
        <v/>
      </c>
      <c r="D119" s="9" t="str">
        <f t="shared" si="10"/>
        <v/>
      </c>
      <c r="E119" s="9">
        <f t="shared" si="14"/>
        <v>0</v>
      </c>
      <c r="F119" s="9">
        <f t="shared" si="15"/>
        <v>0</v>
      </c>
      <c r="G119" s="9">
        <f t="shared" si="15"/>
        <v>0</v>
      </c>
      <c r="H119" s="9">
        <f t="shared" si="15"/>
        <v>0</v>
      </c>
      <c r="I119" s="9">
        <f t="shared" si="15"/>
        <v>0</v>
      </c>
      <c r="J119" s="9">
        <f t="shared" si="15"/>
        <v>0</v>
      </c>
      <c r="K119" s="9">
        <f t="shared" si="15"/>
        <v>0</v>
      </c>
      <c r="L119" s="9">
        <f t="shared" si="15"/>
        <v>0</v>
      </c>
      <c r="M119" s="9">
        <f t="shared" si="15"/>
        <v>0</v>
      </c>
      <c r="N119" s="9">
        <f t="shared" si="15"/>
        <v>0</v>
      </c>
      <c r="O119" s="9">
        <f t="shared" si="15"/>
        <v>0</v>
      </c>
      <c r="P119" s="9">
        <f t="shared" si="15"/>
        <v>0</v>
      </c>
      <c r="Q119" s="9">
        <f t="shared" si="15"/>
        <v>0</v>
      </c>
      <c r="R119" s="9">
        <f t="shared" si="15"/>
        <v>0</v>
      </c>
      <c r="S119" s="144"/>
      <c r="T119" s="14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23">
        <v>113</v>
      </c>
      <c r="B120" s="129" t="str">
        <f>IF('FORM NILAI SIAP'!A120=0,"",'FORM NILAI SIAP'!A120)</f>
        <v/>
      </c>
      <c r="C120" s="129" t="str">
        <f>IF('FORM NILAI SIAP'!B120=0,"",'FORM NILAI SIAP'!B120)</f>
        <v/>
      </c>
      <c r="D120" s="9" t="str">
        <f t="shared" si="10"/>
        <v/>
      </c>
      <c r="E120" s="9">
        <f t="shared" si="14"/>
        <v>0</v>
      </c>
      <c r="F120" s="9">
        <f t="shared" si="15"/>
        <v>0</v>
      </c>
      <c r="G120" s="9">
        <f t="shared" si="15"/>
        <v>0</v>
      </c>
      <c r="H120" s="9">
        <f t="shared" si="15"/>
        <v>0</v>
      </c>
      <c r="I120" s="9">
        <f t="shared" si="15"/>
        <v>0</v>
      </c>
      <c r="J120" s="9">
        <f t="shared" si="15"/>
        <v>0</v>
      </c>
      <c r="K120" s="9">
        <f t="shared" si="15"/>
        <v>0</v>
      </c>
      <c r="L120" s="9">
        <f t="shared" si="15"/>
        <v>0</v>
      </c>
      <c r="M120" s="9">
        <f t="shared" si="15"/>
        <v>0</v>
      </c>
      <c r="N120" s="9">
        <f t="shared" si="15"/>
        <v>0</v>
      </c>
      <c r="O120" s="9">
        <f t="shared" si="15"/>
        <v>0</v>
      </c>
      <c r="P120" s="9">
        <f t="shared" si="15"/>
        <v>0</v>
      </c>
      <c r="Q120" s="9">
        <f t="shared" si="15"/>
        <v>0</v>
      </c>
      <c r="R120" s="9">
        <f t="shared" si="15"/>
        <v>0</v>
      </c>
      <c r="S120" s="144"/>
      <c r="T120" s="14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23">
        <v>114</v>
      </c>
      <c r="B121" s="129" t="str">
        <f>IF('FORM NILAI SIAP'!A121=0,"",'FORM NILAI SIAP'!A121)</f>
        <v/>
      </c>
      <c r="C121" s="129" t="str">
        <f>IF('FORM NILAI SIAP'!B121=0,"",'FORM NILAI SIAP'!B121)</f>
        <v/>
      </c>
      <c r="D121" s="9" t="str">
        <f t="shared" si="10"/>
        <v/>
      </c>
      <c r="E121" s="9">
        <f t="shared" si="14"/>
        <v>0</v>
      </c>
      <c r="F121" s="9">
        <f t="shared" si="15"/>
        <v>0</v>
      </c>
      <c r="G121" s="9">
        <f t="shared" si="15"/>
        <v>0</v>
      </c>
      <c r="H121" s="9">
        <f t="shared" si="15"/>
        <v>0</v>
      </c>
      <c r="I121" s="9">
        <f t="shared" si="15"/>
        <v>0</v>
      </c>
      <c r="J121" s="9">
        <f t="shared" si="15"/>
        <v>0</v>
      </c>
      <c r="K121" s="9">
        <f t="shared" si="15"/>
        <v>0</v>
      </c>
      <c r="L121" s="9">
        <f t="shared" si="15"/>
        <v>0</v>
      </c>
      <c r="M121" s="9">
        <f t="shared" si="15"/>
        <v>0</v>
      </c>
      <c r="N121" s="9">
        <f t="shared" si="15"/>
        <v>0</v>
      </c>
      <c r="O121" s="9">
        <f t="shared" si="15"/>
        <v>0</v>
      </c>
      <c r="P121" s="9">
        <f t="shared" si="15"/>
        <v>0</v>
      </c>
      <c r="Q121" s="9">
        <f t="shared" si="15"/>
        <v>0</v>
      </c>
      <c r="R121" s="9">
        <f t="shared" si="15"/>
        <v>0</v>
      </c>
      <c r="S121" s="144"/>
      <c r="T121" s="14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23">
        <v>115</v>
      </c>
      <c r="B122" s="129" t="str">
        <f>IF('FORM NILAI SIAP'!A122=0,"",'FORM NILAI SIAP'!A122)</f>
        <v/>
      </c>
      <c r="C122" s="129" t="str">
        <f>IF('FORM NILAI SIAP'!B122=0,"",'FORM NILAI SIAP'!B122)</f>
        <v/>
      </c>
      <c r="D122" s="9" t="str">
        <f t="shared" si="10"/>
        <v/>
      </c>
      <c r="E122" s="9">
        <f t="shared" si="14"/>
        <v>0</v>
      </c>
      <c r="F122" s="9">
        <f t="shared" ref="F122:R131" si="16">IFERROR(($T122*IF($T$6=F$6,$T$7,0)+$U122*IF($U$6=F$6,$U$7,0)+$V122*IF($V$6=F$6,$V$7,0)+$W122*IF($W$6=F$6,$W$7,0)+$X122*IF($X$6=F$6,$X$7,0)+$Y122*IF($Y$6=F$6,$Y$7,0)+$Z122*IF($Z$6=F$6,$Z$7,0)+$AA122*IF($AA$6=F$6,$AA$7,0)+$AB122*IF($AB$6=F$6,$AB$7,0)+$DO122*IF($DO$6=F$6,$DO$7,0)+$DP122*IF($DP$6=F$6,$DP$7,0)+$DQ122*IF($DQ$6=F$6,$DQ$7,0)+$DR122*IF($DR$6=F$6,$DR$7,0)+$DS122*IF($DS$6=F$6,$DS$7,0)+$DT122*IF($DT$6=F$6,$DT$7,0)+$DU122*IF($DU$6=F$6,$DU$7,0)+$DV122*IF($DV$6=F$6,$DV$7,0)+$DW122*IF($DW$6=F$6,$DW$7,0)+$DX122*IF($DX$6=F$6,$DX$7,0)+$DY122*IF($DY$6=F$6,$DY$7,0)+$DZ122*IF($DZ$6=F$6,$DZ$7,0)+$EA122*IF($EA$6=F$6,$EA$7,0)+$EB122*IF($EB$6=F$6,$EB$7,0)+$EC122*IF($EC$6=F$6,$EC$7,0)+$ED122*IF($ED$6=F$6,$ED$7,0))/F$7,0)</f>
        <v>0</v>
      </c>
      <c r="G122" s="9">
        <f t="shared" si="16"/>
        <v>0</v>
      </c>
      <c r="H122" s="9">
        <f t="shared" si="16"/>
        <v>0</v>
      </c>
      <c r="I122" s="9">
        <f t="shared" si="16"/>
        <v>0</v>
      </c>
      <c r="J122" s="9">
        <f t="shared" si="16"/>
        <v>0</v>
      </c>
      <c r="K122" s="9">
        <f t="shared" si="16"/>
        <v>0</v>
      </c>
      <c r="L122" s="9">
        <f t="shared" si="16"/>
        <v>0</v>
      </c>
      <c r="M122" s="9">
        <f t="shared" si="16"/>
        <v>0</v>
      </c>
      <c r="N122" s="9">
        <f t="shared" si="16"/>
        <v>0</v>
      </c>
      <c r="O122" s="9">
        <f t="shared" si="16"/>
        <v>0</v>
      </c>
      <c r="P122" s="9">
        <f t="shared" si="16"/>
        <v>0</v>
      </c>
      <c r="Q122" s="9">
        <f t="shared" si="16"/>
        <v>0</v>
      </c>
      <c r="R122" s="9">
        <f t="shared" si="16"/>
        <v>0</v>
      </c>
      <c r="S122" s="144"/>
      <c r="T122" s="14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23">
        <v>116</v>
      </c>
      <c r="B123" s="129" t="str">
        <f>IF('FORM NILAI SIAP'!A123=0,"",'FORM NILAI SIAP'!A123)</f>
        <v/>
      </c>
      <c r="C123" s="129" t="str">
        <f>IF('FORM NILAI SIAP'!B123=0,"",'FORM NILAI SIAP'!B123)</f>
        <v/>
      </c>
      <c r="D123" s="9" t="str">
        <f t="shared" si="10"/>
        <v/>
      </c>
      <c r="E123" s="9">
        <f t="shared" si="14"/>
        <v>0</v>
      </c>
      <c r="F123" s="9">
        <f t="shared" si="16"/>
        <v>0</v>
      </c>
      <c r="G123" s="9">
        <f t="shared" si="16"/>
        <v>0</v>
      </c>
      <c r="H123" s="9">
        <f t="shared" si="16"/>
        <v>0</v>
      </c>
      <c r="I123" s="9">
        <f t="shared" si="16"/>
        <v>0</v>
      </c>
      <c r="J123" s="9">
        <f t="shared" si="16"/>
        <v>0</v>
      </c>
      <c r="K123" s="9">
        <f t="shared" si="16"/>
        <v>0</v>
      </c>
      <c r="L123" s="9">
        <f t="shared" si="16"/>
        <v>0</v>
      </c>
      <c r="M123" s="9">
        <f t="shared" si="16"/>
        <v>0</v>
      </c>
      <c r="N123" s="9">
        <f t="shared" si="16"/>
        <v>0</v>
      </c>
      <c r="O123" s="9">
        <f t="shared" si="16"/>
        <v>0</v>
      </c>
      <c r="P123" s="9">
        <f t="shared" si="16"/>
        <v>0</v>
      </c>
      <c r="Q123" s="9">
        <f t="shared" si="16"/>
        <v>0</v>
      </c>
      <c r="R123" s="9">
        <f t="shared" si="16"/>
        <v>0</v>
      </c>
      <c r="S123" s="144"/>
      <c r="T123" s="14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23">
        <v>117</v>
      </c>
      <c r="B124" s="129" t="str">
        <f>IF('FORM NILAI SIAP'!A124=0,"",'FORM NILAI SIAP'!A124)</f>
        <v/>
      </c>
      <c r="C124" s="129" t="str">
        <f>IF('FORM NILAI SIAP'!B124=0,"",'FORM NILAI SIAP'!B124)</f>
        <v/>
      </c>
      <c r="D124" s="9" t="str">
        <f t="shared" si="10"/>
        <v/>
      </c>
      <c r="E124" s="9">
        <f t="shared" si="14"/>
        <v>0</v>
      </c>
      <c r="F124" s="9">
        <f t="shared" si="16"/>
        <v>0</v>
      </c>
      <c r="G124" s="9">
        <f t="shared" si="16"/>
        <v>0</v>
      </c>
      <c r="H124" s="9">
        <f t="shared" si="16"/>
        <v>0</v>
      </c>
      <c r="I124" s="9">
        <f t="shared" si="16"/>
        <v>0</v>
      </c>
      <c r="J124" s="9">
        <f t="shared" si="16"/>
        <v>0</v>
      </c>
      <c r="K124" s="9">
        <f t="shared" si="16"/>
        <v>0</v>
      </c>
      <c r="L124" s="9">
        <f t="shared" si="16"/>
        <v>0</v>
      </c>
      <c r="M124" s="9">
        <f t="shared" si="16"/>
        <v>0</v>
      </c>
      <c r="N124" s="9">
        <f t="shared" si="16"/>
        <v>0</v>
      </c>
      <c r="O124" s="9">
        <f t="shared" si="16"/>
        <v>0</v>
      </c>
      <c r="P124" s="9">
        <f t="shared" si="16"/>
        <v>0</v>
      </c>
      <c r="Q124" s="9">
        <f t="shared" si="16"/>
        <v>0</v>
      </c>
      <c r="R124" s="9">
        <f t="shared" si="16"/>
        <v>0</v>
      </c>
      <c r="S124" s="144"/>
      <c r="T124" s="14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23">
        <v>118</v>
      </c>
      <c r="B125" s="129" t="str">
        <f>IF('FORM NILAI SIAP'!A125=0,"",'FORM NILAI SIAP'!A125)</f>
        <v/>
      </c>
      <c r="C125" s="129" t="str">
        <f>IF('FORM NILAI SIAP'!B125=0,"",'FORM NILAI SIAP'!B125)</f>
        <v/>
      </c>
      <c r="D125" s="9" t="str">
        <f t="shared" si="10"/>
        <v/>
      </c>
      <c r="E125" s="9">
        <f t="shared" si="14"/>
        <v>0</v>
      </c>
      <c r="F125" s="9">
        <f t="shared" si="16"/>
        <v>0</v>
      </c>
      <c r="G125" s="9">
        <f t="shared" si="16"/>
        <v>0</v>
      </c>
      <c r="H125" s="9">
        <f t="shared" si="16"/>
        <v>0</v>
      </c>
      <c r="I125" s="9">
        <f t="shared" si="16"/>
        <v>0</v>
      </c>
      <c r="J125" s="9">
        <f t="shared" si="16"/>
        <v>0</v>
      </c>
      <c r="K125" s="9">
        <f t="shared" si="16"/>
        <v>0</v>
      </c>
      <c r="L125" s="9">
        <f t="shared" si="16"/>
        <v>0</v>
      </c>
      <c r="M125" s="9">
        <f t="shared" si="16"/>
        <v>0</v>
      </c>
      <c r="N125" s="9">
        <f t="shared" si="16"/>
        <v>0</v>
      </c>
      <c r="O125" s="9">
        <f t="shared" si="16"/>
        <v>0</v>
      </c>
      <c r="P125" s="9">
        <f t="shared" si="16"/>
        <v>0</v>
      </c>
      <c r="Q125" s="9">
        <f t="shared" si="16"/>
        <v>0</v>
      </c>
      <c r="R125" s="9">
        <f t="shared" si="16"/>
        <v>0</v>
      </c>
      <c r="S125" s="144"/>
      <c r="T125" s="14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23">
        <v>119</v>
      </c>
      <c r="B126" s="129" t="str">
        <f>IF('FORM NILAI SIAP'!A126=0,"",'FORM NILAI SIAP'!A126)</f>
        <v/>
      </c>
      <c r="C126" s="129" t="str">
        <f>IF('FORM NILAI SIAP'!B126=0,"",'FORM NILAI SIAP'!B126)</f>
        <v/>
      </c>
      <c r="D126" s="9" t="str">
        <f t="shared" si="10"/>
        <v/>
      </c>
      <c r="E126" s="9">
        <f t="shared" si="14"/>
        <v>0</v>
      </c>
      <c r="F126" s="9">
        <f t="shared" si="16"/>
        <v>0</v>
      </c>
      <c r="G126" s="9">
        <f t="shared" si="16"/>
        <v>0</v>
      </c>
      <c r="H126" s="9">
        <f t="shared" si="16"/>
        <v>0</v>
      </c>
      <c r="I126" s="9">
        <f t="shared" si="16"/>
        <v>0</v>
      </c>
      <c r="J126" s="9">
        <f t="shared" si="16"/>
        <v>0</v>
      </c>
      <c r="K126" s="9">
        <f t="shared" si="16"/>
        <v>0</v>
      </c>
      <c r="L126" s="9">
        <f t="shared" si="16"/>
        <v>0</v>
      </c>
      <c r="M126" s="9">
        <f t="shared" si="16"/>
        <v>0</v>
      </c>
      <c r="N126" s="9">
        <f t="shared" si="16"/>
        <v>0</v>
      </c>
      <c r="O126" s="9">
        <f t="shared" si="16"/>
        <v>0</v>
      </c>
      <c r="P126" s="9">
        <f t="shared" si="16"/>
        <v>0</v>
      </c>
      <c r="Q126" s="9">
        <f t="shared" si="16"/>
        <v>0</v>
      </c>
      <c r="R126" s="9">
        <f t="shared" si="16"/>
        <v>0</v>
      </c>
      <c r="S126" s="144"/>
      <c r="T126" s="14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23">
        <v>120</v>
      </c>
      <c r="B127" s="129" t="str">
        <f>IF('FORM NILAI SIAP'!A127=0,"",'FORM NILAI SIAP'!A127)</f>
        <v/>
      </c>
      <c r="C127" s="129" t="str">
        <f>IF('FORM NILAI SIAP'!B127=0,"",'FORM NILAI SIAP'!B127)</f>
        <v/>
      </c>
      <c r="D127" s="9" t="str">
        <f t="shared" si="10"/>
        <v/>
      </c>
      <c r="E127" s="9">
        <f t="shared" si="14"/>
        <v>0</v>
      </c>
      <c r="F127" s="9">
        <f t="shared" si="16"/>
        <v>0</v>
      </c>
      <c r="G127" s="9">
        <f t="shared" si="16"/>
        <v>0</v>
      </c>
      <c r="H127" s="9">
        <f t="shared" si="16"/>
        <v>0</v>
      </c>
      <c r="I127" s="9">
        <f t="shared" si="16"/>
        <v>0</v>
      </c>
      <c r="J127" s="9">
        <f t="shared" si="16"/>
        <v>0</v>
      </c>
      <c r="K127" s="9">
        <f t="shared" si="16"/>
        <v>0</v>
      </c>
      <c r="L127" s="9">
        <f t="shared" si="16"/>
        <v>0</v>
      </c>
      <c r="M127" s="9">
        <f t="shared" si="16"/>
        <v>0</v>
      </c>
      <c r="N127" s="9">
        <f t="shared" si="16"/>
        <v>0</v>
      </c>
      <c r="O127" s="9">
        <f t="shared" si="16"/>
        <v>0</v>
      </c>
      <c r="P127" s="9">
        <f t="shared" si="16"/>
        <v>0</v>
      </c>
      <c r="Q127" s="9">
        <f t="shared" si="16"/>
        <v>0</v>
      </c>
      <c r="R127" s="9">
        <f t="shared" si="16"/>
        <v>0</v>
      </c>
      <c r="S127" s="144"/>
      <c r="T127" s="14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23">
        <v>121</v>
      </c>
      <c r="B128" s="129" t="str">
        <f>IF('FORM NILAI SIAP'!A128=0,"",'FORM NILAI SIAP'!A128)</f>
        <v/>
      </c>
      <c r="C128" s="129" t="str">
        <f>IF('FORM NILAI SIAP'!B128=0,"",'FORM NILAI SIAP'!B128)</f>
        <v/>
      </c>
      <c r="D128" s="9" t="str">
        <f t="shared" si="10"/>
        <v/>
      </c>
      <c r="E128" s="9">
        <f t="shared" si="14"/>
        <v>0</v>
      </c>
      <c r="F128" s="9">
        <f t="shared" si="16"/>
        <v>0</v>
      </c>
      <c r="G128" s="9">
        <f t="shared" si="16"/>
        <v>0</v>
      </c>
      <c r="H128" s="9">
        <f t="shared" si="16"/>
        <v>0</v>
      </c>
      <c r="I128" s="9">
        <f t="shared" si="16"/>
        <v>0</v>
      </c>
      <c r="J128" s="9">
        <f t="shared" si="16"/>
        <v>0</v>
      </c>
      <c r="K128" s="9">
        <f t="shared" si="16"/>
        <v>0</v>
      </c>
      <c r="L128" s="9">
        <f t="shared" si="16"/>
        <v>0</v>
      </c>
      <c r="M128" s="9">
        <f t="shared" si="16"/>
        <v>0</v>
      </c>
      <c r="N128" s="9">
        <f t="shared" si="16"/>
        <v>0</v>
      </c>
      <c r="O128" s="9">
        <f t="shared" si="16"/>
        <v>0</v>
      </c>
      <c r="P128" s="9">
        <f t="shared" si="16"/>
        <v>0</v>
      </c>
      <c r="Q128" s="9">
        <f t="shared" si="16"/>
        <v>0</v>
      </c>
      <c r="R128" s="9">
        <f t="shared" si="16"/>
        <v>0</v>
      </c>
      <c r="S128" s="144"/>
      <c r="T128" s="14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23">
        <v>122</v>
      </c>
      <c r="B129" s="129" t="str">
        <f>IF('FORM NILAI SIAP'!A129=0,"",'FORM NILAI SIAP'!A129)</f>
        <v/>
      </c>
      <c r="C129" s="129" t="str">
        <f>IF('FORM NILAI SIAP'!B129=0,"",'FORM NILAI SIAP'!B129)</f>
        <v/>
      </c>
      <c r="D129" s="9" t="str">
        <f t="shared" si="10"/>
        <v/>
      </c>
      <c r="E129" s="9">
        <f t="shared" si="14"/>
        <v>0</v>
      </c>
      <c r="F129" s="9">
        <f t="shared" si="16"/>
        <v>0</v>
      </c>
      <c r="G129" s="9">
        <f t="shared" si="16"/>
        <v>0</v>
      </c>
      <c r="H129" s="9">
        <f t="shared" si="16"/>
        <v>0</v>
      </c>
      <c r="I129" s="9">
        <f t="shared" si="16"/>
        <v>0</v>
      </c>
      <c r="J129" s="9">
        <f t="shared" si="16"/>
        <v>0</v>
      </c>
      <c r="K129" s="9">
        <f t="shared" si="16"/>
        <v>0</v>
      </c>
      <c r="L129" s="9">
        <f t="shared" si="16"/>
        <v>0</v>
      </c>
      <c r="M129" s="9">
        <f t="shared" si="16"/>
        <v>0</v>
      </c>
      <c r="N129" s="9">
        <f t="shared" si="16"/>
        <v>0</v>
      </c>
      <c r="O129" s="9">
        <f t="shared" si="16"/>
        <v>0</v>
      </c>
      <c r="P129" s="9">
        <f t="shared" si="16"/>
        <v>0</v>
      </c>
      <c r="Q129" s="9">
        <f t="shared" si="16"/>
        <v>0</v>
      </c>
      <c r="R129" s="9">
        <f t="shared" si="16"/>
        <v>0</v>
      </c>
      <c r="S129" s="144"/>
      <c r="T129" s="14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23">
        <v>123</v>
      </c>
      <c r="B130" s="129" t="str">
        <f>IF('FORM NILAI SIAP'!A130=0,"",'FORM NILAI SIAP'!A130)</f>
        <v/>
      </c>
      <c r="C130" s="129" t="str">
        <f>IF('FORM NILAI SIAP'!B130=0,"",'FORM NILAI SIAP'!B130)</f>
        <v/>
      </c>
      <c r="D130" s="9" t="str">
        <f t="shared" si="10"/>
        <v/>
      </c>
      <c r="E130" s="9">
        <f t="shared" si="14"/>
        <v>0</v>
      </c>
      <c r="F130" s="9">
        <f t="shared" si="16"/>
        <v>0</v>
      </c>
      <c r="G130" s="9">
        <f t="shared" si="16"/>
        <v>0</v>
      </c>
      <c r="H130" s="9">
        <f t="shared" si="16"/>
        <v>0</v>
      </c>
      <c r="I130" s="9">
        <f t="shared" si="16"/>
        <v>0</v>
      </c>
      <c r="J130" s="9">
        <f t="shared" si="16"/>
        <v>0</v>
      </c>
      <c r="K130" s="9">
        <f t="shared" si="16"/>
        <v>0</v>
      </c>
      <c r="L130" s="9">
        <f t="shared" si="16"/>
        <v>0</v>
      </c>
      <c r="M130" s="9">
        <f t="shared" si="16"/>
        <v>0</v>
      </c>
      <c r="N130" s="9">
        <f t="shared" si="16"/>
        <v>0</v>
      </c>
      <c r="O130" s="9">
        <f t="shared" si="16"/>
        <v>0</v>
      </c>
      <c r="P130" s="9">
        <f t="shared" si="16"/>
        <v>0</v>
      </c>
      <c r="Q130" s="9">
        <f t="shared" si="16"/>
        <v>0</v>
      </c>
      <c r="R130" s="9">
        <f t="shared" si="16"/>
        <v>0</v>
      </c>
      <c r="S130" s="144"/>
      <c r="T130" s="14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23">
        <v>124</v>
      </c>
      <c r="B131" s="129" t="str">
        <f>IF('FORM NILAI SIAP'!A131=0,"",'FORM NILAI SIAP'!A131)</f>
        <v/>
      </c>
      <c r="C131" s="129" t="str">
        <f>IF('FORM NILAI SIAP'!B131=0,"",'FORM NILAI SIAP'!B131)</f>
        <v/>
      </c>
      <c r="D131" s="9" t="str">
        <f t="shared" si="10"/>
        <v/>
      </c>
      <c r="E131" s="9">
        <f t="shared" si="14"/>
        <v>0</v>
      </c>
      <c r="F131" s="9">
        <f t="shared" si="16"/>
        <v>0</v>
      </c>
      <c r="G131" s="9">
        <f t="shared" si="16"/>
        <v>0</v>
      </c>
      <c r="H131" s="9">
        <f t="shared" si="16"/>
        <v>0</v>
      </c>
      <c r="I131" s="9">
        <f t="shared" si="16"/>
        <v>0</v>
      </c>
      <c r="J131" s="9">
        <f t="shared" si="16"/>
        <v>0</v>
      </c>
      <c r="K131" s="9">
        <f t="shared" si="16"/>
        <v>0</v>
      </c>
      <c r="L131" s="9">
        <f t="shared" si="16"/>
        <v>0</v>
      </c>
      <c r="M131" s="9">
        <f t="shared" si="16"/>
        <v>0</v>
      </c>
      <c r="N131" s="9">
        <f t="shared" si="16"/>
        <v>0</v>
      </c>
      <c r="O131" s="9">
        <f t="shared" si="16"/>
        <v>0</v>
      </c>
      <c r="P131" s="9">
        <f t="shared" si="16"/>
        <v>0</v>
      </c>
      <c r="Q131" s="9">
        <f t="shared" si="16"/>
        <v>0</v>
      </c>
      <c r="R131" s="9">
        <f t="shared" si="16"/>
        <v>0</v>
      </c>
      <c r="S131" s="144"/>
      <c r="T131" s="14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23">
        <v>125</v>
      </c>
      <c r="B132" s="129" t="str">
        <f>IF('FORM NILAI SIAP'!A132=0,"",'FORM NILAI SIAP'!A132)</f>
        <v/>
      </c>
      <c r="C132" s="129" t="str">
        <f>IF('FORM NILAI SIAP'!B132=0,"",'FORM NILAI SIAP'!B132)</f>
        <v/>
      </c>
      <c r="D132" s="9" t="str">
        <f t="shared" si="10"/>
        <v/>
      </c>
      <c r="E132" s="9">
        <f t="shared" si="14"/>
        <v>0</v>
      </c>
      <c r="F132" s="9">
        <f t="shared" ref="F132:R141" si="17">IFERROR(($T132*IF($T$6=F$6,$T$7,0)+$U132*IF($U$6=F$6,$U$7,0)+$V132*IF($V$6=F$6,$V$7,0)+$W132*IF($W$6=F$6,$W$7,0)+$X132*IF($X$6=F$6,$X$7,0)+$Y132*IF($Y$6=F$6,$Y$7,0)+$Z132*IF($Z$6=F$6,$Z$7,0)+$AA132*IF($AA$6=F$6,$AA$7,0)+$AB132*IF($AB$6=F$6,$AB$7,0)+$DO132*IF($DO$6=F$6,$DO$7,0)+$DP132*IF($DP$6=F$6,$DP$7,0)+$DQ132*IF($DQ$6=F$6,$DQ$7,0)+$DR132*IF($DR$6=F$6,$DR$7,0)+$DS132*IF($DS$6=F$6,$DS$7,0)+$DT132*IF($DT$6=F$6,$DT$7,0)+$DU132*IF($DU$6=F$6,$DU$7,0)+$DV132*IF($DV$6=F$6,$DV$7,0)+$DW132*IF($DW$6=F$6,$DW$7,0)+$DX132*IF($DX$6=F$6,$DX$7,0)+$DY132*IF($DY$6=F$6,$DY$7,0)+$DZ132*IF($DZ$6=F$6,$DZ$7,0)+$EA132*IF($EA$6=F$6,$EA$7,0)+$EB132*IF($EB$6=F$6,$EB$7,0)+$EC132*IF($EC$6=F$6,$EC$7,0)+$ED132*IF($ED$6=F$6,$ED$7,0))/F$7,0)</f>
        <v>0</v>
      </c>
      <c r="G132" s="9">
        <f t="shared" si="17"/>
        <v>0</v>
      </c>
      <c r="H132" s="9">
        <f t="shared" si="17"/>
        <v>0</v>
      </c>
      <c r="I132" s="9">
        <f t="shared" si="17"/>
        <v>0</v>
      </c>
      <c r="J132" s="9">
        <f t="shared" si="17"/>
        <v>0</v>
      </c>
      <c r="K132" s="9">
        <f t="shared" si="17"/>
        <v>0</v>
      </c>
      <c r="L132" s="9">
        <f t="shared" si="17"/>
        <v>0</v>
      </c>
      <c r="M132" s="9">
        <f t="shared" si="17"/>
        <v>0</v>
      </c>
      <c r="N132" s="9">
        <f t="shared" si="17"/>
        <v>0</v>
      </c>
      <c r="O132" s="9">
        <f t="shared" si="17"/>
        <v>0</v>
      </c>
      <c r="P132" s="9">
        <f t="shared" si="17"/>
        <v>0</v>
      </c>
      <c r="Q132" s="9">
        <f t="shared" si="17"/>
        <v>0</v>
      </c>
      <c r="R132" s="9">
        <f t="shared" si="17"/>
        <v>0</v>
      </c>
      <c r="S132" s="144"/>
      <c r="T132" s="14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23">
        <v>126</v>
      </c>
      <c r="B133" s="129" t="str">
        <f>IF('FORM NILAI SIAP'!A133=0,"",'FORM NILAI SIAP'!A133)</f>
        <v/>
      </c>
      <c r="C133" s="129" t="str">
        <f>IF('FORM NILAI SIAP'!B133=0,"",'FORM NILAI SIAP'!B133)</f>
        <v/>
      </c>
      <c r="D133" s="9" t="str">
        <f t="shared" si="10"/>
        <v/>
      </c>
      <c r="E133" s="9">
        <f t="shared" si="14"/>
        <v>0</v>
      </c>
      <c r="F133" s="9">
        <f t="shared" si="17"/>
        <v>0</v>
      </c>
      <c r="G133" s="9">
        <f t="shared" si="17"/>
        <v>0</v>
      </c>
      <c r="H133" s="9">
        <f t="shared" si="17"/>
        <v>0</v>
      </c>
      <c r="I133" s="9">
        <f t="shared" si="17"/>
        <v>0</v>
      </c>
      <c r="J133" s="9">
        <f t="shared" si="17"/>
        <v>0</v>
      </c>
      <c r="K133" s="9">
        <f t="shared" si="17"/>
        <v>0</v>
      </c>
      <c r="L133" s="9">
        <f t="shared" si="17"/>
        <v>0</v>
      </c>
      <c r="M133" s="9">
        <f t="shared" si="17"/>
        <v>0</v>
      </c>
      <c r="N133" s="9">
        <f t="shared" si="17"/>
        <v>0</v>
      </c>
      <c r="O133" s="9">
        <f t="shared" si="17"/>
        <v>0</v>
      </c>
      <c r="P133" s="9">
        <f t="shared" si="17"/>
        <v>0</v>
      </c>
      <c r="Q133" s="9">
        <f t="shared" si="17"/>
        <v>0</v>
      </c>
      <c r="R133" s="9">
        <f t="shared" si="17"/>
        <v>0</v>
      </c>
      <c r="S133" s="144"/>
      <c r="T133" s="14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23">
        <v>127</v>
      </c>
      <c r="B134" s="129" t="str">
        <f>IF('FORM NILAI SIAP'!A134=0,"",'FORM NILAI SIAP'!A134)</f>
        <v/>
      </c>
      <c r="C134" s="129" t="str">
        <f>IF('FORM NILAI SIAP'!B134=0,"",'FORM NILAI SIAP'!B134)</f>
        <v/>
      </c>
      <c r="D134" s="9" t="str">
        <f t="shared" si="10"/>
        <v/>
      </c>
      <c r="E134" s="9">
        <f t="shared" si="14"/>
        <v>0</v>
      </c>
      <c r="F134" s="9">
        <f t="shared" si="17"/>
        <v>0</v>
      </c>
      <c r="G134" s="9">
        <f t="shared" si="17"/>
        <v>0</v>
      </c>
      <c r="H134" s="9">
        <f t="shared" si="17"/>
        <v>0</v>
      </c>
      <c r="I134" s="9">
        <f t="shared" si="17"/>
        <v>0</v>
      </c>
      <c r="J134" s="9">
        <f t="shared" si="17"/>
        <v>0</v>
      </c>
      <c r="K134" s="9">
        <f t="shared" si="17"/>
        <v>0</v>
      </c>
      <c r="L134" s="9">
        <f t="shared" si="17"/>
        <v>0</v>
      </c>
      <c r="M134" s="9">
        <f t="shared" si="17"/>
        <v>0</v>
      </c>
      <c r="N134" s="9">
        <f t="shared" si="17"/>
        <v>0</v>
      </c>
      <c r="O134" s="9">
        <f t="shared" si="17"/>
        <v>0</v>
      </c>
      <c r="P134" s="9">
        <f t="shared" si="17"/>
        <v>0</v>
      </c>
      <c r="Q134" s="9">
        <f t="shared" si="17"/>
        <v>0</v>
      </c>
      <c r="R134" s="9">
        <f t="shared" si="17"/>
        <v>0</v>
      </c>
      <c r="S134" s="144"/>
      <c r="T134" s="14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23">
        <v>128</v>
      </c>
      <c r="B135" s="129" t="str">
        <f>IF('FORM NILAI SIAP'!A135=0,"",'FORM NILAI SIAP'!A135)</f>
        <v/>
      </c>
      <c r="C135" s="129" t="str">
        <f>IF('FORM NILAI SIAP'!B135=0,"",'FORM NILAI SIAP'!B135)</f>
        <v/>
      </c>
      <c r="D135" s="9" t="str">
        <f t="shared" si="10"/>
        <v/>
      </c>
      <c r="E135" s="9">
        <f t="shared" si="14"/>
        <v>0</v>
      </c>
      <c r="F135" s="9">
        <f t="shared" si="17"/>
        <v>0</v>
      </c>
      <c r="G135" s="9">
        <f t="shared" si="17"/>
        <v>0</v>
      </c>
      <c r="H135" s="9">
        <f t="shared" si="17"/>
        <v>0</v>
      </c>
      <c r="I135" s="9">
        <f t="shared" si="17"/>
        <v>0</v>
      </c>
      <c r="J135" s="9">
        <f t="shared" si="17"/>
        <v>0</v>
      </c>
      <c r="K135" s="9">
        <f t="shared" si="17"/>
        <v>0</v>
      </c>
      <c r="L135" s="9">
        <f t="shared" si="17"/>
        <v>0</v>
      </c>
      <c r="M135" s="9">
        <f t="shared" si="17"/>
        <v>0</v>
      </c>
      <c r="N135" s="9">
        <f t="shared" si="17"/>
        <v>0</v>
      </c>
      <c r="O135" s="9">
        <f t="shared" si="17"/>
        <v>0</v>
      </c>
      <c r="P135" s="9">
        <f t="shared" si="17"/>
        <v>0</v>
      </c>
      <c r="Q135" s="9">
        <f t="shared" si="17"/>
        <v>0</v>
      </c>
      <c r="R135" s="9">
        <f t="shared" si="17"/>
        <v>0</v>
      </c>
      <c r="S135" s="144"/>
      <c r="T135" s="14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23">
        <v>129</v>
      </c>
      <c r="B136" s="129" t="str">
        <f>IF('FORM NILAI SIAP'!A136=0,"",'FORM NILAI SIAP'!A136)</f>
        <v/>
      </c>
      <c r="C136" s="129" t="str">
        <f>IF('FORM NILAI SIAP'!B136=0,"",'FORM NILAI SIAP'!B136)</f>
        <v/>
      </c>
      <c r="D136" s="9" t="str">
        <f t="shared" si="10"/>
        <v/>
      </c>
      <c r="E136" s="9">
        <f t="shared" si="14"/>
        <v>0</v>
      </c>
      <c r="F136" s="9">
        <f t="shared" si="17"/>
        <v>0</v>
      </c>
      <c r="G136" s="9">
        <f t="shared" si="17"/>
        <v>0</v>
      </c>
      <c r="H136" s="9">
        <f t="shared" si="17"/>
        <v>0</v>
      </c>
      <c r="I136" s="9">
        <f t="shared" si="17"/>
        <v>0</v>
      </c>
      <c r="J136" s="9">
        <f t="shared" si="17"/>
        <v>0</v>
      </c>
      <c r="K136" s="9">
        <f t="shared" si="17"/>
        <v>0</v>
      </c>
      <c r="L136" s="9">
        <f t="shared" si="17"/>
        <v>0</v>
      </c>
      <c r="M136" s="9">
        <f t="shared" si="17"/>
        <v>0</v>
      </c>
      <c r="N136" s="9">
        <f t="shared" si="17"/>
        <v>0</v>
      </c>
      <c r="O136" s="9">
        <f t="shared" si="17"/>
        <v>0</v>
      </c>
      <c r="P136" s="9">
        <f t="shared" si="17"/>
        <v>0</v>
      </c>
      <c r="Q136" s="9">
        <f t="shared" si="17"/>
        <v>0</v>
      </c>
      <c r="R136" s="9">
        <f t="shared" si="17"/>
        <v>0</v>
      </c>
      <c r="S136" s="144"/>
      <c r="T136" s="14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23">
        <v>130</v>
      </c>
      <c r="B137" s="129" t="str">
        <f>IF('FORM NILAI SIAP'!A137=0,"",'FORM NILAI SIAP'!A137)</f>
        <v/>
      </c>
      <c r="C137" s="129" t="str">
        <f>IF('FORM NILAI SIAP'!B137=0,"",'FORM NILAI SIAP'!B137)</f>
        <v/>
      </c>
      <c r="D137" s="9" t="str">
        <f t="shared" ref="D137:D200" si="18">IF(C137="","",SUMPRODUCT($T$7:$ED$7,T137:ED137))</f>
        <v/>
      </c>
      <c r="E137" s="9">
        <f t="shared" si="14"/>
        <v>0</v>
      </c>
      <c r="F137" s="9">
        <f t="shared" si="17"/>
        <v>0</v>
      </c>
      <c r="G137" s="9">
        <f t="shared" si="17"/>
        <v>0</v>
      </c>
      <c r="H137" s="9">
        <f t="shared" si="17"/>
        <v>0</v>
      </c>
      <c r="I137" s="9">
        <f t="shared" si="17"/>
        <v>0</v>
      </c>
      <c r="J137" s="9">
        <f t="shared" si="17"/>
        <v>0</v>
      </c>
      <c r="K137" s="9">
        <f t="shared" si="17"/>
        <v>0</v>
      </c>
      <c r="L137" s="9">
        <f t="shared" si="17"/>
        <v>0</v>
      </c>
      <c r="M137" s="9">
        <f t="shared" si="17"/>
        <v>0</v>
      </c>
      <c r="N137" s="9">
        <f t="shared" si="17"/>
        <v>0</v>
      </c>
      <c r="O137" s="9">
        <f t="shared" si="17"/>
        <v>0</v>
      </c>
      <c r="P137" s="9">
        <f t="shared" si="17"/>
        <v>0</v>
      </c>
      <c r="Q137" s="9">
        <f t="shared" si="17"/>
        <v>0</v>
      </c>
      <c r="R137" s="9">
        <f t="shared" si="17"/>
        <v>0</v>
      </c>
      <c r="S137" s="144"/>
      <c r="T137" s="14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23">
        <v>131</v>
      </c>
      <c r="B138" s="129" t="str">
        <f>IF('FORM NILAI SIAP'!A138=0,"",'FORM NILAI SIAP'!A138)</f>
        <v/>
      </c>
      <c r="C138" s="129" t="str">
        <f>IF('FORM NILAI SIAP'!B138=0,"",'FORM NILAI SIAP'!B138)</f>
        <v/>
      </c>
      <c r="D138" s="9" t="str">
        <f t="shared" si="18"/>
        <v/>
      </c>
      <c r="E138" s="9">
        <f t="shared" si="14"/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4"/>
      <c r="T138" s="14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23">
        <v>132</v>
      </c>
      <c r="B139" s="129" t="str">
        <f>IF('FORM NILAI SIAP'!A139=0,"",'FORM NILAI SIAP'!A139)</f>
        <v/>
      </c>
      <c r="C139" s="129" t="str">
        <f>IF('FORM NILAI SIAP'!B139=0,"",'FORM NILAI SIAP'!B139)</f>
        <v/>
      </c>
      <c r="D139" s="9" t="str">
        <f t="shared" si="18"/>
        <v/>
      </c>
      <c r="E139" s="9">
        <f t="shared" si="14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4"/>
      <c r="T139" s="14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23">
        <v>133</v>
      </c>
      <c r="B140" s="129" t="str">
        <f>IF('FORM NILAI SIAP'!A140=0,"",'FORM NILAI SIAP'!A140)</f>
        <v/>
      </c>
      <c r="C140" s="129" t="str">
        <f>IF('FORM NILAI SIAP'!B140=0,"",'FORM NILAI SIAP'!B140)</f>
        <v/>
      </c>
      <c r="D140" s="9" t="str">
        <f t="shared" si="18"/>
        <v/>
      </c>
      <c r="E140" s="9">
        <f t="shared" si="14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4"/>
      <c r="T140" s="14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23">
        <v>134</v>
      </c>
      <c r="B141" s="129" t="str">
        <f>IF('FORM NILAI SIAP'!A141=0,"",'FORM NILAI SIAP'!A141)</f>
        <v/>
      </c>
      <c r="C141" s="129" t="str">
        <f>IF('FORM NILAI SIAP'!B141=0,"",'FORM NILAI SIAP'!B141)</f>
        <v/>
      </c>
      <c r="D141" s="9" t="str">
        <f t="shared" si="18"/>
        <v/>
      </c>
      <c r="E141" s="9">
        <f t="shared" si="14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4"/>
      <c r="T141" s="14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23">
        <v>135</v>
      </c>
      <c r="B142" s="129" t="str">
        <f>IF('FORM NILAI SIAP'!A142=0,"",'FORM NILAI SIAP'!A142)</f>
        <v/>
      </c>
      <c r="C142" s="129" t="str">
        <f>IF('FORM NILAI SIAP'!B142=0,"",'FORM NILAI SIAP'!B142)</f>
        <v/>
      </c>
      <c r="D142" s="9" t="str">
        <f t="shared" si="18"/>
        <v/>
      </c>
      <c r="E142" s="9">
        <f t="shared" si="14"/>
        <v>0</v>
      </c>
      <c r="F142" s="9">
        <f t="shared" ref="F142:R151" si="19">IFERROR(($T142*IF($T$6=F$6,$T$7,0)+$U142*IF($U$6=F$6,$U$7,0)+$V142*IF($V$6=F$6,$V$7,0)+$W142*IF($W$6=F$6,$W$7,0)+$X142*IF($X$6=F$6,$X$7,0)+$Y142*IF($Y$6=F$6,$Y$7,0)+$Z142*IF($Z$6=F$6,$Z$7,0)+$AA142*IF($AA$6=F$6,$AA$7,0)+$AB142*IF($AB$6=F$6,$AB$7,0)+$DO142*IF($DO$6=F$6,$DO$7,0)+$DP142*IF($DP$6=F$6,$DP$7,0)+$DQ142*IF($DQ$6=F$6,$DQ$7,0)+$DR142*IF($DR$6=F$6,$DR$7,0)+$DS142*IF($DS$6=F$6,$DS$7,0)+$DT142*IF($DT$6=F$6,$DT$7,0)+$DU142*IF($DU$6=F$6,$DU$7,0)+$DV142*IF($DV$6=F$6,$DV$7,0)+$DW142*IF($DW$6=F$6,$DW$7,0)+$DX142*IF($DX$6=F$6,$DX$7,0)+$DY142*IF($DY$6=F$6,$DY$7,0)+$DZ142*IF($DZ$6=F$6,$DZ$7,0)+$EA142*IF($EA$6=F$6,$EA$7,0)+$EB142*IF($EB$6=F$6,$EB$7,0)+$EC142*IF($EC$6=F$6,$EC$7,0)+$ED142*IF($ED$6=F$6,$ED$7,0))/F$7,0)</f>
        <v>0</v>
      </c>
      <c r="G142" s="9">
        <f t="shared" si="19"/>
        <v>0</v>
      </c>
      <c r="H142" s="9">
        <f t="shared" si="19"/>
        <v>0</v>
      </c>
      <c r="I142" s="9">
        <f t="shared" si="19"/>
        <v>0</v>
      </c>
      <c r="J142" s="9">
        <f t="shared" si="19"/>
        <v>0</v>
      </c>
      <c r="K142" s="9">
        <f t="shared" si="19"/>
        <v>0</v>
      </c>
      <c r="L142" s="9">
        <f t="shared" si="19"/>
        <v>0</v>
      </c>
      <c r="M142" s="9">
        <f t="shared" si="19"/>
        <v>0</v>
      </c>
      <c r="N142" s="9">
        <f t="shared" si="19"/>
        <v>0</v>
      </c>
      <c r="O142" s="9">
        <f t="shared" si="19"/>
        <v>0</v>
      </c>
      <c r="P142" s="9">
        <f t="shared" si="19"/>
        <v>0</v>
      </c>
      <c r="Q142" s="9">
        <f t="shared" si="19"/>
        <v>0</v>
      </c>
      <c r="R142" s="9">
        <f t="shared" si="19"/>
        <v>0</v>
      </c>
      <c r="S142" s="144"/>
      <c r="T142" s="14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23">
        <v>136</v>
      </c>
      <c r="B143" s="129" t="str">
        <f>IF('FORM NILAI SIAP'!A143=0,"",'FORM NILAI SIAP'!A143)</f>
        <v/>
      </c>
      <c r="C143" s="129" t="str">
        <f>IF('FORM NILAI SIAP'!B143=0,"",'FORM NILAI SIAP'!B143)</f>
        <v/>
      </c>
      <c r="D143" s="9" t="str">
        <f t="shared" si="18"/>
        <v/>
      </c>
      <c r="E143" s="9">
        <f t="shared" si="14"/>
        <v>0</v>
      </c>
      <c r="F143" s="9">
        <f t="shared" si="19"/>
        <v>0</v>
      </c>
      <c r="G143" s="9">
        <f t="shared" si="19"/>
        <v>0</v>
      </c>
      <c r="H143" s="9">
        <f t="shared" si="19"/>
        <v>0</v>
      </c>
      <c r="I143" s="9">
        <f t="shared" si="19"/>
        <v>0</v>
      </c>
      <c r="J143" s="9">
        <f t="shared" si="19"/>
        <v>0</v>
      </c>
      <c r="K143" s="9">
        <f t="shared" si="19"/>
        <v>0</v>
      </c>
      <c r="L143" s="9">
        <f t="shared" si="19"/>
        <v>0</v>
      </c>
      <c r="M143" s="9">
        <f t="shared" si="19"/>
        <v>0</v>
      </c>
      <c r="N143" s="9">
        <f t="shared" si="19"/>
        <v>0</v>
      </c>
      <c r="O143" s="9">
        <f t="shared" si="19"/>
        <v>0</v>
      </c>
      <c r="P143" s="9">
        <f t="shared" si="19"/>
        <v>0</v>
      </c>
      <c r="Q143" s="9">
        <f t="shared" si="19"/>
        <v>0</v>
      </c>
      <c r="R143" s="9">
        <f t="shared" si="19"/>
        <v>0</v>
      </c>
      <c r="S143" s="144"/>
      <c r="T143" s="14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23">
        <v>137</v>
      </c>
      <c r="B144" s="129" t="str">
        <f>IF('FORM NILAI SIAP'!A144=0,"",'FORM NILAI SIAP'!A144)</f>
        <v/>
      </c>
      <c r="C144" s="129" t="str">
        <f>IF('FORM NILAI SIAP'!B144=0,"",'FORM NILAI SIAP'!B144)</f>
        <v/>
      </c>
      <c r="D144" s="9" t="str">
        <f t="shared" si="18"/>
        <v/>
      </c>
      <c r="E144" s="9">
        <f t="shared" si="14"/>
        <v>0</v>
      </c>
      <c r="F144" s="9">
        <f t="shared" si="19"/>
        <v>0</v>
      </c>
      <c r="G144" s="9">
        <f t="shared" si="19"/>
        <v>0</v>
      </c>
      <c r="H144" s="9">
        <f t="shared" si="19"/>
        <v>0</v>
      </c>
      <c r="I144" s="9">
        <f t="shared" si="19"/>
        <v>0</v>
      </c>
      <c r="J144" s="9">
        <f t="shared" si="19"/>
        <v>0</v>
      </c>
      <c r="K144" s="9">
        <f t="shared" si="19"/>
        <v>0</v>
      </c>
      <c r="L144" s="9">
        <f t="shared" si="19"/>
        <v>0</v>
      </c>
      <c r="M144" s="9">
        <f t="shared" si="19"/>
        <v>0</v>
      </c>
      <c r="N144" s="9">
        <f t="shared" si="19"/>
        <v>0</v>
      </c>
      <c r="O144" s="9">
        <f t="shared" si="19"/>
        <v>0</v>
      </c>
      <c r="P144" s="9">
        <f t="shared" si="19"/>
        <v>0</v>
      </c>
      <c r="Q144" s="9">
        <f t="shared" si="19"/>
        <v>0</v>
      </c>
      <c r="R144" s="9">
        <f t="shared" si="19"/>
        <v>0</v>
      </c>
      <c r="S144" s="144"/>
      <c r="T144" s="14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23">
        <v>138</v>
      </c>
      <c r="B145" s="129" t="str">
        <f>IF('FORM NILAI SIAP'!A145=0,"",'FORM NILAI SIAP'!A145)</f>
        <v/>
      </c>
      <c r="C145" s="129" t="str">
        <f>IF('FORM NILAI SIAP'!B145=0,"",'FORM NILAI SIAP'!B145)</f>
        <v/>
      </c>
      <c r="D145" s="9" t="str">
        <f t="shared" si="18"/>
        <v/>
      </c>
      <c r="E145" s="9">
        <f t="shared" si="14"/>
        <v>0</v>
      </c>
      <c r="F145" s="9">
        <f t="shared" si="19"/>
        <v>0</v>
      </c>
      <c r="G145" s="9">
        <f t="shared" si="19"/>
        <v>0</v>
      </c>
      <c r="H145" s="9">
        <f t="shared" si="19"/>
        <v>0</v>
      </c>
      <c r="I145" s="9">
        <f t="shared" si="19"/>
        <v>0</v>
      </c>
      <c r="J145" s="9">
        <f t="shared" si="19"/>
        <v>0</v>
      </c>
      <c r="K145" s="9">
        <f t="shared" si="19"/>
        <v>0</v>
      </c>
      <c r="L145" s="9">
        <f t="shared" si="19"/>
        <v>0</v>
      </c>
      <c r="M145" s="9">
        <f t="shared" si="19"/>
        <v>0</v>
      </c>
      <c r="N145" s="9">
        <f t="shared" si="19"/>
        <v>0</v>
      </c>
      <c r="O145" s="9">
        <f t="shared" si="19"/>
        <v>0</v>
      </c>
      <c r="P145" s="9">
        <f t="shared" si="19"/>
        <v>0</v>
      </c>
      <c r="Q145" s="9">
        <f t="shared" si="19"/>
        <v>0</v>
      </c>
      <c r="R145" s="9">
        <f t="shared" si="19"/>
        <v>0</v>
      </c>
      <c r="S145" s="144"/>
      <c r="T145" s="14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23">
        <v>139</v>
      </c>
      <c r="B146" s="129" t="str">
        <f>IF('FORM NILAI SIAP'!A146=0,"",'FORM NILAI SIAP'!A146)</f>
        <v/>
      </c>
      <c r="C146" s="129" t="str">
        <f>IF('FORM NILAI SIAP'!B146=0,"",'FORM NILAI SIAP'!B146)</f>
        <v/>
      </c>
      <c r="D146" s="9" t="str">
        <f t="shared" si="18"/>
        <v/>
      </c>
      <c r="E146" s="9">
        <f t="shared" si="14"/>
        <v>0</v>
      </c>
      <c r="F146" s="9">
        <f t="shared" si="19"/>
        <v>0</v>
      </c>
      <c r="G146" s="9">
        <f t="shared" si="19"/>
        <v>0</v>
      </c>
      <c r="H146" s="9">
        <f t="shared" si="19"/>
        <v>0</v>
      </c>
      <c r="I146" s="9">
        <f t="shared" si="19"/>
        <v>0</v>
      </c>
      <c r="J146" s="9">
        <f t="shared" si="19"/>
        <v>0</v>
      </c>
      <c r="K146" s="9">
        <f t="shared" si="19"/>
        <v>0</v>
      </c>
      <c r="L146" s="9">
        <f t="shared" si="19"/>
        <v>0</v>
      </c>
      <c r="M146" s="9">
        <f t="shared" si="19"/>
        <v>0</v>
      </c>
      <c r="N146" s="9">
        <f t="shared" si="19"/>
        <v>0</v>
      </c>
      <c r="O146" s="9">
        <f t="shared" si="19"/>
        <v>0</v>
      </c>
      <c r="P146" s="9">
        <f t="shared" si="19"/>
        <v>0</v>
      </c>
      <c r="Q146" s="9">
        <f t="shared" si="19"/>
        <v>0</v>
      </c>
      <c r="R146" s="9">
        <f t="shared" si="19"/>
        <v>0</v>
      </c>
      <c r="S146" s="144"/>
      <c r="T146" s="14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23">
        <v>140</v>
      </c>
      <c r="B147" s="129" t="str">
        <f>IF('FORM NILAI SIAP'!A147=0,"",'FORM NILAI SIAP'!A147)</f>
        <v/>
      </c>
      <c r="C147" s="129" t="str">
        <f>IF('FORM NILAI SIAP'!B147=0,"",'FORM NILAI SIAP'!B147)</f>
        <v/>
      </c>
      <c r="D147" s="9" t="str">
        <f t="shared" si="18"/>
        <v/>
      </c>
      <c r="E147" s="9">
        <f t="shared" si="14"/>
        <v>0</v>
      </c>
      <c r="F147" s="9">
        <f t="shared" si="19"/>
        <v>0</v>
      </c>
      <c r="G147" s="9">
        <f t="shared" si="19"/>
        <v>0</v>
      </c>
      <c r="H147" s="9">
        <f t="shared" si="19"/>
        <v>0</v>
      </c>
      <c r="I147" s="9">
        <f t="shared" si="19"/>
        <v>0</v>
      </c>
      <c r="J147" s="9">
        <f t="shared" si="19"/>
        <v>0</v>
      </c>
      <c r="K147" s="9">
        <f t="shared" si="19"/>
        <v>0</v>
      </c>
      <c r="L147" s="9">
        <f t="shared" si="19"/>
        <v>0</v>
      </c>
      <c r="M147" s="9">
        <f t="shared" si="19"/>
        <v>0</v>
      </c>
      <c r="N147" s="9">
        <f t="shared" si="19"/>
        <v>0</v>
      </c>
      <c r="O147" s="9">
        <f t="shared" si="19"/>
        <v>0</v>
      </c>
      <c r="P147" s="9">
        <f t="shared" si="19"/>
        <v>0</v>
      </c>
      <c r="Q147" s="9">
        <f t="shared" si="19"/>
        <v>0</v>
      </c>
      <c r="R147" s="9">
        <f t="shared" si="19"/>
        <v>0</v>
      </c>
      <c r="S147" s="144"/>
      <c r="T147" s="14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23">
        <v>141</v>
      </c>
      <c r="B148" s="129" t="str">
        <f>IF('FORM NILAI SIAP'!A148=0,"",'FORM NILAI SIAP'!A148)</f>
        <v/>
      </c>
      <c r="C148" s="129" t="str">
        <f>IF('FORM NILAI SIAP'!B148=0,"",'FORM NILAI SIAP'!B148)</f>
        <v/>
      </c>
      <c r="D148" s="9" t="str">
        <f t="shared" si="18"/>
        <v/>
      </c>
      <c r="E148" s="9">
        <f t="shared" si="14"/>
        <v>0</v>
      </c>
      <c r="F148" s="9">
        <f t="shared" si="19"/>
        <v>0</v>
      </c>
      <c r="G148" s="9">
        <f t="shared" si="19"/>
        <v>0</v>
      </c>
      <c r="H148" s="9">
        <f t="shared" si="19"/>
        <v>0</v>
      </c>
      <c r="I148" s="9">
        <f t="shared" si="19"/>
        <v>0</v>
      </c>
      <c r="J148" s="9">
        <f t="shared" si="19"/>
        <v>0</v>
      </c>
      <c r="K148" s="9">
        <f t="shared" si="19"/>
        <v>0</v>
      </c>
      <c r="L148" s="9">
        <f t="shared" si="19"/>
        <v>0</v>
      </c>
      <c r="M148" s="9">
        <f t="shared" si="19"/>
        <v>0</v>
      </c>
      <c r="N148" s="9">
        <f t="shared" si="19"/>
        <v>0</v>
      </c>
      <c r="O148" s="9">
        <f t="shared" si="19"/>
        <v>0</v>
      </c>
      <c r="P148" s="9">
        <f t="shared" si="19"/>
        <v>0</v>
      </c>
      <c r="Q148" s="9">
        <f t="shared" si="19"/>
        <v>0</v>
      </c>
      <c r="R148" s="9">
        <f t="shared" si="19"/>
        <v>0</v>
      </c>
      <c r="S148" s="144"/>
      <c r="T148" s="14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23">
        <v>142</v>
      </c>
      <c r="B149" s="129" t="str">
        <f>IF('FORM NILAI SIAP'!A149=0,"",'FORM NILAI SIAP'!A149)</f>
        <v/>
      </c>
      <c r="C149" s="129" t="str">
        <f>IF('FORM NILAI SIAP'!B149=0,"",'FORM NILAI SIAP'!B149)</f>
        <v/>
      </c>
      <c r="D149" s="9" t="str">
        <f t="shared" si="18"/>
        <v/>
      </c>
      <c r="E149" s="9">
        <f t="shared" si="14"/>
        <v>0</v>
      </c>
      <c r="F149" s="9">
        <f t="shared" si="19"/>
        <v>0</v>
      </c>
      <c r="G149" s="9">
        <f t="shared" si="19"/>
        <v>0</v>
      </c>
      <c r="H149" s="9">
        <f t="shared" si="19"/>
        <v>0</v>
      </c>
      <c r="I149" s="9">
        <f t="shared" si="19"/>
        <v>0</v>
      </c>
      <c r="J149" s="9">
        <f t="shared" si="19"/>
        <v>0</v>
      </c>
      <c r="K149" s="9">
        <f t="shared" si="19"/>
        <v>0</v>
      </c>
      <c r="L149" s="9">
        <f t="shared" si="19"/>
        <v>0</v>
      </c>
      <c r="M149" s="9">
        <f t="shared" si="19"/>
        <v>0</v>
      </c>
      <c r="N149" s="9">
        <f t="shared" si="19"/>
        <v>0</v>
      </c>
      <c r="O149" s="9">
        <f t="shared" si="19"/>
        <v>0</v>
      </c>
      <c r="P149" s="9">
        <f t="shared" si="19"/>
        <v>0</v>
      </c>
      <c r="Q149" s="9">
        <f t="shared" si="19"/>
        <v>0</v>
      </c>
      <c r="R149" s="9">
        <f t="shared" si="19"/>
        <v>0</v>
      </c>
      <c r="S149" s="144"/>
      <c r="T149" s="14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23">
        <v>143</v>
      </c>
      <c r="B150" s="129" t="str">
        <f>IF('FORM NILAI SIAP'!A150=0,"",'FORM NILAI SIAP'!A150)</f>
        <v/>
      </c>
      <c r="C150" s="129" t="str">
        <f>IF('FORM NILAI SIAP'!B150=0,"",'FORM NILAI SIAP'!B150)</f>
        <v/>
      </c>
      <c r="D150" s="9" t="str">
        <f t="shared" si="18"/>
        <v/>
      </c>
      <c r="E150" s="9">
        <f t="shared" si="14"/>
        <v>0</v>
      </c>
      <c r="F150" s="9">
        <f t="shared" si="19"/>
        <v>0</v>
      </c>
      <c r="G150" s="9">
        <f t="shared" si="19"/>
        <v>0</v>
      </c>
      <c r="H150" s="9">
        <f t="shared" si="19"/>
        <v>0</v>
      </c>
      <c r="I150" s="9">
        <f t="shared" si="19"/>
        <v>0</v>
      </c>
      <c r="J150" s="9">
        <f t="shared" si="19"/>
        <v>0</v>
      </c>
      <c r="K150" s="9">
        <f t="shared" si="19"/>
        <v>0</v>
      </c>
      <c r="L150" s="9">
        <f t="shared" si="19"/>
        <v>0</v>
      </c>
      <c r="M150" s="9">
        <f t="shared" si="19"/>
        <v>0</v>
      </c>
      <c r="N150" s="9">
        <f t="shared" si="19"/>
        <v>0</v>
      </c>
      <c r="O150" s="9">
        <f t="shared" si="19"/>
        <v>0</v>
      </c>
      <c r="P150" s="9">
        <f t="shared" si="19"/>
        <v>0</v>
      </c>
      <c r="Q150" s="9">
        <f t="shared" si="19"/>
        <v>0</v>
      </c>
      <c r="R150" s="9">
        <f t="shared" si="19"/>
        <v>0</v>
      </c>
      <c r="S150" s="144"/>
      <c r="T150" s="14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23">
        <v>144</v>
      </c>
      <c r="B151" s="129" t="str">
        <f>IF('FORM NILAI SIAP'!A151=0,"",'FORM NILAI SIAP'!A151)</f>
        <v/>
      </c>
      <c r="C151" s="129" t="str">
        <f>IF('FORM NILAI SIAP'!B151=0,"",'FORM NILAI SIAP'!B151)</f>
        <v/>
      </c>
      <c r="D151" s="9" t="str">
        <f t="shared" si="18"/>
        <v/>
      </c>
      <c r="E151" s="9">
        <f t="shared" si="14"/>
        <v>0</v>
      </c>
      <c r="F151" s="9">
        <f t="shared" si="19"/>
        <v>0</v>
      </c>
      <c r="G151" s="9">
        <f t="shared" si="19"/>
        <v>0</v>
      </c>
      <c r="H151" s="9">
        <f t="shared" si="19"/>
        <v>0</v>
      </c>
      <c r="I151" s="9">
        <f t="shared" si="19"/>
        <v>0</v>
      </c>
      <c r="J151" s="9">
        <f t="shared" si="19"/>
        <v>0</v>
      </c>
      <c r="K151" s="9">
        <f t="shared" si="19"/>
        <v>0</v>
      </c>
      <c r="L151" s="9">
        <f t="shared" si="19"/>
        <v>0</v>
      </c>
      <c r="M151" s="9">
        <f t="shared" si="19"/>
        <v>0</v>
      </c>
      <c r="N151" s="9">
        <f t="shared" si="19"/>
        <v>0</v>
      </c>
      <c r="O151" s="9">
        <f t="shared" si="19"/>
        <v>0</v>
      </c>
      <c r="P151" s="9">
        <f t="shared" si="19"/>
        <v>0</v>
      </c>
      <c r="Q151" s="9">
        <f t="shared" si="19"/>
        <v>0</v>
      </c>
      <c r="R151" s="9">
        <f t="shared" si="19"/>
        <v>0</v>
      </c>
      <c r="S151" s="144"/>
      <c r="T151" s="14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23">
        <v>145</v>
      </c>
      <c r="B152" s="129" t="str">
        <f>IF('FORM NILAI SIAP'!A152=0,"",'FORM NILAI SIAP'!A152)</f>
        <v/>
      </c>
      <c r="C152" s="129" t="str">
        <f>IF('FORM NILAI SIAP'!B152=0,"",'FORM NILAI SIAP'!B152)</f>
        <v/>
      </c>
      <c r="D152" s="9" t="str">
        <f t="shared" si="18"/>
        <v/>
      </c>
      <c r="E152" s="9">
        <f t="shared" si="14"/>
        <v>0</v>
      </c>
      <c r="F152" s="9">
        <f t="shared" ref="F152:R161" si="20">IFERROR(($T152*IF($T$6=F$6,$T$7,0)+$U152*IF($U$6=F$6,$U$7,0)+$V152*IF($V$6=F$6,$V$7,0)+$W152*IF($W$6=F$6,$W$7,0)+$X152*IF($X$6=F$6,$X$7,0)+$Y152*IF($Y$6=F$6,$Y$7,0)+$Z152*IF($Z$6=F$6,$Z$7,0)+$AA152*IF($AA$6=F$6,$AA$7,0)+$AB152*IF($AB$6=F$6,$AB$7,0)+$DO152*IF($DO$6=F$6,$DO$7,0)+$DP152*IF($DP$6=F$6,$DP$7,0)+$DQ152*IF($DQ$6=F$6,$DQ$7,0)+$DR152*IF($DR$6=F$6,$DR$7,0)+$DS152*IF($DS$6=F$6,$DS$7,0)+$DT152*IF($DT$6=F$6,$DT$7,0)+$DU152*IF($DU$6=F$6,$DU$7,0)+$DV152*IF($DV$6=F$6,$DV$7,0)+$DW152*IF($DW$6=F$6,$DW$7,0)+$DX152*IF($DX$6=F$6,$DX$7,0)+$DY152*IF($DY$6=F$6,$DY$7,0)+$DZ152*IF($DZ$6=F$6,$DZ$7,0)+$EA152*IF($EA$6=F$6,$EA$7,0)+$EB152*IF($EB$6=F$6,$EB$7,0)+$EC152*IF($EC$6=F$6,$EC$7,0)+$ED152*IF($ED$6=F$6,$ED$7,0))/F$7,0)</f>
        <v>0</v>
      </c>
      <c r="G152" s="9">
        <f t="shared" si="20"/>
        <v>0</v>
      </c>
      <c r="H152" s="9">
        <f t="shared" si="20"/>
        <v>0</v>
      </c>
      <c r="I152" s="9">
        <f t="shared" si="20"/>
        <v>0</v>
      </c>
      <c r="J152" s="9">
        <f t="shared" si="20"/>
        <v>0</v>
      </c>
      <c r="K152" s="9">
        <f t="shared" si="20"/>
        <v>0</v>
      </c>
      <c r="L152" s="9">
        <f t="shared" si="20"/>
        <v>0</v>
      </c>
      <c r="M152" s="9">
        <f t="shared" si="20"/>
        <v>0</v>
      </c>
      <c r="N152" s="9">
        <f t="shared" si="20"/>
        <v>0</v>
      </c>
      <c r="O152" s="9">
        <f t="shared" si="20"/>
        <v>0</v>
      </c>
      <c r="P152" s="9">
        <f t="shared" si="20"/>
        <v>0</v>
      </c>
      <c r="Q152" s="9">
        <f t="shared" si="20"/>
        <v>0</v>
      </c>
      <c r="R152" s="9">
        <f t="shared" si="20"/>
        <v>0</v>
      </c>
      <c r="S152" s="144"/>
      <c r="T152" s="14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23">
        <v>146</v>
      </c>
      <c r="B153" s="129" t="str">
        <f>IF('FORM NILAI SIAP'!A153=0,"",'FORM NILAI SIAP'!A153)</f>
        <v/>
      </c>
      <c r="C153" s="129" t="str">
        <f>IF('FORM NILAI SIAP'!B153=0,"",'FORM NILAI SIAP'!B153)</f>
        <v/>
      </c>
      <c r="D153" s="9" t="str">
        <f t="shared" si="18"/>
        <v/>
      </c>
      <c r="E153" s="9">
        <f t="shared" si="14"/>
        <v>0</v>
      </c>
      <c r="F153" s="9">
        <f t="shared" si="20"/>
        <v>0</v>
      </c>
      <c r="G153" s="9">
        <f t="shared" si="20"/>
        <v>0</v>
      </c>
      <c r="H153" s="9">
        <f t="shared" si="20"/>
        <v>0</v>
      </c>
      <c r="I153" s="9">
        <f t="shared" si="20"/>
        <v>0</v>
      </c>
      <c r="J153" s="9">
        <f t="shared" si="20"/>
        <v>0</v>
      </c>
      <c r="K153" s="9">
        <f t="shared" si="20"/>
        <v>0</v>
      </c>
      <c r="L153" s="9">
        <f t="shared" si="20"/>
        <v>0</v>
      </c>
      <c r="M153" s="9">
        <f t="shared" si="20"/>
        <v>0</v>
      </c>
      <c r="N153" s="9">
        <f t="shared" si="20"/>
        <v>0</v>
      </c>
      <c r="O153" s="9">
        <f t="shared" si="20"/>
        <v>0</v>
      </c>
      <c r="P153" s="9">
        <f t="shared" si="20"/>
        <v>0</v>
      </c>
      <c r="Q153" s="9">
        <f t="shared" si="20"/>
        <v>0</v>
      </c>
      <c r="R153" s="9">
        <f t="shared" si="20"/>
        <v>0</v>
      </c>
      <c r="S153" s="144"/>
      <c r="T153" s="14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23">
        <v>147</v>
      </c>
      <c r="B154" s="129" t="str">
        <f>IF('FORM NILAI SIAP'!A154=0,"",'FORM NILAI SIAP'!A154)</f>
        <v/>
      </c>
      <c r="C154" s="129" t="str">
        <f>IF('FORM NILAI SIAP'!B154=0,"",'FORM NILAI SIAP'!B154)</f>
        <v/>
      </c>
      <c r="D154" s="9" t="str">
        <f t="shared" si="18"/>
        <v/>
      </c>
      <c r="E154" s="9">
        <f t="shared" si="14"/>
        <v>0</v>
      </c>
      <c r="F154" s="9">
        <f t="shared" si="20"/>
        <v>0</v>
      </c>
      <c r="G154" s="9">
        <f t="shared" si="20"/>
        <v>0</v>
      </c>
      <c r="H154" s="9">
        <f t="shared" si="20"/>
        <v>0</v>
      </c>
      <c r="I154" s="9">
        <f t="shared" si="20"/>
        <v>0</v>
      </c>
      <c r="J154" s="9">
        <f t="shared" si="20"/>
        <v>0</v>
      </c>
      <c r="K154" s="9">
        <f t="shared" si="20"/>
        <v>0</v>
      </c>
      <c r="L154" s="9">
        <f t="shared" si="20"/>
        <v>0</v>
      </c>
      <c r="M154" s="9">
        <f t="shared" si="20"/>
        <v>0</v>
      </c>
      <c r="N154" s="9">
        <f t="shared" si="20"/>
        <v>0</v>
      </c>
      <c r="O154" s="9">
        <f t="shared" si="20"/>
        <v>0</v>
      </c>
      <c r="P154" s="9">
        <f t="shared" si="20"/>
        <v>0</v>
      </c>
      <c r="Q154" s="9">
        <f t="shared" si="20"/>
        <v>0</v>
      </c>
      <c r="R154" s="9">
        <f t="shared" si="20"/>
        <v>0</v>
      </c>
      <c r="S154" s="144"/>
      <c r="T154" s="14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23">
        <v>148</v>
      </c>
      <c r="B155" s="129" t="str">
        <f>IF('FORM NILAI SIAP'!A155=0,"",'FORM NILAI SIAP'!A155)</f>
        <v/>
      </c>
      <c r="C155" s="129" t="str">
        <f>IF('FORM NILAI SIAP'!B155=0,"",'FORM NILAI SIAP'!B155)</f>
        <v/>
      </c>
      <c r="D155" s="9" t="str">
        <f t="shared" si="18"/>
        <v/>
      </c>
      <c r="E155" s="9">
        <f t="shared" si="14"/>
        <v>0</v>
      </c>
      <c r="F155" s="9">
        <f t="shared" si="20"/>
        <v>0</v>
      </c>
      <c r="G155" s="9">
        <f t="shared" si="20"/>
        <v>0</v>
      </c>
      <c r="H155" s="9">
        <f t="shared" si="20"/>
        <v>0</v>
      </c>
      <c r="I155" s="9">
        <f t="shared" si="20"/>
        <v>0</v>
      </c>
      <c r="J155" s="9">
        <f t="shared" si="20"/>
        <v>0</v>
      </c>
      <c r="K155" s="9">
        <f t="shared" si="20"/>
        <v>0</v>
      </c>
      <c r="L155" s="9">
        <f t="shared" si="20"/>
        <v>0</v>
      </c>
      <c r="M155" s="9">
        <f t="shared" si="20"/>
        <v>0</v>
      </c>
      <c r="N155" s="9">
        <f t="shared" si="20"/>
        <v>0</v>
      </c>
      <c r="O155" s="9">
        <f t="shared" si="20"/>
        <v>0</v>
      </c>
      <c r="P155" s="9">
        <f t="shared" si="20"/>
        <v>0</v>
      </c>
      <c r="Q155" s="9">
        <f t="shared" si="20"/>
        <v>0</v>
      </c>
      <c r="R155" s="9">
        <f t="shared" si="20"/>
        <v>0</v>
      </c>
      <c r="S155" s="144"/>
      <c r="T155" s="14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23">
        <v>149</v>
      </c>
      <c r="B156" s="129" t="str">
        <f>IF('FORM NILAI SIAP'!A156=0,"",'FORM NILAI SIAP'!A156)</f>
        <v/>
      </c>
      <c r="C156" s="129" t="str">
        <f>IF('FORM NILAI SIAP'!B156=0,"",'FORM NILAI SIAP'!B156)</f>
        <v/>
      </c>
      <c r="D156" s="9" t="str">
        <f t="shared" si="18"/>
        <v/>
      </c>
      <c r="E156" s="9">
        <f t="shared" si="14"/>
        <v>0</v>
      </c>
      <c r="F156" s="9">
        <f t="shared" si="20"/>
        <v>0</v>
      </c>
      <c r="G156" s="9">
        <f t="shared" si="20"/>
        <v>0</v>
      </c>
      <c r="H156" s="9">
        <f t="shared" si="20"/>
        <v>0</v>
      </c>
      <c r="I156" s="9">
        <f t="shared" si="20"/>
        <v>0</v>
      </c>
      <c r="J156" s="9">
        <f t="shared" si="20"/>
        <v>0</v>
      </c>
      <c r="K156" s="9">
        <f t="shared" si="20"/>
        <v>0</v>
      </c>
      <c r="L156" s="9">
        <f t="shared" si="20"/>
        <v>0</v>
      </c>
      <c r="M156" s="9">
        <f t="shared" si="20"/>
        <v>0</v>
      </c>
      <c r="N156" s="9">
        <f t="shared" si="20"/>
        <v>0</v>
      </c>
      <c r="O156" s="9">
        <f t="shared" si="20"/>
        <v>0</v>
      </c>
      <c r="P156" s="9">
        <f t="shared" si="20"/>
        <v>0</v>
      </c>
      <c r="Q156" s="9">
        <f t="shared" si="20"/>
        <v>0</v>
      </c>
      <c r="R156" s="9">
        <f t="shared" si="20"/>
        <v>0</v>
      </c>
      <c r="S156" s="144"/>
      <c r="T156" s="14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23">
        <v>150</v>
      </c>
      <c r="B157" s="129" t="str">
        <f>IF('FORM NILAI SIAP'!A157=0,"",'FORM NILAI SIAP'!A157)</f>
        <v/>
      </c>
      <c r="C157" s="129" t="str">
        <f>IF('FORM NILAI SIAP'!B157=0,"",'FORM NILAI SIAP'!B157)</f>
        <v/>
      </c>
      <c r="D157" s="9" t="str">
        <f t="shared" si="18"/>
        <v/>
      </c>
      <c r="E157" s="9">
        <f t="shared" si="14"/>
        <v>0</v>
      </c>
      <c r="F157" s="9">
        <f t="shared" si="20"/>
        <v>0</v>
      </c>
      <c r="G157" s="9">
        <f t="shared" si="20"/>
        <v>0</v>
      </c>
      <c r="H157" s="9">
        <f t="shared" si="20"/>
        <v>0</v>
      </c>
      <c r="I157" s="9">
        <f t="shared" si="20"/>
        <v>0</v>
      </c>
      <c r="J157" s="9">
        <f t="shared" si="20"/>
        <v>0</v>
      </c>
      <c r="K157" s="9">
        <f t="shared" si="20"/>
        <v>0</v>
      </c>
      <c r="L157" s="9">
        <f t="shared" si="20"/>
        <v>0</v>
      </c>
      <c r="M157" s="9">
        <f t="shared" si="20"/>
        <v>0</v>
      </c>
      <c r="N157" s="9">
        <f t="shared" si="20"/>
        <v>0</v>
      </c>
      <c r="O157" s="9">
        <f t="shared" si="20"/>
        <v>0</v>
      </c>
      <c r="P157" s="9">
        <f t="shared" si="20"/>
        <v>0</v>
      </c>
      <c r="Q157" s="9">
        <f t="shared" si="20"/>
        <v>0</v>
      </c>
      <c r="R157" s="9">
        <f t="shared" si="20"/>
        <v>0</v>
      </c>
      <c r="S157" s="144"/>
      <c r="T157" s="14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23">
        <v>151</v>
      </c>
      <c r="B158" s="129" t="str">
        <f>IF('FORM NILAI SIAP'!A158=0,"",'FORM NILAI SIAP'!A158)</f>
        <v/>
      </c>
      <c r="C158" s="129" t="str">
        <f>IF('FORM NILAI SIAP'!B158=0,"",'FORM NILAI SIAP'!B158)</f>
        <v/>
      </c>
      <c r="D158" s="9" t="str">
        <f t="shared" si="18"/>
        <v/>
      </c>
      <c r="E158" s="9">
        <f t="shared" si="14"/>
        <v>0</v>
      </c>
      <c r="F158" s="9">
        <f t="shared" si="20"/>
        <v>0</v>
      </c>
      <c r="G158" s="9">
        <f t="shared" si="20"/>
        <v>0</v>
      </c>
      <c r="H158" s="9">
        <f t="shared" si="20"/>
        <v>0</v>
      </c>
      <c r="I158" s="9">
        <f t="shared" si="20"/>
        <v>0</v>
      </c>
      <c r="J158" s="9">
        <f t="shared" si="20"/>
        <v>0</v>
      </c>
      <c r="K158" s="9">
        <f t="shared" si="20"/>
        <v>0</v>
      </c>
      <c r="L158" s="9">
        <f t="shared" si="20"/>
        <v>0</v>
      </c>
      <c r="M158" s="9">
        <f t="shared" si="20"/>
        <v>0</v>
      </c>
      <c r="N158" s="9">
        <f t="shared" si="20"/>
        <v>0</v>
      </c>
      <c r="O158" s="9">
        <f t="shared" si="20"/>
        <v>0</v>
      </c>
      <c r="P158" s="9">
        <f t="shared" si="20"/>
        <v>0</v>
      </c>
      <c r="Q158" s="9">
        <f t="shared" si="20"/>
        <v>0</v>
      </c>
      <c r="R158" s="9">
        <f t="shared" si="20"/>
        <v>0</v>
      </c>
      <c r="S158" s="144"/>
      <c r="T158" s="14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23">
        <v>152</v>
      </c>
      <c r="B159" s="129" t="str">
        <f>IF('FORM NILAI SIAP'!A159=0,"",'FORM NILAI SIAP'!A159)</f>
        <v/>
      </c>
      <c r="C159" s="129" t="str">
        <f>IF('FORM NILAI SIAP'!B159=0,"",'FORM NILAI SIAP'!B159)</f>
        <v/>
      </c>
      <c r="D159" s="9" t="str">
        <f t="shared" si="18"/>
        <v/>
      </c>
      <c r="E159" s="9">
        <f t="shared" si="14"/>
        <v>0</v>
      </c>
      <c r="F159" s="9">
        <f t="shared" si="20"/>
        <v>0</v>
      </c>
      <c r="G159" s="9">
        <f t="shared" si="20"/>
        <v>0</v>
      </c>
      <c r="H159" s="9">
        <f t="shared" si="20"/>
        <v>0</v>
      </c>
      <c r="I159" s="9">
        <f t="shared" si="20"/>
        <v>0</v>
      </c>
      <c r="J159" s="9">
        <f t="shared" si="20"/>
        <v>0</v>
      </c>
      <c r="K159" s="9">
        <f t="shared" si="20"/>
        <v>0</v>
      </c>
      <c r="L159" s="9">
        <f t="shared" si="20"/>
        <v>0</v>
      </c>
      <c r="M159" s="9">
        <f t="shared" si="20"/>
        <v>0</v>
      </c>
      <c r="N159" s="9">
        <f t="shared" si="20"/>
        <v>0</v>
      </c>
      <c r="O159" s="9">
        <f t="shared" si="20"/>
        <v>0</v>
      </c>
      <c r="P159" s="9">
        <f t="shared" si="20"/>
        <v>0</v>
      </c>
      <c r="Q159" s="9">
        <f t="shared" si="20"/>
        <v>0</v>
      </c>
      <c r="R159" s="9">
        <f t="shared" si="20"/>
        <v>0</v>
      </c>
      <c r="S159" s="144"/>
      <c r="T159" s="14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23">
        <v>153</v>
      </c>
      <c r="B160" s="129" t="str">
        <f>IF('FORM NILAI SIAP'!A160=0,"",'FORM NILAI SIAP'!A160)</f>
        <v/>
      </c>
      <c r="C160" s="129" t="str">
        <f>IF('FORM NILAI SIAP'!B160=0,"",'FORM NILAI SIAP'!B160)</f>
        <v/>
      </c>
      <c r="D160" s="9" t="str">
        <f t="shared" si="18"/>
        <v/>
      </c>
      <c r="E160" s="9">
        <f t="shared" si="14"/>
        <v>0</v>
      </c>
      <c r="F160" s="9">
        <f t="shared" si="20"/>
        <v>0</v>
      </c>
      <c r="G160" s="9">
        <f t="shared" si="20"/>
        <v>0</v>
      </c>
      <c r="H160" s="9">
        <f t="shared" si="20"/>
        <v>0</v>
      </c>
      <c r="I160" s="9">
        <f t="shared" si="20"/>
        <v>0</v>
      </c>
      <c r="J160" s="9">
        <f t="shared" si="20"/>
        <v>0</v>
      </c>
      <c r="K160" s="9">
        <f t="shared" si="20"/>
        <v>0</v>
      </c>
      <c r="L160" s="9">
        <f t="shared" si="20"/>
        <v>0</v>
      </c>
      <c r="M160" s="9">
        <f t="shared" si="20"/>
        <v>0</v>
      </c>
      <c r="N160" s="9">
        <f t="shared" si="20"/>
        <v>0</v>
      </c>
      <c r="O160" s="9">
        <f t="shared" si="20"/>
        <v>0</v>
      </c>
      <c r="P160" s="9">
        <f t="shared" si="20"/>
        <v>0</v>
      </c>
      <c r="Q160" s="9">
        <f t="shared" si="20"/>
        <v>0</v>
      </c>
      <c r="R160" s="9">
        <f t="shared" si="20"/>
        <v>0</v>
      </c>
      <c r="S160" s="144"/>
      <c r="T160" s="14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23">
        <v>154</v>
      </c>
      <c r="B161" s="129" t="str">
        <f>IF('FORM NILAI SIAP'!A161=0,"",'FORM NILAI SIAP'!A161)</f>
        <v/>
      </c>
      <c r="C161" s="129" t="str">
        <f>IF('FORM NILAI SIAP'!B161=0,"",'FORM NILAI SIAP'!B161)</f>
        <v/>
      </c>
      <c r="D161" s="9" t="str">
        <f t="shared" si="18"/>
        <v/>
      </c>
      <c r="E161" s="9">
        <f t="shared" si="14"/>
        <v>0</v>
      </c>
      <c r="F161" s="9">
        <f t="shared" si="20"/>
        <v>0</v>
      </c>
      <c r="G161" s="9">
        <f t="shared" si="20"/>
        <v>0</v>
      </c>
      <c r="H161" s="9">
        <f t="shared" si="20"/>
        <v>0</v>
      </c>
      <c r="I161" s="9">
        <f t="shared" si="20"/>
        <v>0</v>
      </c>
      <c r="J161" s="9">
        <f t="shared" si="20"/>
        <v>0</v>
      </c>
      <c r="K161" s="9">
        <f t="shared" si="20"/>
        <v>0</v>
      </c>
      <c r="L161" s="9">
        <f t="shared" si="20"/>
        <v>0</v>
      </c>
      <c r="M161" s="9">
        <f t="shared" si="20"/>
        <v>0</v>
      </c>
      <c r="N161" s="9">
        <f t="shared" si="20"/>
        <v>0</v>
      </c>
      <c r="O161" s="9">
        <f t="shared" si="20"/>
        <v>0</v>
      </c>
      <c r="P161" s="9">
        <f t="shared" si="20"/>
        <v>0</v>
      </c>
      <c r="Q161" s="9">
        <f t="shared" si="20"/>
        <v>0</v>
      </c>
      <c r="R161" s="9">
        <f t="shared" si="20"/>
        <v>0</v>
      </c>
      <c r="S161" s="144"/>
      <c r="T161" s="14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23">
        <v>155</v>
      </c>
      <c r="B162" s="129" t="str">
        <f>IF('FORM NILAI SIAP'!A162=0,"",'FORM NILAI SIAP'!A162)</f>
        <v/>
      </c>
      <c r="C162" s="129" t="str">
        <f>IF('FORM NILAI SIAP'!B162=0,"",'FORM NILAI SIAP'!B162)</f>
        <v/>
      </c>
      <c r="D162" s="9" t="str">
        <f t="shared" si="18"/>
        <v/>
      </c>
      <c r="E162" s="9">
        <f t="shared" si="14"/>
        <v>0</v>
      </c>
      <c r="F162" s="9">
        <f t="shared" ref="F162:R171" si="21">IFERROR(($T162*IF($T$6=F$6,$T$7,0)+$U162*IF($U$6=F$6,$U$7,0)+$V162*IF($V$6=F$6,$V$7,0)+$W162*IF($W$6=F$6,$W$7,0)+$X162*IF($X$6=F$6,$X$7,0)+$Y162*IF($Y$6=F$6,$Y$7,0)+$Z162*IF($Z$6=F$6,$Z$7,0)+$AA162*IF($AA$6=F$6,$AA$7,0)+$AB162*IF($AB$6=F$6,$AB$7,0)+$DO162*IF($DO$6=F$6,$DO$7,0)+$DP162*IF($DP$6=F$6,$DP$7,0)+$DQ162*IF($DQ$6=F$6,$DQ$7,0)+$DR162*IF($DR$6=F$6,$DR$7,0)+$DS162*IF($DS$6=F$6,$DS$7,0)+$DT162*IF($DT$6=F$6,$DT$7,0)+$DU162*IF($DU$6=F$6,$DU$7,0)+$DV162*IF($DV$6=F$6,$DV$7,0)+$DW162*IF($DW$6=F$6,$DW$7,0)+$DX162*IF($DX$6=F$6,$DX$7,0)+$DY162*IF($DY$6=F$6,$DY$7,0)+$DZ162*IF($DZ$6=F$6,$DZ$7,0)+$EA162*IF($EA$6=F$6,$EA$7,0)+$EB162*IF($EB$6=F$6,$EB$7,0)+$EC162*IF($EC$6=F$6,$EC$7,0)+$ED162*IF($ED$6=F$6,$ED$7,0))/F$7,0)</f>
        <v>0</v>
      </c>
      <c r="G162" s="9">
        <f t="shared" si="21"/>
        <v>0</v>
      </c>
      <c r="H162" s="9">
        <f t="shared" si="21"/>
        <v>0</v>
      </c>
      <c r="I162" s="9">
        <f t="shared" si="21"/>
        <v>0</v>
      </c>
      <c r="J162" s="9">
        <f t="shared" si="21"/>
        <v>0</v>
      </c>
      <c r="K162" s="9">
        <f t="shared" si="21"/>
        <v>0</v>
      </c>
      <c r="L162" s="9">
        <f t="shared" si="21"/>
        <v>0</v>
      </c>
      <c r="M162" s="9">
        <f t="shared" si="21"/>
        <v>0</v>
      </c>
      <c r="N162" s="9">
        <f t="shared" si="21"/>
        <v>0</v>
      </c>
      <c r="O162" s="9">
        <f t="shared" si="21"/>
        <v>0</v>
      </c>
      <c r="P162" s="9">
        <f t="shared" si="21"/>
        <v>0</v>
      </c>
      <c r="Q162" s="9">
        <f t="shared" si="21"/>
        <v>0</v>
      </c>
      <c r="R162" s="9">
        <f t="shared" si="21"/>
        <v>0</v>
      </c>
      <c r="S162" s="144"/>
      <c r="T162" s="14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23">
        <v>156</v>
      </c>
      <c r="B163" s="129" t="str">
        <f>IF('FORM NILAI SIAP'!A163=0,"",'FORM NILAI SIAP'!A163)</f>
        <v/>
      </c>
      <c r="C163" s="129" t="str">
        <f>IF('FORM NILAI SIAP'!B163=0,"",'FORM NILAI SIAP'!B163)</f>
        <v/>
      </c>
      <c r="D163" s="9" t="str">
        <f t="shared" si="18"/>
        <v/>
      </c>
      <c r="E163" s="9">
        <f t="shared" si="14"/>
        <v>0</v>
      </c>
      <c r="F163" s="9">
        <f t="shared" si="21"/>
        <v>0</v>
      </c>
      <c r="G163" s="9">
        <f t="shared" si="21"/>
        <v>0</v>
      </c>
      <c r="H163" s="9">
        <f t="shared" si="21"/>
        <v>0</v>
      </c>
      <c r="I163" s="9">
        <f t="shared" si="21"/>
        <v>0</v>
      </c>
      <c r="J163" s="9">
        <f t="shared" si="21"/>
        <v>0</v>
      </c>
      <c r="K163" s="9">
        <f t="shared" si="21"/>
        <v>0</v>
      </c>
      <c r="L163" s="9">
        <f t="shared" si="21"/>
        <v>0</v>
      </c>
      <c r="M163" s="9">
        <f t="shared" si="21"/>
        <v>0</v>
      </c>
      <c r="N163" s="9">
        <f t="shared" si="21"/>
        <v>0</v>
      </c>
      <c r="O163" s="9">
        <f t="shared" si="21"/>
        <v>0</v>
      </c>
      <c r="P163" s="9">
        <f t="shared" si="21"/>
        <v>0</v>
      </c>
      <c r="Q163" s="9">
        <f t="shared" si="21"/>
        <v>0</v>
      </c>
      <c r="R163" s="9">
        <f t="shared" si="21"/>
        <v>0</v>
      </c>
      <c r="S163" s="144"/>
      <c r="T163" s="14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23">
        <v>157</v>
      </c>
      <c r="B164" s="129" t="str">
        <f>IF('FORM NILAI SIAP'!A164=0,"",'FORM NILAI SIAP'!A164)</f>
        <v/>
      </c>
      <c r="C164" s="129" t="str">
        <f>IF('FORM NILAI SIAP'!B164=0,"",'FORM NILAI SIAP'!B164)</f>
        <v/>
      </c>
      <c r="D164" s="9" t="str">
        <f t="shared" si="18"/>
        <v/>
      </c>
      <c r="E164" s="9">
        <f t="shared" si="14"/>
        <v>0</v>
      </c>
      <c r="F164" s="9">
        <f t="shared" si="21"/>
        <v>0</v>
      </c>
      <c r="G164" s="9">
        <f t="shared" si="21"/>
        <v>0</v>
      </c>
      <c r="H164" s="9">
        <f t="shared" si="21"/>
        <v>0</v>
      </c>
      <c r="I164" s="9">
        <f t="shared" si="21"/>
        <v>0</v>
      </c>
      <c r="J164" s="9">
        <f t="shared" si="21"/>
        <v>0</v>
      </c>
      <c r="K164" s="9">
        <f t="shared" si="21"/>
        <v>0</v>
      </c>
      <c r="L164" s="9">
        <f t="shared" si="21"/>
        <v>0</v>
      </c>
      <c r="M164" s="9">
        <f t="shared" si="21"/>
        <v>0</v>
      </c>
      <c r="N164" s="9">
        <f t="shared" si="21"/>
        <v>0</v>
      </c>
      <c r="O164" s="9">
        <f t="shared" si="21"/>
        <v>0</v>
      </c>
      <c r="P164" s="9">
        <f t="shared" si="21"/>
        <v>0</v>
      </c>
      <c r="Q164" s="9">
        <f t="shared" si="21"/>
        <v>0</v>
      </c>
      <c r="R164" s="9">
        <f t="shared" si="21"/>
        <v>0</v>
      </c>
      <c r="S164" s="144"/>
      <c r="T164" s="14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23">
        <v>158</v>
      </c>
      <c r="B165" s="129" t="str">
        <f>IF('FORM NILAI SIAP'!A165=0,"",'FORM NILAI SIAP'!A165)</f>
        <v/>
      </c>
      <c r="C165" s="129" t="str">
        <f>IF('FORM NILAI SIAP'!B165=0,"",'FORM NILAI SIAP'!B165)</f>
        <v/>
      </c>
      <c r="D165" s="9" t="str">
        <f t="shared" si="18"/>
        <v/>
      </c>
      <c r="E165" s="9">
        <f t="shared" si="14"/>
        <v>0</v>
      </c>
      <c r="F165" s="9">
        <f t="shared" si="21"/>
        <v>0</v>
      </c>
      <c r="G165" s="9">
        <f t="shared" si="21"/>
        <v>0</v>
      </c>
      <c r="H165" s="9">
        <f t="shared" si="21"/>
        <v>0</v>
      </c>
      <c r="I165" s="9">
        <f t="shared" si="21"/>
        <v>0</v>
      </c>
      <c r="J165" s="9">
        <f t="shared" si="21"/>
        <v>0</v>
      </c>
      <c r="K165" s="9">
        <f t="shared" si="21"/>
        <v>0</v>
      </c>
      <c r="L165" s="9">
        <f t="shared" si="21"/>
        <v>0</v>
      </c>
      <c r="M165" s="9">
        <f t="shared" si="21"/>
        <v>0</v>
      </c>
      <c r="N165" s="9">
        <f t="shared" si="21"/>
        <v>0</v>
      </c>
      <c r="O165" s="9">
        <f t="shared" si="21"/>
        <v>0</v>
      </c>
      <c r="P165" s="9">
        <f t="shared" si="21"/>
        <v>0</v>
      </c>
      <c r="Q165" s="9">
        <f t="shared" si="21"/>
        <v>0</v>
      </c>
      <c r="R165" s="9">
        <f t="shared" si="21"/>
        <v>0</v>
      </c>
      <c r="S165" s="144"/>
      <c r="T165" s="14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23">
        <v>159</v>
      </c>
      <c r="B166" s="129" t="str">
        <f>IF('FORM NILAI SIAP'!A166=0,"",'FORM NILAI SIAP'!A166)</f>
        <v/>
      </c>
      <c r="C166" s="129" t="str">
        <f>IF('FORM NILAI SIAP'!B166=0,"",'FORM NILAI SIAP'!B166)</f>
        <v/>
      </c>
      <c r="D166" s="9" t="str">
        <f t="shared" si="18"/>
        <v/>
      </c>
      <c r="E166" s="9">
        <f t="shared" si="14"/>
        <v>0</v>
      </c>
      <c r="F166" s="9">
        <f t="shared" si="21"/>
        <v>0</v>
      </c>
      <c r="G166" s="9">
        <f t="shared" si="21"/>
        <v>0</v>
      </c>
      <c r="H166" s="9">
        <f t="shared" si="21"/>
        <v>0</v>
      </c>
      <c r="I166" s="9">
        <f t="shared" si="21"/>
        <v>0</v>
      </c>
      <c r="J166" s="9">
        <f t="shared" si="21"/>
        <v>0</v>
      </c>
      <c r="K166" s="9">
        <f t="shared" si="21"/>
        <v>0</v>
      </c>
      <c r="L166" s="9">
        <f t="shared" si="21"/>
        <v>0</v>
      </c>
      <c r="M166" s="9">
        <f t="shared" si="21"/>
        <v>0</v>
      </c>
      <c r="N166" s="9">
        <f t="shared" si="21"/>
        <v>0</v>
      </c>
      <c r="O166" s="9">
        <f t="shared" si="21"/>
        <v>0</v>
      </c>
      <c r="P166" s="9">
        <f t="shared" si="21"/>
        <v>0</v>
      </c>
      <c r="Q166" s="9">
        <f t="shared" si="21"/>
        <v>0</v>
      </c>
      <c r="R166" s="9">
        <f t="shared" si="21"/>
        <v>0</v>
      </c>
      <c r="S166" s="144"/>
      <c r="T166" s="14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23">
        <v>160</v>
      </c>
      <c r="B167" s="129" t="str">
        <f>IF('FORM NILAI SIAP'!A167=0,"",'FORM NILAI SIAP'!A167)</f>
        <v/>
      </c>
      <c r="C167" s="129" t="str">
        <f>IF('FORM NILAI SIAP'!B167=0,"",'FORM NILAI SIAP'!B167)</f>
        <v/>
      </c>
      <c r="D167" s="9" t="str">
        <f t="shared" si="18"/>
        <v/>
      </c>
      <c r="E167" s="9">
        <f t="shared" si="14"/>
        <v>0</v>
      </c>
      <c r="F167" s="9">
        <f t="shared" si="21"/>
        <v>0</v>
      </c>
      <c r="G167" s="9">
        <f t="shared" si="21"/>
        <v>0</v>
      </c>
      <c r="H167" s="9">
        <f t="shared" si="21"/>
        <v>0</v>
      </c>
      <c r="I167" s="9">
        <f t="shared" si="21"/>
        <v>0</v>
      </c>
      <c r="J167" s="9">
        <f t="shared" si="21"/>
        <v>0</v>
      </c>
      <c r="K167" s="9">
        <f t="shared" si="21"/>
        <v>0</v>
      </c>
      <c r="L167" s="9">
        <f t="shared" si="21"/>
        <v>0</v>
      </c>
      <c r="M167" s="9">
        <f t="shared" si="21"/>
        <v>0</v>
      </c>
      <c r="N167" s="9">
        <f t="shared" si="21"/>
        <v>0</v>
      </c>
      <c r="O167" s="9">
        <f t="shared" si="21"/>
        <v>0</v>
      </c>
      <c r="P167" s="9">
        <f t="shared" si="21"/>
        <v>0</v>
      </c>
      <c r="Q167" s="9">
        <f t="shared" si="21"/>
        <v>0</v>
      </c>
      <c r="R167" s="9">
        <f t="shared" si="21"/>
        <v>0</v>
      </c>
      <c r="S167" s="144"/>
      <c r="T167" s="14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23">
        <v>161</v>
      </c>
      <c r="B168" s="129" t="str">
        <f>IF('FORM NILAI SIAP'!A168=0,"",'FORM NILAI SIAP'!A168)</f>
        <v/>
      </c>
      <c r="C168" s="129" t="str">
        <f>IF('FORM NILAI SIAP'!B168=0,"",'FORM NILAI SIAP'!B168)</f>
        <v/>
      </c>
      <c r="D168" s="9" t="str">
        <f t="shared" si="18"/>
        <v/>
      </c>
      <c r="E168" s="9">
        <f t="shared" si="14"/>
        <v>0</v>
      </c>
      <c r="F168" s="9">
        <f t="shared" si="21"/>
        <v>0</v>
      </c>
      <c r="G168" s="9">
        <f t="shared" si="21"/>
        <v>0</v>
      </c>
      <c r="H168" s="9">
        <f t="shared" si="21"/>
        <v>0</v>
      </c>
      <c r="I168" s="9">
        <f t="shared" si="21"/>
        <v>0</v>
      </c>
      <c r="J168" s="9">
        <f t="shared" si="21"/>
        <v>0</v>
      </c>
      <c r="K168" s="9">
        <f t="shared" si="21"/>
        <v>0</v>
      </c>
      <c r="L168" s="9">
        <f t="shared" si="21"/>
        <v>0</v>
      </c>
      <c r="M168" s="9">
        <f t="shared" si="21"/>
        <v>0</v>
      </c>
      <c r="N168" s="9">
        <f t="shared" si="21"/>
        <v>0</v>
      </c>
      <c r="O168" s="9">
        <f t="shared" si="21"/>
        <v>0</v>
      </c>
      <c r="P168" s="9">
        <f t="shared" si="21"/>
        <v>0</v>
      </c>
      <c r="Q168" s="9">
        <f t="shared" si="21"/>
        <v>0</v>
      </c>
      <c r="R168" s="9">
        <f t="shared" si="21"/>
        <v>0</v>
      </c>
      <c r="S168" s="144"/>
      <c r="T168" s="14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23">
        <v>162</v>
      </c>
      <c r="B169" s="129" t="str">
        <f>IF('FORM NILAI SIAP'!A169=0,"",'FORM NILAI SIAP'!A169)</f>
        <v/>
      </c>
      <c r="C169" s="129" t="str">
        <f>IF('FORM NILAI SIAP'!B169=0,"",'FORM NILAI SIAP'!B169)</f>
        <v/>
      </c>
      <c r="D169" s="9" t="str">
        <f t="shared" si="18"/>
        <v/>
      </c>
      <c r="E169" s="9">
        <f t="shared" si="14"/>
        <v>0</v>
      </c>
      <c r="F169" s="9">
        <f t="shared" si="21"/>
        <v>0</v>
      </c>
      <c r="G169" s="9">
        <f t="shared" si="21"/>
        <v>0</v>
      </c>
      <c r="H169" s="9">
        <f t="shared" si="21"/>
        <v>0</v>
      </c>
      <c r="I169" s="9">
        <f t="shared" si="21"/>
        <v>0</v>
      </c>
      <c r="J169" s="9">
        <f t="shared" si="21"/>
        <v>0</v>
      </c>
      <c r="K169" s="9">
        <f t="shared" si="21"/>
        <v>0</v>
      </c>
      <c r="L169" s="9">
        <f t="shared" si="21"/>
        <v>0</v>
      </c>
      <c r="M169" s="9">
        <f t="shared" si="21"/>
        <v>0</v>
      </c>
      <c r="N169" s="9">
        <f t="shared" si="21"/>
        <v>0</v>
      </c>
      <c r="O169" s="9">
        <f t="shared" si="21"/>
        <v>0</v>
      </c>
      <c r="P169" s="9">
        <f t="shared" si="21"/>
        <v>0</v>
      </c>
      <c r="Q169" s="9">
        <f t="shared" si="21"/>
        <v>0</v>
      </c>
      <c r="R169" s="9">
        <f t="shared" si="21"/>
        <v>0</v>
      </c>
      <c r="S169" s="144"/>
      <c r="T169" s="14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23">
        <v>163</v>
      </c>
      <c r="B170" s="129" t="str">
        <f>IF('FORM NILAI SIAP'!A170=0,"",'FORM NILAI SIAP'!A170)</f>
        <v/>
      </c>
      <c r="C170" s="129" t="str">
        <f>IF('FORM NILAI SIAP'!B170=0,"",'FORM NILAI SIAP'!B170)</f>
        <v/>
      </c>
      <c r="D170" s="9" t="str">
        <f t="shared" si="18"/>
        <v/>
      </c>
      <c r="E170" s="9">
        <f t="shared" ref="E170:E201" si="22">IFERROR(($T170*IF($T$6=E$6,$T$7,0)+$U170*IF($U$6=E$6,$U$7,0)+$V170*IF($V$6=E$6,$V$7,0)+$W170*IF($W$6=E$6,$W$7,0)+$X170*IF($X$6=E$6,$X$7,0)+$Y170*IF($Y$6=E$6,$Y$7,0)+$Z170*IF($Z$6=E$6,$Z$7,0)+$AA170*IF($AA$6=E$6,$AA$7,0)+$AB170*IF($AB$6=E$6,$AB$7,0)+$DO170*IF($DO$6=E$6,$DO$7,0)+$DP170*IF($DP$6=E$6,$DP$7,0)+$DQ170*IF($DQ$6=E$6,$DQ$7,0)+$DR170*IF($DR$6=E$6,$DR$7,0)+$DS170*IF($DS$6=E$6,$DS$7,0)+$DT170*IF($DT$6=E$6,$DT$7,0)+$DU170*IF($DU$6=E$6,$DU$7,0)+$DV170*IF($DV$6=E$6,$DV$7,0)+$DW170*IF($DW$6=E$6,$DW$7,0)+$DX170*IF($DX$6=E$6,$DX$7,0)+$DY170*IF($DY$6=E$6,$DY$7,0)+$DZ170*IF($DZ$6=E$6,$DZ$7,0)+$EA170*IF($EA$6=E$6,$EA$7,0)+$EB170*IF($EB$6=E$6,$EB$7,0)+$EC170*IF($EC$6=E$6,$EC$7,0)+$ED170*IF($ED$6=E$6,$ED$7,0))/E$7,0)</f>
        <v>0</v>
      </c>
      <c r="F170" s="9">
        <f t="shared" si="21"/>
        <v>0</v>
      </c>
      <c r="G170" s="9">
        <f t="shared" si="21"/>
        <v>0</v>
      </c>
      <c r="H170" s="9">
        <f t="shared" si="21"/>
        <v>0</v>
      </c>
      <c r="I170" s="9">
        <f t="shared" si="21"/>
        <v>0</v>
      </c>
      <c r="J170" s="9">
        <f t="shared" si="21"/>
        <v>0</v>
      </c>
      <c r="K170" s="9">
        <f t="shared" si="21"/>
        <v>0</v>
      </c>
      <c r="L170" s="9">
        <f t="shared" si="21"/>
        <v>0</v>
      </c>
      <c r="M170" s="9">
        <f t="shared" si="21"/>
        <v>0</v>
      </c>
      <c r="N170" s="9">
        <f t="shared" si="21"/>
        <v>0</v>
      </c>
      <c r="O170" s="9">
        <f t="shared" si="21"/>
        <v>0</v>
      </c>
      <c r="P170" s="9">
        <f t="shared" si="21"/>
        <v>0</v>
      </c>
      <c r="Q170" s="9">
        <f t="shared" si="21"/>
        <v>0</v>
      </c>
      <c r="R170" s="9">
        <f t="shared" si="21"/>
        <v>0</v>
      </c>
      <c r="S170" s="144"/>
      <c r="T170" s="14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23">
        <v>164</v>
      </c>
      <c r="B171" s="129" t="str">
        <f>IF('FORM NILAI SIAP'!A171=0,"",'FORM NILAI SIAP'!A171)</f>
        <v/>
      </c>
      <c r="C171" s="129" t="str">
        <f>IF('FORM NILAI SIAP'!B171=0,"",'FORM NILAI SIAP'!B171)</f>
        <v/>
      </c>
      <c r="D171" s="9" t="str">
        <f t="shared" si="18"/>
        <v/>
      </c>
      <c r="E171" s="9">
        <f t="shared" si="22"/>
        <v>0</v>
      </c>
      <c r="F171" s="9">
        <f t="shared" si="21"/>
        <v>0</v>
      </c>
      <c r="G171" s="9">
        <f t="shared" si="21"/>
        <v>0</v>
      </c>
      <c r="H171" s="9">
        <f t="shared" si="21"/>
        <v>0</v>
      </c>
      <c r="I171" s="9">
        <f t="shared" si="21"/>
        <v>0</v>
      </c>
      <c r="J171" s="9">
        <f t="shared" si="21"/>
        <v>0</v>
      </c>
      <c r="K171" s="9">
        <f t="shared" si="21"/>
        <v>0</v>
      </c>
      <c r="L171" s="9">
        <f t="shared" si="21"/>
        <v>0</v>
      </c>
      <c r="M171" s="9">
        <f t="shared" si="21"/>
        <v>0</v>
      </c>
      <c r="N171" s="9">
        <f t="shared" si="21"/>
        <v>0</v>
      </c>
      <c r="O171" s="9">
        <f t="shared" si="21"/>
        <v>0</v>
      </c>
      <c r="P171" s="9">
        <f t="shared" si="21"/>
        <v>0</v>
      </c>
      <c r="Q171" s="9">
        <f t="shared" si="21"/>
        <v>0</v>
      </c>
      <c r="R171" s="9">
        <f t="shared" si="21"/>
        <v>0</v>
      </c>
      <c r="S171" s="144"/>
      <c r="T171" s="14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23">
        <v>165</v>
      </c>
      <c r="B172" s="129" t="str">
        <f>IF('FORM NILAI SIAP'!A172=0,"",'FORM NILAI SIAP'!A172)</f>
        <v/>
      </c>
      <c r="C172" s="129" t="str">
        <f>IF('FORM NILAI SIAP'!B172=0,"",'FORM NILAI SIAP'!B172)</f>
        <v/>
      </c>
      <c r="D172" s="9" t="str">
        <f t="shared" si="18"/>
        <v/>
      </c>
      <c r="E172" s="9">
        <f t="shared" si="22"/>
        <v>0</v>
      </c>
      <c r="F172" s="9">
        <f t="shared" ref="F172:R181" si="23">IFERROR(($T172*IF($T$6=F$6,$T$7,0)+$U172*IF($U$6=F$6,$U$7,0)+$V172*IF($V$6=F$6,$V$7,0)+$W172*IF($W$6=F$6,$W$7,0)+$X172*IF($X$6=F$6,$X$7,0)+$Y172*IF($Y$6=F$6,$Y$7,0)+$Z172*IF($Z$6=F$6,$Z$7,0)+$AA172*IF($AA$6=F$6,$AA$7,0)+$AB172*IF($AB$6=F$6,$AB$7,0)+$DO172*IF($DO$6=F$6,$DO$7,0)+$DP172*IF($DP$6=F$6,$DP$7,0)+$DQ172*IF($DQ$6=F$6,$DQ$7,0)+$DR172*IF($DR$6=F$6,$DR$7,0)+$DS172*IF($DS$6=F$6,$DS$7,0)+$DT172*IF($DT$6=F$6,$DT$7,0)+$DU172*IF($DU$6=F$6,$DU$7,0)+$DV172*IF($DV$6=F$6,$DV$7,0)+$DW172*IF($DW$6=F$6,$DW$7,0)+$DX172*IF($DX$6=F$6,$DX$7,0)+$DY172*IF($DY$6=F$6,$DY$7,0)+$DZ172*IF($DZ$6=F$6,$DZ$7,0)+$EA172*IF($EA$6=F$6,$EA$7,0)+$EB172*IF($EB$6=F$6,$EB$7,0)+$EC172*IF($EC$6=F$6,$EC$7,0)+$ED172*IF($ED$6=F$6,$ED$7,0))/F$7,0)</f>
        <v>0</v>
      </c>
      <c r="G172" s="9">
        <f t="shared" si="23"/>
        <v>0</v>
      </c>
      <c r="H172" s="9">
        <f t="shared" si="23"/>
        <v>0</v>
      </c>
      <c r="I172" s="9">
        <f t="shared" si="23"/>
        <v>0</v>
      </c>
      <c r="J172" s="9">
        <f t="shared" si="23"/>
        <v>0</v>
      </c>
      <c r="K172" s="9">
        <f t="shared" si="23"/>
        <v>0</v>
      </c>
      <c r="L172" s="9">
        <f t="shared" si="23"/>
        <v>0</v>
      </c>
      <c r="M172" s="9">
        <f t="shared" si="23"/>
        <v>0</v>
      </c>
      <c r="N172" s="9">
        <f t="shared" si="23"/>
        <v>0</v>
      </c>
      <c r="O172" s="9">
        <f t="shared" si="23"/>
        <v>0</v>
      </c>
      <c r="P172" s="9">
        <f t="shared" si="23"/>
        <v>0</v>
      </c>
      <c r="Q172" s="9">
        <f t="shared" si="23"/>
        <v>0</v>
      </c>
      <c r="R172" s="9">
        <f t="shared" si="23"/>
        <v>0</v>
      </c>
      <c r="S172" s="144"/>
      <c r="T172" s="14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23">
        <v>166</v>
      </c>
      <c r="B173" s="129" t="str">
        <f>IF('FORM NILAI SIAP'!A173=0,"",'FORM NILAI SIAP'!A173)</f>
        <v/>
      </c>
      <c r="C173" s="129" t="str">
        <f>IF('FORM NILAI SIAP'!B173=0,"",'FORM NILAI SIAP'!B173)</f>
        <v/>
      </c>
      <c r="D173" s="9" t="str">
        <f t="shared" si="18"/>
        <v/>
      </c>
      <c r="E173" s="9">
        <f t="shared" si="22"/>
        <v>0</v>
      </c>
      <c r="F173" s="9">
        <f t="shared" si="23"/>
        <v>0</v>
      </c>
      <c r="G173" s="9">
        <f t="shared" si="23"/>
        <v>0</v>
      </c>
      <c r="H173" s="9">
        <f t="shared" si="23"/>
        <v>0</v>
      </c>
      <c r="I173" s="9">
        <f t="shared" si="23"/>
        <v>0</v>
      </c>
      <c r="J173" s="9">
        <f t="shared" si="23"/>
        <v>0</v>
      </c>
      <c r="K173" s="9">
        <f t="shared" si="23"/>
        <v>0</v>
      </c>
      <c r="L173" s="9">
        <f t="shared" si="23"/>
        <v>0</v>
      </c>
      <c r="M173" s="9">
        <f t="shared" si="23"/>
        <v>0</v>
      </c>
      <c r="N173" s="9">
        <f t="shared" si="23"/>
        <v>0</v>
      </c>
      <c r="O173" s="9">
        <f t="shared" si="23"/>
        <v>0</v>
      </c>
      <c r="P173" s="9">
        <f t="shared" si="23"/>
        <v>0</v>
      </c>
      <c r="Q173" s="9">
        <f t="shared" si="23"/>
        <v>0</v>
      </c>
      <c r="R173" s="9">
        <f t="shared" si="23"/>
        <v>0</v>
      </c>
      <c r="S173" s="144"/>
      <c r="T173" s="14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23">
        <v>167</v>
      </c>
      <c r="B174" s="129" t="str">
        <f>IF('FORM NILAI SIAP'!A174=0,"",'FORM NILAI SIAP'!A174)</f>
        <v/>
      </c>
      <c r="C174" s="129" t="str">
        <f>IF('FORM NILAI SIAP'!B174=0,"",'FORM NILAI SIAP'!B174)</f>
        <v/>
      </c>
      <c r="D174" s="9" t="str">
        <f t="shared" si="18"/>
        <v/>
      </c>
      <c r="E174" s="9">
        <f t="shared" si="22"/>
        <v>0</v>
      </c>
      <c r="F174" s="9">
        <f t="shared" si="23"/>
        <v>0</v>
      </c>
      <c r="G174" s="9">
        <f t="shared" si="23"/>
        <v>0</v>
      </c>
      <c r="H174" s="9">
        <f t="shared" si="23"/>
        <v>0</v>
      </c>
      <c r="I174" s="9">
        <f t="shared" si="23"/>
        <v>0</v>
      </c>
      <c r="J174" s="9">
        <f t="shared" si="23"/>
        <v>0</v>
      </c>
      <c r="K174" s="9">
        <f t="shared" si="23"/>
        <v>0</v>
      </c>
      <c r="L174" s="9">
        <f t="shared" si="23"/>
        <v>0</v>
      </c>
      <c r="M174" s="9">
        <f t="shared" si="23"/>
        <v>0</v>
      </c>
      <c r="N174" s="9">
        <f t="shared" si="23"/>
        <v>0</v>
      </c>
      <c r="O174" s="9">
        <f t="shared" si="23"/>
        <v>0</v>
      </c>
      <c r="P174" s="9">
        <f t="shared" si="23"/>
        <v>0</v>
      </c>
      <c r="Q174" s="9">
        <f t="shared" si="23"/>
        <v>0</v>
      </c>
      <c r="R174" s="9">
        <f t="shared" si="23"/>
        <v>0</v>
      </c>
      <c r="S174" s="144"/>
      <c r="T174" s="14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23">
        <v>168</v>
      </c>
      <c r="B175" s="129" t="str">
        <f>IF('FORM NILAI SIAP'!A175=0,"",'FORM NILAI SIAP'!A175)</f>
        <v/>
      </c>
      <c r="C175" s="129" t="str">
        <f>IF('FORM NILAI SIAP'!B175=0,"",'FORM NILAI SIAP'!B175)</f>
        <v/>
      </c>
      <c r="D175" s="9" t="str">
        <f t="shared" si="18"/>
        <v/>
      </c>
      <c r="E175" s="9">
        <f t="shared" si="22"/>
        <v>0</v>
      </c>
      <c r="F175" s="9">
        <f t="shared" si="23"/>
        <v>0</v>
      </c>
      <c r="G175" s="9">
        <f t="shared" si="23"/>
        <v>0</v>
      </c>
      <c r="H175" s="9">
        <f t="shared" si="23"/>
        <v>0</v>
      </c>
      <c r="I175" s="9">
        <f t="shared" si="23"/>
        <v>0</v>
      </c>
      <c r="J175" s="9">
        <f t="shared" si="23"/>
        <v>0</v>
      </c>
      <c r="K175" s="9">
        <f t="shared" si="23"/>
        <v>0</v>
      </c>
      <c r="L175" s="9">
        <f t="shared" si="23"/>
        <v>0</v>
      </c>
      <c r="M175" s="9">
        <f t="shared" si="23"/>
        <v>0</v>
      </c>
      <c r="N175" s="9">
        <f t="shared" si="23"/>
        <v>0</v>
      </c>
      <c r="O175" s="9">
        <f t="shared" si="23"/>
        <v>0</v>
      </c>
      <c r="P175" s="9">
        <f t="shared" si="23"/>
        <v>0</v>
      </c>
      <c r="Q175" s="9">
        <f t="shared" si="23"/>
        <v>0</v>
      </c>
      <c r="R175" s="9">
        <f t="shared" si="23"/>
        <v>0</v>
      </c>
      <c r="S175" s="144"/>
      <c r="T175" s="14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23">
        <v>169</v>
      </c>
      <c r="B176" s="129" t="str">
        <f>IF('FORM NILAI SIAP'!A176=0,"",'FORM NILAI SIAP'!A176)</f>
        <v/>
      </c>
      <c r="C176" s="129" t="str">
        <f>IF('FORM NILAI SIAP'!B176=0,"",'FORM NILAI SIAP'!B176)</f>
        <v/>
      </c>
      <c r="D176" s="9" t="str">
        <f t="shared" si="18"/>
        <v/>
      </c>
      <c r="E176" s="9">
        <f t="shared" si="22"/>
        <v>0</v>
      </c>
      <c r="F176" s="9">
        <f t="shared" si="23"/>
        <v>0</v>
      </c>
      <c r="G176" s="9">
        <f t="shared" si="23"/>
        <v>0</v>
      </c>
      <c r="H176" s="9">
        <f t="shared" si="23"/>
        <v>0</v>
      </c>
      <c r="I176" s="9">
        <f t="shared" si="23"/>
        <v>0</v>
      </c>
      <c r="J176" s="9">
        <f t="shared" si="23"/>
        <v>0</v>
      </c>
      <c r="K176" s="9">
        <f t="shared" si="23"/>
        <v>0</v>
      </c>
      <c r="L176" s="9">
        <f t="shared" si="23"/>
        <v>0</v>
      </c>
      <c r="M176" s="9">
        <f t="shared" si="23"/>
        <v>0</v>
      </c>
      <c r="N176" s="9">
        <f t="shared" si="23"/>
        <v>0</v>
      </c>
      <c r="O176" s="9">
        <f t="shared" si="23"/>
        <v>0</v>
      </c>
      <c r="P176" s="9">
        <f t="shared" si="23"/>
        <v>0</v>
      </c>
      <c r="Q176" s="9">
        <f t="shared" si="23"/>
        <v>0</v>
      </c>
      <c r="R176" s="9">
        <f t="shared" si="23"/>
        <v>0</v>
      </c>
      <c r="S176" s="144"/>
      <c r="T176" s="14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23">
        <v>170</v>
      </c>
      <c r="B177" s="129" t="str">
        <f>IF('FORM NILAI SIAP'!A177=0,"",'FORM NILAI SIAP'!A177)</f>
        <v/>
      </c>
      <c r="C177" s="129" t="str">
        <f>IF('FORM NILAI SIAP'!B177=0,"",'FORM NILAI SIAP'!B177)</f>
        <v/>
      </c>
      <c r="D177" s="9" t="str">
        <f t="shared" si="18"/>
        <v/>
      </c>
      <c r="E177" s="9">
        <f t="shared" si="22"/>
        <v>0</v>
      </c>
      <c r="F177" s="9">
        <f t="shared" si="23"/>
        <v>0</v>
      </c>
      <c r="G177" s="9">
        <f t="shared" si="23"/>
        <v>0</v>
      </c>
      <c r="H177" s="9">
        <f t="shared" si="23"/>
        <v>0</v>
      </c>
      <c r="I177" s="9">
        <f t="shared" si="23"/>
        <v>0</v>
      </c>
      <c r="J177" s="9">
        <f t="shared" si="23"/>
        <v>0</v>
      </c>
      <c r="K177" s="9">
        <f t="shared" si="23"/>
        <v>0</v>
      </c>
      <c r="L177" s="9">
        <f t="shared" si="23"/>
        <v>0</v>
      </c>
      <c r="M177" s="9">
        <f t="shared" si="23"/>
        <v>0</v>
      </c>
      <c r="N177" s="9">
        <f t="shared" si="23"/>
        <v>0</v>
      </c>
      <c r="O177" s="9">
        <f t="shared" si="23"/>
        <v>0</v>
      </c>
      <c r="P177" s="9">
        <f t="shared" si="23"/>
        <v>0</v>
      </c>
      <c r="Q177" s="9">
        <f t="shared" si="23"/>
        <v>0</v>
      </c>
      <c r="R177" s="9">
        <f t="shared" si="23"/>
        <v>0</v>
      </c>
      <c r="S177" s="144"/>
      <c r="T177" s="14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23">
        <v>171</v>
      </c>
      <c r="B178" s="129" t="str">
        <f>IF('FORM NILAI SIAP'!A178=0,"",'FORM NILAI SIAP'!A178)</f>
        <v/>
      </c>
      <c r="C178" s="129" t="str">
        <f>IF('FORM NILAI SIAP'!B178=0,"",'FORM NILAI SIAP'!B178)</f>
        <v/>
      </c>
      <c r="D178" s="9" t="str">
        <f t="shared" si="18"/>
        <v/>
      </c>
      <c r="E178" s="9">
        <f t="shared" si="22"/>
        <v>0</v>
      </c>
      <c r="F178" s="9">
        <f t="shared" si="23"/>
        <v>0</v>
      </c>
      <c r="G178" s="9">
        <f t="shared" si="23"/>
        <v>0</v>
      </c>
      <c r="H178" s="9">
        <f t="shared" si="23"/>
        <v>0</v>
      </c>
      <c r="I178" s="9">
        <f t="shared" si="23"/>
        <v>0</v>
      </c>
      <c r="J178" s="9">
        <f t="shared" si="23"/>
        <v>0</v>
      </c>
      <c r="K178" s="9">
        <f t="shared" si="23"/>
        <v>0</v>
      </c>
      <c r="L178" s="9">
        <f t="shared" si="23"/>
        <v>0</v>
      </c>
      <c r="M178" s="9">
        <f t="shared" si="23"/>
        <v>0</v>
      </c>
      <c r="N178" s="9">
        <f t="shared" si="23"/>
        <v>0</v>
      </c>
      <c r="O178" s="9">
        <f t="shared" si="23"/>
        <v>0</v>
      </c>
      <c r="P178" s="9">
        <f t="shared" si="23"/>
        <v>0</v>
      </c>
      <c r="Q178" s="9">
        <f t="shared" si="23"/>
        <v>0</v>
      </c>
      <c r="R178" s="9">
        <f t="shared" si="23"/>
        <v>0</v>
      </c>
      <c r="S178" s="144"/>
      <c r="T178" s="14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23">
        <v>172</v>
      </c>
      <c r="B179" s="129" t="str">
        <f>IF('FORM NILAI SIAP'!A179=0,"",'FORM NILAI SIAP'!A179)</f>
        <v/>
      </c>
      <c r="C179" s="129" t="str">
        <f>IF('FORM NILAI SIAP'!B179=0,"",'FORM NILAI SIAP'!B179)</f>
        <v/>
      </c>
      <c r="D179" s="9" t="str">
        <f t="shared" si="18"/>
        <v/>
      </c>
      <c r="E179" s="9">
        <f t="shared" si="22"/>
        <v>0</v>
      </c>
      <c r="F179" s="9">
        <f t="shared" si="23"/>
        <v>0</v>
      </c>
      <c r="G179" s="9">
        <f t="shared" si="23"/>
        <v>0</v>
      </c>
      <c r="H179" s="9">
        <f t="shared" si="23"/>
        <v>0</v>
      </c>
      <c r="I179" s="9">
        <f t="shared" si="23"/>
        <v>0</v>
      </c>
      <c r="J179" s="9">
        <f t="shared" si="23"/>
        <v>0</v>
      </c>
      <c r="K179" s="9">
        <f t="shared" si="23"/>
        <v>0</v>
      </c>
      <c r="L179" s="9">
        <f t="shared" si="23"/>
        <v>0</v>
      </c>
      <c r="M179" s="9">
        <f t="shared" si="23"/>
        <v>0</v>
      </c>
      <c r="N179" s="9">
        <f t="shared" si="23"/>
        <v>0</v>
      </c>
      <c r="O179" s="9">
        <f t="shared" si="23"/>
        <v>0</v>
      </c>
      <c r="P179" s="9">
        <f t="shared" si="23"/>
        <v>0</v>
      </c>
      <c r="Q179" s="9">
        <f t="shared" si="23"/>
        <v>0</v>
      </c>
      <c r="R179" s="9">
        <f t="shared" si="23"/>
        <v>0</v>
      </c>
      <c r="S179" s="144"/>
      <c r="T179" s="14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23">
        <v>173</v>
      </c>
      <c r="B180" s="129" t="str">
        <f>IF('FORM NILAI SIAP'!A180=0,"",'FORM NILAI SIAP'!A180)</f>
        <v/>
      </c>
      <c r="C180" s="129" t="str">
        <f>IF('FORM NILAI SIAP'!B180=0,"",'FORM NILAI SIAP'!B180)</f>
        <v/>
      </c>
      <c r="D180" s="9" t="str">
        <f t="shared" si="18"/>
        <v/>
      </c>
      <c r="E180" s="9">
        <f t="shared" si="22"/>
        <v>0</v>
      </c>
      <c r="F180" s="9">
        <f t="shared" si="23"/>
        <v>0</v>
      </c>
      <c r="G180" s="9">
        <f t="shared" si="23"/>
        <v>0</v>
      </c>
      <c r="H180" s="9">
        <f t="shared" si="23"/>
        <v>0</v>
      </c>
      <c r="I180" s="9">
        <f t="shared" si="23"/>
        <v>0</v>
      </c>
      <c r="J180" s="9">
        <f t="shared" si="23"/>
        <v>0</v>
      </c>
      <c r="K180" s="9">
        <f t="shared" si="23"/>
        <v>0</v>
      </c>
      <c r="L180" s="9">
        <f t="shared" si="23"/>
        <v>0</v>
      </c>
      <c r="M180" s="9">
        <f t="shared" si="23"/>
        <v>0</v>
      </c>
      <c r="N180" s="9">
        <f t="shared" si="23"/>
        <v>0</v>
      </c>
      <c r="O180" s="9">
        <f t="shared" si="23"/>
        <v>0</v>
      </c>
      <c r="P180" s="9">
        <f t="shared" si="23"/>
        <v>0</v>
      </c>
      <c r="Q180" s="9">
        <f t="shared" si="23"/>
        <v>0</v>
      </c>
      <c r="R180" s="9">
        <f t="shared" si="23"/>
        <v>0</v>
      </c>
      <c r="S180" s="144"/>
      <c r="T180" s="14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23">
        <v>174</v>
      </c>
      <c r="B181" s="129" t="str">
        <f>IF('FORM NILAI SIAP'!A181=0,"",'FORM NILAI SIAP'!A181)</f>
        <v/>
      </c>
      <c r="C181" s="129" t="str">
        <f>IF('FORM NILAI SIAP'!B181=0,"",'FORM NILAI SIAP'!B181)</f>
        <v/>
      </c>
      <c r="D181" s="9" t="str">
        <f t="shared" si="18"/>
        <v/>
      </c>
      <c r="E181" s="9">
        <f t="shared" si="22"/>
        <v>0</v>
      </c>
      <c r="F181" s="9">
        <f t="shared" si="23"/>
        <v>0</v>
      </c>
      <c r="G181" s="9">
        <f t="shared" si="23"/>
        <v>0</v>
      </c>
      <c r="H181" s="9">
        <f t="shared" si="23"/>
        <v>0</v>
      </c>
      <c r="I181" s="9">
        <f t="shared" si="23"/>
        <v>0</v>
      </c>
      <c r="J181" s="9">
        <f t="shared" si="23"/>
        <v>0</v>
      </c>
      <c r="K181" s="9">
        <f t="shared" si="23"/>
        <v>0</v>
      </c>
      <c r="L181" s="9">
        <f t="shared" si="23"/>
        <v>0</v>
      </c>
      <c r="M181" s="9">
        <f t="shared" si="23"/>
        <v>0</v>
      </c>
      <c r="N181" s="9">
        <f t="shared" si="23"/>
        <v>0</v>
      </c>
      <c r="O181" s="9">
        <f t="shared" si="23"/>
        <v>0</v>
      </c>
      <c r="P181" s="9">
        <f t="shared" si="23"/>
        <v>0</v>
      </c>
      <c r="Q181" s="9">
        <f t="shared" si="23"/>
        <v>0</v>
      </c>
      <c r="R181" s="9">
        <f t="shared" si="23"/>
        <v>0</v>
      </c>
      <c r="S181" s="144"/>
      <c r="T181" s="14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23">
        <v>175</v>
      </c>
      <c r="B182" s="129" t="str">
        <f>IF('FORM NILAI SIAP'!A182=0,"",'FORM NILAI SIAP'!A182)</f>
        <v/>
      </c>
      <c r="C182" s="129" t="str">
        <f>IF('FORM NILAI SIAP'!B182=0,"",'FORM NILAI SIAP'!B182)</f>
        <v/>
      </c>
      <c r="D182" s="9" t="str">
        <f t="shared" si="18"/>
        <v/>
      </c>
      <c r="E182" s="9">
        <f t="shared" si="22"/>
        <v>0</v>
      </c>
      <c r="F182" s="9">
        <f t="shared" ref="F182:R191" si="24">IFERROR(($T182*IF($T$6=F$6,$T$7,0)+$U182*IF($U$6=F$6,$U$7,0)+$V182*IF($V$6=F$6,$V$7,0)+$W182*IF($W$6=F$6,$W$7,0)+$X182*IF($X$6=F$6,$X$7,0)+$Y182*IF($Y$6=F$6,$Y$7,0)+$Z182*IF($Z$6=F$6,$Z$7,0)+$AA182*IF($AA$6=F$6,$AA$7,0)+$AB182*IF($AB$6=F$6,$AB$7,0)+$DO182*IF($DO$6=F$6,$DO$7,0)+$DP182*IF($DP$6=F$6,$DP$7,0)+$DQ182*IF($DQ$6=F$6,$DQ$7,0)+$DR182*IF($DR$6=F$6,$DR$7,0)+$DS182*IF($DS$6=F$6,$DS$7,0)+$DT182*IF($DT$6=F$6,$DT$7,0)+$DU182*IF($DU$6=F$6,$DU$7,0)+$DV182*IF($DV$6=F$6,$DV$7,0)+$DW182*IF($DW$6=F$6,$DW$7,0)+$DX182*IF($DX$6=F$6,$DX$7,0)+$DY182*IF($DY$6=F$6,$DY$7,0)+$DZ182*IF($DZ$6=F$6,$DZ$7,0)+$EA182*IF($EA$6=F$6,$EA$7,0)+$EB182*IF($EB$6=F$6,$EB$7,0)+$EC182*IF($EC$6=F$6,$EC$7,0)+$ED182*IF($ED$6=F$6,$ED$7,0))/F$7,0)</f>
        <v>0</v>
      </c>
      <c r="G182" s="9">
        <f t="shared" si="24"/>
        <v>0</v>
      </c>
      <c r="H182" s="9">
        <f t="shared" si="24"/>
        <v>0</v>
      </c>
      <c r="I182" s="9">
        <f t="shared" si="24"/>
        <v>0</v>
      </c>
      <c r="J182" s="9">
        <f t="shared" si="24"/>
        <v>0</v>
      </c>
      <c r="K182" s="9">
        <f t="shared" si="24"/>
        <v>0</v>
      </c>
      <c r="L182" s="9">
        <f t="shared" si="24"/>
        <v>0</v>
      </c>
      <c r="M182" s="9">
        <f t="shared" si="24"/>
        <v>0</v>
      </c>
      <c r="N182" s="9">
        <f t="shared" si="24"/>
        <v>0</v>
      </c>
      <c r="O182" s="9">
        <f t="shared" si="24"/>
        <v>0</v>
      </c>
      <c r="P182" s="9">
        <f t="shared" si="24"/>
        <v>0</v>
      </c>
      <c r="Q182" s="9">
        <f t="shared" si="24"/>
        <v>0</v>
      </c>
      <c r="R182" s="9">
        <f t="shared" si="24"/>
        <v>0</v>
      </c>
      <c r="S182" s="144"/>
      <c r="T182" s="14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23">
        <v>176</v>
      </c>
      <c r="B183" s="129" t="str">
        <f>IF('FORM NILAI SIAP'!A183=0,"",'FORM NILAI SIAP'!A183)</f>
        <v/>
      </c>
      <c r="C183" s="129" t="str">
        <f>IF('FORM NILAI SIAP'!B183=0,"",'FORM NILAI SIAP'!B183)</f>
        <v/>
      </c>
      <c r="D183" s="9" t="str">
        <f t="shared" si="18"/>
        <v/>
      </c>
      <c r="E183" s="9">
        <f t="shared" si="22"/>
        <v>0</v>
      </c>
      <c r="F183" s="9">
        <f t="shared" si="24"/>
        <v>0</v>
      </c>
      <c r="G183" s="9">
        <f t="shared" si="24"/>
        <v>0</v>
      </c>
      <c r="H183" s="9">
        <f t="shared" si="24"/>
        <v>0</v>
      </c>
      <c r="I183" s="9">
        <f t="shared" si="24"/>
        <v>0</v>
      </c>
      <c r="J183" s="9">
        <f t="shared" si="24"/>
        <v>0</v>
      </c>
      <c r="K183" s="9">
        <f t="shared" si="24"/>
        <v>0</v>
      </c>
      <c r="L183" s="9">
        <f t="shared" si="24"/>
        <v>0</v>
      </c>
      <c r="M183" s="9">
        <f t="shared" si="24"/>
        <v>0</v>
      </c>
      <c r="N183" s="9">
        <f t="shared" si="24"/>
        <v>0</v>
      </c>
      <c r="O183" s="9">
        <f t="shared" si="24"/>
        <v>0</v>
      </c>
      <c r="P183" s="9">
        <f t="shared" si="24"/>
        <v>0</v>
      </c>
      <c r="Q183" s="9">
        <f t="shared" si="24"/>
        <v>0</v>
      </c>
      <c r="R183" s="9">
        <f t="shared" si="24"/>
        <v>0</v>
      </c>
      <c r="S183" s="144"/>
      <c r="T183" s="14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23">
        <v>177</v>
      </c>
      <c r="B184" s="129" t="str">
        <f>IF('FORM NILAI SIAP'!A184=0,"",'FORM NILAI SIAP'!A184)</f>
        <v/>
      </c>
      <c r="C184" s="129" t="str">
        <f>IF('FORM NILAI SIAP'!B184=0,"",'FORM NILAI SIAP'!B184)</f>
        <v/>
      </c>
      <c r="D184" s="9" t="str">
        <f t="shared" si="18"/>
        <v/>
      </c>
      <c r="E184" s="9">
        <f t="shared" si="22"/>
        <v>0</v>
      </c>
      <c r="F184" s="9">
        <f t="shared" si="24"/>
        <v>0</v>
      </c>
      <c r="G184" s="9">
        <f t="shared" si="24"/>
        <v>0</v>
      </c>
      <c r="H184" s="9">
        <f t="shared" si="24"/>
        <v>0</v>
      </c>
      <c r="I184" s="9">
        <f t="shared" si="24"/>
        <v>0</v>
      </c>
      <c r="J184" s="9">
        <f t="shared" si="24"/>
        <v>0</v>
      </c>
      <c r="K184" s="9">
        <f t="shared" si="24"/>
        <v>0</v>
      </c>
      <c r="L184" s="9">
        <f t="shared" si="24"/>
        <v>0</v>
      </c>
      <c r="M184" s="9">
        <f t="shared" si="24"/>
        <v>0</v>
      </c>
      <c r="N184" s="9">
        <f t="shared" si="24"/>
        <v>0</v>
      </c>
      <c r="O184" s="9">
        <f t="shared" si="24"/>
        <v>0</v>
      </c>
      <c r="P184" s="9">
        <f t="shared" si="24"/>
        <v>0</v>
      </c>
      <c r="Q184" s="9">
        <f t="shared" si="24"/>
        <v>0</v>
      </c>
      <c r="R184" s="9">
        <f t="shared" si="24"/>
        <v>0</v>
      </c>
      <c r="S184" s="144"/>
      <c r="T184" s="14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23">
        <v>178</v>
      </c>
      <c r="B185" s="129" t="str">
        <f>IF('FORM NILAI SIAP'!A185=0,"",'FORM NILAI SIAP'!A185)</f>
        <v/>
      </c>
      <c r="C185" s="129" t="str">
        <f>IF('FORM NILAI SIAP'!B185=0,"",'FORM NILAI SIAP'!B185)</f>
        <v/>
      </c>
      <c r="D185" s="9" t="str">
        <f t="shared" si="18"/>
        <v/>
      </c>
      <c r="E185" s="9">
        <f t="shared" si="22"/>
        <v>0</v>
      </c>
      <c r="F185" s="9">
        <f t="shared" si="24"/>
        <v>0</v>
      </c>
      <c r="G185" s="9">
        <f t="shared" si="24"/>
        <v>0</v>
      </c>
      <c r="H185" s="9">
        <f t="shared" si="24"/>
        <v>0</v>
      </c>
      <c r="I185" s="9">
        <f t="shared" si="24"/>
        <v>0</v>
      </c>
      <c r="J185" s="9">
        <f t="shared" si="24"/>
        <v>0</v>
      </c>
      <c r="K185" s="9">
        <f t="shared" si="24"/>
        <v>0</v>
      </c>
      <c r="L185" s="9">
        <f t="shared" si="24"/>
        <v>0</v>
      </c>
      <c r="M185" s="9">
        <f t="shared" si="24"/>
        <v>0</v>
      </c>
      <c r="N185" s="9">
        <f t="shared" si="24"/>
        <v>0</v>
      </c>
      <c r="O185" s="9">
        <f t="shared" si="24"/>
        <v>0</v>
      </c>
      <c r="P185" s="9">
        <f t="shared" si="24"/>
        <v>0</v>
      </c>
      <c r="Q185" s="9">
        <f t="shared" si="24"/>
        <v>0</v>
      </c>
      <c r="R185" s="9">
        <f t="shared" si="24"/>
        <v>0</v>
      </c>
      <c r="S185" s="144"/>
      <c r="T185" s="14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23">
        <v>179</v>
      </c>
      <c r="B186" s="129" t="str">
        <f>IF('FORM NILAI SIAP'!A186=0,"",'FORM NILAI SIAP'!A186)</f>
        <v/>
      </c>
      <c r="C186" s="129" t="str">
        <f>IF('FORM NILAI SIAP'!B186=0,"",'FORM NILAI SIAP'!B186)</f>
        <v/>
      </c>
      <c r="D186" s="9" t="str">
        <f t="shared" si="18"/>
        <v/>
      </c>
      <c r="E186" s="9">
        <f t="shared" si="22"/>
        <v>0</v>
      </c>
      <c r="F186" s="9">
        <f t="shared" si="24"/>
        <v>0</v>
      </c>
      <c r="G186" s="9">
        <f t="shared" si="24"/>
        <v>0</v>
      </c>
      <c r="H186" s="9">
        <f t="shared" si="24"/>
        <v>0</v>
      </c>
      <c r="I186" s="9">
        <f t="shared" si="24"/>
        <v>0</v>
      </c>
      <c r="J186" s="9">
        <f t="shared" si="24"/>
        <v>0</v>
      </c>
      <c r="K186" s="9">
        <f t="shared" si="24"/>
        <v>0</v>
      </c>
      <c r="L186" s="9">
        <f t="shared" si="24"/>
        <v>0</v>
      </c>
      <c r="M186" s="9">
        <f t="shared" si="24"/>
        <v>0</v>
      </c>
      <c r="N186" s="9">
        <f t="shared" si="24"/>
        <v>0</v>
      </c>
      <c r="O186" s="9">
        <f t="shared" si="24"/>
        <v>0</v>
      </c>
      <c r="P186" s="9">
        <f t="shared" si="24"/>
        <v>0</v>
      </c>
      <c r="Q186" s="9">
        <f t="shared" si="24"/>
        <v>0</v>
      </c>
      <c r="R186" s="9">
        <f t="shared" si="24"/>
        <v>0</v>
      </c>
      <c r="S186" s="144"/>
      <c r="T186" s="14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23">
        <v>180</v>
      </c>
      <c r="B187" s="129" t="str">
        <f>IF('FORM NILAI SIAP'!A187=0,"",'FORM NILAI SIAP'!A187)</f>
        <v/>
      </c>
      <c r="C187" s="129" t="str">
        <f>IF('FORM NILAI SIAP'!B187=0,"",'FORM NILAI SIAP'!B187)</f>
        <v/>
      </c>
      <c r="D187" s="9" t="str">
        <f t="shared" si="18"/>
        <v/>
      </c>
      <c r="E187" s="9">
        <f t="shared" si="22"/>
        <v>0</v>
      </c>
      <c r="F187" s="9">
        <f t="shared" si="24"/>
        <v>0</v>
      </c>
      <c r="G187" s="9">
        <f t="shared" si="24"/>
        <v>0</v>
      </c>
      <c r="H187" s="9">
        <f t="shared" si="24"/>
        <v>0</v>
      </c>
      <c r="I187" s="9">
        <f t="shared" si="24"/>
        <v>0</v>
      </c>
      <c r="J187" s="9">
        <f t="shared" si="24"/>
        <v>0</v>
      </c>
      <c r="K187" s="9">
        <f t="shared" si="24"/>
        <v>0</v>
      </c>
      <c r="L187" s="9">
        <f t="shared" si="24"/>
        <v>0</v>
      </c>
      <c r="M187" s="9">
        <f t="shared" si="24"/>
        <v>0</v>
      </c>
      <c r="N187" s="9">
        <f t="shared" si="24"/>
        <v>0</v>
      </c>
      <c r="O187" s="9">
        <f t="shared" si="24"/>
        <v>0</v>
      </c>
      <c r="P187" s="9">
        <f t="shared" si="24"/>
        <v>0</v>
      </c>
      <c r="Q187" s="9">
        <f t="shared" si="24"/>
        <v>0</v>
      </c>
      <c r="R187" s="9">
        <f t="shared" si="24"/>
        <v>0</v>
      </c>
      <c r="S187" s="144"/>
      <c r="T187" s="14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23">
        <v>181</v>
      </c>
      <c r="B188" s="129" t="str">
        <f>IF('FORM NILAI SIAP'!A188=0,"",'FORM NILAI SIAP'!A188)</f>
        <v/>
      </c>
      <c r="C188" s="129" t="str">
        <f>IF('FORM NILAI SIAP'!B188=0,"",'FORM NILAI SIAP'!B188)</f>
        <v/>
      </c>
      <c r="D188" s="9" t="str">
        <f t="shared" si="18"/>
        <v/>
      </c>
      <c r="E188" s="9">
        <f t="shared" si="22"/>
        <v>0</v>
      </c>
      <c r="F188" s="9">
        <f t="shared" si="24"/>
        <v>0</v>
      </c>
      <c r="G188" s="9">
        <f t="shared" si="24"/>
        <v>0</v>
      </c>
      <c r="H188" s="9">
        <f t="shared" si="24"/>
        <v>0</v>
      </c>
      <c r="I188" s="9">
        <f t="shared" si="24"/>
        <v>0</v>
      </c>
      <c r="J188" s="9">
        <f t="shared" si="24"/>
        <v>0</v>
      </c>
      <c r="K188" s="9">
        <f t="shared" si="24"/>
        <v>0</v>
      </c>
      <c r="L188" s="9">
        <f t="shared" si="24"/>
        <v>0</v>
      </c>
      <c r="M188" s="9">
        <f t="shared" si="24"/>
        <v>0</v>
      </c>
      <c r="N188" s="9">
        <f t="shared" si="24"/>
        <v>0</v>
      </c>
      <c r="O188" s="9">
        <f t="shared" si="24"/>
        <v>0</v>
      </c>
      <c r="P188" s="9">
        <f t="shared" si="24"/>
        <v>0</v>
      </c>
      <c r="Q188" s="9">
        <f t="shared" si="24"/>
        <v>0</v>
      </c>
      <c r="R188" s="9">
        <f t="shared" si="24"/>
        <v>0</v>
      </c>
      <c r="S188" s="144"/>
      <c r="T188" s="14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23">
        <v>182</v>
      </c>
      <c r="B189" s="129" t="str">
        <f>IF('FORM NILAI SIAP'!A189=0,"",'FORM NILAI SIAP'!A189)</f>
        <v/>
      </c>
      <c r="C189" s="129" t="str">
        <f>IF('FORM NILAI SIAP'!B189=0,"",'FORM NILAI SIAP'!B189)</f>
        <v/>
      </c>
      <c r="D189" s="9" t="str">
        <f t="shared" si="18"/>
        <v/>
      </c>
      <c r="E189" s="9">
        <f t="shared" si="22"/>
        <v>0</v>
      </c>
      <c r="F189" s="9">
        <f t="shared" si="24"/>
        <v>0</v>
      </c>
      <c r="G189" s="9">
        <f t="shared" si="24"/>
        <v>0</v>
      </c>
      <c r="H189" s="9">
        <f t="shared" si="24"/>
        <v>0</v>
      </c>
      <c r="I189" s="9">
        <f t="shared" si="24"/>
        <v>0</v>
      </c>
      <c r="J189" s="9">
        <f t="shared" si="24"/>
        <v>0</v>
      </c>
      <c r="K189" s="9">
        <f t="shared" si="24"/>
        <v>0</v>
      </c>
      <c r="L189" s="9">
        <f t="shared" si="24"/>
        <v>0</v>
      </c>
      <c r="M189" s="9">
        <f t="shared" si="24"/>
        <v>0</v>
      </c>
      <c r="N189" s="9">
        <f t="shared" si="24"/>
        <v>0</v>
      </c>
      <c r="O189" s="9">
        <f t="shared" si="24"/>
        <v>0</v>
      </c>
      <c r="P189" s="9">
        <f t="shared" si="24"/>
        <v>0</v>
      </c>
      <c r="Q189" s="9">
        <f t="shared" si="24"/>
        <v>0</v>
      </c>
      <c r="R189" s="9">
        <f t="shared" si="24"/>
        <v>0</v>
      </c>
      <c r="S189" s="144"/>
      <c r="T189" s="14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23">
        <v>183</v>
      </c>
      <c r="B190" s="129" t="str">
        <f>IF('FORM NILAI SIAP'!A190=0,"",'FORM NILAI SIAP'!A190)</f>
        <v/>
      </c>
      <c r="C190" s="129" t="str">
        <f>IF('FORM NILAI SIAP'!B190=0,"",'FORM NILAI SIAP'!B190)</f>
        <v/>
      </c>
      <c r="D190" s="9" t="str">
        <f t="shared" si="18"/>
        <v/>
      </c>
      <c r="E190" s="9">
        <f t="shared" si="22"/>
        <v>0</v>
      </c>
      <c r="F190" s="9">
        <f t="shared" si="24"/>
        <v>0</v>
      </c>
      <c r="G190" s="9">
        <f t="shared" si="24"/>
        <v>0</v>
      </c>
      <c r="H190" s="9">
        <f t="shared" si="24"/>
        <v>0</v>
      </c>
      <c r="I190" s="9">
        <f t="shared" si="24"/>
        <v>0</v>
      </c>
      <c r="J190" s="9">
        <f t="shared" si="24"/>
        <v>0</v>
      </c>
      <c r="K190" s="9">
        <f t="shared" si="24"/>
        <v>0</v>
      </c>
      <c r="L190" s="9">
        <f t="shared" si="24"/>
        <v>0</v>
      </c>
      <c r="M190" s="9">
        <f t="shared" si="24"/>
        <v>0</v>
      </c>
      <c r="N190" s="9">
        <f t="shared" si="24"/>
        <v>0</v>
      </c>
      <c r="O190" s="9">
        <f t="shared" si="24"/>
        <v>0</v>
      </c>
      <c r="P190" s="9">
        <f t="shared" si="24"/>
        <v>0</v>
      </c>
      <c r="Q190" s="9">
        <f t="shared" si="24"/>
        <v>0</v>
      </c>
      <c r="R190" s="9">
        <f t="shared" si="24"/>
        <v>0</v>
      </c>
      <c r="S190" s="144"/>
      <c r="T190" s="14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23">
        <v>184</v>
      </c>
      <c r="B191" s="129" t="str">
        <f>IF('FORM NILAI SIAP'!A191=0,"",'FORM NILAI SIAP'!A191)</f>
        <v/>
      </c>
      <c r="C191" s="129" t="str">
        <f>IF('FORM NILAI SIAP'!B191=0,"",'FORM NILAI SIAP'!B191)</f>
        <v/>
      </c>
      <c r="D191" s="9" t="str">
        <f t="shared" si="18"/>
        <v/>
      </c>
      <c r="E191" s="9">
        <f t="shared" si="22"/>
        <v>0</v>
      </c>
      <c r="F191" s="9">
        <f t="shared" si="24"/>
        <v>0</v>
      </c>
      <c r="G191" s="9">
        <f t="shared" si="24"/>
        <v>0</v>
      </c>
      <c r="H191" s="9">
        <f t="shared" si="24"/>
        <v>0</v>
      </c>
      <c r="I191" s="9">
        <f t="shared" si="24"/>
        <v>0</v>
      </c>
      <c r="J191" s="9">
        <f t="shared" si="24"/>
        <v>0</v>
      </c>
      <c r="K191" s="9">
        <f t="shared" si="24"/>
        <v>0</v>
      </c>
      <c r="L191" s="9">
        <f t="shared" si="24"/>
        <v>0</v>
      </c>
      <c r="M191" s="9">
        <f t="shared" si="24"/>
        <v>0</v>
      </c>
      <c r="N191" s="9">
        <f t="shared" si="24"/>
        <v>0</v>
      </c>
      <c r="O191" s="9">
        <f t="shared" si="24"/>
        <v>0</v>
      </c>
      <c r="P191" s="9">
        <f t="shared" si="24"/>
        <v>0</v>
      </c>
      <c r="Q191" s="9">
        <f t="shared" si="24"/>
        <v>0</v>
      </c>
      <c r="R191" s="9">
        <f t="shared" si="24"/>
        <v>0</v>
      </c>
      <c r="S191" s="144"/>
      <c r="T191" s="14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23">
        <v>185</v>
      </c>
      <c r="B192" s="129" t="str">
        <f>IF('FORM NILAI SIAP'!A192=0,"",'FORM NILAI SIAP'!A192)</f>
        <v/>
      </c>
      <c r="C192" s="129" t="str">
        <f>IF('FORM NILAI SIAP'!B192=0,"",'FORM NILAI SIAP'!B192)</f>
        <v/>
      </c>
      <c r="D192" s="9" t="str">
        <f t="shared" si="18"/>
        <v/>
      </c>
      <c r="E192" s="9">
        <f t="shared" si="22"/>
        <v>0</v>
      </c>
      <c r="F192" s="9">
        <f t="shared" ref="F192:R201" si="25">IFERROR(($T192*IF($T$6=F$6,$T$7,0)+$U192*IF($U$6=F$6,$U$7,0)+$V192*IF($V$6=F$6,$V$7,0)+$W192*IF($W$6=F$6,$W$7,0)+$X192*IF($X$6=F$6,$X$7,0)+$Y192*IF($Y$6=F$6,$Y$7,0)+$Z192*IF($Z$6=F$6,$Z$7,0)+$AA192*IF($AA$6=F$6,$AA$7,0)+$AB192*IF($AB$6=F$6,$AB$7,0)+$DO192*IF($DO$6=F$6,$DO$7,0)+$DP192*IF($DP$6=F$6,$DP$7,0)+$DQ192*IF($DQ$6=F$6,$DQ$7,0)+$DR192*IF($DR$6=F$6,$DR$7,0)+$DS192*IF($DS$6=F$6,$DS$7,0)+$DT192*IF($DT$6=F$6,$DT$7,0)+$DU192*IF($DU$6=F$6,$DU$7,0)+$DV192*IF($DV$6=F$6,$DV$7,0)+$DW192*IF($DW$6=F$6,$DW$7,0)+$DX192*IF($DX$6=F$6,$DX$7,0)+$DY192*IF($DY$6=F$6,$DY$7,0)+$DZ192*IF($DZ$6=F$6,$DZ$7,0)+$EA192*IF($EA$6=F$6,$EA$7,0)+$EB192*IF($EB$6=F$6,$EB$7,0)+$EC192*IF($EC$6=F$6,$EC$7,0)+$ED192*IF($ED$6=F$6,$ED$7,0))/F$7,0)</f>
        <v>0</v>
      </c>
      <c r="G192" s="9">
        <f t="shared" si="25"/>
        <v>0</v>
      </c>
      <c r="H192" s="9">
        <f t="shared" si="25"/>
        <v>0</v>
      </c>
      <c r="I192" s="9">
        <f t="shared" si="25"/>
        <v>0</v>
      </c>
      <c r="J192" s="9">
        <f t="shared" si="25"/>
        <v>0</v>
      </c>
      <c r="K192" s="9">
        <f t="shared" si="25"/>
        <v>0</v>
      </c>
      <c r="L192" s="9">
        <f t="shared" si="25"/>
        <v>0</v>
      </c>
      <c r="M192" s="9">
        <f t="shared" si="25"/>
        <v>0</v>
      </c>
      <c r="N192" s="9">
        <f t="shared" si="25"/>
        <v>0</v>
      </c>
      <c r="O192" s="9">
        <f t="shared" si="25"/>
        <v>0</v>
      </c>
      <c r="P192" s="9">
        <f t="shared" si="25"/>
        <v>0</v>
      </c>
      <c r="Q192" s="9">
        <f t="shared" si="25"/>
        <v>0</v>
      </c>
      <c r="R192" s="9">
        <f t="shared" si="25"/>
        <v>0</v>
      </c>
      <c r="S192" s="144"/>
      <c r="T192" s="14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23">
        <v>186</v>
      </c>
      <c r="B193" s="129" t="str">
        <f>IF('FORM NILAI SIAP'!A193=0,"",'FORM NILAI SIAP'!A193)</f>
        <v/>
      </c>
      <c r="C193" s="129" t="str">
        <f>IF('FORM NILAI SIAP'!B193=0,"",'FORM NILAI SIAP'!B193)</f>
        <v/>
      </c>
      <c r="D193" s="9" t="str">
        <f t="shared" si="18"/>
        <v/>
      </c>
      <c r="E193" s="9">
        <f t="shared" si="22"/>
        <v>0</v>
      </c>
      <c r="F193" s="9">
        <f t="shared" si="25"/>
        <v>0</v>
      </c>
      <c r="G193" s="9">
        <f t="shared" si="25"/>
        <v>0</v>
      </c>
      <c r="H193" s="9">
        <f t="shared" si="25"/>
        <v>0</v>
      </c>
      <c r="I193" s="9">
        <f t="shared" si="25"/>
        <v>0</v>
      </c>
      <c r="J193" s="9">
        <f t="shared" si="25"/>
        <v>0</v>
      </c>
      <c r="K193" s="9">
        <f t="shared" si="25"/>
        <v>0</v>
      </c>
      <c r="L193" s="9">
        <f t="shared" si="25"/>
        <v>0</v>
      </c>
      <c r="M193" s="9">
        <f t="shared" si="25"/>
        <v>0</v>
      </c>
      <c r="N193" s="9">
        <f t="shared" si="25"/>
        <v>0</v>
      </c>
      <c r="O193" s="9">
        <f t="shared" si="25"/>
        <v>0</v>
      </c>
      <c r="P193" s="9">
        <f t="shared" si="25"/>
        <v>0</v>
      </c>
      <c r="Q193" s="9">
        <f t="shared" si="25"/>
        <v>0</v>
      </c>
      <c r="R193" s="9">
        <f t="shared" si="25"/>
        <v>0</v>
      </c>
      <c r="S193" s="144"/>
      <c r="T193" s="14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23">
        <v>187</v>
      </c>
      <c r="B194" s="129" t="str">
        <f>IF('FORM NILAI SIAP'!A194=0,"",'FORM NILAI SIAP'!A194)</f>
        <v/>
      </c>
      <c r="C194" s="129" t="str">
        <f>IF('FORM NILAI SIAP'!B194=0,"",'FORM NILAI SIAP'!B194)</f>
        <v/>
      </c>
      <c r="D194" s="9" t="str">
        <f t="shared" si="18"/>
        <v/>
      </c>
      <c r="E194" s="9">
        <f t="shared" si="22"/>
        <v>0</v>
      </c>
      <c r="F194" s="9">
        <f t="shared" si="25"/>
        <v>0</v>
      </c>
      <c r="G194" s="9">
        <f t="shared" si="25"/>
        <v>0</v>
      </c>
      <c r="H194" s="9">
        <f t="shared" si="25"/>
        <v>0</v>
      </c>
      <c r="I194" s="9">
        <f t="shared" si="25"/>
        <v>0</v>
      </c>
      <c r="J194" s="9">
        <f t="shared" si="25"/>
        <v>0</v>
      </c>
      <c r="K194" s="9">
        <f t="shared" si="25"/>
        <v>0</v>
      </c>
      <c r="L194" s="9">
        <f t="shared" si="25"/>
        <v>0</v>
      </c>
      <c r="M194" s="9">
        <f t="shared" si="25"/>
        <v>0</v>
      </c>
      <c r="N194" s="9">
        <f t="shared" si="25"/>
        <v>0</v>
      </c>
      <c r="O194" s="9">
        <f t="shared" si="25"/>
        <v>0</v>
      </c>
      <c r="P194" s="9">
        <f t="shared" si="25"/>
        <v>0</v>
      </c>
      <c r="Q194" s="9">
        <f t="shared" si="25"/>
        <v>0</v>
      </c>
      <c r="R194" s="9">
        <f t="shared" si="25"/>
        <v>0</v>
      </c>
      <c r="S194" s="144"/>
      <c r="T194" s="14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23">
        <v>188</v>
      </c>
      <c r="B195" s="129" t="str">
        <f>IF('FORM NILAI SIAP'!A195=0,"",'FORM NILAI SIAP'!A195)</f>
        <v/>
      </c>
      <c r="C195" s="129" t="str">
        <f>IF('FORM NILAI SIAP'!B195=0,"",'FORM NILAI SIAP'!B195)</f>
        <v/>
      </c>
      <c r="D195" s="9" t="str">
        <f t="shared" si="18"/>
        <v/>
      </c>
      <c r="E195" s="9">
        <f t="shared" si="22"/>
        <v>0</v>
      </c>
      <c r="F195" s="9">
        <f t="shared" si="25"/>
        <v>0</v>
      </c>
      <c r="G195" s="9">
        <f t="shared" si="25"/>
        <v>0</v>
      </c>
      <c r="H195" s="9">
        <f t="shared" si="25"/>
        <v>0</v>
      </c>
      <c r="I195" s="9">
        <f t="shared" si="25"/>
        <v>0</v>
      </c>
      <c r="J195" s="9">
        <f t="shared" si="25"/>
        <v>0</v>
      </c>
      <c r="K195" s="9">
        <f t="shared" si="25"/>
        <v>0</v>
      </c>
      <c r="L195" s="9">
        <f t="shared" si="25"/>
        <v>0</v>
      </c>
      <c r="M195" s="9">
        <f t="shared" si="25"/>
        <v>0</v>
      </c>
      <c r="N195" s="9">
        <f t="shared" si="25"/>
        <v>0</v>
      </c>
      <c r="O195" s="9">
        <f t="shared" si="25"/>
        <v>0</v>
      </c>
      <c r="P195" s="9">
        <f t="shared" si="25"/>
        <v>0</v>
      </c>
      <c r="Q195" s="9">
        <f t="shared" si="25"/>
        <v>0</v>
      </c>
      <c r="R195" s="9">
        <f t="shared" si="25"/>
        <v>0</v>
      </c>
      <c r="S195" s="144"/>
      <c r="T195" s="14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23">
        <v>189</v>
      </c>
      <c r="B196" s="129" t="str">
        <f>IF('FORM NILAI SIAP'!A196=0,"",'FORM NILAI SIAP'!A196)</f>
        <v/>
      </c>
      <c r="C196" s="129" t="str">
        <f>IF('FORM NILAI SIAP'!B196=0,"",'FORM NILAI SIAP'!B196)</f>
        <v/>
      </c>
      <c r="D196" s="9" t="str">
        <f t="shared" si="18"/>
        <v/>
      </c>
      <c r="E196" s="9">
        <f t="shared" si="22"/>
        <v>0</v>
      </c>
      <c r="F196" s="9">
        <f t="shared" si="25"/>
        <v>0</v>
      </c>
      <c r="G196" s="9">
        <f t="shared" si="25"/>
        <v>0</v>
      </c>
      <c r="H196" s="9">
        <f t="shared" si="25"/>
        <v>0</v>
      </c>
      <c r="I196" s="9">
        <f t="shared" si="25"/>
        <v>0</v>
      </c>
      <c r="J196" s="9">
        <f t="shared" si="25"/>
        <v>0</v>
      </c>
      <c r="K196" s="9">
        <f t="shared" si="25"/>
        <v>0</v>
      </c>
      <c r="L196" s="9">
        <f t="shared" si="25"/>
        <v>0</v>
      </c>
      <c r="M196" s="9">
        <f t="shared" si="25"/>
        <v>0</v>
      </c>
      <c r="N196" s="9">
        <f t="shared" si="25"/>
        <v>0</v>
      </c>
      <c r="O196" s="9">
        <f t="shared" si="25"/>
        <v>0</v>
      </c>
      <c r="P196" s="9">
        <f t="shared" si="25"/>
        <v>0</v>
      </c>
      <c r="Q196" s="9">
        <f t="shared" si="25"/>
        <v>0</v>
      </c>
      <c r="R196" s="9">
        <f t="shared" si="25"/>
        <v>0</v>
      </c>
      <c r="S196" s="144"/>
      <c r="T196" s="14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23">
        <v>190</v>
      </c>
      <c r="B197" s="129" t="str">
        <f>IF('FORM NILAI SIAP'!A197=0,"",'FORM NILAI SIAP'!A197)</f>
        <v/>
      </c>
      <c r="C197" s="129" t="str">
        <f>IF('FORM NILAI SIAP'!B197=0,"",'FORM NILAI SIAP'!B197)</f>
        <v/>
      </c>
      <c r="D197" s="9" t="str">
        <f t="shared" si="18"/>
        <v/>
      </c>
      <c r="E197" s="9">
        <f t="shared" si="22"/>
        <v>0</v>
      </c>
      <c r="F197" s="9">
        <f t="shared" si="25"/>
        <v>0</v>
      </c>
      <c r="G197" s="9">
        <f t="shared" si="25"/>
        <v>0</v>
      </c>
      <c r="H197" s="9">
        <f t="shared" si="25"/>
        <v>0</v>
      </c>
      <c r="I197" s="9">
        <f t="shared" si="25"/>
        <v>0</v>
      </c>
      <c r="J197" s="9">
        <f t="shared" si="25"/>
        <v>0</v>
      </c>
      <c r="K197" s="9">
        <f t="shared" si="25"/>
        <v>0</v>
      </c>
      <c r="L197" s="9">
        <f t="shared" si="25"/>
        <v>0</v>
      </c>
      <c r="M197" s="9">
        <f t="shared" si="25"/>
        <v>0</v>
      </c>
      <c r="N197" s="9">
        <f t="shared" si="25"/>
        <v>0</v>
      </c>
      <c r="O197" s="9">
        <f t="shared" si="25"/>
        <v>0</v>
      </c>
      <c r="P197" s="9">
        <f t="shared" si="25"/>
        <v>0</v>
      </c>
      <c r="Q197" s="9">
        <f t="shared" si="25"/>
        <v>0</v>
      </c>
      <c r="R197" s="9">
        <f t="shared" si="25"/>
        <v>0</v>
      </c>
      <c r="S197" s="144"/>
      <c r="T197" s="14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23">
        <v>191</v>
      </c>
      <c r="B198" s="129" t="str">
        <f>IF('FORM NILAI SIAP'!A198=0,"",'FORM NILAI SIAP'!A198)</f>
        <v/>
      </c>
      <c r="C198" s="129" t="str">
        <f>IF('FORM NILAI SIAP'!B198=0,"",'FORM NILAI SIAP'!B198)</f>
        <v/>
      </c>
      <c r="D198" s="9" t="str">
        <f t="shared" si="18"/>
        <v/>
      </c>
      <c r="E198" s="9">
        <f t="shared" si="22"/>
        <v>0</v>
      </c>
      <c r="F198" s="9">
        <f t="shared" si="25"/>
        <v>0</v>
      </c>
      <c r="G198" s="9">
        <f t="shared" si="25"/>
        <v>0</v>
      </c>
      <c r="H198" s="9">
        <f t="shared" si="25"/>
        <v>0</v>
      </c>
      <c r="I198" s="9">
        <f t="shared" si="25"/>
        <v>0</v>
      </c>
      <c r="J198" s="9">
        <f t="shared" si="25"/>
        <v>0</v>
      </c>
      <c r="K198" s="9">
        <f t="shared" si="25"/>
        <v>0</v>
      </c>
      <c r="L198" s="9">
        <f t="shared" si="25"/>
        <v>0</v>
      </c>
      <c r="M198" s="9">
        <f t="shared" si="25"/>
        <v>0</v>
      </c>
      <c r="N198" s="9">
        <f t="shared" si="25"/>
        <v>0</v>
      </c>
      <c r="O198" s="9">
        <f t="shared" si="25"/>
        <v>0</v>
      </c>
      <c r="P198" s="9">
        <f t="shared" si="25"/>
        <v>0</v>
      </c>
      <c r="Q198" s="9">
        <f t="shared" si="25"/>
        <v>0</v>
      </c>
      <c r="R198" s="9">
        <f t="shared" si="25"/>
        <v>0</v>
      </c>
      <c r="S198" s="144"/>
      <c r="T198" s="14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23">
        <v>192</v>
      </c>
      <c r="B199" s="129" t="str">
        <f>IF('FORM NILAI SIAP'!A199=0,"",'FORM NILAI SIAP'!A199)</f>
        <v/>
      </c>
      <c r="C199" s="129" t="str">
        <f>IF('FORM NILAI SIAP'!B199=0,"",'FORM NILAI SIAP'!B199)</f>
        <v/>
      </c>
      <c r="D199" s="9" t="str">
        <f t="shared" si="18"/>
        <v/>
      </c>
      <c r="E199" s="9">
        <f t="shared" si="22"/>
        <v>0</v>
      </c>
      <c r="F199" s="9">
        <f t="shared" si="25"/>
        <v>0</v>
      </c>
      <c r="G199" s="9">
        <f t="shared" si="25"/>
        <v>0</v>
      </c>
      <c r="H199" s="9">
        <f t="shared" si="25"/>
        <v>0</v>
      </c>
      <c r="I199" s="9">
        <f t="shared" si="25"/>
        <v>0</v>
      </c>
      <c r="J199" s="9">
        <f t="shared" si="25"/>
        <v>0</v>
      </c>
      <c r="K199" s="9">
        <f t="shared" si="25"/>
        <v>0</v>
      </c>
      <c r="L199" s="9">
        <f t="shared" si="25"/>
        <v>0</v>
      </c>
      <c r="M199" s="9">
        <f t="shared" si="25"/>
        <v>0</v>
      </c>
      <c r="N199" s="9">
        <f t="shared" si="25"/>
        <v>0</v>
      </c>
      <c r="O199" s="9">
        <f t="shared" si="25"/>
        <v>0</v>
      </c>
      <c r="P199" s="9">
        <f t="shared" si="25"/>
        <v>0</v>
      </c>
      <c r="Q199" s="9">
        <f t="shared" si="25"/>
        <v>0</v>
      </c>
      <c r="R199" s="9">
        <f t="shared" si="25"/>
        <v>0</v>
      </c>
      <c r="S199" s="144"/>
      <c r="T199" s="14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23">
        <v>193</v>
      </c>
      <c r="B200" s="129" t="str">
        <f>IF('FORM NILAI SIAP'!A200=0,"",'FORM NILAI SIAP'!A200)</f>
        <v/>
      </c>
      <c r="C200" s="129" t="str">
        <f>IF('FORM NILAI SIAP'!B200=0,"",'FORM NILAI SIAP'!B200)</f>
        <v/>
      </c>
      <c r="D200" s="9" t="str">
        <f t="shared" si="18"/>
        <v/>
      </c>
      <c r="E200" s="9">
        <f t="shared" si="22"/>
        <v>0</v>
      </c>
      <c r="F200" s="9">
        <f t="shared" si="25"/>
        <v>0</v>
      </c>
      <c r="G200" s="9">
        <f t="shared" si="25"/>
        <v>0</v>
      </c>
      <c r="H200" s="9">
        <f t="shared" si="25"/>
        <v>0</v>
      </c>
      <c r="I200" s="9">
        <f t="shared" si="25"/>
        <v>0</v>
      </c>
      <c r="J200" s="9">
        <f t="shared" si="25"/>
        <v>0</v>
      </c>
      <c r="K200" s="9">
        <f t="shared" si="25"/>
        <v>0</v>
      </c>
      <c r="L200" s="9">
        <f t="shared" si="25"/>
        <v>0</v>
      </c>
      <c r="M200" s="9">
        <f t="shared" si="25"/>
        <v>0</v>
      </c>
      <c r="N200" s="9">
        <f t="shared" si="25"/>
        <v>0</v>
      </c>
      <c r="O200" s="9">
        <f t="shared" si="25"/>
        <v>0</v>
      </c>
      <c r="P200" s="9">
        <f t="shared" si="25"/>
        <v>0</v>
      </c>
      <c r="Q200" s="9">
        <f t="shared" si="25"/>
        <v>0</v>
      </c>
      <c r="R200" s="9">
        <f t="shared" si="25"/>
        <v>0</v>
      </c>
      <c r="S200" s="144"/>
      <c r="T200" s="14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23">
        <v>194</v>
      </c>
      <c r="B201" s="129" t="str">
        <f>IF('FORM NILAI SIAP'!A201=0,"",'FORM NILAI SIAP'!A201)</f>
        <v/>
      </c>
      <c r="C201" s="129" t="str">
        <f>IF('FORM NILAI SIAP'!B201=0,"",'FORM NILAI SIAP'!B201)</f>
        <v/>
      </c>
      <c r="D201" s="9" t="str">
        <f t="shared" ref="D201:D251" si="26">IF(C201="","",SUMPRODUCT($T$7:$ED$7,T201:ED201))</f>
        <v/>
      </c>
      <c r="E201" s="9">
        <f t="shared" si="22"/>
        <v>0</v>
      </c>
      <c r="F201" s="9">
        <f t="shared" si="25"/>
        <v>0</v>
      </c>
      <c r="G201" s="9">
        <f t="shared" si="25"/>
        <v>0</v>
      </c>
      <c r="H201" s="9">
        <f t="shared" si="25"/>
        <v>0</v>
      </c>
      <c r="I201" s="9">
        <f t="shared" si="25"/>
        <v>0</v>
      </c>
      <c r="J201" s="9">
        <f t="shared" si="25"/>
        <v>0</v>
      </c>
      <c r="K201" s="9">
        <f t="shared" si="25"/>
        <v>0</v>
      </c>
      <c r="L201" s="9">
        <f t="shared" si="25"/>
        <v>0</v>
      </c>
      <c r="M201" s="9">
        <f t="shared" si="25"/>
        <v>0</v>
      </c>
      <c r="N201" s="9">
        <f t="shared" si="25"/>
        <v>0</v>
      </c>
      <c r="O201" s="9">
        <f t="shared" si="25"/>
        <v>0</v>
      </c>
      <c r="P201" s="9">
        <f t="shared" si="25"/>
        <v>0</v>
      </c>
      <c r="Q201" s="9">
        <f t="shared" si="25"/>
        <v>0</v>
      </c>
      <c r="R201" s="9">
        <f t="shared" si="25"/>
        <v>0</v>
      </c>
      <c r="S201" s="144"/>
      <c r="T201" s="14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23">
        <v>195</v>
      </c>
      <c r="B202" s="129" t="str">
        <f>IF('FORM NILAI SIAP'!A202=0,"",'FORM NILAI SIAP'!A202)</f>
        <v/>
      </c>
      <c r="C202" s="129" t="str">
        <f>IF('FORM NILAI SIAP'!B202=0,"",'FORM NILAI SIAP'!B202)</f>
        <v/>
      </c>
      <c r="D202" s="9" t="str">
        <f t="shared" si="26"/>
        <v/>
      </c>
      <c r="E202" s="9">
        <f t="shared" ref="E202:R220" si="27">IFERROR(($T202*IF($T$6=E$6,$T$7,0)+$U202*IF($U$6=E$6,$U$7,0)+$V202*IF($V$6=E$6,$V$7,0)+$W202*IF($W$6=E$6,$W$7,0)+$X202*IF($X$6=E$6,$X$7,0)+$Y202*IF($Y$6=E$6,$Y$7,0)+$Z202*IF($Z$6=E$6,$Z$7,0)+$AA202*IF($AA$6=E$6,$AA$7,0)+$AB202*IF($AB$6=E$6,$AB$7,0)+$DO202*IF($DO$6=E$6,$DO$7,0)+$DP202*IF($DP$6=E$6,$DP$7,0)+$DQ202*IF($DQ$6=E$6,$DQ$7,0)+$DR202*IF($DR$6=E$6,$DR$7,0)+$DS202*IF($DS$6=E$6,$DS$7,0)+$DT202*IF($DT$6=E$6,$DT$7,0)+$DU202*IF($DU$6=E$6,$DU$7,0)+$DV202*IF($DV$6=E$6,$DV$7,0)+$DW202*IF($DW$6=E$6,$DW$7,0)+$DX202*IF($DX$6=E$6,$DX$7,0)+$DY202*IF($DY$6=E$6,$DY$7,0)+$DZ202*IF($DZ$6=E$6,$DZ$7,0)+$EA202*IF($EA$6=E$6,$EA$7,0)+$EB202*IF($EB$6=E$6,$EB$7,0)+$EC202*IF($EC$6=E$6,$EC$7,0)+$ED202*IF($ED$6=E$6,$ED$7,0))/E$7,0)</f>
        <v>0</v>
      </c>
      <c r="F202" s="9">
        <f t="shared" si="27"/>
        <v>0</v>
      </c>
      <c r="G202" s="9">
        <f t="shared" si="27"/>
        <v>0</v>
      </c>
      <c r="H202" s="9">
        <f t="shared" si="27"/>
        <v>0</v>
      </c>
      <c r="I202" s="9">
        <f t="shared" si="27"/>
        <v>0</v>
      </c>
      <c r="J202" s="9">
        <f t="shared" si="27"/>
        <v>0</v>
      </c>
      <c r="K202" s="9">
        <f t="shared" si="27"/>
        <v>0</v>
      </c>
      <c r="L202" s="9">
        <f t="shared" si="27"/>
        <v>0</v>
      </c>
      <c r="M202" s="9">
        <f t="shared" si="27"/>
        <v>0</v>
      </c>
      <c r="N202" s="9">
        <f t="shared" si="27"/>
        <v>0</v>
      </c>
      <c r="O202" s="9">
        <f t="shared" si="27"/>
        <v>0</v>
      </c>
      <c r="P202" s="9">
        <f t="shared" si="27"/>
        <v>0</v>
      </c>
      <c r="Q202" s="9">
        <f t="shared" si="27"/>
        <v>0</v>
      </c>
      <c r="R202" s="9">
        <f t="shared" si="27"/>
        <v>0</v>
      </c>
      <c r="S202" s="144"/>
      <c r="T202" s="14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23">
        <v>196</v>
      </c>
      <c r="B203" s="129" t="str">
        <f>IF('FORM NILAI SIAP'!A203=0,"",'FORM NILAI SIAP'!A203)</f>
        <v/>
      </c>
      <c r="C203" s="129" t="str">
        <f>IF('FORM NILAI SIAP'!B203=0,"",'FORM NILAI SIAP'!B203)</f>
        <v/>
      </c>
      <c r="D203" s="9" t="str">
        <f t="shared" si="26"/>
        <v/>
      </c>
      <c r="E203" s="9">
        <f t="shared" si="27"/>
        <v>0</v>
      </c>
      <c r="F203" s="9">
        <f t="shared" si="27"/>
        <v>0</v>
      </c>
      <c r="G203" s="9">
        <f t="shared" si="27"/>
        <v>0</v>
      </c>
      <c r="H203" s="9">
        <f t="shared" si="27"/>
        <v>0</v>
      </c>
      <c r="I203" s="9">
        <f t="shared" si="27"/>
        <v>0</v>
      </c>
      <c r="J203" s="9">
        <f t="shared" si="27"/>
        <v>0</v>
      </c>
      <c r="K203" s="9">
        <f t="shared" si="27"/>
        <v>0</v>
      </c>
      <c r="L203" s="9">
        <f t="shared" si="27"/>
        <v>0</v>
      </c>
      <c r="M203" s="9">
        <f t="shared" si="27"/>
        <v>0</v>
      </c>
      <c r="N203" s="9">
        <f t="shared" si="27"/>
        <v>0</v>
      </c>
      <c r="O203" s="9">
        <f t="shared" si="27"/>
        <v>0</v>
      </c>
      <c r="P203" s="9">
        <f t="shared" si="27"/>
        <v>0</v>
      </c>
      <c r="Q203" s="9">
        <f t="shared" si="27"/>
        <v>0</v>
      </c>
      <c r="R203" s="9">
        <f t="shared" si="27"/>
        <v>0</v>
      </c>
      <c r="S203" s="144"/>
      <c r="T203" s="14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23">
        <v>197</v>
      </c>
      <c r="B204" s="129" t="str">
        <f>IF('FORM NILAI SIAP'!A204=0,"",'FORM NILAI SIAP'!A204)</f>
        <v/>
      </c>
      <c r="C204" s="129" t="str">
        <f>IF('FORM NILAI SIAP'!B204=0,"",'FORM NILAI SIAP'!B204)</f>
        <v/>
      </c>
      <c r="D204" s="9" t="str">
        <f t="shared" si="26"/>
        <v/>
      </c>
      <c r="E204" s="9">
        <f t="shared" si="27"/>
        <v>0</v>
      </c>
      <c r="F204" s="9">
        <f t="shared" si="27"/>
        <v>0</v>
      </c>
      <c r="G204" s="9">
        <f t="shared" si="27"/>
        <v>0</v>
      </c>
      <c r="H204" s="9">
        <f t="shared" si="27"/>
        <v>0</v>
      </c>
      <c r="I204" s="9">
        <f t="shared" si="27"/>
        <v>0</v>
      </c>
      <c r="J204" s="9">
        <f t="shared" si="27"/>
        <v>0</v>
      </c>
      <c r="K204" s="9">
        <f t="shared" si="27"/>
        <v>0</v>
      </c>
      <c r="L204" s="9">
        <f t="shared" si="27"/>
        <v>0</v>
      </c>
      <c r="M204" s="9">
        <f t="shared" si="27"/>
        <v>0</v>
      </c>
      <c r="N204" s="9">
        <f t="shared" si="27"/>
        <v>0</v>
      </c>
      <c r="O204" s="9">
        <f t="shared" si="27"/>
        <v>0</v>
      </c>
      <c r="P204" s="9">
        <f t="shared" si="27"/>
        <v>0</v>
      </c>
      <c r="Q204" s="9">
        <f t="shared" si="27"/>
        <v>0</v>
      </c>
      <c r="R204" s="9">
        <f t="shared" si="27"/>
        <v>0</v>
      </c>
      <c r="S204" s="144"/>
      <c r="T204" s="14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23">
        <v>198</v>
      </c>
      <c r="B205" s="129" t="str">
        <f>IF('FORM NILAI SIAP'!A205=0,"",'FORM NILAI SIAP'!A205)</f>
        <v/>
      </c>
      <c r="C205" s="129" t="str">
        <f>IF('FORM NILAI SIAP'!B205=0,"",'FORM NILAI SIAP'!B205)</f>
        <v/>
      </c>
      <c r="D205" s="9" t="str">
        <f t="shared" si="26"/>
        <v/>
      </c>
      <c r="E205" s="9">
        <f t="shared" si="27"/>
        <v>0</v>
      </c>
      <c r="F205" s="9">
        <f t="shared" si="27"/>
        <v>0</v>
      </c>
      <c r="G205" s="9">
        <f t="shared" si="27"/>
        <v>0</v>
      </c>
      <c r="H205" s="9">
        <f t="shared" si="27"/>
        <v>0</v>
      </c>
      <c r="I205" s="9">
        <f t="shared" si="27"/>
        <v>0</v>
      </c>
      <c r="J205" s="9">
        <f t="shared" si="27"/>
        <v>0</v>
      </c>
      <c r="K205" s="9">
        <f t="shared" si="27"/>
        <v>0</v>
      </c>
      <c r="L205" s="9">
        <f t="shared" si="27"/>
        <v>0</v>
      </c>
      <c r="M205" s="9">
        <f t="shared" si="27"/>
        <v>0</v>
      </c>
      <c r="N205" s="9">
        <f t="shared" si="27"/>
        <v>0</v>
      </c>
      <c r="O205" s="9">
        <f t="shared" si="27"/>
        <v>0</v>
      </c>
      <c r="P205" s="9">
        <f t="shared" si="27"/>
        <v>0</v>
      </c>
      <c r="Q205" s="9">
        <f t="shared" si="27"/>
        <v>0</v>
      </c>
      <c r="R205" s="9">
        <f t="shared" si="27"/>
        <v>0</v>
      </c>
      <c r="S205" s="144"/>
      <c r="T205" s="14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23">
        <v>199</v>
      </c>
      <c r="B206" s="129" t="str">
        <f>IF('FORM NILAI SIAP'!A206=0,"",'FORM NILAI SIAP'!A206)</f>
        <v/>
      </c>
      <c r="C206" s="129" t="str">
        <f>IF('FORM NILAI SIAP'!B206=0,"",'FORM NILAI SIAP'!B206)</f>
        <v/>
      </c>
      <c r="D206" s="9" t="str">
        <f t="shared" si="26"/>
        <v/>
      </c>
      <c r="E206" s="9">
        <f t="shared" si="27"/>
        <v>0</v>
      </c>
      <c r="F206" s="9">
        <f t="shared" si="27"/>
        <v>0</v>
      </c>
      <c r="G206" s="9">
        <f t="shared" si="27"/>
        <v>0</v>
      </c>
      <c r="H206" s="9">
        <f t="shared" si="27"/>
        <v>0</v>
      </c>
      <c r="I206" s="9">
        <f t="shared" si="27"/>
        <v>0</v>
      </c>
      <c r="J206" s="9">
        <f t="shared" si="27"/>
        <v>0</v>
      </c>
      <c r="K206" s="9">
        <f t="shared" si="27"/>
        <v>0</v>
      </c>
      <c r="L206" s="9">
        <f t="shared" si="27"/>
        <v>0</v>
      </c>
      <c r="M206" s="9">
        <f t="shared" si="27"/>
        <v>0</v>
      </c>
      <c r="N206" s="9">
        <f t="shared" si="27"/>
        <v>0</v>
      </c>
      <c r="O206" s="9">
        <f t="shared" si="27"/>
        <v>0</v>
      </c>
      <c r="P206" s="9">
        <f t="shared" si="27"/>
        <v>0</v>
      </c>
      <c r="Q206" s="9">
        <f t="shared" si="27"/>
        <v>0</v>
      </c>
      <c r="R206" s="9">
        <f t="shared" si="27"/>
        <v>0</v>
      </c>
      <c r="S206" s="144"/>
      <c r="T206" s="14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23">
        <v>200</v>
      </c>
      <c r="B207" s="129" t="str">
        <f>IF('FORM NILAI SIAP'!A207=0,"",'FORM NILAI SIAP'!A207)</f>
        <v/>
      </c>
      <c r="C207" s="129" t="str">
        <f>IF('FORM NILAI SIAP'!B207=0,"",'FORM NILAI SIAP'!B207)</f>
        <v/>
      </c>
      <c r="D207" s="9" t="str">
        <f t="shared" si="26"/>
        <v/>
      </c>
      <c r="E207" s="9">
        <f t="shared" si="27"/>
        <v>0</v>
      </c>
      <c r="F207" s="9">
        <f t="shared" si="27"/>
        <v>0</v>
      </c>
      <c r="G207" s="9">
        <f t="shared" si="27"/>
        <v>0</v>
      </c>
      <c r="H207" s="9">
        <f t="shared" si="27"/>
        <v>0</v>
      </c>
      <c r="I207" s="9">
        <f t="shared" si="27"/>
        <v>0</v>
      </c>
      <c r="J207" s="9">
        <f t="shared" si="27"/>
        <v>0</v>
      </c>
      <c r="K207" s="9">
        <f t="shared" si="27"/>
        <v>0</v>
      </c>
      <c r="L207" s="9">
        <f t="shared" si="27"/>
        <v>0</v>
      </c>
      <c r="M207" s="9">
        <f t="shared" si="27"/>
        <v>0</v>
      </c>
      <c r="N207" s="9">
        <f t="shared" si="27"/>
        <v>0</v>
      </c>
      <c r="O207" s="9">
        <f t="shared" si="27"/>
        <v>0</v>
      </c>
      <c r="P207" s="9">
        <f t="shared" si="27"/>
        <v>0</v>
      </c>
      <c r="Q207" s="9">
        <f t="shared" si="27"/>
        <v>0</v>
      </c>
      <c r="R207" s="9">
        <f t="shared" si="27"/>
        <v>0</v>
      </c>
      <c r="S207" s="144"/>
      <c r="T207" s="14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23">
        <v>201</v>
      </c>
      <c r="B208" s="129" t="str">
        <f>IF('FORM NILAI SIAP'!A208=0,"",'FORM NILAI SIAP'!A208)</f>
        <v/>
      </c>
      <c r="C208" s="129" t="str">
        <f>IF('FORM NILAI SIAP'!B208=0,"",'FORM NILAI SIAP'!B208)</f>
        <v/>
      </c>
      <c r="D208" s="9" t="str">
        <f t="shared" si="26"/>
        <v/>
      </c>
      <c r="E208" s="9">
        <f t="shared" si="27"/>
        <v>0</v>
      </c>
      <c r="F208" s="9">
        <f t="shared" si="27"/>
        <v>0</v>
      </c>
      <c r="G208" s="9">
        <f t="shared" si="27"/>
        <v>0</v>
      </c>
      <c r="H208" s="9">
        <f t="shared" si="27"/>
        <v>0</v>
      </c>
      <c r="I208" s="9">
        <f t="shared" si="27"/>
        <v>0</v>
      </c>
      <c r="J208" s="9">
        <f t="shared" si="27"/>
        <v>0</v>
      </c>
      <c r="K208" s="9">
        <f t="shared" si="27"/>
        <v>0</v>
      </c>
      <c r="L208" s="9">
        <f t="shared" si="27"/>
        <v>0</v>
      </c>
      <c r="M208" s="9">
        <f t="shared" si="27"/>
        <v>0</v>
      </c>
      <c r="N208" s="9">
        <f t="shared" si="27"/>
        <v>0</v>
      </c>
      <c r="O208" s="9">
        <f t="shared" si="27"/>
        <v>0</v>
      </c>
      <c r="P208" s="9">
        <f t="shared" si="27"/>
        <v>0</v>
      </c>
      <c r="Q208" s="9">
        <f t="shared" si="27"/>
        <v>0</v>
      </c>
      <c r="R208" s="9">
        <f t="shared" si="27"/>
        <v>0</v>
      </c>
      <c r="S208" s="144"/>
      <c r="T208" s="14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23">
        <v>202</v>
      </c>
      <c r="B209" s="129" t="str">
        <f>IF('FORM NILAI SIAP'!A209=0,"",'FORM NILAI SIAP'!A209)</f>
        <v/>
      </c>
      <c r="C209" s="129" t="str">
        <f>IF('FORM NILAI SIAP'!B209=0,"",'FORM NILAI SIAP'!B209)</f>
        <v/>
      </c>
      <c r="D209" s="9" t="str">
        <f t="shared" si="26"/>
        <v/>
      </c>
      <c r="E209" s="9">
        <f t="shared" si="27"/>
        <v>0</v>
      </c>
      <c r="F209" s="9">
        <f t="shared" si="27"/>
        <v>0</v>
      </c>
      <c r="G209" s="9">
        <f t="shared" si="27"/>
        <v>0</v>
      </c>
      <c r="H209" s="9">
        <f t="shared" si="27"/>
        <v>0</v>
      </c>
      <c r="I209" s="9">
        <f t="shared" si="27"/>
        <v>0</v>
      </c>
      <c r="J209" s="9">
        <f t="shared" si="27"/>
        <v>0</v>
      </c>
      <c r="K209" s="9">
        <f t="shared" si="27"/>
        <v>0</v>
      </c>
      <c r="L209" s="9">
        <f t="shared" si="27"/>
        <v>0</v>
      </c>
      <c r="M209" s="9">
        <f t="shared" si="27"/>
        <v>0</v>
      </c>
      <c r="N209" s="9">
        <f t="shared" si="27"/>
        <v>0</v>
      </c>
      <c r="O209" s="9">
        <f t="shared" si="27"/>
        <v>0</v>
      </c>
      <c r="P209" s="9">
        <f t="shared" si="27"/>
        <v>0</v>
      </c>
      <c r="Q209" s="9">
        <f t="shared" si="27"/>
        <v>0</v>
      </c>
      <c r="R209" s="9">
        <f t="shared" si="27"/>
        <v>0</v>
      </c>
      <c r="S209" s="144"/>
      <c r="T209" s="14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23">
        <v>203</v>
      </c>
      <c r="B210" s="129" t="str">
        <f>IF('FORM NILAI SIAP'!A210=0,"",'FORM NILAI SIAP'!A210)</f>
        <v/>
      </c>
      <c r="C210" s="129" t="str">
        <f>IF('FORM NILAI SIAP'!B210=0,"",'FORM NILAI SIAP'!B210)</f>
        <v/>
      </c>
      <c r="D210" s="9" t="str">
        <f t="shared" si="26"/>
        <v/>
      </c>
      <c r="E210" s="9">
        <f t="shared" si="27"/>
        <v>0</v>
      </c>
      <c r="F210" s="9">
        <f t="shared" si="27"/>
        <v>0</v>
      </c>
      <c r="G210" s="9">
        <f t="shared" si="27"/>
        <v>0</v>
      </c>
      <c r="H210" s="9">
        <f t="shared" si="27"/>
        <v>0</v>
      </c>
      <c r="I210" s="9">
        <f t="shared" si="27"/>
        <v>0</v>
      </c>
      <c r="J210" s="9">
        <f t="shared" si="27"/>
        <v>0</v>
      </c>
      <c r="K210" s="9">
        <f t="shared" si="27"/>
        <v>0</v>
      </c>
      <c r="L210" s="9">
        <f t="shared" si="27"/>
        <v>0</v>
      </c>
      <c r="M210" s="9">
        <f t="shared" si="27"/>
        <v>0</v>
      </c>
      <c r="N210" s="9">
        <f t="shared" si="27"/>
        <v>0</v>
      </c>
      <c r="O210" s="9">
        <f t="shared" si="27"/>
        <v>0</v>
      </c>
      <c r="P210" s="9">
        <f t="shared" si="27"/>
        <v>0</v>
      </c>
      <c r="Q210" s="9">
        <f t="shared" si="27"/>
        <v>0</v>
      </c>
      <c r="R210" s="9">
        <f t="shared" si="27"/>
        <v>0</v>
      </c>
      <c r="S210" s="144"/>
      <c r="T210" s="14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23">
        <v>204</v>
      </c>
      <c r="B211" s="129" t="str">
        <f>IF('FORM NILAI SIAP'!A211=0,"",'FORM NILAI SIAP'!A211)</f>
        <v/>
      </c>
      <c r="C211" s="129" t="str">
        <f>IF('FORM NILAI SIAP'!B211=0,"",'FORM NILAI SIAP'!B211)</f>
        <v/>
      </c>
      <c r="D211" s="9" t="str">
        <f t="shared" si="26"/>
        <v/>
      </c>
      <c r="E211" s="9">
        <f t="shared" si="27"/>
        <v>0</v>
      </c>
      <c r="F211" s="9">
        <f t="shared" si="27"/>
        <v>0</v>
      </c>
      <c r="G211" s="9">
        <f t="shared" si="27"/>
        <v>0</v>
      </c>
      <c r="H211" s="9">
        <f t="shared" si="27"/>
        <v>0</v>
      </c>
      <c r="I211" s="9">
        <f t="shared" si="27"/>
        <v>0</v>
      </c>
      <c r="J211" s="9">
        <f t="shared" si="27"/>
        <v>0</v>
      </c>
      <c r="K211" s="9">
        <f t="shared" si="27"/>
        <v>0</v>
      </c>
      <c r="L211" s="9">
        <f t="shared" si="27"/>
        <v>0</v>
      </c>
      <c r="M211" s="9">
        <f t="shared" si="27"/>
        <v>0</v>
      </c>
      <c r="N211" s="9">
        <f t="shared" si="27"/>
        <v>0</v>
      </c>
      <c r="O211" s="9">
        <f t="shared" si="27"/>
        <v>0</v>
      </c>
      <c r="P211" s="9">
        <f t="shared" si="27"/>
        <v>0</v>
      </c>
      <c r="Q211" s="9">
        <f t="shared" si="27"/>
        <v>0</v>
      </c>
      <c r="R211" s="9">
        <f t="shared" si="27"/>
        <v>0</v>
      </c>
      <c r="S211" s="144"/>
      <c r="T211" s="14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23">
        <v>205</v>
      </c>
      <c r="B212" s="129" t="str">
        <f>IF('FORM NILAI SIAP'!A212=0,"",'FORM NILAI SIAP'!A212)</f>
        <v/>
      </c>
      <c r="C212" s="129" t="str">
        <f>IF('FORM NILAI SIAP'!B212=0,"",'FORM NILAI SIAP'!B212)</f>
        <v/>
      </c>
      <c r="D212" s="9" t="str">
        <f t="shared" si="26"/>
        <v/>
      </c>
      <c r="E212" s="9">
        <f t="shared" si="27"/>
        <v>0</v>
      </c>
      <c r="F212" s="9">
        <f t="shared" si="27"/>
        <v>0</v>
      </c>
      <c r="G212" s="9">
        <f t="shared" si="27"/>
        <v>0</v>
      </c>
      <c r="H212" s="9">
        <f t="shared" si="27"/>
        <v>0</v>
      </c>
      <c r="I212" s="9">
        <f t="shared" si="27"/>
        <v>0</v>
      </c>
      <c r="J212" s="9">
        <f t="shared" si="27"/>
        <v>0</v>
      </c>
      <c r="K212" s="9">
        <f t="shared" si="27"/>
        <v>0</v>
      </c>
      <c r="L212" s="9">
        <f t="shared" si="27"/>
        <v>0</v>
      </c>
      <c r="M212" s="9">
        <f t="shared" si="27"/>
        <v>0</v>
      </c>
      <c r="N212" s="9">
        <f t="shared" si="27"/>
        <v>0</v>
      </c>
      <c r="O212" s="9">
        <f t="shared" si="27"/>
        <v>0</v>
      </c>
      <c r="P212" s="9">
        <f t="shared" si="27"/>
        <v>0</v>
      </c>
      <c r="Q212" s="9">
        <f t="shared" si="27"/>
        <v>0</v>
      </c>
      <c r="R212" s="9">
        <f t="shared" si="27"/>
        <v>0</v>
      </c>
      <c r="S212" s="144"/>
      <c r="T212" s="14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23">
        <v>206</v>
      </c>
      <c r="B213" s="129" t="str">
        <f>IF('FORM NILAI SIAP'!A213=0,"",'FORM NILAI SIAP'!A213)</f>
        <v/>
      </c>
      <c r="C213" s="129" t="str">
        <f>IF('FORM NILAI SIAP'!B213=0,"",'FORM NILAI SIAP'!B213)</f>
        <v/>
      </c>
      <c r="D213" s="9" t="str">
        <f t="shared" si="26"/>
        <v/>
      </c>
      <c r="E213" s="9">
        <f t="shared" si="27"/>
        <v>0</v>
      </c>
      <c r="F213" s="9">
        <f t="shared" si="27"/>
        <v>0</v>
      </c>
      <c r="G213" s="9">
        <f t="shared" si="27"/>
        <v>0</v>
      </c>
      <c r="H213" s="9">
        <f t="shared" si="27"/>
        <v>0</v>
      </c>
      <c r="I213" s="9">
        <f t="shared" si="27"/>
        <v>0</v>
      </c>
      <c r="J213" s="9">
        <f t="shared" si="27"/>
        <v>0</v>
      </c>
      <c r="K213" s="9">
        <f t="shared" si="27"/>
        <v>0</v>
      </c>
      <c r="L213" s="9">
        <f t="shared" si="27"/>
        <v>0</v>
      </c>
      <c r="M213" s="9">
        <f t="shared" si="27"/>
        <v>0</v>
      </c>
      <c r="N213" s="9">
        <f t="shared" si="27"/>
        <v>0</v>
      </c>
      <c r="O213" s="9">
        <f t="shared" si="27"/>
        <v>0</v>
      </c>
      <c r="P213" s="9">
        <f t="shared" si="27"/>
        <v>0</v>
      </c>
      <c r="Q213" s="9">
        <f t="shared" si="27"/>
        <v>0</v>
      </c>
      <c r="R213" s="9">
        <f t="shared" si="27"/>
        <v>0</v>
      </c>
      <c r="S213" s="144"/>
      <c r="T213" s="14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23">
        <v>207</v>
      </c>
      <c r="B214" s="129" t="str">
        <f>IF('FORM NILAI SIAP'!A214=0,"",'FORM NILAI SIAP'!A214)</f>
        <v/>
      </c>
      <c r="C214" s="129" t="str">
        <f>IF('FORM NILAI SIAP'!B214=0,"",'FORM NILAI SIAP'!B214)</f>
        <v/>
      </c>
      <c r="D214" s="9" t="str">
        <f t="shared" si="26"/>
        <v/>
      </c>
      <c r="E214" s="9">
        <f t="shared" si="27"/>
        <v>0</v>
      </c>
      <c r="F214" s="9">
        <f t="shared" si="27"/>
        <v>0</v>
      </c>
      <c r="G214" s="9">
        <f t="shared" si="27"/>
        <v>0</v>
      </c>
      <c r="H214" s="9">
        <f t="shared" si="27"/>
        <v>0</v>
      </c>
      <c r="I214" s="9">
        <f t="shared" si="27"/>
        <v>0</v>
      </c>
      <c r="J214" s="9">
        <f t="shared" si="27"/>
        <v>0</v>
      </c>
      <c r="K214" s="9">
        <f t="shared" si="27"/>
        <v>0</v>
      </c>
      <c r="L214" s="9">
        <f t="shared" si="27"/>
        <v>0</v>
      </c>
      <c r="M214" s="9">
        <f t="shared" si="27"/>
        <v>0</v>
      </c>
      <c r="N214" s="9">
        <f t="shared" si="27"/>
        <v>0</v>
      </c>
      <c r="O214" s="9">
        <f t="shared" si="27"/>
        <v>0</v>
      </c>
      <c r="P214" s="9">
        <f t="shared" si="27"/>
        <v>0</v>
      </c>
      <c r="Q214" s="9">
        <f t="shared" si="27"/>
        <v>0</v>
      </c>
      <c r="R214" s="9">
        <f t="shared" si="27"/>
        <v>0</v>
      </c>
      <c r="S214" s="144"/>
      <c r="T214" s="14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23">
        <v>208</v>
      </c>
      <c r="B215" s="129" t="str">
        <f>IF('FORM NILAI SIAP'!A215=0,"",'FORM NILAI SIAP'!A215)</f>
        <v/>
      </c>
      <c r="C215" s="129" t="str">
        <f>IF('FORM NILAI SIAP'!B215=0,"",'FORM NILAI SIAP'!B215)</f>
        <v/>
      </c>
      <c r="D215" s="9" t="str">
        <f t="shared" si="26"/>
        <v/>
      </c>
      <c r="E215" s="9">
        <f t="shared" si="27"/>
        <v>0</v>
      </c>
      <c r="F215" s="9">
        <f t="shared" si="27"/>
        <v>0</v>
      </c>
      <c r="G215" s="9">
        <f t="shared" si="27"/>
        <v>0</v>
      </c>
      <c r="H215" s="9">
        <f t="shared" si="27"/>
        <v>0</v>
      </c>
      <c r="I215" s="9">
        <f t="shared" si="27"/>
        <v>0</v>
      </c>
      <c r="J215" s="9">
        <f t="shared" si="27"/>
        <v>0</v>
      </c>
      <c r="K215" s="9">
        <f t="shared" si="27"/>
        <v>0</v>
      </c>
      <c r="L215" s="9">
        <f t="shared" si="27"/>
        <v>0</v>
      </c>
      <c r="M215" s="9">
        <f t="shared" si="27"/>
        <v>0</v>
      </c>
      <c r="N215" s="9">
        <f t="shared" si="27"/>
        <v>0</v>
      </c>
      <c r="O215" s="9">
        <f t="shared" si="27"/>
        <v>0</v>
      </c>
      <c r="P215" s="9">
        <f t="shared" si="27"/>
        <v>0</v>
      </c>
      <c r="Q215" s="9">
        <f t="shared" si="27"/>
        <v>0</v>
      </c>
      <c r="R215" s="9">
        <f t="shared" si="27"/>
        <v>0</v>
      </c>
      <c r="S215" s="144"/>
      <c r="T215" s="14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23">
        <v>209</v>
      </c>
      <c r="B216" s="129" t="str">
        <f>IF('FORM NILAI SIAP'!A216=0,"",'FORM NILAI SIAP'!A216)</f>
        <v/>
      </c>
      <c r="C216" s="129" t="str">
        <f>IF('FORM NILAI SIAP'!B216=0,"",'FORM NILAI SIAP'!B216)</f>
        <v/>
      </c>
      <c r="D216" s="9" t="str">
        <f t="shared" si="26"/>
        <v/>
      </c>
      <c r="E216" s="9">
        <f t="shared" si="27"/>
        <v>0</v>
      </c>
      <c r="F216" s="9">
        <f t="shared" si="27"/>
        <v>0</v>
      </c>
      <c r="G216" s="9">
        <f t="shared" si="27"/>
        <v>0</v>
      </c>
      <c r="H216" s="9">
        <f t="shared" si="27"/>
        <v>0</v>
      </c>
      <c r="I216" s="9">
        <f t="shared" si="27"/>
        <v>0</v>
      </c>
      <c r="J216" s="9">
        <f t="shared" si="27"/>
        <v>0</v>
      </c>
      <c r="K216" s="9">
        <f t="shared" si="27"/>
        <v>0</v>
      </c>
      <c r="L216" s="9">
        <f t="shared" si="27"/>
        <v>0</v>
      </c>
      <c r="M216" s="9">
        <f t="shared" si="27"/>
        <v>0</v>
      </c>
      <c r="N216" s="9">
        <f t="shared" si="27"/>
        <v>0</v>
      </c>
      <c r="O216" s="9">
        <f t="shared" si="27"/>
        <v>0</v>
      </c>
      <c r="P216" s="9">
        <f t="shared" si="27"/>
        <v>0</v>
      </c>
      <c r="Q216" s="9">
        <f t="shared" si="27"/>
        <v>0</v>
      </c>
      <c r="R216" s="9">
        <f t="shared" si="27"/>
        <v>0</v>
      </c>
      <c r="S216" s="144"/>
      <c r="T216" s="14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23">
        <v>210</v>
      </c>
      <c r="B217" s="129" t="str">
        <f>IF('FORM NILAI SIAP'!A217=0,"",'FORM NILAI SIAP'!A217)</f>
        <v/>
      </c>
      <c r="C217" s="129" t="str">
        <f>IF('FORM NILAI SIAP'!B217=0,"",'FORM NILAI SIAP'!B217)</f>
        <v/>
      </c>
      <c r="D217" s="9" t="str">
        <f t="shared" si="26"/>
        <v/>
      </c>
      <c r="E217" s="9">
        <f t="shared" si="27"/>
        <v>0</v>
      </c>
      <c r="F217" s="9">
        <f t="shared" si="27"/>
        <v>0</v>
      </c>
      <c r="G217" s="9">
        <f t="shared" si="27"/>
        <v>0</v>
      </c>
      <c r="H217" s="9">
        <f t="shared" si="27"/>
        <v>0</v>
      </c>
      <c r="I217" s="9">
        <f t="shared" si="27"/>
        <v>0</v>
      </c>
      <c r="J217" s="9">
        <f t="shared" si="27"/>
        <v>0</v>
      </c>
      <c r="K217" s="9">
        <f t="shared" si="27"/>
        <v>0</v>
      </c>
      <c r="L217" s="9">
        <f t="shared" si="27"/>
        <v>0</v>
      </c>
      <c r="M217" s="9">
        <f t="shared" si="27"/>
        <v>0</v>
      </c>
      <c r="N217" s="9">
        <f t="shared" si="27"/>
        <v>0</v>
      </c>
      <c r="O217" s="9">
        <f t="shared" si="27"/>
        <v>0</v>
      </c>
      <c r="P217" s="9">
        <f t="shared" si="27"/>
        <v>0</v>
      </c>
      <c r="Q217" s="9">
        <f t="shared" si="27"/>
        <v>0</v>
      </c>
      <c r="R217" s="9">
        <f t="shared" si="27"/>
        <v>0</v>
      </c>
      <c r="S217" s="144"/>
      <c r="T217" s="14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23">
        <v>211</v>
      </c>
      <c r="B218" s="129" t="str">
        <f>IF('FORM NILAI SIAP'!A218=0,"",'FORM NILAI SIAP'!A218)</f>
        <v/>
      </c>
      <c r="C218" s="129" t="str">
        <f>IF('FORM NILAI SIAP'!B218=0,"",'FORM NILAI SIAP'!B218)</f>
        <v/>
      </c>
      <c r="D218" s="9" t="str">
        <f t="shared" si="26"/>
        <v/>
      </c>
      <c r="E218" s="9">
        <f t="shared" si="27"/>
        <v>0</v>
      </c>
      <c r="F218" s="9">
        <f t="shared" si="27"/>
        <v>0</v>
      </c>
      <c r="G218" s="9">
        <f t="shared" si="27"/>
        <v>0</v>
      </c>
      <c r="H218" s="9">
        <f t="shared" si="27"/>
        <v>0</v>
      </c>
      <c r="I218" s="9">
        <f t="shared" si="27"/>
        <v>0</v>
      </c>
      <c r="J218" s="9">
        <f t="shared" si="27"/>
        <v>0</v>
      </c>
      <c r="K218" s="9">
        <f t="shared" si="27"/>
        <v>0</v>
      </c>
      <c r="L218" s="9">
        <f t="shared" si="27"/>
        <v>0</v>
      </c>
      <c r="M218" s="9">
        <f t="shared" si="27"/>
        <v>0</v>
      </c>
      <c r="N218" s="9">
        <f t="shared" si="27"/>
        <v>0</v>
      </c>
      <c r="O218" s="9">
        <f t="shared" si="27"/>
        <v>0</v>
      </c>
      <c r="P218" s="9">
        <f t="shared" si="27"/>
        <v>0</v>
      </c>
      <c r="Q218" s="9">
        <f t="shared" si="27"/>
        <v>0</v>
      </c>
      <c r="R218" s="9">
        <f t="shared" si="27"/>
        <v>0</v>
      </c>
      <c r="S218" s="144"/>
      <c r="T218" s="14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23">
        <v>212</v>
      </c>
      <c r="B219" s="129" t="str">
        <f>IF('FORM NILAI SIAP'!A219=0,"",'FORM NILAI SIAP'!A219)</f>
        <v/>
      </c>
      <c r="C219" s="129" t="str">
        <f>IF('FORM NILAI SIAP'!B219=0,"",'FORM NILAI SIAP'!B219)</f>
        <v/>
      </c>
      <c r="D219" s="9" t="str">
        <f t="shared" si="26"/>
        <v/>
      </c>
      <c r="E219" s="9">
        <f t="shared" si="27"/>
        <v>0</v>
      </c>
      <c r="F219" s="9">
        <f t="shared" si="27"/>
        <v>0</v>
      </c>
      <c r="G219" s="9">
        <f t="shared" si="27"/>
        <v>0</v>
      </c>
      <c r="H219" s="9">
        <f t="shared" si="27"/>
        <v>0</v>
      </c>
      <c r="I219" s="9">
        <f t="shared" si="27"/>
        <v>0</v>
      </c>
      <c r="J219" s="9">
        <f t="shared" si="27"/>
        <v>0</v>
      </c>
      <c r="K219" s="9">
        <f t="shared" si="27"/>
        <v>0</v>
      </c>
      <c r="L219" s="9">
        <f t="shared" si="27"/>
        <v>0</v>
      </c>
      <c r="M219" s="9">
        <f t="shared" si="27"/>
        <v>0</v>
      </c>
      <c r="N219" s="9">
        <f t="shared" si="27"/>
        <v>0</v>
      </c>
      <c r="O219" s="9">
        <f t="shared" si="27"/>
        <v>0</v>
      </c>
      <c r="P219" s="9">
        <f t="shared" si="27"/>
        <v>0</v>
      </c>
      <c r="Q219" s="9">
        <f t="shared" si="27"/>
        <v>0</v>
      </c>
      <c r="R219" s="9">
        <f t="shared" si="27"/>
        <v>0</v>
      </c>
      <c r="S219" s="144"/>
      <c r="T219" s="14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23">
        <v>213</v>
      </c>
      <c r="B220" s="129" t="str">
        <f>IF('FORM NILAI SIAP'!A220=0,"",'FORM NILAI SIAP'!A220)</f>
        <v/>
      </c>
      <c r="C220" s="129" t="str">
        <f>IF('FORM NILAI SIAP'!B220=0,"",'FORM NILAI SIAP'!B220)</f>
        <v/>
      </c>
      <c r="D220" s="9" t="str">
        <f t="shared" si="26"/>
        <v/>
      </c>
      <c r="E220" s="9">
        <f t="shared" si="27"/>
        <v>0</v>
      </c>
      <c r="F220" s="9">
        <f t="shared" si="27"/>
        <v>0</v>
      </c>
      <c r="G220" s="9">
        <f t="shared" si="27"/>
        <v>0</v>
      </c>
      <c r="H220" s="9">
        <f t="shared" ref="F220:R239" si="28">IFERROR(($T220*IF($T$6=H$6,$T$7,0)+$U220*IF($U$6=H$6,$U$7,0)+$V220*IF($V$6=H$6,$V$7,0)+$W220*IF($W$6=H$6,$W$7,0)+$X220*IF($X$6=H$6,$X$7,0)+$Y220*IF($Y$6=H$6,$Y$7,0)+$Z220*IF($Z$6=H$6,$Z$7,0)+$AA220*IF($AA$6=H$6,$AA$7,0)+$AB220*IF($AB$6=H$6,$AB$7,0)+$DO220*IF($DO$6=H$6,$DO$7,0)+$DP220*IF($DP$6=H$6,$DP$7,0)+$DQ220*IF($DQ$6=H$6,$DQ$7,0)+$DR220*IF($DR$6=H$6,$DR$7,0)+$DS220*IF($DS$6=H$6,$DS$7,0)+$DT220*IF($DT$6=H$6,$DT$7,0)+$DU220*IF($DU$6=H$6,$DU$7,0)+$DV220*IF($DV$6=H$6,$DV$7,0)+$DW220*IF($DW$6=H$6,$DW$7,0)+$DX220*IF($DX$6=H$6,$DX$7,0)+$DY220*IF($DY$6=H$6,$DY$7,0)+$DZ220*IF($DZ$6=H$6,$DZ$7,0)+$EA220*IF($EA$6=H$6,$EA$7,0)+$EB220*IF($EB$6=H$6,$EB$7,0)+$EC220*IF($EC$6=H$6,$EC$7,0)+$ED220*IF($ED$6=H$6,$ED$7,0))/H$7,0)</f>
        <v>0</v>
      </c>
      <c r="I220" s="9">
        <f t="shared" si="28"/>
        <v>0</v>
      </c>
      <c r="J220" s="9">
        <f t="shared" si="28"/>
        <v>0</v>
      </c>
      <c r="K220" s="9">
        <f t="shared" si="28"/>
        <v>0</v>
      </c>
      <c r="L220" s="9">
        <f t="shared" si="28"/>
        <v>0</v>
      </c>
      <c r="M220" s="9">
        <f t="shared" si="28"/>
        <v>0</v>
      </c>
      <c r="N220" s="9">
        <f t="shared" si="28"/>
        <v>0</v>
      </c>
      <c r="O220" s="9">
        <f t="shared" si="28"/>
        <v>0</v>
      </c>
      <c r="P220" s="9">
        <f t="shared" si="28"/>
        <v>0</v>
      </c>
      <c r="Q220" s="9">
        <f t="shared" si="28"/>
        <v>0</v>
      </c>
      <c r="R220" s="9">
        <f t="shared" si="28"/>
        <v>0</v>
      </c>
      <c r="S220" s="144"/>
      <c r="T220" s="14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23">
        <v>214</v>
      </c>
      <c r="B221" s="129" t="str">
        <f>IF('FORM NILAI SIAP'!A221=0,"",'FORM NILAI SIAP'!A221)</f>
        <v/>
      </c>
      <c r="C221" s="129" t="str">
        <f>IF('FORM NILAI SIAP'!B221=0,"",'FORM NILAI SIAP'!B221)</f>
        <v/>
      </c>
      <c r="D221" s="9" t="str">
        <f t="shared" si="26"/>
        <v/>
      </c>
      <c r="E221" s="9">
        <f t="shared" ref="E221:E251" si="29">IFERROR(($T221*IF($T$6=E$6,$T$7,0)+$U221*IF($U$6=E$6,$U$7,0)+$V221*IF($V$6=E$6,$V$7,0)+$W221*IF($W$6=E$6,$W$7,0)+$X221*IF($X$6=E$6,$X$7,0)+$Y221*IF($Y$6=E$6,$Y$7,0)+$Z221*IF($Z$6=E$6,$Z$7,0)+$AA221*IF($AA$6=E$6,$AA$7,0)+$AB221*IF($AB$6=E$6,$AB$7,0)+$DO221*IF($DO$6=E$6,$DO$7,0)+$DP221*IF($DP$6=E$6,$DP$7,0)+$DQ221*IF($DQ$6=E$6,$DQ$7,0)+$DR221*IF($DR$6=E$6,$DR$7,0)+$DS221*IF($DS$6=E$6,$DS$7,0)+$DT221*IF($DT$6=E$6,$DT$7,0)+$DU221*IF($DU$6=E$6,$DU$7,0)+$DV221*IF($DV$6=E$6,$DV$7,0)+$DW221*IF($DW$6=E$6,$DW$7,0)+$DX221*IF($DX$6=E$6,$DX$7,0)+$DY221*IF($DY$6=E$6,$DY$7,0)+$DZ221*IF($DZ$6=E$6,$DZ$7,0)+$EA221*IF($EA$6=E$6,$EA$7,0)+$EB221*IF($EB$6=E$6,$EB$7,0)+$EC221*IF($EC$6=E$6,$EC$7,0)+$ED221*IF($ED$6=E$6,$ED$7,0))/E$7,0)</f>
        <v>0</v>
      </c>
      <c r="F221" s="9">
        <f t="shared" si="28"/>
        <v>0</v>
      </c>
      <c r="G221" s="9">
        <f t="shared" si="28"/>
        <v>0</v>
      </c>
      <c r="H221" s="9">
        <f t="shared" si="28"/>
        <v>0</v>
      </c>
      <c r="I221" s="9">
        <f t="shared" si="28"/>
        <v>0</v>
      </c>
      <c r="J221" s="9">
        <f t="shared" si="28"/>
        <v>0</v>
      </c>
      <c r="K221" s="9">
        <f t="shared" si="28"/>
        <v>0</v>
      </c>
      <c r="L221" s="9">
        <f t="shared" si="28"/>
        <v>0</v>
      </c>
      <c r="M221" s="9">
        <f t="shared" si="28"/>
        <v>0</v>
      </c>
      <c r="N221" s="9">
        <f t="shared" si="28"/>
        <v>0</v>
      </c>
      <c r="O221" s="9">
        <f t="shared" si="28"/>
        <v>0</v>
      </c>
      <c r="P221" s="9">
        <f t="shared" si="28"/>
        <v>0</v>
      </c>
      <c r="Q221" s="9">
        <f t="shared" si="28"/>
        <v>0</v>
      </c>
      <c r="R221" s="9">
        <f t="shared" si="28"/>
        <v>0</v>
      </c>
      <c r="S221" s="144"/>
      <c r="T221" s="14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23">
        <v>215</v>
      </c>
      <c r="B222" s="129" t="str">
        <f>IF('FORM NILAI SIAP'!A222=0,"",'FORM NILAI SIAP'!A222)</f>
        <v/>
      </c>
      <c r="C222" s="129" t="str">
        <f>IF('FORM NILAI SIAP'!B222=0,"",'FORM NILAI SIAP'!B222)</f>
        <v/>
      </c>
      <c r="D222" s="9" t="str">
        <f t="shared" si="26"/>
        <v/>
      </c>
      <c r="E222" s="9">
        <f t="shared" si="29"/>
        <v>0</v>
      </c>
      <c r="F222" s="9">
        <f t="shared" si="28"/>
        <v>0</v>
      </c>
      <c r="G222" s="9">
        <f t="shared" si="28"/>
        <v>0</v>
      </c>
      <c r="H222" s="9">
        <f t="shared" si="28"/>
        <v>0</v>
      </c>
      <c r="I222" s="9">
        <f t="shared" si="28"/>
        <v>0</v>
      </c>
      <c r="J222" s="9">
        <f t="shared" si="28"/>
        <v>0</v>
      </c>
      <c r="K222" s="9">
        <f t="shared" si="28"/>
        <v>0</v>
      </c>
      <c r="L222" s="9">
        <f t="shared" si="28"/>
        <v>0</v>
      </c>
      <c r="M222" s="9">
        <f t="shared" si="28"/>
        <v>0</v>
      </c>
      <c r="N222" s="9">
        <f t="shared" si="28"/>
        <v>0</v>
      </c>
      <c r="O222" s="9">
        <f t="shared" si="28"/>
        <v>0</v>
      </c>
      <c r="P222" s="9">
        <f t="shared" si="28"/>
        <v>0</v>
      </c>
      <c r="Q222" s="9">
        <f t="shared" si="28"/>
        <v>0</v>
      </c>
      <c r="R222" s="9">
        <f t="shared" si="28"/>
        <v>0</v>
      </c>
      <c r="S222" s="144"/>
      <c r="T222" s="14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23">
        <v>216</v>
      </c>
      <c r="B223" s="129" t="str">
        <f>IF('FORM NILAI SIAP'!A223=0,"",'FORM NILAI SIAP'!A223)</f>
        <v/>
      </c>
      <c r="C223" s="129" t="str">
        <f>IF('FORM NILAI SIAP'!B223=0,"",'FORM NILAI SIAP'!B223)</f>
        <v/>
      </c>
      <c r="D223" s="9" t="str">
        <f t="shared" si="26"/>
        <v/>
      </c>
      <c r="E223" s="9">
        <f t="shared" si="29"/>
        <v>0</v>
      </c>
      <c r="F223" s="9">
        <f t="shared" si="28"/>
        <v>0</v>
      </c>
      <c r="G223" s="9">
        <f t="shared" si="28"/>
        <v>0</v>
      </c>
      <c r="H223" s="9">
        <f t="shared" si="28"/>
        <v>0</v>
      </c>
      <c r="I223" s="9">
        <f t="shared" si="28"/>
        <v>0</v>
      </c>
      <c r="J223" s="9">
        <f t="shared" si="28"/>
        <v>0</v>
      </c>
      <c r="K223" s="9">
        <f t="shared" si="28"/>
        <v>0</v>
      </c>
      <c r="L223" s="9">
        <f t="shared" si="28"/>
        <v>0</v>
      </c>
      <c r="M223" s="9">
        <f t="shared" si="28"/>
        <v>0</v>
      </c>
      <c r="N223" s="9">
        <f t="shared" si="28"/>
        <v>0</v>
      </c>
      <c r="O223" s="9">
        <f t="shared" si="28"/>
        <v>0</v>
      </c>
      <c r="P223" s="9">
        <f t="shared" si="28"/>
        <v>0</v>
      </c>
      <c r="Q223" s="9">
        <f t="shared" si="28"/>
        <v>0</v>
      </c>
      <c r="R223" s="9">
        <f t="shared" si="28"/>
        <v>0</v>
      </c>
      <c r="S223" s="144"/>
      <c r="T223" s="14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23">
        <v>217</v>
      </c>
      <c r="B224" s="129" t="str">
        <f>IF('FORM NILAI SIAP'!A224=0,"",'FORM NILAI SIAP'!A224)</f>
        <v/>
      </c>
      <c r="C224" s="129" t="str">
        <f>IF('FORM NILAI SIAP'!B224=0,"",'FORM NILAI SIAP'!B224)</f>
        <v/>
      </c>
      <c r="D224" s="9" t="str">
        <f t="shared" si="26"/>
        <v/>
      </c>
      <c r="E224" s="9">
        <f t="shared" si="29"/>
        <v>0</v>
      </c>
      <c r="F224" s="9">
        <f t="shared" si="28"/>
        <v>0</v>
      </c>
      <c r="G224" s="9">
        <f t="shared" si="28"/>
        <v>0</v>
      </c>
      <c r="H224" s="9">
        <f t="shared" si="28"/>
        <v>0</v>
      </c>
      <c r="I224" s="9">
        <f t="shared" si="28"/>
        <v>0</v>
      </c>
      <c r="J224" s="9">
        <f t="shared" si="28"/>
        <v>0</v>
      </c>
      <c r="K224" s="9">
        <f t="shared" si="28"/>
        <v>0</v>
      </c>
      <c r="L224" s="9">
        <f t="shared" si="28"/>
        <v>0</v>
      </c>
      <c r="M224" s="9">
        <f t="shared" si="28"/>
        <v>0</v>
      </c>
      <c r="N224" s="9">
        <f t="shared" si="28"/>
        <v>0</v>
      </c>
      <c r="O224" s="9">
        <f t="shared" si="28"/>
        <v>0</v>
      </c>
      <c r="P224" s="9">
        <f t="shared" si="28"/>
        <v>0</v>
      </c>
      <c r="Q224" s="9">
        <f t="shared" si="28"/>
        <v>0</v>
      </c>
      <c r="R224" s="9">
        <f t="shared" si="28"/>
        <v>0</v>
      </c>
      <c r="S224" s="144"/>
      <c r="T224" s="14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23">
        <v>218</v>
      </c>
      <c r="B225" s="129" t="str">
        <f>IF('FORM NILAI SIAP'!A225=0,"",'FORM NILAI SIAP'!A225)</f>
        <v/>
      </c>
      <c r="C225" s="129" t="str">
        <f>IF('FORM NILAI SIAP'!B225=0,"",'FORM NILAI SIAP'!B225)</f>
        <v/>
      </c>
      <c r="D225" s="9" t="str">
        <f t="shared" si="26"/>
        <v/>
      </c>
      <c r="E225" s="9">
        <f t="shared" si="29"/>
        <v>0</v>
      </c>
      <c r="F225" s="9">
        <f t="shared" si="28"/>
        <v>0</v>
      </c>
      <c r="G225" s="9">
        <f t="shared" si="28"/>
        <v>0</v>
      </c>
      <c r="H225" s="9">
        <f t="shared" si="28"/>
        <v>0</v>
      </c>
      <c r="I225" s="9">
        <f t="shared" si="28"/>
        <v>0</v>
      </c>
      <c r="J225" s="9">
        <f t="shared" si="28"/>
        <v>0</v>
      </c>
      <c r="K225" s="9">
        <f t="shared" si="28"/>
        <v>0</v>
      </c>
      <c r="L225" s="9">
        <f t="shared" si="28"/>
        <v>0</v>
      </c>
      <c r="M225" s="9">
        <f t="shared" si="28"/>
        <v>0</v>
      </c>
      <c r="N225" s="9">
        <f t="shared" si="28"/>
        <v>0</v>
      </c>
      <c r="O225" s="9">
        <f t="shared" si="28"/>
        <v>0</v>
      </c>
      <c r="P225" s="9">
        <f t="shared" si="28"/>
        <v>0</v>
      </c>
      <c r="Q225" s="9">
        <f t="shared" si="28"/>
        <v>0</v>
      </c>
      <c r="R225" s="9">
        <f t="shared" si="28"/>
        <v>0</v>
      </c>
      <c r="S225" s="144"/>
      <c r="T225" s="14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23">
        <v>219</v>
      </c>
      <c r="B226" s="129" t="str">
        <f>IF('FORM NILAI SIAP'!A226=0,"",'FORM NILAI SIAP'!A226)</f>
        <v/>
      </c>
      <c r="C226" s="129" t="str">
        <f>IF('FORM NILAI SIAP'!B226=0,"",'FORM NILAI SIAP'!B226)</f>
        <v/>
      </c>
      <c r="D226" s="9" t="str">
        <f t="shared" si="26"/>
        <v/>
      </c>
      <c r="E226" s="9">
        <f t="shared" si="29"/>
        <v>0</v>
      </c>
      <c r="F226" s="9">
        <f t="shared" si="28"/>
        <v>0</v>
      </c>
      <c r="G226" s="9">
        <f t="shared" si="28"/>
        <v>0</v>
      </c>
      <c r="H226" s="9">
        <f t="shared" si="28"/>
        <v>0</v>
      </c>
      <c r="I226" s="9">
        <f t="shared" si="28"/>
        <v>0</v>
      </c>
      <c r="J226" s="9">
        <f t="shared" si="28"/>
        <v>0</v>
      </c>
      <c r="K226" s="9">
        <f t="shared" si="28"/>
        <v>0</v>
      </c>
      <c r="L226" s="9">
        <f t="shared" si="28"/>
        <v>0</v>
      </c>
      <c r="M226" s="9">
        <f t="shared" si="28"/>
        <v>0</v>
      </c>
      <c r="N226" s="9">
        <f t="shared" si="28"/>
        <v>0</v>
      </c>
      <c r="O226" s="9">
        <f t="shared" si="28"/>
        <v>0</v>
      </c>
      <c r="P226" s="9">
        <f t="shared" si="28"/>
        <v>0</v>
      </c>
      <c r="Q226" s="9">
        <f t="shared" si="28"/>
        <v>0</v>
      </c>
      <c r="R226" s="9">
        <f t="shared" si="28"/>
        <v>0</v>
      </c>
      <c r="S226" s="144"/>
      <c r="T226" s="14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23">
        <v>220</v>
      </c>
      <c r="B227" s="129" t="str">
        <f>IF('FORM NILAI SIAP'!A227=0,"",'FORM NILAI SIAP'!A227)</f>
        <v/>
      </c>
      <c r="C227" s="129" t="str">
        <f>IF('FORM NILAI SIAP'!B227=0,"",'FORM NILAI SIAP'!B227)</f>
        <v/>
      </c>
      <c r="D227" s="9" t="str">
        <f t="shared" si="26"/>
        <v/>
      </c>
      <c r="E227" s="9">
        <f t="shared" si="29"/>
        <v>0</v>
      </c>
      <c r="F227" s="9">
        <f t="shared" si="28"/>
        <v>0</v>
      </c>
      <c r="G227" s="9">
        <f t="shared" si="28"/>
        <v>0</v>
      </c>
      <c r="H227" s="9">
        <f t="shared" si="28"/>
        <v>0</v>
      </c>
      <c r="I227" s="9">
        <f t="shared" si="28"/>
        <v>0</v>
      </c>
      <c r="J227" s="9">
        <f t="shared" si="28"/>
        <v>0</v>
      </c>
      <c r="K227" s="9">
        <f t="shared" si="28"/>
        <v>0</v>
      </c>
      <c r="L227" s="9">
        <f t="shared" si="28"/>
        <v>0</v>
      </c>
      <c r="M227" s="9">
        <f t="shared" si="28"/>
        <v>0</v>
      </c>
      <c r="N227" s="9">
        <f t="shared" si="28"/>
        <v>0</v>
      </c>
      <c r="O227" s="9">
        <f t="shared" si="28"/>
        <v>0</v>
      </c>
      <c r="P227" s="9">
        <f t="shared" si="28"/>
        <v>0</v>
      </c>
      <c r="Q227" s="9">
        <f t="shared" si="28"/>
        <v>0</v>
      </c>
      <c r="R227" s="9">
        <f t="shared" si="28"/>
        <v>0</v>
      </c>
      <c r="S227" s="144"/>
      <c r="T227" s="14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23">
        <v>221</v>
      </c>
      <c r="B228" s="129" t="str">
        <f>IF('FORM NILAI SIAP'!A228=0,"",'FORM NILAI SIAP'!A228)</f>
        <v/>
      </c>
      <c r="C228" s="129" t="str">
        <f>IF('FORM NILAI SIAP'!B228=0,"",'FORM NILAI SIAP'!B228)</f>
        <v/>
      </c>
      <c r="D228" s="9" t="str">
        <f t="shared" si="26"/>
        <v/>
      </c>
      <c r="E228" s="9">
        <f t="shared" si="29"/>
        <v>0</v>
      </c>
      <c r="F228" s="9">
        <f t="shared" si="28"/>
        <v>0</v>
      </c>
      <c r="G228" s="9">
        <f t="shared" si="28"/>
        <v>0</v>
      </c>
      <c r="H228" s="9">
        <f t="shared" si="28"/>
        <v>0</v>
      </c>
      <c r="I228" s="9">
        <f t="shared" si="28"/>
        <v>0</v>
      </c>
      <c r="J228" s="9">
        <f t="shared" si="28"/>
        <v>0</v>
      </c>
      <c r="K228" s="9">
        <f t="shared" si="28"/>
        <v>0</v>
      </c>
      <c r="L228" s="9">
        <f t="shared" si="28"/>
        <v>0</v>
      </c>
      <c r="M228" s="9">
        <f t="shared" si="28"/>
        <v>0</v>
      </c>
      <c r="N228" s="9">
        <f t="shared" si="28"/>
        <v>0</v>
      </c>
      <c r="O228" s="9">
        <f t="shared" si="28"/>
        <v>0</v>
      </c>
      <c r="P228" s="9">
        <f t="shared" si="28"/>
        <v>0</v>
      </c>
      <c r="Q228" s="9">
        <f t="shared" si="28"/>
        <v>0</v>
      </c>
      <c r="R228" s="9">
        <f t="shared" si="28"/>
        <v>0</v>
      </c>
      <c r="S228" s="144"/>
      <c r="T228" s="14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23">
        <v>222</v>
      </c>
      <c r="B229" s="129" t="str">
        <f>IF('FORM NILAI SIAP'!A229=0,"",'FORM NILAI SIAP'!A229)</f>
        <v/>
      </c>
      <c r="C229" s="129" t="str">
        <f>IF('FORM NILAI SIAP'!B229=0,"",'FORM NILAI SIAP'!B229)</f>
        <v/>
      </c>
      <c r="D229" s="9" t="str">
        <f t="shared" si="26"/>
        <v/>
      </c>
      <c r="E229" s="9">
        <f t="shared" si="29"/>
        <v>0</v>
      </c>
      <c r="F229" s="9">
        <f t="shared" si="28"/>
        <v>0</v>
      </c>
      <c r="G229" s="9">
        <f t="shared" si="28"/>
        <v>0</v>
      </c>
      <c r="H229" s="9">
        <f t="shared" si="28"/>
        <v>0</v>
      </c>
      <c r="I229" s="9">
        <f t="shared" si="28"/>
        <v>0</v>
      </c>
      <c r="J229" s="9">
        <f t="shared" si="28"/>
        <v>0</v>
      </c>
      <c r="K229" s="9">
        <f t="shared" si="28"/>
        <v>0</v>
      </c>
      <c r="L229" s="9">
        <f t="shared" si="28"/>
        <v>0</v>
      </c>
      <c r="M229" s="9">
        <f t="shared" si="28"/>
        <v>0</v>
      </c>
      <c r="N229" s="9">
        <f t="shared" si="28"/>
        <v>0</v>
      </c>
      <c r="O229" s="9">
        <f t="shared" si="28"/>
        <v>0</v>
      </c>
      <c r="P229" s="9">
        <f t="shared" si="28"/>
        <v>0</v>
      </c>
      <c r="Q229" s="9">
        <f t="shared" si="28"/>
        <v>0</v>
      </c>
      <c r="R229" s="9">
        <f t="shared" si="28"/>
        <v>0</v>
      </c>
      <c r="S229" s="144"/>
      <c r="T229" s="14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23">
        <v>223</v>
      </c>
      <c r="B230" s="129" t="str">
        <f>IF('FORM NILAI SIAP'!A230=0,"",'FORM NILAI SIAP'!A230)</f>
        <v/>
      </c>
      <c r="C230" s="129" t="str">
        <f>IF('FORM NILAI SIAP'!B230=0,"",'FORM NILAI SIAP'!B230)</f>
        <v/>
      </c>
      <c r="D230" s="9" t="str">
        <f t="shared" si="26"/>
        <v/>
      </c>
      <c r="E230" s="9">
        <f t="shared" si="29"/>
        <v>0</v>
      </c>
      <c r="F230" s="9">
        <f t="shared" si="28"/>
        <v>0</v>
      </c>
      <c r="G230" s="9">
        <f t="shared" si="28"/>
        <v>0</v>
      </c>
      <c r="H230" s="9">
        <f t="shared" si="28"/>
        <v>0</v>
      </c>
      <c r="I230" s="9">
        <f t="shared" si="28"/>
        <v>0</v>
      </c>
      <c r="J230" s="9">
        <f t="shared" si="28"/>
        <v>0</v>
      </c>
      <c r="K230" s="9">
        <f t="shared" si="28"/>
        <v>0</v>
      </c>
      <c r="L230" s="9">
        <f t="shared" si="28"/>
        <v>0</v>
      </c>
      <c r="M230" s="9">
        <f t="shared" si="28"/>
        <v>0</v>
      </c>
      <c r="N230" s="9">
        <f t="shared" si="28"/>
        <v>0</v>
      </c>
      <c r="O230" s="9">
        <f t="shared" si="28"/>
        <v>0</v>
      </c>
      <c r="P230" s="9">
        <f t="shared" si="28"/>
        <v>0</v>
      </c>
      <c r="Q230" s="9">
        <f t="shared" si="28"/>
        <v>0</v>
      </c>
      <c r="R230" s="9">
        <f t="shared" si="28"/>
        <v>0</v>
      </c>
      <c r="S230" s="144"/>
      <c r="T230" s="14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23">
        <v>224</v>
      </c>
      <c r="B231" s="129" t="str">
        <f>IF('FORM NILAI SIAP'!A231=0,"",'FORM NILAI SIAP'!A231)</f>
        <v/>
      </c>
      <c r="C231" s="129" t="str">
        <f>IF('FORM NILAI SIAP'!B231=0,"",'FORM NILAI SIAP'!B231)</f>
        <v/>
      </c>
      <c r="D231" s="9" t="str">
        <f t="shared" si="26"/>
        <v/>
      </c>
      <c r="E231" s="9">
        <f t="shared" si="29"/>
        <v>0</v>
      </c>
      <c r="F231" s="9">
        <f t="shared" si="28"/>
        <v>0</v>
      </c>
      <c r="G231" s="9">
        <f t="shared" si="28"/>
        <v>0</v>
      </c>
      <c r="H231" s="9">
        <f t="shared" si="28"/>
        <v>0</v>
      </c>
      <c r="I231" s="9">
        <f t="shared" si="28"/>
        <v>0</v>
      </c>
      <c r="J231" s="9">
        <f t="shared" si="28"/>
        <v>0</v>
      </c>
      <c r="K231" s="9">
        <f t="shared" si="28"/>
        <v>0</v>
      </c>
      <c r="L231" s="9">
        <f t="shared" si="28"/>
        <v>0</v>
      </c>
      <c r="M231" s="9">
        <f t="shared" si="28"/>
        <v>0</v>
      </c>
      <c r="N231" s="9">
        <f t="shared" si="28"/>
        <v>0</v>
      </c>
      <c r="O231" s="9">
        <f t="shared" si="28"/>
        <v>0</v>
      </c>
      <c r="P231" s="9">
        <f t="shared" si="28"/>
        <v>0</v>
      </c>
      <c r="Q231" s="9">
        <f t="shared" si="28"/>
        <v>0</v>
      </c>
      <c r="R231" s="9">
        <f t="shared" si="28"/>
        <v>0</v>
      </c>
      <c r="S231" s="144"/>
      <c r="T231" s="14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23">
        <v>225</v>
      </c>
      <c r="B232" s="129" t="str">
        <f>IF('FORM NILAI SIAP'!A232=0,"",'FORM NILAI SIAP'!A232)</f>
        <v/>
      </c>
      <c r="C232" s="129" t="str">
        <f>IF('FORM NILAI SIAP'!B232=0,"",'FORM NILAI SIAP'!B232)</f>
        <v/>
      </c>
      <c r="D232" s="9" t="str">
        <f t="shared" si="26"/>
        <v/>
      </c>
      <c r="E232" s="9">
        <f t="shared" si="29"/>
        <v>0</v>
      </c>
      <c r="F232" s="9">
        <f t="shared" si="28"/>
        <v>0</v>
      </c>
      <c r="G232" s="9">
        <f t="shared" si="28"/>
        <v>0</v>
      </c>
      <c r="H232" s="9">
        <f t="shared" si="28"/>
        <v>0</v>
      </c>
      <c r="I232" s="9">
        <f t="shared" si="28"/>
        <v>0</v>
      </c>
      <c r="J232" s="9">
        <f t="shared" si="28"/>
        <v>0</v>
      </c>
      <c r="K232" s="9">
        <f t="shared" si="28"/>
        <v>0</v>
      </c>
      <c r="L232" s="9">
        <f t="shared" si="28"/>
        <v>0</v>
      </c>
      <c r="M232" s="9">
        <f t="shared" si="28"/>
        <v>0</v>
      </c>
      <c r="N232" s="9">
        <f t="shared" si="28"/>
        <v>0</v>
      </c>
      <c r="O232" s="9">
        <f t="shared" si="28"/>
        <v>0</v>
      </c>
      <c r="P232" s="9">
        <f t="shared" si="28"/>
        <v>0</v>
      </c>
      <c r="Q232" s="9">
        <f t="shared" si="28"/>
        <v>0</v>
      </c>
      <c r="R232" s="9">
        <f t="shared" si="28"/>
        <v>0</v>
      </c>
      <c r="S232" s="144"/>
      <c r="T232" s="14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23">
        <v>226</v>
      </c>
      <c r="B233" s="129" t="str">
        <f>IF('FORM NILAI SIAP'!A233=0,"",'FORM NILAI SIAP'!A233)</f>
        <v/>
      </c>
      <c r="C233" s="129" t="str">
        <f>IF('FORM NILAI SIAP'!B233=0,"",'FORM NILAI SIAP'!B233)</f>
        <v/>
      </c>
      <c r="D233" s="9" t="str">
        <f t="shared" si="26"/>
        <v/>
      </c>
      <c r="E233" s="9">
        <f t="shared" si="29"/>
        <v>0</v>
      </c>
      <c r="F233" s="9">
        <f t="shared" si="28"/>
        <v>0</v>
      </c>
      <c r="G233" s="9">
        <f t="shared" si="28"/>
        <v>0</v>
      </c>
      <c r="H233" s="9">
        <f t="shared" si="28"/>
        <v>0</v>
      </c>
      <c r="I233" s="9">
        <f t="shared" si="28"/>
        <v>0</v>
      </c>
      <c r="J233" s="9">
        <f t="shared" si="28"/>
        <v>0</v>
      </c>
      <c r="K233" s="9">
        <f t="shared" si="28"/>
        <v>0</v>
      </c>
      <c r="L233" s="9">
        <f t="shared" si="28"/>
        <v>0</v>
      </c>
      <c r="M233" s="9">
        <f t="shared" si="28"/>
        <v>0</v>
      </c>
      <c r="N233" s="9">
        <f t="shared" si="28"/>
        <v>0</v>
      </c>
      <c r="O233" s="9">
        <f t="shared" si="28"/>
        <v>0</v>
      </c>
      <c r="P233" s="9">
        <f t="shared" si="28"/>
        <v>0</v>
      </c>
      <c r="Q233" s="9">
        <f t="shared" si="28"/>
        <v>0</v>
      </c>
      <c r="R233" s="9">
        <f t="shared" si="28"/>
        <v>0</v>
      </c>
      <c r="S233" s="144"/>
      <c r="T233" s="14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23">
        <v>227</v>
      </c>
      <c r="B234" s="129" t="str">
        <f>IF('FORM NILAI SIAP'!A234=0,"",'FORM NILAI SIAP'!A234)</f>
        <v/>
      </c>
      <c r="C234" s="129" t="str">
        <f>IF('FORM NILAI SIAP'!B234=0,"",'FORM NILAI SIAP'!B234)</f>
        <v/>
      </c>
      <c r="D234" s="9" t="str">
        <f t="shared" si="26"/>
        <v/>
      </c>
      <c r="E234" s="9">
        <f t="shared" si="29"/>
        <v>0</v>
      </c>
      <c r="F234" s="9">
        <f t="shared" si="28"/>
        <v>0</v>
      </c>
      <c r="G234" s="9">
        <f t="shared" si="28"/>
        <v>0</v>
      </c>
      <c r="H234" s="9">
        <f t="shared" si="28"/>
        <v>0</v>
      </c>
      <c r="I234" s="9">
        <f t="shared" si="28"/>
        <v>0</v>
      </c>
      <c r="J234" s="9">
        <f t="shared" si="28"/>
        <v>0</v>
      </c>
      <c r="K234" s="9">
        <f t="shared" si="28"/>
        <v>0</v>
      </c>
      <c r="L234" s="9">
        <f t="shared" si="28"/>
        <v>0</v>
      </c>
      <c r="M234" s="9">
        <f t="shared" si="28"/>
        <v>0</v>
      </c>
      <c r="N234" s="9">
        <f t="shared" si="28"/>
        <v>0</v>
      </c>
      <c r="O234" s="9">
        <f t="shared" si="28"/>
        <v>0</v>
      </c>
      <c r="P234" s="9">
        <f t="shared" si="28"/>
        <v>0</v>
      </c>
      <c r="Q234" s="9">
        <f t="shared" si="28"/>
        <v>0</v>
      </c>
      <c r="R234" s="9">
        <f t="shared" si="28"/>
        <v>0</v>
      </c>
      <c r="S234" s="144"/>
      <c r="T234" s="14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23">
        <v>228</v>
      </c>
      <c r="B235" s="129" t="str">
        <f>IF('FORM NILAI SIAP'!A235=0,"",'FORM NILAI SIAP'!A235)</f>
        <v/>
      </c>
      <c r="C235" s="129" t="str">
        <f>IF('FORM NILAI SIAP'!B235=0,"",'FORM NILAI SIAP'!B235)</f>
        <v/>
      </c>
      <c r="D235" s="9" t="str">
        <f t="shared" si="26"/>
        <v/>
      </c>
      <c r="E235" s="9">
        <f t="shared" si="29"/>
        <v>0</v>
      </c>
      <c r="F235" s="9">
        <f t="shared" si="28"/>
        <v>0</v>
      </c>
      <c r="G235" s="9">
        <f t="shared" si="28"/>
        <v>0</v>
      </c>
      <c r="H235" s="9">
        <f t="shared" si="28"/>
        <v>0</v>
      </c>
      <c r="I235" s="9">
        <f t="shared" si="28"/>
        <v>0</v>
      </c>
      <c r="J235" s="9">
        <f t="shared" si="28"/>
        <v>0</v>
      </c>
      <c r="K235" s="9">
        <f t="shared" si="28"/>
        <v>0</v>
      </c>
      <c r="L235" s="9">
        <f t="shared" si="28"/>
        <v>0</v>
      </c>
      <c r="M235" s="9">
        <f t="shared" si="28"/>
        <v>0</v>
      </c>
      <c r="N235" s="9">
        <f t="shared" si="28"/>
        <v>0</v>
      </c>
      <c r="O235" s="9">
        <f t="shared" si="28"/>
        <v>0</v>
      </c>
      <c r="P235" s="9">
        <f t="shared" si="28"/>
        <v>0</v>
      </c>
      <c r="Q235" s="9">
        <f t="shared" si="28"/>
        <v>0</v>
      </c>
      <c r="R235" s="9">
        <f t="shared" si="28"/>
        <v>0</v>
      </c>
      <c r="S235" s="144"/>
      <c r="T235" s="14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23">
        <v>229</v>
      </c>
      <c r="B236" s="129" t="str">
        <f>IF('FORM NILAI SIAP'!A236=0,"",'FORM NILAI SIAP'!A236)</f>
        <v/>
      </c>
      <c r="C236" s="129" t="str">
        <f>IF('FORM NILAI SIAP'!B236=0,"",'FORM NILAI SIAP'!B236)</f>
        <v/>
      </c>
      <c r="D236" s="9" t="str">
        <f t="shared" si="26"/>
        <v/>
      </c>
      <c r="E236" s="9">
        <f t="shared" si="29"/>
        <v>0</v>
      </c>
      <c r="F236" s="9">
        <f t="shared" si="28"/>
        <v>0</v>
      </c>
      <c r="G236" s="9">
        <f t="shared" si="28"/>
        <v>0</v>
      </c>
      <c r="H236" s="9">
        <f t="shared" si="28"/>
        <v>0</v>
      </c>
      <c r="I236" s="9">
        <f t="shared" si="28"/>
        <v>0</v>
      </c>
      <c r="J236" s="9">
        <f t="shared" si="28"/>
        <v>0</v>
      </c>
      <c r="K236" s="9">
        <f t="shared" si="28"/>
        <v>0</v>
      </c>
      <c r="L236" s="9">
        <f t="shared" si="28"/>
        <v>0</v>
      </c>
      <c r="M236" s="9">
        <f t="shared" si="28"/>
        <v>0</v>
      </c>
      <c r="N236" s="9">
        <f t="shared" si="28"/>
        <v>0</v>
      </c>
      <c r="O236" s="9">
        <f t="shared" si="28"/>
        <v>0</v>
      </c>
      <c r="P236" s="9">
        <f t="shared" si="28"/>
        <v>0</v>
      </c>
      <c r="Q236" s="9">
        <f t="shared" si="28"/>
        <v>0</v>
      </c>
      <c r="R236" s="9">
        <f t="shared" si="28"/>
        <v>0</v>
      </c>
      <c r="S236" s="144"/>
      <c r="T236" s="14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23">
        <v>230</v>
      </c>
      <c r="B237" s="129" t="str">
        <f>IF('FORM NILAI SIAP'!A237=0,"",'FORM NILAI SIAP'!A237)</f>
        <v/>
      </c>
      <c r="C237" s="129" t="str">
        <f>IF('FORM NILAI SIAP'!B237=0,"",'FORM NILAI SIAP'!B237)</f>
        <v/>
      </c>
      <c r="D237" s="9" t="str">
        <f t="shared" si="26"/>
        <v/>
      </c>
      <c r="E237" s="9">
        <f t="shared" si="29"/>
        <v>0</v>
      </c>
      <c r="F237" s="9">
        <f t="shared" si="28"/>
        <v>0</v>
      </c>
      <c r="G237" s="9">
        <f t="shared" si="28"/>
        <v>0</v>
      </c>
      <c r="H237" s="9">
        <f t="shared" si="28"/>
        <v>0</v>
      </c>
      <c r="I237" s="9">
        <f t="shared" si="28"/>
        <v>0</v>
      </c>
      <c r="J237" s="9">
        <f t="shared" si="28"/>
        <v>0</v>
      </c>
      <c r="K237" s="9">
        <f t="shared" si="28"/>
        <v>0</v>
      </c>
      <c r="L237" s="9">
        <f t="shared" si="28"/>
        <v>0</v>
      </c>
      <c r="M237" s="9">
        <f t="shared" si="28"/>
        <v>0</v>
      </c>
      <c r="N237" s="9">
        <f t="shared" si="28"/>
        <v>0</v>
      </c>
      <c r="O237" s="9">
        <f t="shared" si="28"/>
        <v>0</v>
      </c>
      <c r="P237" s="9">
        <f t="shared" si="28"/>
        <v>0</v>
      </c>
      <c r="Q237" s="9">
        <f t="shared" si="28"/>
        <v>0</v>
      </c>
      <c r="R237" s="9">
        <f t="shared" si="28"/>
        <v>0</v>
      </c>
      <c r="S237" s="144"/>
      <c r="T237" s="14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23">
        <v>231</v>
      </c>
      <c r="B238" s="129" t="str">
        <f>IF('FORM NILAI SIAP'!A238=0,"",'FORM NILAI SIAP'!A238)</f>
        <v/>
      </c>
      <c r="C238" s="129" t="str">
        <f>IF('FORM NILAI SIAP'!B238=0,"",'FORM NILAI SIAP'!B238)</f>
        <v/>
      </c>
      <c r="D238" s="9" t="str">
        <f t="shared" si="26"/>
        <v/>
      </c>
      <c r="E238" s="9">
        <f t="shared" si="29"/>
        <v>0</v>
      </c>
      <c r="F238" s="9">
        <f t="shared" si="28"/>
        <v>0</v>
      </c>
      <c r="G238" s="9">
        <f t="shared" si="28"/>
        <v>0</v>
      </c>
      <c r="H238" s="9">
        <f t="shared" si="28"/>
        <v>0</v>
      </c>
      <c r="I238" s="9">
        <f t="shared" si="28"/>
        <v>0</v>
      </c>
      <c r="J238" s="9">
        <f t="shared" si="28"/>
        <v>0</v>
      </c>
      <c r="K238" s="9">
        <f t="shared" si="28"/>
        <v>0</v>
      </c>
      <c r="L238" s="9">
        <f t="shared" si="28"/>
        <v>0</v>
      </c>
      <c r="M238" s="9">
        <f t="shared" si="28"/>
        <v>0</v>
      </c>
      <c r="N238" s="9">
        <f t="shared" si="28"/>
        <v>0</v>
      </c>
      <c r="O238" s="9">
        <f t="shared" si="28"/>
        <v>0</v>
      </c>
      <c r="P238" s="9">
        <f t="shared" si="28"/>
        <v>0</v>
      </c>
      <c r="Q238" s="9">
        <f t="shared" si="28"/>
        <v>0</v>
      </c>
      <c r="R238" s="9">
        <f t="shared" si="28"/>
        <v>0</v>
      </c>
      <c r="S238" s="144"/>
      <c r="T238" s="14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23">
        <v>232</v>
      </c>
      <c r="B239" s="129" t="str">
        <f>IF('FORM NILAI SIAP'!A239=0,"",'FORM NILAI SIAP'!A239)</f>
        <v/>
      </c>
      <c r="C239" s="129" t="str">
        <f>IF('FORM NILAI SIAP'!B239=0,"",'FORM NILAI SIAP'!B239)</f>
        <v/>
      </c>
      <c r="D239" s="9" t="str">
        <f t="shared" si="26"/>
        <v/>
      </c>
      <c r="E239" s="9">
        <f t="shared" si="29"/>
        <v>0</v>
      </c>
      <c r="F239" s="9">
        <f t="shared" si="28"/>
        <v>0</v>
      </c>
      <c r="G239" s="9">
        <f t="shared" si="28"/>
        <v>0</v>
      </c>
      <c r="H239" s="9">
        <f t="shared" si="28"/>
        <v>0</v>
      </c>
      <c r="I239" s="9">
        <f t="shared" si="28"/>
        <v>0</v>
      </c>
      <c r="J239" s="9">
        <f t="shared" si="28"/>
        <v>0</v>
      </c>
      <c r="K239" s="9">
        <f t="shared" si="28"/>
        <v>0</v>
      </c>
      <c r="L239" s="9">
        <f t="shared" si="28"/>
        <v>0</v>
      </c>
      <c r="M239" s="9">
        <f t="shared" si="28"/>
        <v>0</v>
      </c>
      <c r="N239" s="9">
        <f t="shared" si="28"/>
        <v>0</v>
      </c>
      <c r="O239" s="9">
        <f t="shared" si="28"/>
        <v>0</v>
      </c>
      <c r="P239" s="9">
        <f t="shared" ref="F239:R251" si="30">IFERROR(($T239*IF($T$6=P$6,$T$7,0)+$U239*IF($U$6=P$6,$U$7,0)+$V239*IF($V$6=P$6,$V$7,0)+$W239*IF($W$6=P$6,$W$7,0)+$X239*IF($X$6=P$6,$X$7,0)+$Y239*IF($Y$6=P$6,$Y$7,0)+$Z239*IF($Z$6=P$6,$Z$7,0)+$AA239*IF($AA$6=P$6,$AA$7,0)+$AB239*IF($AB$6=P$6,$AB$7,0)+$DO239*IF($DO$6=P$6,$DO$7,0)+$DP239*IF($DP$6=P$6,$DP$7,0)+$DQ239*IF($DQ$6=P$6,$DQ$7,0)+$DR239*IF($DR$6=P$6,$DR$7,0)+$DS239*IF($DS$6=P$6,$DS$7,0)+$DT239*IF($DT$6=P$6,$DT$7,0)+$DU239*IF($DU$6=P$6,$DU$7,0)+$DV239*IF($DV$6=P$6,$DV$7,0)+$DW239*IF($DW$6=P$6,$DW$7,0)+$DX239*IF($DX$6=P$6,$DX$7,0)+$DY239*IF($DY$6=P$6,$DY$7,0)+$DZ239*IF($DZ$6=P$6,$DZ$7,0)+$EA239*IF($EA$6=P$6,$EA$7,0)+$EB239*IF($EB$6=P$6,$EB$7,0)+$EC239*IF($EC$6=P$6,$EC$7,0)+$ED239*IF($ED$6=P$6,$ED$7,0))/P$7,0)</f>
        <v>0</v>
      </c>
      <c r="Q239" s="9">
        <f t="shared" si="30"/>
        <v>0</v>
      </c>
      <c r="R239" s="9">
        <f t="shared" si="30"/>
        <v>0</v>
      </c>
      <c r="S239" s="144"/>
      <c r="T239" s="14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23">
        <v>233</v>
      </c>
      <c r="B240" s="129" t="str">
        <f>IF('FORM NILAI SIAP'!A240=0,"",'FORM NILAI SIAP'!A240)</f>
        <v/>
      </c>
      <c r="C240" s="129" t="str">
        <f>IF('FORM NILAI SIAP'!B240=0,"",'FORM NILAI SIAP'!B240)</f>
        <v/>
      </c>
      <c r="D240" s="9" t="str">
        <f t="shared" si="26"/>
        <v/>
      </c>
      <c r="E240" s="9">
        <f t="shared" si="29"/>
        <v>0</v>
      </c>
      <c r="F240" s="9">
        <f t="shared" si="30"/>
        <v>0</v>
      </c>
      <c r="G240" s="9">
        <f t="shared" si="30"/>
        <v>0</v>
      </c>
      <c r="H240" s="9">
        <f t="shared" si="30"/>
        <v>0</v>
      </c>
      <c r="I240" s="9">
        <f t="shared" si="30"/>
        <v>0</v>
      </c>
      <c r="J240" s="9">
        <f t="shared" si="30"/>
        <v>0</v>
      </c>
      <c r="K240" s="9">
        <f t="shared" si="30"/>
        <v>0</v>
      </c>
      <c r="L240" s="9">
        <f t="shared" si="30"/>
        <v>0</v>
      </c>
      <c r="M240" s="9">
        <f t="shared" si="30"/>
        <v>0</v>
      </c>
      <c r="N240" s="9">
        <f t="shared" si="30"/>
        <v>0</v>
      </c>
      <c r="O240" s="9">
        <f t="shared" si="30"/>
        <v>0</v>
      </c>
      <c r="P240" s="9">
        <f t="shared" si="30"/>
        <v>0</v>
      </c>
      <c r="Q240" s="9">
        <f t="shared" si="30"/>
        <v>0</v>
      </c>
      <c r="R240" s="9">
        <f t="shared" si="30"/>
        <v>0</v>
      </c>
      <c r="S240" s="144"/>
      <c r="T240" s="14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23">
        <v>234</v>
      </c>
      <c r="B241" s="129" t="str">
        <f>IF('FORM NILAI SIAP'!A241=0,"",'FORM NILAI SIAP'!A241)</f>
        <v/>
      </c>
      <c r="C241" s="129" t="str">
        <f>IF('FORM NILAI SIAP'!B241=0,"",'FORM NILAI SIAP'!B241)</f>
        <v/>
      </c>
      <c r="D241" s="9" t="str">
        <f t="shared" si="26"/>
        <v/>
      </c>
      <c r="E241" s="9">
        <f t="shared" si="29"/>
        <v>0</v>
      </c>
      <c r="F241" s="9">
        <f t="shared" si="30"/>
        <v>0</v>
      </c>
      <c r="G241" s="9">
        <f t="shared" si="30"/>
        <v>0</v>
      </c>
      <c r="H241" s="9">
        <f t="shared" si="30"/>
        <v>0</v>
      </c>
      <c r="I241" s="9">
        <f t="shared" si="30"/>
        <v>0</v>
      </c>
      <c r="J241" s="9">
        <f t="shared" si="30"/>
        <v>0</v>
      </c>
      <c r="K241" s="9">
        <f t="shared" si="30"/>
        <v>0</v>
      </c>
      <c r="L241" s="9">
        <f t="shared" si="30"/>
        <v>0</v>
      </c>
      <c r="M241" s="9">
        <f t="shared" si="30"/>
        <v>0</v>
      </c>
      <c r="N241" s="9">
        <f t="shared" si="30"/>
        <v>0</v>
      </c>
      <c r="O241" s="9">
        <f t="shared" si="30"/>
        <v>0</v>
      </c>
      <c r="P241" s="9">
        <f t="shared" si="30"/>
        <v>0</v>
      </c>
      <c r="Q241" s="9">
        <f t="shared" si="30"/>
        <v>0</v>
      </c>
      <c r="R241" s="9">
        <f t="shared" si="30"/>
        <v>0</v>
      </c>
      <c r="S241" s="144"/>
      <c r="T241" s="14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23">
        <v>235</v>
      </c>
      <c r="B242" s="129" t="str">
        <f>IF('FORM NILAI SIAP'!A242=0,"",'FORM NILAI SIAP'!A242)</f>
        <v/>
      </c>
      <c r="C242" s="129" t="str">
        <f>IF('FORM NILAI SIAP'!B242=0,"",'FORM NILAI SIAP'!B242)</f>
        <v/>
      </c>
      <c r="D242" s="9" t="str">
        <f t="shared" si="26"/>
        <v/>
      </c>
      <c r="E242" s="9">
        <f t="shared" si="29"/>
        <v>0</v>
      </c>
      <c r="F242" s="9">
        <f t="shared" si="30"/>
        <v>0</v>
      </c>
      <c r="G242" s="9">
        <f t="shared" si="30"/>
        <v>0</v>
      </c>
      <c r="H242" s="9">
        <f t="shared" si="30"/>
        <v>0</v>
      </c>
      <c r="I242" s="9">
        <f t="shared" si="30"/>
        <v>0</v>
      </c>
      <c r="J242" s="9">
        <f t="shared" si="30"/>
        <v>0</v>
      </c>
      <c r="K242" s="9">
        <f t="shared" si="30"/>
        <v>0</v>
      </c>
      <c r="L242" s="9">
        <f t="shared" si="30"/>
        <v>0</v>
      </c>
      <c r="M242" s="9">
        <f t="shared" si="30"/>
        <v>0</v>
      </c>
      <c r="N242" s="9">
        <f t="shared" si="30"/>
        <v>0</v>
      </c>
      <c r="O242" s="9">
        <f t="shared" si="30"/>
        <v>0</v>
      </c>
      <c r="P242" s="9">
        <f t="shared" si="30"/>
        <v>0</v>
      </c>
      <c r="Q242" s="9">
        <f t="shared" si="30"/>
        <v>0</v>
      </c>
      <c r="R242" s="9">
        <f t="shared" si="30"/>
        <v>0</v>
      </c>
      <c r="S242" s="144"/>
      <c r="T242" s="14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23">
        <v>236</v>
      </c>
      <c r="B243" s="129" t="str">
        <f>IF('FORM NILAI SIAP'!A243=0,"",'FORM NILAI SIAP'!A243)</f>
        <v/>
      </c>
      <c r="C243" s="129" t="str">
        <f>IF('FORM NILAI SIAP'!B243=0,"",'FORM NILAI SIAP'!B243)</f>
        <v/>
      </c>
      <c r="D243" s="9" t="str">
        <f t="shared" si="26"/>
        <v/>
      </c>
      <c r="E243" s="9">
        <f t="shared" si="29"/>
        <v>0</v>
      </c>
      <c r="F243" s="9">
        <f t="shared" si="30"/>
        <v>0</v>
      </c>
      <c r="G243" s="9">
        <f t="shared" si="30"/>
        <v>0</v>
      </c>
      <c r="H243" s="9">
        <f t="shared" si="30"/>
        <v>0</v>
      </c>
      <c r="I243" s="9">
        <f t="shared" si="30"/>
        <v>0</v>
      </c>
      <c r="J243" s="9">
        <f t="shared" si="30"/>
        <v>0</v>
      </c>
      <c r="K243" s="9">
        <f t="shared" si="30"/>
        <v>0</v>
      </c>
      <c r="L243" s="9">
        <f t="shared" si="30"/>
        <v>0</v>
      </c>
      <c r="M243" s="9">
        <f t="shared" si="30"/>
        <v>0</v>
      </c>
      <c r="N243" s="9">
        <f t="shared" si="30"/>
        <v>0</v>
      </c>
      <c r="O243" s="9">
        <f t="shared" si="30"/>
        <v>0</v>
      </c>
      <c r="P243" s="9">
        <f t="shared" si="30"/>
        <v>0</v>
      </c>
      <c r="Q243" s="9">
        <f t="shared" si="30"/>
        <v>0</v>
      </c>
      <c r="R243" s="9">
        <f t="shared" si="30"/>
        <v>0</v>
      </c>
      <c r="S243" s="144"/>
      <c r="T243" s="14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23">
        <v>237</v>
      </c>
      <c r="B244" s="129" t="str">
        <f>IF('FORM NILAI SIAP'!A244=0,"",'FORM NILAI SIAP'!A244)</f>
        <v/>
      </c>
      <c r="C244" s="129" t="str">
        <f>IF('FORM NILAI SIAP'!B244=0,"",'FORM NILAI SIAP'!B244)</f>
        <v/>
      </c>
      <c r="D244" s="9" t="str">
        <f t="shared" si="26"/>
        <v/>
      </c>
      <c r="E244" s="9">
        <f t="shared" si="29"/>
        <v>0</v>
      </c>
      <c r="F244" s="9">
        <f t="shared" si="30"/>
        <v>0</v>
      </c>
      <c r="G244" s="9">
        <f t="shared" si="30"/>
        <v>0</v>
      </c>
      <c r="H244" s="9">
        <f t="shared" si="30"/>
        <v>0</v>
      </c>
      <c r="I244" s="9">
        <f t="shared" si="30"/>
        <v>0</v>
      </c>
      <c r="J244" s="9">
        <f t="shared" si="30"/>
        <v>0</v>
      </c>
      <c r="K244" s="9">
        <f t="shared" si="30"/>
        <v>0</v>
      </c>
      <c r="L244" s="9">
        <f t="shared" si="30"/>
        <v>0</v>
      </c>
      <c r="M244" s="9">
        <f t="shared" si="30"/>
        <v>0</v>
      </c>
      <c r="N244" s="9">
        <f t="shared" si="30"/>
        <v>0</v>
      </c>
      <c r="O244" s="9">
        <f t="shared" si="30"/>
        <v>0</v>
      </c>
      <c r="P244" s="9">
        <f t="shared" si="30"/>
        <v>0</v>
      </c>
      <c r="Q244" s="9">
        <f t="shared" si="30"/>
        <v>0</v>
      </c>
      <c r="R244" s="9">
        <f t="shared" si="30"/>
        <v>0</v>
      </c>
      <c r="S244" s="144"/>
      <c r="T244" s="14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23">
        <v>238</v>
      </c>
      <c r="B245" s="129" t="str">
        <f>IF('FORM NILAI SIAP'!A245=0,"",'FORM NILAI SIAP'!A245)</f>
        <v/>
      </c>
      <c r="C245" s="129" t="str">
        <f>IF('FORM NILAI SIAP'!B245=0,"",'FORM NILAI SIAP'!B245)</f>
        <v/>
      </c>
      <c r="D245" s="9" t="str">
        <f t="shared" si="26"/>
        <v/>
      </c>
      <c r="E245" s="9">
        <f t="shared" si="29"/>
        <v>0</v>
      </c>
      <c r="F245" s="9">
        <f t="shared" si="30"/>
        <v>0</v>
      </c>
      <c r="G245" s="9">
        <f t="shared" si="30"/>
        <v>0</v>
      </c>
      <c r="H245" s="9">
        <f t="shared" si="30"/>
        <v>0</v>
      </c>
      <c r="I245" s="9">
        <f t="shared" si="30"/>
        <v>0</v>
      </c>
      <c r="J245" s="9">
        <f t="shared" si="30"/>
        <v>0</v>
      </c>
      <c r="K245" s="9">
        <f t="shared" si="30"/>
        <v>0</v>
      </c>
      <c r="L245" s="9">
        <f t="shared" si="30"/>
        <v>0</v>
      </c>
      <c r="M245" s="9">
        <f t="shared" si="30"/>
        <v>0</v>
      </c>
      <c r="N245" s="9">
        <f t="shared" si="30"/>
        <v>0</v>
      </c>
      <c r="O245" s="9">
        <f t="shared" si="30"/>
        <v>0</v>
      </c>
      <c r="P245" s="9">
        <f t="shared" si="30"/>
        <v>0</v>
      </c>
      <c r="Q245" s="9">
        <f t="shared" si="30"/>
        <v>0</v>
      </c>
      <c r="R245" s="9">
        <f t="shared" si="30"/>
        <v>0</v>
      </c>
      <c r="S245" s="144"/>
      <c r="T245" s="14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23">
        <v>239</v>
      </c>
      <c r="B246" s="129" t="str">
        <f>IF('FORM NILAI SIAP'!A246=0,"",'FORM NILAI SIAP'!A246)</f>
        <v/>
      </c>
      <c r="C246" s="129" t="str">
        <f>IF('FORM NILAI SIAP'!B246=0,"",'FORM NILAI SIAP'!B246)</f>
        <v/>
      </c>
      <c r="D246" s="9" t="str">
        <f t="shared" si="26"/>
        <v/>
      </c>
      <c r="E246" s="9">
        <f t="shared" si="29"/>
        <v>0</v>
      </c>
      <c r="F246" s="9">
        <f t="shared" si="30"/>
        <v>0</v>
      </c>
      <c r="G246" s="9">
        <f t="shared" si="30"/>
        <v>0</v>
      </c>
      <c r="H246" s="9">
        <f t="shared" si="30"/>
        <v>0</v>
      </c>
      <c r="I246" s="9">
        <f t="shared" si="30"/>
        <v>0</v>
      </c>
      <c r="J246" s="9">
        <f t="shared" si="30"/>
        <v>0</v>
      </c>
      <c r="K246" s="9">
        <f t="shared" si="30"/>
        <v>0</v>
      </c>
      <c r="L246" s="9">
        <f t="shared" si="30"/>
        <v>0</v>
      </c>
      <c r="M246" s="9">
        <f t="shared" si="30"/>
        <v>0</v>
      </c>
      <c r="N246" s="9">
        <f t="shared" si="30"/>
        <v>0</v>
      </c>
      <c r="O246" s="9">
        <f t="shared" si="30"/>
        <v>0</v>
      </c>
      <c r="P246" s="9">
        <f t="shared" si="30"/>
        <v>0</v>
      </c>
      <c r="Q246" s="9">
        <f t="shared" si="30"/>
        <v>0</v>
      </c>
      <c r="R246" s="9">
        <f t="shared" si="30"/>
        <v>0</v>
      </c>
      <c r="S246" s="144"/>
      <c r="T246" s="14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23">
        <v>240</v>
      </c>
      <c r="B247" s="129" t="str">
        <f>IF('FORM NILAI SIAP'!A247=0,"",'FORM NILAI SIAP'!A247)</f>
        <v/>
      </c>
      <c r="C247" s="129" t="str">
        <f>IF('FORM NILAI SIAP'!B247=0,"",'FORM NILAI SIAP'!B247)</f>
        <v/>
      </c>
      <c r="D247" s="9" t="str">
        <f t="shared" si="26"/>
        <v/>
      </c>
      <c r="E247" s="9">
        <f t="shared" si="29"/>
        <v>0</v>
      </c>
      <c r="F247" s="9">
        <f t="shared" si="30"/>
        <v>0</v>
      </c>
      <c r="G247" s="9">
        <f t="shared" si="30"/>
        <v>0</v>
      </c>
      <c r="H247" s="9">
        <f t="shared" si="30"/>
        <v>0</v>
      </c>
      <c r="I247" s="9">
        <f t="shared" si="30"/>
        <v>0</v>
      </c>
      <c r="J247" s="9">
        <f t="shared" si="30"/>
        <v>0</v>
      </c>
      <c r="K247" s="9">
        <f t="shared" si="30"/>
        <v>0</v>
      </c>
      <c r="L247" s="9">
        <f t="shared" si="30"/>
        <v>0</v>
      </c>
      <c r="M247" s="9">
        <f t="shared" si="30"/>
        <v>0</v>
      </c>
      <c r="N247" s="9">
        <f t="shared" si="30"/>
        <v>0</v>
      </c>
      <c r="O247" s="9">
        <f t="shared" si="30"/>
        <v>0</v>
      </c>
      <c r="P247" s="9">
        <f t="shared" si="30"/>
        <v>0</v>
      </c>
      <c r="Q247" s="9">
        <f t="shared" si="30"/>
        <v>0</v>
      </c>
      <c r="R247" s="9">
        <f t="shared" si="30"/>
        <v>0</v>
      </c>
      <c r="S247" s="144"/>
      <c r="T247" s="14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23">
        <v>241</v>
      </c>
      <c r="B248" s="129" t="str">
        <f>IF('FORM NILAI SIAP'!A248=0,"",'FORM NILAI SIAP'!A248)</f>
        <v/>
      </c>
      <c r="C248" s="129" t="str">
        <f>IF('FORM NILAI SIAP'!B248=0,"",'FORM NILAI SIAP'!B248)</f>
        <v/>
      </c>
      <c r="D248" s="9" t="str">
        <f t="shared" si="26"/>
        <v/>
      </c>
      <c r="E248" s="9">
        <f t="shared" si="29"/>
        <v>0</v>
      </c>
      <c r="F248" s="9">
        <f t="shared" si="30"/>
        <v>0</v>
      </c>
      <c r="G248" s="9">
        <f t="shared" si="30"/>
        <v>0</v>
      </c>
      <c r="H248" s="9">
        <f t="shared" si="30"/>
        <v>0</v>
      </c>
      <c r="I248" s="9">
        <f t="shared" si="30"/>
        <v>0</v>
      </c>
      <c r="J248" s="9">
        <f t="shared" si="30"/>
        <v>0</v>
      </c>
      <c r="K248" s="9">
        <f t="shared" si="30"/>
        <v>0</v>
      </c>
      <c r="L248" s="9">
        <f t="shared" si="30"/>
        <v>0</v>
      </c>
      <c r="M248" s="9">
        <f t="shared" si="30"/>
        <v>0</v>
      </c>
      <c r="N248" s="9">
        <f t="shared" si="30"/>
        <v>0</v>
      </c>
      <c r="O248" s="9">
        <f t="shared" si="30"/>
        <v>0</v>
      </c>
      <c r="P248" s="9">
        <f t="shared" si="30"/>
        <v>0</v>
      </c>
      <c r="Q248" s="9">
        <f t="shared" si="30"/>
        <v>0</v>
      </c>
      <c r="R248" s="9">
        <f t="shared" si="30"/>
        <v>0</v>
      </c>
      <c r="S248" s="144"/>
      <c r="T248" s="14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23">
        <v>242</v>
      </c>
      <c r="B249" s="129" t="str">
        <f>IF('FORM NILAI SIAP'!A249=0,"",'FORM NILAI SIAP'!A249)</f>
        <v/>
      </c>
      <c r="C249" s="129" t="str">
        <f>IF('FORM NILAI SIAP'!B249=0,"",'FORM NILAI SIAP'!B249)</f>
        <v/>
      </c>
      <c r="D249" s="9" t="str">
        <f t="shared" si="26"/>
        <v/>
      </c>
      <c r="E249" s="9">
        <f t="shared" si="29"/>
        <v>0</v>
      </c>
      <c r="F249" s="9">
        <f t="shared" si="30"/>
        <v>0</v>
      </c>
      <c r="G249" s="9">
        <f t="shared" si="30"/>
        <v>0</v>
      </c>
      <c r="H249" s="9">
        <f t="shared" si="30"/>
        <v>0</v>
      </c>
      <c r="I249" s="9">
        <f t="shared" si="30"/>
        <v>0</v>
      </c>
      <c r="J249" s="9">
        <f t="shared" si="30"/>
        <v>0</v>
      </c>
      <c r="K249" s="9">
        <f t="shared" si="30"/>
        <v>0</v>
      </c>
      <c r="L249" s="9">
        <f t="shared" si="30"/>
        <v>0</v>
      </c>
      <c r="M249" s="9">
        <f t="shared" si="30"/>
        <v>0</v>
      </c>
      <c r="N249" s="9">
        <f t="shared" si="30"/>
        <v>0</v>
      </c>
      <c r="O249" s="9">
        <f t="shared" si="30"/>
        <v>0</v>
      </c>
      <c r="P249" s="9">
        <f t="shared" si="30"/>
        <v>0</v>
      </c>
      <c r="Q249" s="9">
        <f t="shared" si="30"/>
        <v>0</v>
      </c>
      <c r="R249" s="9">
        <f t="shared" si="30"/>
        <v>0</v>
      </c>
      <c r="S249" s="144"/>
      <c r="T249" s="14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23">
        <v>243</v>
      </c>
      <c r="B250" s="129" t="str">
        <f>IF('FORM NILAI SIAP'!A250=0,"",'FORM NILAI SIAP'!A250)</f>
        <v/>
      </c>
      <c r="C250" s="129" t="str">
        <f>IF('FORM NILAI SIAP'!B250=0,"",'FORM NILAI SIAP'!B250)</f>
        <v/>
      </c>
      <c r="D250" s="9" t="str">
        <f t="shared" si="26"/>
        <v/>
      </c>
      <c r="E250" s="9">
        <f t="shared" si="29"/>
        <v>0</v>
      </c>
      <c r="F250" s="9">
        <f t="shared" si="30"/>
        <v>0</v>
      </c>
      <c r="G250" s="9">
        <f t="shared" si="30"/>
        <v>0</v>
      </c>
      <c r="H250" s="9">
        <f t="shared" si="30"/>
        <v>0</v>
      </c>
      <c r="I250" s="9">
        <f t="shared" si="30"/>
        <v>0</v>
      </c>
      <c r="J250" s="9">
        <f t="shared" si="30"/>
        <v>0</v>
      </c>
      <c r="K250" s="9">
        <f t="shared" si="30"/>
        <v>0</v>
      </c>
      <c r="L250" s="9">
        <f t="shared" si="30"/>
        <v>0</v>
      </c>
      <c r="M250" s="9">
        <f t="shared" si="30"/>
        <v>0</v>
      </c>
      <c r="N250" s="9">
        <f t="shared" si="30"/>
        <v>0</v>
      </c>
      <c r="O250" s="9">
        <f t="shared" si="30"/>
        <v>0</v>
      </c>
      <c r="P250" s="9">
        <f t="shared" si="30"/>
        <v>0</v>
      </c>
      <c r="Q250" s="9">
        <f t="shared" si="30"/>
        <v>0</v>
      </c>
      <c r="R250" s="9">
        <f t="shared" si="30"/>
        <v>0</v>
      </c>
      <c r="S250" s="144"/>
      <c r="T250" s="14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20">
        <v>244</v>
      </c>
      <c r="B251" s="130" t="str">
        <f>IF('FORM NILAI SIAP'!A251=0,"",'FORM NILAI SIAP'!A251)</f>
        <v/>
      </c>
      <c r="C251" s="130" t="str">
        <f>IF('FORM NILAI SIAP'!B251=0,"",'FORM NILAI SIAP'!B251)</f>
        <v/>
      </c>
      <c r="D251" s="9" t="str">
        <f t="shared" si="26"/>
        <v/>
      </c>
      <c r="E251" s="121">
        <f t="shared" si="29"/>
        <v>0</v>
      </c>
      <c r="F251" s="121">
        <f t="shared" si="30"/>
        <v>0</v>
      </c>
      <c r="G251" s="121">
        <f t="shared" si="30"/>
        <v>0</v>
      </c>
      <c r="H251" s="121">
        <f t="shared" si="30"/>
        <v>0</v>
      </c>
      <c r="I251" s="121">
        <f t="shared" si="30"/>
        <v>0</v>
      </c>
      <c r="J251" s="121">
        <f t="shared" si="30"/>
        <v>0</v>
      </c>
      <c r="K251" s="121">
        <f t="shared" si="30"/>
        <v>0</v>
      </c>
      <c r="L251" s="121">
        <f t="shared" si="30"/>
        <v>0</v>
      </c>
      <c r="M251" s="121">
        <f t="shared" si="30"/>
        <v>0</v>
      </c>
      <c r="N251" s="121">
        <f t="shared" si="30"/>
        <v>0</v>
      </c>
      <c r="O251" s="121">
        <f t="shared" si="30"/>
        <v>0</v>
      </c>
      <c r="P251" s="121">
        <f t="shared" si="30"/>
        <v>0</v>
      </c>
      <c r="Q251" s="121">
        <f t="shared" si="30"/>
        <v>0</v>
      </c>
      <c r="R251" s="121">
        <f t="shared" si="30"/>
        <v>0</v>
      </c>
      <c r="S251" s="145"/>
      <c r="T251" s="122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  <c r="BN251" s="123"/>
      <c r="BO251" s="123"/>
      <c r="BP251" s="123"/>
      <c r="BQ251" s="123"/>
      <c r="BR251" s="123"/>
      <c r="BS251" s="123"/>
      <c r="BT251" s="123"/>
      <c r="BU251" s="123"/>
      <c r="BV251" s="123"/>
      <c r="BW251" s="123"/>
      <c r="BX251" s="123"/>
      <c r="BY251" s="123"/>
      <c r="BZ251" s="123"/>
      <c r="CA251" s="123"/>
      <c r="CB251" s="123"/>
      <c r="CC251" s="123"/>
      <c r="CD251" s="123"/>
      <c r="CE251" s="123"/>
      <c r="CF251" s="123"/>
      <c r="CG251" s="123"/>
      <c r="CH251" s="123"/>
      <c r="CI251" s="123"/>
      <c r="CJ251" s="123"/>
      <c r="CK251" s="123"/>
      <c r="CL251" s="123"/>
      <c r="CM251" s="123"/>
      <c r="CN251" s="123"/>
      <c r="CO251" s="123"/>
      <c r="CP251" s="123"/>
      <c r="CQ251" s="123"/>
      <c r="CR251" s="123"/>
      <c r="CS251" s="123"/>
      <c r="CT251" s="123"/>
      <c r="CU251" s="123"/>
      <c r="CV251" s="123"/>
      <c r="CW251" s="123"/>
      <c r="CX251" s="123"/>
      <c r="CY251" s="123"/>
      <c r="CZ251" s="123"/>
      <c r="DA251" s="123"/>
      <c r="DB251" s="123"/>
      <c r="DC251" s="123"/>
      <c r="DD251" s="123"/>
      <c r="DE251" s="123"/>
      <c r="DF251" s="123"/>
      <c r="DG251" s="123"/>
      <c r="DH251" s="123"/>
      <c r="DI251" s="123"/>
      <c r="DJ251" s="123"/>
      <c r="DK251" s="123"/>
      <c r="DL251" s="123"/>
      <c r="DM251" s="123"/>
      <c r="DN251" s="123"/>
      <c r="DO251" s="123"/>
      <c r="DP251" s="123"/>
      <c r="DQ251" s="123"/>
      <c r="DR251" s="123"/>
      <c r="DS251" s="123"/>
      <c r="DT251" s="123"/>
      <c r="DU251" s="123"/>
      <c r="DV251" s="123"/>
      <c r="DW251" s="123"/>
      <c r="DX251" s="123"/>
      <c r="DY251" s="123"/>
      <c r="DZ251" s="123"/>
      <c r="EA251" s="123"/>
      <c r="EB251" s="123"/>
      <c r="EC251" s="123"/>
      <c r="ED251" s="123"/>
    </row>
  </sheetData>
  <sheetProtection algorithmName="SHA-512" hashValue="z91FJr0TjfTNLuUgE2Yn+mkhmcrYKPFA3fsirTkThcgJoJMBxBIRV34ZAZgmSsEgY0ustZ3ere/GC+118+maLw==" saltValue="+IVTEJU0Ys85EN1tAt9taA==" spinCount="100000" sheet="1" formatCells="0" formatColumns="0" formatRows="0"/>
  <mergeCells count="5">
    <mergeCell ref="A6:A7"/>
    <mergeCell ref="B6:B7"/>
    <mergeCell ref="C6:C7"/>
    <mergeCell ref="D6:D7"/>
    <mergeCell ref="S8:S251"/>
  </mergeCells>
  <phoneticPr fontId="3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B40D0A-94C6-44A4-904D-FBBEA13D8E07}">
          <x14:formula1>
            <xm:f>'CPMK-CPL'!$B$11:$B$24</xm:f>
          </x14:formula1>
          <xm:sqref>T6:ED6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5C1E-48B9-4CF6-9E8A-EB49DF4FD623}">
  <dimension ref="A4:AR251"/>
  <sheetViews>
    <sheetView showGridLines="0" workbookViewId="0">
      <selection activeCell="C14" sqref="C14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85546875" style="3" customWidth="1"/>
    <col min="5" max="13" width="7.140625" style="3" hidden="1" customWidth="1"/>
    <col min="14" max="18" width="8.140625" style="3" hidden="1" customWidth="1"/>
    <col min="19" max="19" width="16" style="3" customWidth="1"/>
    <col min="20" max="44" width="10.85546875" style="3" customWidth="1"/>
    <col min="45" max="16384" width="9.140625" style="3"/>
  </cols>
  <sheetData>
    <row r="4" spans="1:44" ht="18.75" x14ac:dyDescent="0.3">
      <c r="T4" s="29" t="str">
        <f>IF(SUM(T7:BW7)=100%,"","TOTAL BOBOT NILAI ("&amp;SUM(T7:BW7)*100&amp;"%) TIDAK SAMA DENGAN 100% ")</f>
        <v xml:space="preserve">TOTAL BOBOT NILAI (0%) TIDAK SAMA DENGAN 100% </v>
      </c>
    </row>
    <row r="5" spans="1:44" x14ac:dyDescent="0.25">
      <c r="S5" s="16" t="s">
        <v>70</v>
      </c>
      <c r="T5" s="22" t="s">
        <v>59</v>
      </c>
      <c r="U5" s="22" t="s">
        <v>60</v>
      </c>
      <c r="V5" s="22" t="s">
        <v>61</v>
      </c>
      <c r="W5" s="22" t="s">
        <v>62</v>
      </c>
      <c r="X5" s="22" t="s">
        <v>63</v>
      </c>
      <c r="Y5" s="22" t="s">
        <v>64</v>
      </c>
      <c r="Z5" s="22" t="s">
        <v>65</v>
      </c>
      <c r="AA5" s="22" t="s">
        <v>66</v>
      </c>
      <c r="AB5" s="22" t="s">
        <v>67</v>
      </c>
      <c r="AC5" s="22" t="s">
        <v>68</v>
      </c>
      <c r="AD5" s="22" t="s">
        <v>69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44" x14ac:dyDescent="0.25">
      <c r="A6" s="140" t="s">
        <v>1</v>
      </c>
      <c r="B6" s="142" t="s">
        <v>0</v>
      </c>
      <c r="C6" s="142" t="s">
        <v>18</v>
      </c>
      <c r="D6" s="146" t="s">
        <v>58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16" t="s">
        <v>22</v>
      </c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spans="1:44" x14ac:dyDescent="0.25">
      <c r="A7" s="140"/>
      <c r="B7" s="142"/>
      <c r="C7" s="142"/>
      <c r="D7" s="147"/>
      <c r="E7" s="10">
        <f t="shared" ref="E7:R7" si="0">SUMIFS($T$7:$BN$7,$T$6:$BN$6,E6)</f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6" t="s">
        <v>21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 x14ac:dyDescent="0.25">
      <c r="A8" s="23">
        <v>1</v>
      </c>
      <c r="B8" s="56" t="str">
        <f>IF('FORM NILAI SIAP'!A8=0,"",'FORM NILAI SIAP'!A8)</f>
        <v>21120120140100</v>
      </c>
      <c r="C8" t="str">
        <f>IF('FORM NILAI SIAP'!B8=0,"",'FORM NILAI SIAP'!B8)</f>
        <v>PUTRI ALMAAS AULIASARI</v>
      </c>
      <c r="D8" s="9">
        <f>IF(C8="","",T8*$T$7+U8*$U$7+V8*$V$7+W8*$W$7+X8*$X$7+Y8*$Y$7+Z8*$Z$7+AA8*$AA$7+AB8*$AB$7+AC8*$AC$7+AD8*$AD$7+AE8*$AE$7+AF8*$AF$7+AG8*$AG$7+AH8*$AH$7+AI8*$AI$7+AI8*$AI$7+AJ8*$AJ$7+AK8*$AK$7+AL8*$AL$7+AM8*$AM$7+AN8*$AN$7+AO8*$AO$7+AP8*$AP$7+AQ8*$AQ$7+AR8*$AR$7)</f>
        <v>0</v>
      </c>
      <c r="E8" s="9">
        <f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)/E$7,0)</f>
        <v>0</v>
      </c>
      <c r="F8" s="9">
        <f t="shared" ref="F8:R23" si="1">IFERROR(($T8*IF($T$6=F$6,$T$7,0)+$U8*IF($U$6=F$6,$U$7,0)+$V8*IF($V$6=F$6,$V$7,0)+$W8*IF($W$6=F$6,$W$7,0)+$X8*IF($X$6=F$6,$X$7,0)+$Y8*IF($Y$6=F$6,$Y$7,0)+$Z8*IF($Z$6=F$6,$Z$7,0)+$AA8*IF($AA$6=F$6,$AA$7,0)+$AB8*IF($AB$6=F$6,$AB$7,0)+$AC8*IF($AC$6=F$6,$AC$7,0)+$AD8*IF($AD$6=F$6,$AD$7,0)+$AE8*IF($AE$6=F$6,$AE$7,0)+$AF8*IF($AF$6=F$6,$AF$7,0)+$AG8*IF($AG$6=F$6,$AG$7,0)+$AH8*IF($AH$6=F$6,$AH$7,0)+$AI8*IF($AI$6=F$6,$AI$7,0)+$AJ8*IF($AJ$6=F$6,$AJ$7,0)+$AK8*IF($AK$6=F$6,$AK$7,0)+$AL8*IF($AL$6=F$6,$AL$7,0)+$AM8*IF($AM$6=F$6,$AM$7,0)+$AN8*IF($AN$6=F$6,$AN$7,0)+$AO8*IF($AO$6=F$6,$AO$7,0)+$AP8*IF($AP$6=F$6,$AP$7,0)+$AQ8*IF($AQ$6=F$6,$AQ$7,0)+$AR8*IF($AR$6=F$6,$AR$7,0))/F$7,0)</f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20"/>
      <c r="U8" s="14"/>
      <c r="V8" s="14"/>
      <c r="W8" s="15"/>
      <c r="X8" s="15"/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spans="1:44" x14ac:dyDescent="0.25">
      <c r="A9" s="23">
        <v>2</v>
      </c>
      <c r="B9" t="str">
        <f>IF('FORM NILAI SIAP'!A9=0,"",'FORM NILAI SIAP'!A9)</f>
        <v>21120120140102</v>
      </c>
      <c r="C9" t="str">
        <f>IF('FORM NILAI SIAP'!B9=0,"",'FORM NILAI SIAP'!B9)</f>
        <v>MAULANA YUSUF ARRASYID</v>
      </c>
      <c r="D9" s="9">
        <f t="shared" ref="D9:D72" si="2">IF(C9="","",T9*$T$7+U9*$U$7+V9*$V$7+W9*$W$7+X9*$X$7+Y9*$Y$7+Z9*$Z$7+AA9*$AA$7+AB9*$AB$7+AC9*$AC$7+AD9*$AD$7+AE9*$AE$7+AF9*$AF$7+AG9*$AG$7+AH9*$AH$7+AI9*$AI$7+AI9*$AI$7+AJ9*$AJ$7+AK9*$AK$7+AL9*$AL$7+AM9*$AM$7+AN9*$AN$7+AO9*$AO$7+AP9*$AP$7+AQ9*$AQ$7+AR9*$AR$7)</f>
        <v>0</v>
      </c>
      <c r="E9" s="9">
        <f t="shared" ref="E9:R41" si="3">IFERROR(($T9*IF($T$6=E$6,$T$7,0)+$U9*IF($U$6=E$6,$U$7,0)+$V9*IF($V$6=E$6,$V$7,0)+$W9*IF($W$6=E$6,$W$7,0)+$X9*IF($X$6=E$6,$X$7,0)+$Y9*IF($Y$6=E$6,$Y$7,0)+$Z9*IF($Z$6=E$6,$Z$7,0)+$AA9*IF($AA$6=E$6,$AA$7,0)+$AB9*IF($AB$6=E$6,$AB$7,0)+$AC9*IF($AC$6=E$6,$AC$7,0)+$AD9*IF($AD$6=E$6,$AD$7,0)+$AE9*IF($AE$6=E$6,$AE$7,0)+$AF9*IF($AF$6=E$6,$AF$7,0)+$AG9*IF($AG$6=E$6,$AG$7,0)+$AH9*IF($AH$6=E$6,$AH$7,0)+$AI9*IF($AI$6=E$6,$AI$7,0)+$AJ9*IF($AJ$6=E$6,$AJ$7,0)+$AK9*IF($AK$6=E$6,$AK$7,0)+$AL9*IF($AL$6=E$6,$AL$7,0)+$AM9*IF($AM$6=E$6,$AM$7,0)+$AN9*IF($AN$6=E$6,$AN$7,0)+$AO9*IF($AO$6=E$6,$AO$7,0)+$AP9*IF($AP$6=E$6,$AP$7,0)+$AQ9*IF($AQ$6=E$6,$AQ$7,0)+$AR9*IF($AR$6=E$6,$AR$7,0))/E$7,0)</f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20"/>
      <c r="U9" s="14"/>
      <c r="V9" s="14"/>
      <c r="W9" s="15"/>
      <c r="X9" s="15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1:44" x14ac:dyDescent="0.25">
      <c r="A10" s="23">
        <v>3</v>
      </c>
      <c r="B10" t="str">
        <f>IF('FORM NILAI SIAP'!A10=0,"",'FORM NILAI SIAP'!A10)</f>
        <v>21120120140104</v>
      </c>
      <c r="C10" t="str">
        <f>IF('FORM NILAI SIAP'!B10=0,"",'FORM NILAI SIAP'!B10)</f>
        <v>MUHAMMAD FACHRURAZI</v>
      </c>
      <c r="D10" s="9">
        <f t="shared" si="2"/>
        <v>0</v>
      </c>
      <c r="E10" s="9">
        <f t="shared" si="3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20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x14ac:dyDescent="0.25">
      <c r="A11" s="23">
        <v>4</v>
      </c>
      <c r="B11" t="str">
        <f>IF('FORM NILAI SIAP'!A11=0,"",'FORM NILAI SIAP'!A11)</f>
        <v>21120120140130</v>
      </c>
      <c r="C11" t="str">
        <f>IF('FORM NILAI SIAP'!B11=0,"",'FORM NILAI SIAP'!B11)</f>
        <v>KAKUNG BANGKIT PAKARTI</v>
      </c>
      <c r="D11" s="9">
        <f t="shared" si="2"/>
        <v>0</v>
      </c>
      <c r="E11" s="9">
        <f t="shared" si="3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21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spans="1:44" x14ac:dyDescent="0.25">
      <c r="A12" s="23">
        <v>5</v>
      </c>
      <c r="B12" t="str">
        <f>IF('FORM NILAI SIAP'!A12=0,"",'FORM NILAI SIAP'!A12)</f>
        <v>21120120140137</v>
      </c>
      <c r="C12" t="str">
        <f>IF('FORM NILAI SIAP'!B12=0,"",'FORM NILAI SIAP'!B12)</f>
        <v>RAFIF SADID HAMDANI</v>
      </c>
      <c r="D12" s="9">
        <f t="shared" si="2"/>
        <v>0</v>
      </c>
      <c r="E12" s="9">
        <f t="shared" si="3"/>
        <v>0</v>
      </c>
      <c r="F12" s="9">
        <f t="shared" si="1"/>
        <v>0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21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spans="1:44" x14ac:dyDescent="0.25">
      <c r="A13" s="23">
        <v>6</v>
      </c>
      <c r="B13" t="str">
        <f>IF('FORM NILAI SIAP'!A13=0,"",'FORM NILAI SIAP'!A13)</f>
        <v>21120120140176</v>
      </c>
      <c r="C13" t="str">
        <f>IF('FORM NILAI SIAP'!B13=0,"",'FORM NILAI SIAP'!B13)</f>
        <v>WHISNU TAUHID ILHAM SAPUTRA</v>
      </c>
      <c r="D13" s="9">
        <f t="shared" si="2"/>
        <v>0</v>
      </c>
      <c r="E13" s="9">
        <f t="shared" si="3"/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21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spans="1:44" x14ac:dyDescent="0.25">
      <c r="A14" s="23">
        <v>7</v>
      </c>
      <c r="B14" t="str">
        <f>IF('FORM NILAI SIAP'!A14=0,"",'FORM NILAI SIAP'!A14)</f>
        <v>21120120130082</v>
      </c>
      <c r="C14" t="str">
        <f>IF('FORM NILAI SIAP'!B14=0,"",'FORM NILAI SIAP'!B14)</f>
        <v>RIFKY HERNANDA</v>
      </c>
      <c r="D14" s="9">
        <f t="shared" si="2"/>
        <v>0</v>
      </c>
      <c r="E14" s="9">
        <f t="shared" si="3"/>
        <v>0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21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spans="1:44" x14ac:dyDescent="0.25">
      <c r="A15" s="23">
        <v>8</v>
      </c>
      <c r="B15" t="str">
        <f>IF('FORM NILAI SIAP'!A15=0,"",'FORM NILAI SIAP'!A15)</f>
        <v>21120120130125</v>
      </c>
      <c r="C15" t="str">
        <f>IF('FORM NILAI SIAP'!B15=0,"",'FORM NILAI SIAP'!B15)</f>
        <v>M. IRMAWAN</v>
      </c>
      <c r="D15" s="9">
        <f t="shared" si="2"/>
        <v>0</v>
      </c>
      <c r="E15" s="9">
        <f t="shared" si="3"/>
        <v>0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21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spans="1:44" x14ac:dyDescent="0.25">
      <c r="A16" s="23">
        <v>9</v>
      </c>
      <c r="B16" t="str">
        <f>IF('FORM NILAI SIAP'!A16=0,"",'FORM NILAI SIAP'!A16)</f>
        <v>21120120130127</v>
      </c>
      <c r="C16" t="str">
        <f>IF('FORM NILAI SIAP'!B16=0,"",'FORM NILAI SIAP'!B16)</f>
        <v>JULIANT RAFFA</v>
      </c>
      <c r="D16" s="9">
        <f t="shared" si="2"/>
        <v>0</v>
      </c>
      <c r="E16" s="9">
        <f t="shared" si="3"/>
        <v>0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21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spans="1:44" x14ac:dyDescent="0.25">
      <c r="A17" s="23">
        <v>10</v>
      </c>
      <c r="B17" t="str">
        <f>IF('FORM NILAI SIAP'!A17=0,"",'FORM NILAI SIAP'!A17)</f>
        <v>21120120140036</v>
      </c>
      <c r="C17" t="str">
        <f>IF('FORM NILAI SIAP'!B17=0,"",'FORM NILAI SIAP'!B17)</f>
        <v>ARDHIKA AZHAR PRATAMA</v>
      </c>
      <c r="D17" s="9">
        <f t="shared" si="2"/>
        <v>0</v>
      </c>
      <c r="E17" s="9">
        <f t="shared" si="3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21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spans="1:44" x14ac:dyDescent="0.25">
      <c r="A18" s="23">
        <v>11</v>
      </c>
      <c r="B18" t="str">
        <f>IF('FORM NILAI SIAP'!A18=0,"",'FORM NILAI SIAP'!A18)</f>
        <v>21120120140037</v>
      </c>
      <c r="C18" t="str">
        <f>IF('FORM NILAI SIAP'!B18=0,"",'FORM NILAI SIAP'!B18)</f>
        <v>MUHAMAD YAHYA OKTARIANSYAH</v>
      </c>
      <c r="D18" s="9">
        <f t="shared" si="2"/>
        <v>0</v>
      </c>
      <c r="E18" s="9">
        <f t="shared" si="3"/>
        <v>0</v>
      </c>
      <c r="F18" s="9">
        <f t="shared" si="1"/>
        <v>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si="1"/>
        <v>0</v>
      </c>
      <c r="K18" s="9">
        <f t="shared" si="1"/>
        <v>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21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spans="1:44" x14ac:dyDescent="0.25">
      <c r="A19" s="23">
        <v>12</v>
      </c>
      <c r="B19" t="str">
        <f>IF('FORM NILAI SIAP'!A19=0,"",'FORM NILAI SIAP'!A19)</f>
        <v>21120120140054</v>
      </c>
      <c r="C19" t="str">
        <f>IF('FORM NILAI SIAP'!B19=0,"",'FORM NILAI SIAP'!B19)</f>
        <v>MUHAMMAD DHIVA PRADIGTA</v>
      </c>
      <c r="D19" s="9">
        <f t="shared" si="2"/>
        <v>0</v>
      </c>
      <c r="E19" s="9">
        <f t="shared" si="3"/>
        <v>0</v>
      </c>
      <c r="F19" s="9">
        <f t="shared" si="1"/>
        <v>0</v>
      </c>
      <c r="G19" s="9">
        <f t="shared" si="1"/>
        <v>0</v>
      </c>
      <c r="H19" s="9">
        <f t="shared" si="1"/>
        <v>0</v>
      </c>
      <c r="I19" s="9">
        <f t="shared" si="1"/>
        <v>0</v>
      </c>
      <c r="J19" s="9">
        <f t="shared" si="1"/>
        <v>0</v>
      </c>
      <c r="K19" s="9">
        <f t="shared" si="1"/>
        <v>0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21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spans="1:44" x14ac:dyDescent="0.25">
      <c r="A20" s="23">
        <v>13</v>
      </c>
      <c r="B20" t="str">
        <f>IF('FORM NILAI SIAP'!A20=0,"",'FORM NILAI SIAP'!A20)</f>
        <v>21120120120009</v>
      </c>
      <c r="C20" t="str">
        <f>IF('FORM NILAI SIAP'!B20=0,"",'FORM NILAI SIAP'!B20)</f>
        <v>MUHAMMAD FAHREZA ISNANTO</v>
      </c>
      <c r="D20" s="9">
        <f t="shared" si="2"/>
        <v>0</v>
      </c>
      <c r="E20" s="9">
        <f t="shared" si="3"/>
        <v>0</v>
      </c>
      <c r="F20" s="9">
        <f t="shared" si="1"/>
        <v>0</v>
      </c>
      <c r="G20" s="9">
        <f t="shared" si="1"/>
        <v>0</v>
      </c>
      <c r="H20" s="9">
        <f t="shared" si="1"/>
        <v>0</v>
      </c>
      <c r="I20" s="9">
        <f t="shared" si="1"/>
        <v>0</v>
      </c>
      <c r="J20" s="9">
        <f t="shared" si="1"/>
        <v>0</v>
      </c>
      <c r="K20" s="9">
        <f t="shared" si="1"/>
        <v>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21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spans="1:44" x14ac:dyDescent="0.25">
      <c r="A21" s="23">
        <v>14</v>
      </c>
      <c r="B21" t="str">
        <f>IF('FORM NILAI SIAP'!A21=0,"",'FORM NILAI SIAP'!A21)</f>
        <v>21120120120018</v>
      </c>
      <c r="C21" t="str">
        <f>IF('FORM NILAI SIAP'!B21=0,"",'FORM NILAI SIAP'!B21)</f>
        <v>MUHAMMAD RAFI ANGGARAKSA</v>
      </c>
      <c r="D21" s="9">
        <f t="shared" si="2"/>
        <v>0</v>
      </c>
      <c r="E21" s="9">
        <f t="shared" si="3"/>
        <v>0</v>
      </c>
      <c r="F21" s="9">
        <f t="shared" si="1"/>
        <v>0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0</v>
      </c>
      <c r="K21" s="9">
        <f t="shared" si="1"/>
        <v>0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21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spans="1:44" x14ac:dyDescent="0.25">
      <c r="A22" s="23">
        <v>15</v>
      </c>
      <c r="B22" t="str">
        <f>IF('FORM NILAI SIAP'!A22=0,"",'FORM NILAI SIAP'!A22)</f>
        <v>21120120120023</v>
      </c>
      <c r="C22" t="str">
        <f>IF('FORM NILAI SIAP'!B22=0,"",'FORM NILAI SIAP'!B22)</f>
        <v>GALIH BAYU PRAKOSO</v>
      </c>
      <c r="D22" s="9">
        <f t="shared" si="2"/>
        <v>0</v>
      </c>
      <c r="E22" s="9">
        <f t="shared" si="3"/>
        <v>0</v>
      </c>
      <c r="F22" s="9">
        <f t="shared" si="1"/>
        <v>0</v>
      </c>
      <c r="G22" s="9">
        <f t="shared" si="1"/>
        <v>0</v>
      </c>
      <c r="H22" s="9">
        <f t="shared" si="1"/>
        <v>0</v>
      </c>
      <c r="I22" s="9">
        <f t="shared" si="1"/>
        <v>0</v>
      </c>
      <c r="J22" s="9">
        <f t="shared" si="1"/>
        <v>0</v>
      </c>
      <c r="K22" s="9">
        <f t="shared" si="1"/>
        <v>0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2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spans="1:44" x14ac:dyDescent="0.25">
      <c r="A23" s="23">
        <v>16</v>
      </c>
      <c r="B23" t="str">
        <f>IF('FORM NILAI SIAP'!A23=0,"",'FORM NILAI SIAP'!A23)</f>
        <v>21120120120024</v>
      </c>
      <c r="C23" t="str">
        <f>IF('FORM NILAI SIAP'!B23=0,"",'FORM NILAI SIAP'!B23)</f>
        <v>ZAKIA MARRIT</v>
      </c>
      <c r="D23" s="9">
        <f t="shared" si="2"/>
        <v>0</v>
      </c>
      <c r="E23" s="9">
        <f t="shared" si="3"/>
        <v>0</v>
      </c>
      <c r="F23" s="9">
        <f t="shared" si="1"/>
        <v>0</v>
      </c>
      <c r="G23" s="9">
        <f t="shared" si="1"/>
        <v>0</v>
      </c>
      <c r="H23" s="9">
        <f t="shared" si="1"/>
        <v>0</v>
      </c>
      <c r="I23" s="9">
        <f t="shared" si="1"/>
        <v>0</v>
      </c>
      <c r="J23" s="9">
        <f t="shared" si="1"/>
        <v>0</v>
      </c>
      <c r="K23" s="9">
        <f t="shared" si="1"/>
        <v>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2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</row>
    <row r="24" spans="1:44" x14ac:dyDescent="0.25">
      <c r="A24" s="23">
        <v>17</v>
      </c>
      <c r="B24" t="str">
        <f>IF('FORM NILAI SIAP'!A24=0,"",'FORM NILAI SIAP'!A24)</f>
        <v>21120120140141</v>
      </c>
      <c r="C24" t="str">
        <f>IF('FORM NILAI SIAP'!B24=0,"",'FORM NILAI SIAP'!B24)</f>
        <v>DIDAN HASAN MURTAQI</v>
      </c>
      <c r="D24" s="9">
        <f t="shared" si="2"/>
        <v>0</v>
      </c>
      <c r="E24" s="9">
        <f t="shared" si="3"/>
        <v>0</v>
      </c>
      <c r="F24" s="9">
        <f t="shared" si="3"/>
        <v>0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21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spans="1:44" x14ac:dyDescent="0.25">
      <c r="A25" s="23">
        <v>18</v>
      </c>
      <c r="B25" t="str">
        <f>IF('FORM NILAI SIAP'!A25=0,"",'FORM NILAI SIAP'!A25)</f>
        <v>21120120140149</v>
      </c>
      <c r="C25" t="str">
        <f>IF('FORM NILAI SIAP'!B25=0,"",'FORM NILAI SIAP'!B25)</f>
        <v>MUHAMMAD RIDWAN</v>
      </c>
      <c r="D25" s="9">
        <f t="shared" si="2"/>
        <v>0</v>
      </c>
      <c r="E25" s="9">
        <f t="shared" si="3"/>
        <v>0</v>
      </c>
      <c r="F25" s="9">
        <f t="shared" si="3"/>
        <v>0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2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spans="1:44" x14ac:dyDescent="0.25">
      <c r="A26" s="23">
        <v>19</v>
      </c>
      <c r="B26" t="str">
        <f>IF('FORM NILAI SIAP'!A26=0,"",'FORM NILAI SIAP'!A26)</f>
        <v/>
      </c>
      <c r="C26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21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spans="1:44" x14ac:dyDescent="0.25">
      <c r="A27" s="23">
        <v>20</v>
      </c>
      <c r="B27" t="str">
        <f>IF('FORM NILAI SIAP'!A27=0,"",'FORM NILAI SIAP'!A27)</f>
        <v/>
      </c>
      <c r="C27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21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spans="1:44" x14ac:dyDescent="0.25">
      <c r="A28" s="23">
        <v>21</v>
      </c>
      <c r="B28" t="str">
        <f>IF('FORM NILAI SIAP'!A28=0,"",'FORM NILAI SIAP'!A28)</f>
        <v/>
      </c>
      <c r="C28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21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spans="1:44" x14ac:dyDescent="0.25">
      <c r="A29" s="23">
        <v>22</v>
      </c>
      <c r="B29" t="str">
        <f>IF('FORM NILAI SIAP'!A29=0,"",'FORM NILAI SIAP'!A29)</f>
        <v/>
      </c>
      <c r="C29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21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spans="1:44" x14ac:dyDescent="0.25">
      <c r="A30" s="23">
        <v>23</v>
      </c>
      <c r="B30" t="str">
        <f>IF('FORM NILAI SIAP'!A30=0,"",'FORM NILAI SIAP'!A30)</f>
        <v/>
      </c>
      <c r="C30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21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spans="1:44" x14ac:dyDescent="0.25">
      <c r="A31" s="23">
        <v>24</v>
      </c>
      <c r="B31" t="str">
        <f>IF('FORM NILAI SIAP'!A31=0,"",'FORM NILAI SIAP'!A31)</f>
        <v/>
      </c>
      <c r="C31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21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spans="1:44" x14ac:dyDescent="0.25">
      <c r="A32" s="23">
        <v>25</v>
      </c>
      <c r="B32" t="str">
        <f>IF('FORM NILAI SIAP'!A32=0,"",'FORM NILAI SIAP'!A32)</f>
        <v/>
      </c>
      <c r="C32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21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spans="1:44" x14ac:dyDescent="0.25">
      <c r="A33" s="23">
        <v>26</v>
      </c>
      <c r="B33" t="str">
        <f>IF('FORM NILAI SIAP'!A33=0,"",'FORM NILAI SIAP'!A33)</f>
        <v/>
      </c>
      <c r="C3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2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spans="1:44" x14ac:dyDescent="0.25">
      <c r="A34" s="23">
        <v>27</v>
      </c>
      <c r="B34" t="str">
        <f>IF('FORM NILAI SIAP'!A34=0,"",'FORM NILAI SIAP'!A34)</f>
        <v/>
      </c>
      <c r="C34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21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spans="1:44" x14ac:dyDescent="0.25">
      <c r="A35" s="23">
        <v>28</v>
      </c>
      <c r="B35" t="str">
        <f>IF('FORM NILAI SIAP'!A35=0,"",'FORM NILAI SIAP'!A35)</f>
        <v/>
      </c>
      <c r="C35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21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1:44" x14ac:dyDescent="0.25">
      <c r="A36" s="23">
        <v>29</v>
      </c>
      <c r="B36" t="str">
        <f>IF('FORM NILAI SIAP'!A36=0,"",'FORM NILAI SIAP'!A36)</f>
        <v/>
      </c>
      <c r="C36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21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1:44" x14ac:dyDescent="0.25">
      <c r="A37" s="23">
        <v>30</v>
      </c>
      <c r="B37" t="str">
        <f>IF('FORM NILAI SIAP'!A37=0,"",'FORM NILAI SIAP'!A37)</f>
        <v/>
      </c>
      <c r="C37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21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1:44" x14ac:dyDescent="0.25">
      <c r="A38" s="23">
        <v>31</v>
      </c>
      <c r="B38" t="str">
        <f>IF('FORM NILAI SIAP'!A38=0,"",'FORM NILAI SIAP'!A38)</f>
        <v/>
      </c>
      <c r="C38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21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1:44" x14ac:dyDescent="0.25">
      <c r="A39" s="23">
        <v>32</v>
      </c>
      <c r="B39" t="str">
        <f>IF('FORM NILAI SIAP'!A39=0,"",'FORM NILAI SIAP'!A39)</f>
        <v/>
      </c>
      <c r="C39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2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1:44" x14ac:dyDescent="0.25">
      <c r="A40" s="23">
        <v>33</v>
      </c>
      <c r="B40" t="str">
        <f>IF('FORM NILAI SIAP'!A40=0,"",'FORM NILAI SIAP'!A40)</f>
        <v/>
      </c>
      <c r="C40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21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1:44" x14ac:dyDescent="0.25">
      <c r="A41" s="23">
        <v>34</v>
      </c>
      <c r="B41" t="str">
        <f>IF('FORM NILAI SIAP'!A41=0,"",'FORM NILAI SIAP'!A41)</f>
        <v/>
      </c>
      <c r="C41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ref="F41:R60" si="4">IFERROR(($T41*IF($T$6=G$6,$T$7,0)+$U41*IF($U$6=G$6,$U$7,0)+$V41*IF($V$6=G$6,$V$7,0)+$W41*IF($W$6=G$6,$W$7,0)+$X41*IF($X$6=G$6,$X$7,0)+$Y41*IF($Y$6=G$6,$Y$7,0)+$Z41*IF($Z$6=G$6,$Z$7,0)+$AA41*IF($AA$6=G$6,$AA$7,0)+$AB41*IF($AB$6=G$6,$AB$7,0)+$AC41*IF($AC$6=G$6,$AC$7,0)+$AD41*IF($AD$6=G$6,$AD$7,0)+$AE41*IF($AE$6=G$6,$AE$7,0)+$AF41*IF($AF$6=G$6,$AF$7,0)+$AG41*IF($AG$6=G$6,$AG$7,0)+$AH41*IF($AH$6=G$6,$AH$7,0)+$AI41*IF($AI$6=G$6,$AI$7,0)+$AJ41*IF($AJ$6=G$6,$AJ$7,0)+$AK41*IF($AK$6=G$6,$AK$7,0)+$AL41*IF($AL$6=G$6,$AL$7,0)+$AM41*IF($AM$6=G$6,$AM$7,0)+$AN41*IF($AN$6=G$6,$AN$7,0)+$AO41*IF($AO$6=G$6,$AO$7,0)+$AP41*IF($AP$6=G$6,$AP$7,0)+$AQ41*IF($AQ$6=G$6,$AQ$7,0)+$AR41*IF($AR$6=G$6,$AR$7,0))/G$7,0)</f>
        <v>0</v>
      </c>
      <c r="H41" s="9">
        <f t="shared" si="4"/>
        <v>0</v>
      </c>
      <c r="I41" s="9">
        <f t="shared" si="4"/>
        <v>0</v>
      </c>
      <c r="J41" s="9">
        <f t="shared" si="4"/>
        <v>0</v>
      </c>
      <c r="K41" s="9">
        <f t="shared" si="4"/>
        <v>0</v>
      </c>
      <c r="L41" s="9">
        <f t="shared" si="4"/>
        <v>0</v>
      </c>
      <c r="M41" s="9">
        <f t="shared" si="4"/>
        <v>0</v>
      </c>
      <c r="N41" s="9">
        <f t="shared" si="4"/>
        <v>0</v>
      </c>
      <c r="O41" s="9">
        <f t="shared" si="4"/>
        <v>0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148"/>
      <c r="T41" s="21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spans="1:44" x14ac:dyDescent="0.25">
      <c r="A42" s="23">
        <v>35</v>
      </c>
      <c r="B42" t="str">
        <f>IF('FORM NILAI SIAP'!A42=0,"",'FORM NILAI SIAP'!A42)</f>
        <v/>
      </c>
      <c r="C42" t="str">
        <f>IF('FORM NILAI SIAP'!B42=0,"",'FORM NILAI SIAP'!B42)</f>
        <v/>
      </c>
      <c r="D42" s="9" t="str">
        <f t="shared" si="2"/>
        <v/>
      </c>
      <c r="E42" s="9">
        <f t="shared" ref="E42:R77" si="5">IFERROR(($T42*IF($T$6=E$6,$T$7,0)+$U42*IF($U$6=E$6,$U$7,0)+$V42*IF($V$6=E$6,$V$7,0)+$W42*IF($W$6=E$6,$W$7,0)+$X42*IF($X$6=E$6,$X$7,0)+$Y42*IF($Y$6=E$6,$Y$7,0)+$Z42*IF($Z$6=E$6,$Z$7,0)+$AA42*IF($AA$6=E$6,$AA$7,0)+$AB42*IF($AB$6=E$6,$AB$7,0)+$AC42*IF($AC$6=E$6,$AC$7,0)+$AD42*IF($AD$6=E$6,$AD$7,0)+$AE42*IF($AE$6=E$6,$AE$7,0)+$AF42*IF($AF$6=E$6,$AF$7,0)+$AG42*IF($AG$6=E$6,$AG$7,0)+$AH42*IF($AH$6=E$6,$AH$7,0)+$AI42*IF($AI$6=E$6,$AI$7,0)+$AJ42*IF($AJ$6=E$6,$AJ$7,0)+$AK42*IF($AK$6=E$6,$AK$7,0)+$AL42*IF($AL$6=E$6,$AL$7,0)+$AM42*IF($AM$6=E$6,$AM$7,0)+$AN42*IF($AN$6=E$6,$AN$7,0)+$AO42*IF($AO$6=E$6,$AO$7,0)+$AP42*IF($AP$6=E$6,$AP$7,0)+$AQ42*IF($AQ$6=E$6,$AQ$7,0)+$AR42*IF($AR$6=E$6,$AR$7,0))/E$7,0)</f>
        <v>0</v>
      </c>
      <c r="F42" s="9">
        <f t="shared" si="4"/>
        <v>0</v>
      </c>
      <c r="G42" s="9">
        <f t="shared" si="4"/>
        <v>0</v>
      </c>
      <c r="H42" s="9">
        <f t="shared" si="4"/>
        <v>0</v>
      </c>
      <c r="I42" s="9">
        <f t="shared" si="4"/>
        <v>0</v>
      </c>
      <c r="J42" s="9">
        <f t="shared" si="4"/>
        <v>0</v>
      </c>
      <c r="K42" s="9">
        <f t="shared" si="4"/>
        <v>0</v>
      </c>
      <c r="L42" s="9">
        <f t="shared" si="4"/>
        <v>0</v>
      </c>
      <c r="M42" s="9">
        <f t="shared" si="4"/>
        <v>0</v>
      </c>
      <c r="N42" s="9">
        <f t="shared" si="4"/>
        <v>0</v>
      </c>
      <c r="O42" s="9">
        <f t="shared" si="4"/>
        <v>0</v>
      </c>
      <c r="P42" s="9">
        <f t="shared" si="4"/>
        <v>0</v>
      </c>
      <c r="Q42" s="9">
        <f t="shared" si="4"/>
        <v>0</v>
      </c>
      <c r="R42" s="9">
        <f t="shared" si="4"/>
        <v>0</v>
      </c>
      <c r="S42" s="148"/>
      <c r="T42" s="21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spans="1:44" x14ac:dyDescent="0.25">
      <c r="A43" s="23">
        <v>36</v>
      </c>
      <c r="B43" t="str">
        <f>IF('FORM NILAI SIAP'!A43=0,"",'FORM NILAI SIAP'!A43)</f>
        <v/>
      </c>
      <c r="C4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4"/>
        <v>0</v>
      </c>
      <c r="G43" s="9">
        <f t="shared" si="4"/>
        <v>0</v>
      </c>
      <c r="H43" s="9">
        <f t="shared" si="4"/>
        <v>0</v>
      </c>
      <c r="I43" s="9">
        <f t="shared" si="4"/>
        <v>0</v>
      </c>
      <c r="J43" s="9">
        <f t="shared" si="4"/>
        <v>0</v>
      </c>
      <c r="K43" s="9">
        <f t="shared" si="4"/>
        <v>0</v>
      </c>
      <c r="L43" s="9">
        <f t="shared" si="4"/>
        <v>0</v>
      </c>
      <c r="M43" s="9">
        <f t="shared" si="4"/>
        <v>0</v>
      </c>
      <c r="N43" s="9">
        <f t="shared" si="4"/>
        <v>0</v>
      </c>
      <c r="O43" s="9">
        <f t="shared" si="4"/>
        <v>0</v>
      </c>
      <c r="P43" s="9">
        <f t="shared" si="4"/>
        <v>0</v>
      </c>
      <c r="Q43" s="9">
        <f t="shared" si="4"/>
        <v>0</v>
      </c>
      <c r="R43" s="9">
        <f t="shared" si="4"/>
        <v>0</v>
      </c>
      <c r="S43" s="148"/>
      <c r="T43" s="21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spans="1:44" x14ac:dyDescent="0.25">
      <c r="A44" s="23">
        <v>37</v>
      </c>
      <c r="B44" t="str">
        <f>IF('FORM NILAI SIAP'!A44=0,"",'FORM NILAI SIAP'!A44)</f>
        <v/>
      </c>
      <c r="C44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4"/>
        <v>0</v>
      </c>
      <c r="G44" s="9">
        <f t="shared" si="4"/>
        <v>0</v>
      </c>
      <c r="H44" s="9">
        <f t="shared" si="4"/>
        <v>0</v>
      </c>
      <c r="I44" s="9">
        <f t="shared" si="4"/>
        <v>0</v>
      </c>
      <c r="J44" s="9">
        <f t="shared" si="4"/>
        <v>0</v>
      </c>
      <c r="K44" s="9">
        <f t="shared" si="4"/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21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spans="1:44" x14ac:dyDescent="0.25">
      <c r="A45" s="23">
        <v>38</v>
      </c>
      <c r="B45" t="str">
        <f>IF('FORM NILAI SIAP'!A45=0,"",'FORM NILAI SIAP'!A45)</f>
        <v/>
      </c>
      <c r="C45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21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spans="1:44" x14ac:dyDescent="0.25">
      <c r="A46" s="23">
        <v>39</v>
      </c>
      <c r="B46" t="str">
        <f>IF('FORM NILAI SIAP'!A46=0,"",'FORM NILAI SIAP'!A46)</f>
        <v/>
      </c>
      <c r="C46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21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spans="1:44" x14ac:dyDescent="0.25">
      <c r="A47" s="23">
        <v>40</v>
      </c>
      <c r="B47" t="str">
        <f>IF('FORM NILAI SIAP'!A47=0,"",'FORM NILAI SIAP'!A47)</f>
        <v/>
      </c>
      <c r="C47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21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4" x14ac:dyDescent="0.25">
      <c r="A48" s="23">
        <v>41</v>
      </c>
      <c r="B48" t="str">
        <f>IF('FORM NILAI SIAP'!A48=0,"",'FORM NILAI SIAP'!A48)</f>
        <v/>
      </c>
      <c r="C48" t="str">
        <f>IF('FORM NILAI SIAP'!B48=0,"",'FORM NILAI SIAP'!B48)</f>
        <v/>
      </c>
      <c r="D48" s="9" t="str">
        <f t="shared" si="2"/>
        <v/>
      </c>
      <c r="E48" s="9">
        <f t="shared" si="5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21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spans="1:44" x14ac:dyDescent="0.25">
      <c r="A49" s="23">
        <v>42</v>
      </c>
      <c r="B49" t="str">
        <f>IF('FORM NILAI SIAP'!A49=0,"",'FORM NILAI SIAP'!A49)</f>
        <v/>
      </c>
      <c r="C49" t="str">
        <f>IF('FORM NILAI SIAP'!B49=0,"",'FORM NILAI SIAP'!B49)</f>
        <v/>
      </c>
      <c r="D49" s="9" t="str">
        <f t="shared" si="2"/>
        <v/>
      </c>
      <c r="E49" s="9">
        <f t="shared" si="5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21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spans="1:44" x14ac:dyDescent="0.25">
      <c r="A50" s="23">
        <v>43</v>
      </c>
      <c r="B50" t="str">
        <f>IF('FORM NILAI SIAP'!A50=0,"",'FORM NILAI SIAP'!A50)</f>
        <v/>
      </c>
      <c r="C50" t="str">
        <f>IF('FORM NILAI SIAP'!B50=0,"",'FORM NILAI SIAP'!B50)</f>
        <v/>
      </c>
      <c r="D50" s="9" t="str">
        <f t="shared" si="2"/>
        <v/>
      </c>
      <c r="E50" s="9">
        <f t="shared" si="5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21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spans="1:44" x14ac:dyDescent="0.25">
      <c r="A51" s="23">
        <v>44</v>
      </c>
      <c r="B51" t="str">
        <f>IF('FORM NILAI SIAP'!A51=0,"",'FORM NILAI SIAP'!A51)</f>
        <v/>
      </c>
      <c r="C51" t="str">
        <f>IF('FORM NILAI SIAP'!B51=0,"",'FORM NILAI SIAP'!B51)</f>
        <v/>
      </c>
      <c r="D51" s="9" t="str">
        <f t="shared" si="2"/>
        <v/>
      </c>
      <c r="E51" s="9">
        <f t="shared" si="5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21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spans="1:44" x14ac:dyDescent="0.25">
      <c r="A52" s="23">
        <v>45</v>
      </c>
      <c r="B52" t="str">
        <f>IF('FORM NILAI SIAP'!A52=0,"",'FORM NILAI SIAP'!A52)</f>
        <v/>
      </c>
      <c r="C52" t="str">
        <f>IF('FORM NILAI SIAP'!B52=0,"",'FORM NILAI SIAP'!B52)</f>
        <v/>
      </c>
      <c r="D52" s="9" t="str">
        <f t="shared" si="2"/>
        <v/>
      </c>
      <c r="E52" s="9">
        <f t="shared" si="5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2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spans="1:44" x14ac:dyDescent="0.25">
      <c r="A53" s="23">
        <v>46</v>
      </c>
      <c r="B53" t="str">
        <f>IF('FORM NILAI SIAP'!A53=0,"",'FORM NILAI SIAP'!A53)</f>
        <v/>
      </c>
      <c r="C53" t="str">
        <f>IF('FORM NILAI SIAP'!B53=0,"",'FORM NILAI SIAP'!B53)</f>
        <v/>
      </c>
      <c r="D53" s="9" t="str">
        <f t="shared" si="2"/>
        <v/>
      </c>
      <c r="E53" s="9">
        <f t="shared" si="5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2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spans="1:44" x14ac:dyDescent="0.25">
      <c r="A54" s="23">
        <v>47</v>
      </c>
      <c r="B54" t="str">
        <f>IF('FORM NILAI SIAP'!A54=0,"",'FORM NILAI SIAP'!A54)</f>
        <v/>
      </c>
      <c r="C54" t="str">
        <f>IF('FORM NILAI SIAP'!B54=0,"",'FORM NILAI SIAP'!B54)</f>
        <v/>
      </c>
      <c r="D54" s="9" t="str">
        <f t="shared" si="2"/>
        <v/>
      </c>
      <c r="E54" s="9">
        <f t="shared" si="5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2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spans="1:44" x14ac:dyDescent="0.25">
      <c r="A55" s="23">
        <v>48</v>
      </c>
      <c r="B55" t="str">
        <f>IF('FORM NILAI SIAP'!A55=0,"",'FORM NILAI SIAP'!A55)</f>
        <v/>
      </c>
      <c r="C55" t="str">
        <f>IF('FORM NILAI SIAP'!B55=0,"",'FORM NILAI SIAP'!B55)</f>
        <v/>
      </c>
      <c r="D55" s="9" t="str">
        <f t="shared" si="2"/>
        <v/>
      </c>
      <c r="E55" s="9">
        <f t="shared" si="5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2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spans="1:44" x14ac:dyDescent="0.25">
      <c r="A56" s="23">
        <v>49</v>
      </c>
      <c r="B56" t="str">
        <f>IF('FORM NILAI SIAP'!A56=0,"",'FORM NILAI SIAP'!A56)</f>
        <v/>
      </c>
      <c r="C56" t="str">
        <f>IF('FORM NILAI SIAP'!B56=0,"",'FORM NILAI SIAP'!B56)</f>
        <v/>
      </c>
      <c r="D56" s="9" t="str">
        <f t="shared" si="2"/>
        <v/>
      </c>
      <c r="E56" s="9">
        <f t="shared" si="5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2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spans="1:44" x14ac:dyDescent="0.25">
      <c r="A57" s="23">
        <v>50</v>
      </c>
      <c r="B57" t="str">
        <f>IF('FORM NILAI SIAP'!A57=0,"",'FORM NILAI SIAP'!A57)</f>
        <v/>
      </c>
      <c r="C57" t="str">
        <f>IF('FORM NILAI SIAP'!B57=0,"",'FORM NILAI SIAP'!B57)</f>
        <v/>
      </c>
      <c r="D57" s="9" t="str">
        <f t="shared" si="2"/>
        <v/>
      </c>
      <c r="E57" s="9">
        <f t="shared" si="5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2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spans="1:44" x14ac:dyDescent="0.25">
      <c r="A58" s="23">
        <v>51</v>
      </c>
      <c r="B58" t="str">
        <f>IF('FORM NILAI SIAP'!A58=0,"",'FORM NILAI SIAP'!A58)</f>
        <v/>
      </c>
      <c r="C58" t="str">
        <f>IF('FORM NILAI SIAP'!B58=0,"",'FORM NILAI SIAP'!B58)</f>
        <v/>
      </c>
      <c r="D58" s="9" t="str">
        <f t="shared" si="2"/>
        <v/>
      </c>
      <c r="E58" s="9">
        <f t="shared" si="5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2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</row>
    <row r="59" spans="1:44" x14ac:dyDescent="0.25">
      <c r="A59" s="23">
        <v>52</v>
      </c>
      <c r="B59" t="str">
        <f>IF('FORM NILAI SIAP'!A59=0,"",'FORM NILAI SIAP'!A59)</f>
        <v/>
      </c>
      <c r="C59" t="str">
        <f>IF('FORM NILAI SIAP'!B59=0,"",'FORM NILAI SIAP'!B59)</f>
        <v/>
      </c>
      <c r="D59" s="9" t="str">
        <f t="shared" si="2"/>
        <v/>
      </c>
      <c r="E59" s="9">
        <f t="shared" si="5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2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spans="1:44" x14ac:dyDescent="0.25">
      <c r="A60" s="23">
        <v>53</v>
      </c>
      <c r="B60" t="str">
        <f>IF('FORM NILAI SIAP'!A60=0,"",'FORM NILAI SIAP'!A60)</f>
        <v/>
      </c>
      <c r="C60" t="str">
        <f>IF('FORM NILAI SIAP'!B60=0,"",'FORM NILAI SIAP'!B60)</f>
        <v/>
      </c>
      <c r="D60" s="9" t="str">
        <f t="shared" si="2"/>
        <v/>
      </c>
      <c r="E60" s="9">
        <f t="shared" si="5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ref="O60:R60" si="6">IFERROR(($T60*IF($T$6=O$6,$T$7,0)+$U60*IF($U$6=O$6,$U$7,0)+$V60*IF($V$6=O$6,$V$7,0)+$W60*IF($W$6=O$6,$W$7,0)+$X60*IF($X$6=O$6,$X$7,0)+$Y60*IF($Y$6=O$6,$Y$7,0)+$Z60*IF($Z$6=O$6,$Z$7,0)+$AA60*IF($AA$6=O$6,$AA$7,0)+$AB60*IF($AB$6=O$6,$AB$7,0)+$AC60*IF($AC$6=O$6,$AC$7,0)+$AD60*IF($AD$6=O$6,$AD$7,0)+$AE60*IF($AE$6=O$6,$AE$7,0)+$AF60*IF($AF$6=O$6,$AF$7,0)+$AG60*IF($AG$6=O$6,$AG$7,0)+$AH60*IF($AH$6=O$6,$AH$7,0)+$AI60*IF($AI$6=O$6,$AI$7,0)+$AJ60*IF($AJ$6=O$6,$AJ$7,0)+$AK60*IF($AK$6=O$6,$AK$7,0)+$AL60*IF($AL$6=O$6,$AL$7,0)+$AM60*IF($AM$6=O$6,$AM$7,0)+$AN60*IF($AN$6=O$6,$AN$7,0)+$AO60*IF($AO$6=O$6,$AO$7,0)+$AP60*IF($AP$6=O$6,$AP$7,0)+$AQ60*IF($AQ$6=O$6,$AQ$7,0)+$AR60*IF($AR$6=O$6,$AR$7,0))/O$7,0)</f>
        <v>0</v>
      </c>
      <c r="P60" s="9">
        <f t="shared" si="6"/>
        <v>0</v>
      </c>
      <c r="Q60" s="9">
        <f t="shared" si="6"/>
        <v>0</v>
      </c>
      <c r="R60" s="9">
        <f t="shared" si="6"/>
        <v>0</v>
      </c>
      <c r="S60" s="148"/>
      <c r="T60" s="2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spans="1:44" x14ac:dyDescent="0.25">
      <c r="A61" s="23">
        <v>54</v>
      </c>
      <c r="B61" t="str">
        <f>IF('FORM NILAI SIAP'!A61=0,"",'FORM NILAI SIAP'!A61)</f>
        <v/>
      </c>
      <c r="C61" t="str">
        <f>IF('FORM NILAI SIAP'!B61=0,"",'FORM NILAI SIAP'!B61)</f>
        <v/>
      </c>
      <c r="D61" s="9" t="str">
        <f t="shared" si="2"/>
        <v/>
      </c>
      <c r="E61" s="9">
        <f t="shared" si="5"/>
        <v>0</v>
      </c>
      <c r="F61" s="9">
        <f t="shared" si="5"/>
        <v>0</v>
      </c>
      <c r="G61" s="9">
        <f t="shared" si="5"/>
        <v>0</v>
      </c>
      <c r="H61" s="9">
        <f t="shared" si="5"/>
        <v>0</v>
      </c>
      <c r="I61" s="9">
        <f t="shared" si="5"/>
        <v>0</v>
      </c>
      <c r="J61" s="9">
        <f t="shared" si="5"/>
        <v>0</v>
      </c>
      <c r="K61" s="9">
        <f t="shared" si="5"/>
        <v>0</v>
      </c>
      <c r="L61" s="9">
        <f t="shared" si="5"/>
        <v>0</v>
      </c>
      <c r="M61" s="9">
        <f t="shared" si="5"/>
        <v>0</v>
      </c>
      <c r="N61" s="9">
        <f t="shared" si="5"/>
        <v>0</v>
      </c>
      <c r="O61" s="9">
        <f t="shared" si="5"/>
        <v>0</v>
      </c>
      <c r="P61" s="9">
        <f t="shared" si="5"/>
        <v>0</v>
      </c>
      <c r="Q61" s="9">
        <f t="shared" si="5"/>
        <v>0</v>
      </c>
      <c r="R61" s="9">
        <f t="shared" si="5"/>
        <v>0</v>
      </c>
      <c r="S61" s="148"/>
      <c r="T61" s="2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spans="1:44" x14ac:dyDescent="0.25">
      <c r="A62" s="23">
        <v>55</v>
      </c>
      <c r="B62" t="str">
        <f>IF('FORM NILAI SIAP'!A62=0,"",'FORM NILAI SIAP'!A62)</f>
        <v/>
      </c>
      <c r="C62" t="str">
        <f>IF('FORM NILAI SIAP'!B62=0,"",'FORM NILAI SIAP'!B62)</f>
        <v/>
      </c>
      <c r="D62" s="9" t="str">
        <f t="shared" si="2"/>
        <v/>
      </c>
      <c r="E62" s="9">
        <f t="shared" si="5"/>
        <v>0</v>
      </c>
      <c r="F62" s="9">
        <f t="shared" si="5"/>
        <v>0</v>
      </c>
      <c r="G62" s="9">
        <f t="shared" si="5"/>
        <v>0</v>
      </c>
      <c r="H62" s="9">
        <f t="shared" si="5"/>
        <v>0</v>
      </c>
      <c r="I62" s="9">
        <f t="shared" si="5"/>
        <v>0</v>
      </c>
      <c r="J62" s="9">
        <f t="shared" si="5"/>
        <v>0</v>
      </c>
      <c r="K62" s="9">
        <f t="shared" si="5"/>
        <v>0</v>
      </c>
      <c r="L62" s="9">
        <f t="shared" si="5"/>
        <v>0</v>
      </c>
      <c r="M62" s="9">
        <f t="shared" si="5"/>
        <v>0</v>
      </c>
      <c r="N62" s="9">
        <f t="shared" si="5"/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2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spans="1:44" x14ac:dyDescent="0.25">
      <c r="A63" s="23">
        <v>56</v>
      </c>
      <c r="B63" t="str">
        <f>IF('FORM NILAI SIAP'!A63=0,"",'FORM NILAI SIAP'!A63)</f>
        <v/>
      </c>
      <c r="C6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2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spans="1:44" x14ac:dyDescent="0.25">
      <c r="A64" s="23">
        <v>57</v>
      </c>
      <c r="B64" t="str">
        <f>IF('FORM NILAI SIAP'!A64=0,"",'FORM NILAI SIAP'!A64)</f>
        <v/>
      </c>
      <c r="C64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2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spans="1:44" x14ac:dyDescent="0.25">
      <c r="A65" s="23">
        <v>58</v>
      </c>
      <c r="B65" t="str">
        <f>IF('FORM NILAI SIAP'!A65=0,"",'FORM NILAI SIAP'!A65)</f>
        <v/>
      </c>
      <c r="C65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2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spans="1:44" x14ac:dyDescent="0.25">
      <c r="A66" s="23">
        <v>59</v>
      </c>
      <c r="B66" t="str">
        <f>IF('FORM NILAI SIAP'!A66=0,"",'FORM NILAI SIAP'!A66)</f>
        <v/>
      </c>
      <c r="C66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21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spans="1:44" x14ac:dyDescent="0.25">
      <c r="A67" s="23">
        <v>60</v>
      </c>
      <c r="B67" t="str">
        <f>IF('FORM NILAI SIAP'!A67=0,"",'FORM NILAI SIAP'!A67)</f>
        <v/>
      </c>
      <c r="C67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2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spans="1:44" x14ac:dyDescent="0.25">
      <c r="A68" s="23">
        <v>61</v>
      </c>
      <c r="B68" t="str">
        <f>IF('FORM NILAI SIAP'!A68=0,"",'FORM NILAI SIAP'!A68)</f>
        <v/>
      </c>
      <c r="C68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21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spans="1:44" x14ac:dyDescent="0.25">
      <c r="A69" s="23">
        <v>62</v>
      </c>
      <c r="B69" t="str">
        <f>IF('FORM NILAI SIAP'!A69=0,"",'FORM NILAI SIAP'!A69)</f>
        <v/>
      </c>
      <c r="C69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21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spans="1:44" x14ac:dyDescent="0.25">
      <c r="A70" s="23">
        <v>63</v>
      </c>
      <c r="B70" t="str">
        <f>IF('FORM NILAI SIAP'!A70=0,"",'FORM NILAI SIAP'!A70)</f>
        <v/>
      </c>
      <c r="C70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21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spans="1:44" x14ac:dyDescent="0.25">
      <c r="A71" s="23">
        <v>64</v>
      </c>
      <c r="B71" t="str">
        <f>IF('FORM NILAI SIAP'!A71=0,"",'FORM NILAI SIAP'!A71)</f>
        <v/>
      </c>
      <c r="C71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21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spans="1:44" x14ac:dyDescent="0.25">
      <c r="A72" s="23">
        <v>65</v>
      </c>
      <c r="B72" t="str">
        <f>IF('FORM NILAI SIAP'!A72=0,"",'FORM NILAI SIAP'!A72)</f>
        <v/>
      </c>
      <c r="C72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21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x14ac:dyDescent="0.25">
      <c r="A73" s="23">
        <v>66</v>
      </c>
      <c r="B73" t="str">
        <f>IF('FORM NILAI SIAP'!A73=0,"",'FORM NILAI SIAP'!A73)</f>
        <v/>
      </c>
      <c r="C73" t="str">
        <f>IF('FORM NILAI SIAP'!B73=0,"",'FORM NILAI SIAP'!B73)</f>
        <v/>
      </c>
      <c r="D73" s="9" t="str">
        <f t="shared" ref="D73:D136" si="7">IF(C73="","",T73*$T$7+U73*$U$7+V73*$V$7+W73*$W$7+X73*$X$7+Y73*$Y$7+Z73*$Z$7+AA73*$AA$7+AB73*$AB$7+AC73*$AC$7+AD73*$AD$7+AE73*$AE$7+AF73*$AF$7+AG73*$AG$7+AH73*$AH$7+AI73*$AI$7+AI73*$AI$7+AJ73*$AJ$7+AK73*$AK$7+AL73*$AL$7+AM73*$AM$7+AN73*$AN$7+AO73*$AO$7+AP73*$AP$7+AQ73*$AQ$7+AR73*$AR$7)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21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spans="1:44" x14ac:dyDescent="0.25">
      <c r="A74" s="23">
        <v>67</v>
      </c>
      <c r="B74" t="str">
        <f>IF('FORM NILAI SIAP'!A74=0,"",'FORM NILAI SIAP'!A74)</f>
        <v/>
      </c>
      <c r="C74" t="str">
        <f>IF('FORM NILAI SIAP'!B74=0,"",'FORM NILAI SIAP'!B74)</f>
        <v/>
      </c>
      <c r="D74" s="9" t="str">
        <f t="shared" si="7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2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spans="1:44" x14ac:dyDescent="0.25">
      <c r="A75" s="23">
        <v>68</v>
      </c>
      <c r="B75" t="str">
        <f>IF('FORM NILAI SIAP'!A75=0,"",'FORM NILAI SIAP'!A75)</f>
        <v/>
      </c>
      <c r="C75" t="str">
        <f>IF('FORM NILAI SIAP'!B75=0,"",'FORM NILAI SIAP'!B75)</f>
        <v/>
      </c>
      <c r="D75" s="9" t="str">
        <f t="shared" si="7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2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spans="1:44" x14ac:dyDescent="0.25">
      <c r="A76" s="23">
        <v>69</v>
      </c>
      <c r="B76" t="str">
        <f>IF('FORM NILAI SIAP'!A76=0,"",'FORM NILAI SIAP'!A76)</f>
        <v/>
      </c>
      <c r="C76" t="str">
        <f>IF('FORM NILAI SIAP'!B76=0,"",'FORM NILAI SIAP'!B76)</f>
        <v/>
      </c>
      <c r="D76" s="9" t="str">
        <f t="shared" si="7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2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spans="1:44" x14ac:dyDescent="0.25">
      <c r="A77" s="23">
        <v>70</v>
      </c>
      <c r="B77" t="str">
        <f>IF('FORM NILAI SIAP'!A77=0,"",'FORM NILAI SIAP'!A77)</f>
        <v/>
      </c>
      <c r="C77" t="str">
        <f>IF('FORM NILAI SIAP'!B77=0,"",'FORM NILAI SIAP'!B77)</f>
        <v/>
      </c>
      <c r="D77" s="9" t="str">
        <f t="shared" si="7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ref="Q77:R77" si="8">IFERROR(($T77*IF($T$6=Q$6,$T$7,0)+$U77*IF($U$6=Q$6,$U$7,0)+$V77*IF($V$6=Q$6,$V$7,0)+$W77*IF($W$6=Q$6,$W$7,0)+$X77*IF($X$6=Q$6,$X$7,0)+$Y77*IF($Y$6=Q$6,$Y$7,0)+$Z77*IF($Z$6=Q$6,$Z$7,0)+$AA77*IF($AA$6=Q$6,$AA$7,0)+$AB77*IF($AB$6=Q$6,$AB$7,0)+$AC77*IF($AC$6=Q$6,$AC$7,0)+$AD77*IF($AD$6=Q$6,$AD$7,0)+$AE77*IF($AE$6=Q$6,$AE$7,0)+$AF77*IF($AF$6=Q$6,$AF$7,0)+$AG77*IF($AG$6=Q$6,$AG$7,0)+$AH77*IF($AH$6=Q$6,$AH$7,0)+$AI77*IF($AI$6=Q$6,$AI$7,0)+$AJ77*IF($AJ$6=Q$6,$AJ$7,0)+$AK77*IF($AK$6=Q$6,$AK$7,0)+$AL77*IF($AL$6=Q$6,$AL$7,0)+$AM77*IF($AM$6=Q$6,$AM$7,0)+$AN77*IF($AN$6=Q$6,$AN$7,0)+$AO77*IF($AO$6=Q$6,$AO$7,0)+$AP77*IF($AP$6=Q$6,$AP$7,0)+$AQ77*IF($AQ$6=Q$6,$AQ$7,0)+$AR77*IF($AR$6=Q$6,$AR$7,0))/Q$7,0)</f>
        <v>0</v>
      </c>
      <c r="R77" s="9">
        <f t="shared" si="8"/>
        <v>0</v>
      </c>
      <c r="S77" s="148"/>
      <c r="T77" s="2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spans="1:44" x14ac:dyDescent="0.25">
      <c r="A78" s="23">
        <v>71</v>
      </c>
      <c r="B78" t="str">
        <f>IF('FORM NILAI SIAP'!A78=0,"",'FORM NILAI SIAP'!A78)</f>
        <v/>
      </c>
      <c r="C78" t="str">
        <f>IF('FORM NILAI SIAP'!B78=0,"",'FORM NILAI SIAP'!B78)</f>
        <v/>
      </c>
      <c r="D78" s="9" t="str">
        <f t="shared" si="7"/>
        <v/>
      </c>
      <c r="E78" s="9">
        <f t="shared" ref="E78:R96" si="9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AE78*IF($AE$6=E$6,$AE$7,0)+$AF78*IF($AF$6=E$6,$AF$7,0)+$AG78*IF($AG$6=E$6,$AG$7,0)+$AH78*IF($AH$6=E$6,$AH$7,0)+$AI78*IF($AI$6=E$6,$AI$7,0)+$AJ78*IF($AJ$6=E$6,$AJ$7,0)+$AK78*IF($AK$6=E$6,$AK$7,0)+$AL78*IF($AL$6=E$6,$AL$7,0)+$AM78*IF($AM$6=E$6,$AM$7,0)+$AN78*IF($AN$6=E$6,$AN$7,0)+$AO78*IF($AO$6=E$6,$AO$7,0)+$AP78*IF($AP$6=E$6,$AP$7,0)+$AQ78*IF($AQ$6=E$6,$AQ$7,0)+$AR78*IF($AR$6=E$6,$AR$7,0))/E$7,0)</f>
        <v>0</v>
      </c>
      <c r="F78" s="9">
        <f t="shared" si="9"/>
        <v>0</v>
      </c>
      <c r="G78" s="9">
        <f t="shared" si="9"/>
        <v>0</v>
      </c>
      <c r="H78" s="9">
        <f t="shared" si="9"/>
        <v>0</v>
      </c>
      <c r="I78" s="9">
        <f t="shared" si="9"/>
        <v>0</v>
      </c>
      <c r="J78" s="9">
        <f t="shared" si="9"/>
        <v>0</v>
      </c>
      <c r="K78" s="9">
        <f t="shared" si="9"/>
        <v>0</v>
      </c>
      <c r="L78" s="9">
        <f t="shared" si="9"/>
        <v>0</v>
      </c>
      <c r="M78" s="9">
        <f t="shared" si="9"/>
        <v>0</v>
      </c>
      <c r="N78" s="9">
        <f t="shared" si="9"/>
        <v>0</v>
      </c>
      <c r="O78" s="9">
        <f t="shared" si="9"/>
        <v>0</v>
      </c>
      <c r="P78" s="9">
        <f t="shared" si="9"/>
        <v>0</v>
      </c>
      <c r="Q78" s="9">
        <f t="shared" si="9"/>
        <v>0</v>
      </c>
      <c r="R78" s="9">
        <f t="shared" si="9"/>
        <v>0</v>
      </c>
      <c r="S78" s="148"/>
      <c r="T78" s="2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spans="1:44" x14ac:dyDescent="0.25">
      <c r="A79" s="23">
        <v>72</v>
      </c>
      <c r="B79" t="str">
        <f>IF('FORM NILAI SIAP'!A79=0,"",'FORM NILAI SIAP'!A79)</f>
        <v/>
      </c>
      <c r="C79" t="str">
        <f>IF('FORM NILAI SIAP'!B79=0,"",'FORM NILAI SIAP'!B79)</f>
        <v/>
      </c>
      <c r="D79" s="9" t="str">
        <f t="shared" si="7"/>
        <v/>
      </c>
      <c r="E79" s="9">
        <f t="shared" si="9"/>
        <v>0</v>
      </c>
      <c r="F79" s="9">
        <f t="shared" si="9"/>
        <v>0</v>
      </c>
      <c r="G79" s="9">
        <f t="shared" si="9"/>
        <v>0</v>
      </c>
      <c r="H79" s="9">
        <f t="shared" si="9"/>
        <v>0</v>
      </c>
      <c r="I79" s="9">
        <f t="shared" si="9"/>
        <v>0</v>
      </c>
      <c r="J79" s="9">
        <f t="shared" si="9"/>
        <v>0</v>
      </c>
      <c r="K79" s="9">
        <f t="shared" si="9"/>
        <v>0</v>
      </c>
      <c r="L79" s="9">
        <f t="shared" si="9"/>
        <v>0</v>
      </c>
      <c r="M79" s="9">
        <f t="shared" si="9"/>
        <v>0</v>
      </c>
      <c r="N79" s="9">
        <f t="shared" si="9"/>
        <v>0</v>
      </c>
      <c r="O79" s="9">
        <f t="shared" si="9"/>
        <v>0</v>
      </c>
      <c r="P79" s="9">
        <f t="shared" si="9"/>
        <v>0</v>
      </c>
      <c r="Q79" s="9">
        <f t="shared" si="9"/>
        <v>0</v>
      </c>
      <c r="R79" s="9">
        <f t="shared" si="9"/>
        <v>0</v>
      </c>
      <c r="S79" s="148"/>
      <c r="T79" s="2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spans="1:44" x14ac:dyDescent="0.25">
      <c r="A80" s="23">
        <v>73</v>
      </c>
      <c r="B80" t="str">
        <f>IF('FORM NILAI SIAP'!A80=0,"",'FORM NILAI SIAP'!A80)</f>
        <v/>
      </c>
      <c r="C80" t="str">
        <f>IF('FORM NILAI SIAP'!B80=0,"",'FORM NILAI SIAP'!B80)</f>
        <v/>
      </c>
      <c r="D80" s="9" t="str">
        <f t="shared" si="7"/>
        <v/>
      </c>
      <c r="E80" s="9">
        <f t="shared" si="9"/>
        <v>0</v>
      </c>
      <c r="F80" s="9">
        <f t="shared" si="9"/>
        <v>0</v>
      </c>
      <c r="G80" s="9">
        <f t="shared" si="9"/>
        <v>0</v>
      </c>
      <c r="H80" s="9">
        <f t="shared" si="9"/>
        <v>0</v>
      </c>
      <c r="I80" s="9">
        <f t="shared" si="9"/>
        <v>0</v>
      </c>
      <c r="J80" s="9">
        <f t="shared" si="9"/>
        <v>0</v>
      </c>
      <c r="K80" s="9">
        <f t="shared" si="9"/>
        <v>0</v>
      </c>
      <c r="L80" s="9">
        <f t="shared" si="9"/>
        <v>0</v>
      </c>
      <c r="M80" s="9">
        <f t="shared" si="9"/>
        <v>0</v>
      </c>
      <c r="N80" s="9">
        <f t="shared" si="9"/>
        <v>0</v>
      </c>
      <c r="O80" s="9">
        <f t="shared" si="9"/>
        <v>0</v>
      </c>
      <c r="P80" s="9">
        <f t="shared" si="9"/>
        <v>0</v>
      </c>
      <c r="Q80" s="9">
        <f t="shared" si="9"/>
        <v>0</v>
      </c>
      <c r="R80" s="9">
        <f t="shared" si="9"/>
        <v>0</v>
      </c>
      <c r="S80" s="148"/>
      <c r="T80" s="2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spans="1:44" x14ac:dyDescent="0.25">
      <c r="A81" s="23">
        <v>74</v>
      </c>
      <c r="B81" t="str">
        <f>IF('FORM NILAI SIAP'!A81=0,"",'FORM NILAI SIAP'!A81)</f>
        <v/>
      </c>
      <c r="C81" t="str">
        <f>IF('FORM NILAI SIAP'!B81=0,"",'FORM NILAI SIAP'!B81)</f>
        <v/>
      </c>
      <c r="D81" s="9" t="str">
        <f t="shared" si="7"/>
        <v/>
      </c>
      <c r="E81" s="9">
        <f t="shared" si="9"/>
        <v>0</v>
      </c>
      <c r="F81" s="9">
        <f t="shared" si="9"/>
        <v>0</v>
      </c>
      <c r="G81" s="9">
        <f t="shared" si="9"/>
        <v>0</v>
      </c>
      <c r="H81" s="9">
        <f t="shared" si="9"/>
        <v>0</v>
      </c>
      <c r="I81" s="9">
        <f t="shared" si="9"/>
        <v>0</v>
      </c>
      <c r="J81" s="9">
        <f t="shared" si="9"/>
        <v>0</v>
      </c>
      <c r="K81" s="9">
        <f t="shared" si="9"/>
        <v>0</v>
      </c>
      <c r="L81" s="9">
        <f t="shared" si="9"/>
        <v>0</v>
      </c>
      <c r="M81" s="9">
        <f t="shared" si="9"/>
        <v>0</v>
      </c>
      <c r="N81" s="9">
        <f t="shared" si="9"/>
        <v>0</v>
      </c>
      <c r="O81" s="9">
        <f t="shared" si="9"/>
        <v>0</v>
      </c>
      <c r="P81" s="9">
        <f t="shared" si="9"/>
        <v>0</v>
      </c>
      <c r="Q81" s="9">
        <f t="shared" si="9"/>
        <v>0</v>
      </c>
      <c r="R81" s="9">
        <f t="shared" si="9"/>
        <v>0</v>
      </c>
      <c r="S81" s="148"/>
      <c r="T81" s="2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spans="1:44" x14ac:dyDescent="0.25">
      <c r="A82" s="23">
        <v>75</v>
      </c>
      <c r="B82" t="str">
        <f>IF('FORM NILAI SIAP'!A82=0,"",'FORM NILAI SIAP'!A82)</f>
        <v/>
      </c>
      <c r="C82" t="str">
        <f>IF('FORM NILAI SIAP'!B82=0,"",'FORM NILAI SIAP'!B82)</f>
        <v/>
      </c>
      <c r="D82" s="9" t="str">
        <f t="shared" si="7"/>
        <v/>
      </c>
      <c r="E82" s="9">
        <f t="shared" si="9"/>
        <v>0</v>
      </c>
      <c r="F82" s="9">
        <f t="shared" si="9"/>
        <v>0</v>
      </c>
      <c r="G82" s="9">
        <f t="shared" si="9"/>
        <v>0</v>
      </c>
      <c r="H82" s="9">
        <f t="shared" si="9"/>
        <v>0</v>
      </c>
      <c r="I82" s="9">
        <f t="shared" si="9"/>
        <v>0</v>
      </c>
      <c r="J82" s="9">
        <f t="shared" si="9"/>
        <v>0</v>
      </c>
      <c r="K82" s="9">
        <f t="shared" si="9"/>
        <v>0</v>
      </c>
      <c r="L82" s="9">
        <f t="shared" si="9"/>
        <v>0</v>
      </c>
      <c r="M82" s="9">
        <f t="shared" si="9"/>
        <v>0</v>
      </c>
      <c r="N82" s="9">
        <f t="shared" si="9"/>
        <v>0</v>
      </c>
      <c r="O82" s="9">
        <f t="shared" si="9"/>
        <v>0</v>
      </c>
      <c r="P82" s="9">
        <f t="shared" si="9"/>
        <v>0</v>
      </c>
      <c r="Q82" s="9">
        <f t="shared" si="9"/>
        <v>0</v>
      </c>
      <c r="R82" s="9">
        <f t="shared" si="9"/>
        <v>0</v>
      </c>
      <c r="S82" s="148"/>
      <c r="T82" s="2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spans="1:44" x14ac:dyDescent="0.25">
      <c r="A83" s="23">
        <v>76</v>
      </c>
      <c r="B83" t="str">
        <f>IF('FORM NILAI SIAP'!A83=0,"",'FORM NILAI SIAP'!A83)</f>
        <v/>
      </c>
      <c r="C83" t="str">
        <f>IF('FORM NILAI SIAP'!B83=0,"",'FORM NILAI SIAP'!B83)</f>
        <v/>
      </c>
      <c r="D83" s="9" t="str">
        <f t="shared" si="7"/>
        <v/>
      </c>
      <c r="E83" s="9">
        <f t="shared" si="9"/>
        <v>0</v>
      </c>
      <c r="F83" s="9">
        <f t="shared" si="9"/>
        <v>0</v>
      </c>
      <c r="G83" s="9">
        <f t="shared" si="9"/>
        <v>0</v>
      </c>
      <c r="H83" s="9">
        <f t="shared" si="9"/>
        <v>0</v>
      </c>
      <c r="I83" s="9">
        <f t="shared" si="9"/>
        <v>0</v>
      </c>
      <c r="J83" s="9">
        <f t="shared" si="9"/>
        <v>0</v>
      </c>
      <c r="K83" s="9">
        <f t="shared" si="9"/>
        <v>0</v>
      </c>
      <c r="L83" s="9">
        <f t="shared" si="9"/>
        <v>0</v>
      </c>
      <c r="M83" s="9">
        <f t="shared" si="9"/>
        <v>0</v>
      </c>
      <c r="N83" s="9">
        <f t="shared" si="9"/>
        <v>0</v>
      </c>
      <c r="O83" s="9">
        <f t="shared" si="9"/>
        <v>0</v>
      </c>
      <c r="P83" s="9">
        <f t="shared" si="9"/>
        <v>0</v>
      </c>
      <c r="Q83" s="9">
        <f t="shared" si="9"/>
        <v>0</v>
      </c>
      <c r="R83" s="9">
        <f t="shared" si="9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spans="1:44" x14ac:dyDescent="0.25">
      <c r="A84" s="23">
        <v>77</v>
      </c>
      <c r="B84" t="str">
        <f>IF('FORM NILAI SIAP'!A84=0,"",'FORM NILAI SIAP'!A84)</f>
        <v/>
      </c>
      <c r="C84" t="str">
        <f>IF('FORM NILAI SIAP'!B84=0,"",'FORM NILAI SIAP'!B84)</f>
        <v/>
      </c>
      <c r="D84" s="9" t="str">
        <f t="shared" si="7"/>
        <v/>
      </c>
      <c r="E84" s="9">
        <f t="shared" si="9"/>
        <v>0</v>
      </c>
      <c r="F84" s="9">
        <f t="shared" si="9"/>
        <v>0</v>
      </c>
      <c r="G84" s="9">
        <f t="shared" si="9"/>
        <v>0</v>
      </c>
      <c r="H84" s="9">
        <f t="shared" si="9"/>
        <v>0</v>
      </c>
      <c r="I84" s="9">
        <f t="shared" si="9"/>
        <v>0</v>
      </c>
      <c r="J84" s="9">
        <f t="shared" si="9"/>
        <v>0</v>
      </c>
      <c r="K84" s="9">
        <f t="shared" si="9"/>
        <v>0</v>
      </c>
      <c r="L84" s="9">
        <f t="shared" si="9"/>
        <v>0</v>
      </c>
      <c r="M84" s="9">
        <f t="shared" si="9"/>
        <v>0</v>
      </c>
      <c r="N84" s="9">
        <f t="shared" si="9"/>
        <v>0</v>
      </c>
      <c r="O84" s="9">
        <f t="shared" si="9"/>
        <v>0</v>
      </c>
      <c r="P84" s="9">
        <f t="shared" si="9"/>
        <v>0</v>
      </c>
      <c r="Q84" s="9">
        <f t="shared" si="9"/>
        <v>0</v>
      </c>
      <c r="R84" s="9">
        <f t="shared" si="9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spans="1:44" x14ac:dyDescent="0.25">
      <c r="A85" s="23">
        <v>78</v>
      </c>
      <c r="B85" t="str">
        <f>IF('FORM NILAI SIAP'!A85=0,"",'FORM NILAI SIAP'!A85)</f>
        <v/>
      </c>
      <c r="C85" t="str">
        <f>IF('FORM NILAI SIAP'!B85=0,"",'FORM NILAI SIAP'!B85)</f>
        <v/>
      </c>
      <c r="D85" s="9" t="str">
        <f t="shared" si="7"/>
        <v/>
      </c>
      <c r="E85" s="9">
        <f t="shared" si="9"/>
        <v>0</v>
      </c>
      <c r="F85" s="9">
        <f t="shared" si="9"/>
        <v>0</v>
      </c>
      <c r="G85" s="9">
        <f t="shared" si="9"/>
        <v>0</v>
      </c>
      <c r="H85" s="9">
        <f t="shared" si="9"/>
        <v>0</v>
      </c>
      <c r="I85" s="9">
        <f t="shared" si="9"/>
        <v>0</v>
      </c>
      <c r="J85" s="9">
        <f t="shared" si="9"/>
        <v>0</v>
      </c>
      <c r="K85" s="9">
        <f t="shared" si="9"/>
        <v>0</v>
      </c>
      <c r="L85" s="9">
        <f t="shared" si="9"/>
        <v>0</v>
      </c>
      <c r="M85" s="9">
        <f t="shared" si="9"/>
        <v>0</v>
      </c>
      <c r="N85" s="9">
        <f t="shared" si="9"/>
        <v>0</v>
      </c>
      <c r="O85" s="9">
        <f t="shared" si="9"/>
        <v>0</v>
      </c>
      <c r="P85" s="9">
        <f t="shared" si="9"/>
        <v>0</v>
      </c>
      <c r="Q85" s="9">
        <f t="shared" si="9"/>
        <v>0</v>
      </c>
      <c r="R85" s="9">
        <f t="shared" si="9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spans="1:44" x14ac:dyDescent="0.25">
      <c r="A86" s="23">
        <v>79</v>
      </c>
      <c r="B86" t="str">
        <f>IF('FORM NILAI SIAP'!A86=0,"",'FORM NILAI SIAP'!A86)</f>
        <v/>
      </c>
      <c r="C86" t="str">
        <f>IF('FORM NILAI SIAP'!B86=0,"",'FORM NILAI SIAP'!B86)</f>
        <v/>
      </c>
      <c r="D86" s="9" t="str">
        <f t="shared" si="7"/>
        <v/>
      </c>
      <c r="E86" s="9">
        <f t="shared" si="9"/>
        <v>0</v>
      </c>
      <c r="F86" s="9">
        <f t="shared" si="9"/>
        <v>0</v>
      </c>
      <c r="G86" s="9">
        <f t="shared" si="9"/>
        <v>0</v>
      </c>
      <c r="H86" s="9">
        <f t="shared" si="9"/>
        <v>0</v>
      </c>
      <c r="I86" s="9">
        <f t="shared" si="9"/>
        <v>0</v>
      </c>
      <c r="J86" s="9">
        <f t="shared" si="9"/>
        <v>0</v>
      </c>
      <c r="K86" s="9">
        <f t="shared" si="9"/>
        <v>0</v>
      </c>
      <c r="L86" s="9">
        <f t="shared" si="9"/>
        <v>0</v>
      </c>
      <c r="M86" s="9">
        <f t="shared" si="9"/>
        <v>0</v>
      </c>
      <c r="N86" s="9">
        <f t="shared" si="9"/>
        <v>0</v>
      </c>
      <c r="O86" s="9">
        <f t="shared" si="9"/>
        <v>0</v>
      </c>
      <c r="P86" s="9">
        <f t="shared" si="9"/>
        <v>0</v>
      </c>
      <c r="Q86" s="9">
        <f t="shared" si="9"/>
        <v>0</v>
      </c>
      <c r="R86" s="9">
        <f t="shared" si="9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spans="1:44" x14ac:dyDescent="0.25">
      <c r="A87" s="23">
        <v>80</v>
      </c>
      <c r="B87" t="str">
        <f>IF('FORM NILAI SIAP'!A87=0,"",'FORM NILAI SIAP'!A87)</f>
        <v/>
      </c>
      <c r="C87" t="str">
        <f>IF('FORM NILAI SIAP'!B87=0,"",'FORM NILAI SIAP'!B87)</f>
        <v/>
      </c>
      <c r="D87" s="9" t="str">
        <f t="shared" si="7"/>
        <v/>
      </c>
      <c r="E87" s="9">
        <f t="shared" si="9"/>
        <v>0</v>
      </c>
      <c r="F87" s="9">
        <f t="shared" si="9"/>
        <v>0</v>
      </c>
      <c r="G87" s="9">
        <f t="shared" si="9"/>
        <v>0</v>
      </c>
      <c r="H87" s="9">
        <f t="shared" si="9"/>
        <v>0</v>
      </c>
      <c r="I87" s="9">
        <f t="shared" si="9"/>
        <v>0</v>
      </c>
      <c r="J87" s="9">
        <f t="shared" si="9"/>
        <v>0</v>
      </c>
      <c r="K87" s="9">
        <f t="shared" si="9"/>
        <v>0</v>
      </c>
      <c r="L87" s="9">
        <f t="shared" si="9"/>
        <v>0</v>
      </c>
      <c r="M87" s="9">
        <f t="shared" si="9"/>
        <v>0</v>
      </c>
      <c r="N87" s="9">
        <f t="shared" si="9"/>
        <v>0</v>
      </c>
      <c r="O87" s="9">
        <f t="shared" si="9"/>
        <v>0</v>
      </c>
      <c r="P87" s="9">
        <f t="shared" si="9"/>
        <v>0</v>
      </c>
      <c r="Q87" s="9">
        <f t="shared" si="9"/>
        <v>0</v>
      </c>
      <c r="R87" s="9">
        <f t="shared" si="9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spans="1:44" x14ac:dyDescent="0.25">
      <c r="A88" s="23">
        <v>81</v>
      </c>
      <c r="B88" t="str">
        <f>IF('FORM NILAI SIAP'!A88=0,"",'FORM NILAI SIAP'!A88)</f>
        <v/>
      </c>
      <c r="C88" t="str">
        <f>IF('FORM NILAI SIAP'!B88=0,"",'FORM NILAI SIAP'!B88)</f>
        <v/>
      </c>
      <c r="D88" s="9" t="str">
        <f t="shared" si="7"/>
        <v/>
      </c>
      <c r="E88" s="9">
        <f t="shared" si="9"/>
        <v>0</v>
      </c>
      <c r="F88" s="9">
        <f t="shared" si="9"/>
        <v>0</v>
      </c>
      <c r="G88" s="9">
        <f t="shared" si="9"/>
        <v>0</v>
      </c>
      <c r="H88" s="9">
        <f t="shared" si="9"/>
        <v>0</v>
      </c>
      <c r="I88" s="9">
        <f t="shared" si="9"/>
        <v>0</v>
      </c>
      <c r="J88" s="9">
        <f t="shared" si="9"/>
        <v>0</v>
      </c>
      <c r="K88" s="9">
        <f t="shared" si="9"/>
        <v>0</v>
      </c>
      <c r="L88" s="9">
        <f t="shared" si="9"/>
        <v>0</v>
      </c>
      <c r="M88" s="9">
        <f t="shared" si="9"/>
        <v>0</v>
      </c>
      <c r="N88" s="9">
        <f t="shared" si="9"/>
        <v>0</v>
      </c>
      <c r="O88" s="9">
        <f t="shared" si="9"/>
        <v>0</v>
      </c>
      <c r="P88" s="9">
        <f t="shared" si="9"/>
        <v>0</v>
      </c>
      <c r="Q88" s="9">
        <f t="shared" si="9"/>
        <v>0</v>
      </c>
      <c r="R88" s="9">
        <f t="shared" si="9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spans="1:44" x14ac:dyDescent="0.25">
      <c r="A89" s="23">
        <v>82</v>
      </c>
      <c r="B89" t="str">
        <f>IF('FORM NILAI SIAP'!A89=0,"",'FORM NILAI SIAP'!A89)</f>
        <v/>
      </c>
      <c r="C89" t="str">
        <f>IF('FORM NILAI SIAP'!B89=0,"",'FORM NILAI SIAP'!B89)</f>
        <v/>
      </c>
      <c r="D89" s="9" t="str">
        <f t="shared" si="7"/>
        <v/>
      </c>
      <c r="E89" s="9">
        <f t="shared" si="9"/>
        <v>0</v>
      </c>
      <c r="F89" s="9">
        <f t="shared" si="9"/>
        <v>0</v>
      </c>
      <c r="G89" s="9">
        <f t="shared" si="9"/>
        <v>0</v>
      </c>
      <c r="H89" s="9">
        <f t="shared" si="9"/>
        <v>0</v>
      </c>
      <c r="I89" s="9">
        <f t="shared" si="9"/>
        <v>0</v>
      </c>
      <c r="J89" s="9">
        <f t="shared" si="9"/>
        <v>0</v>
      </c>
      <c r="K89" s="9">
        <f t="shared" si="9"/>
        <v>0</v>
      </c>
      <c r="L89" s="9">
        <f t="shared" si="9"/>
        <v>0</v>
      </c>
      <c r="M89" s="9">
        <f t="shared" si="9"/>
        <v>0</v>
      </c>
      <c r="N89" s="9">
        <f t="shared" si="9"/>
        <v>0</v>
      </c>
      <c r="O89" s="9">
        <f t="shared" si="9"/>
        <v>0</v>
      </c>
      <c r="P89" s="9">
        <f t="shared" si="9"/>
        <v>0</v>
      </c>
      <c r="Q89" s="9">
        <f t="shared" si="9"/>
        <v>0</v>
      </c>
      <c r="R89" s="9">
        <f t="shared" si="9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spans="1:44" x14ac:dyDescent="0.25">
      <c r="A90" s="23">
        <v>83</v>
      </c>
      <c r="B90" t="str">
        <f>IF('FORM NILAI SIAP'!A90=0,"",'FORM NILAI SIAP'!A90)</f>
        <v/>
      </c>
      <c r="C90" t="str">
        <f>IF('FORM NILAI SIAP'!B90=0,"",'FORM NILAI SIAP'!B90)</f>
        <v/>
      </c>
      <c r="D90" s="9" t="str">
        <f t="shared" si="7"/>
        <v/>
      </c>
      <c r="E90" s="9">
        <f t="shared" si="9"/>
        <v>0</v>
      </c>
      <c r="F90" s="9">
        <f t="shared" si="9"/>
        <v>0</v>
      </c>
      <c r="G90" s="9">
        <f t="shared" si="9"/>
        <v>0</v>
      </c>
      <c r="H90" s="9">
        <f t="shared" si="9"/>
        <v>0</v>
      </c>
      <c r="I90" s="9">
        <f t="shared" si="9"/>
        <v>0</v>
      </c>
      <c r="J90" s="9">
        <f t="shared" si="9"/>
        <v>0</v>
      </c>
      <c r="K90" s="9">
        <f t="shared" si="9"/>
        <v>0</v>
      </c>
      <c r="L90" s="9">
        <f t="shared" si="9"/>
        <v>0</v>
      </c>
      <c r="M90" s="9">
        <f t="shared" si="9"/>
        <v>0</v>
      </c>
      <c r="N90" s="9">
        <f t="shared" si="9"/>
        <v>0</v>
      </c>
      <c r="O90" s="9">
        <f t="shared" si="9"/>
        <v>0</v>
      </c>
      <c r="P90" s="9">
        <f t="shared" si="9"/>
        <v>0</v>
      </c>
      <c r="Q90" s="9">
        <f t="shared" si="9"/>
        <v>0</v>
      </c>
      <c r="R90" s="9">
        <f t="shared" si="9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spans="1:44" x14ac:dyDescent="0.25">
      <c r="A91" s="23">
        <v>84</v>
      </c>
      <c r="B91" t="str">
        <f>IF('FORM NILAI SIAP'!A91=0,"",'FORM NILAI SIAP'!A91)</f>
        <v/>
      </c>
      <c r="C91" t="str">
        <f>IF('FORM NILAI SIAP'!B91=0,"",'FORM NILAI SIAP'!B91)</f>
        <v/>
      </c>
      <c r="D91" s="9" t="str">
        <f t="shared" si="7"/>
        <v/>
      </c>
      <c r="E91" s="9">
        <f t="shared" si="9"/>
        <v>0</v>
      </c>
      <c r="F91" s="9">
        <f t="shared" si="9"/>
        <v>0</v>
      </c>
      <c r="G91" s="9">
        <f t="shared" si="9"/>
        <v>0</v>
      </c>
      <c r="H91" s="9">
        <f t="shared" si="9"/>
        <v>0</v>
      </c>
      <c r="I91" s="9">
        <f t="shared" si="9"/>
        <v>0</v>
      </c>
      <c r="J91" s="9">
        <f t="shared" si="9"/>
        <v>0</v>
      </c>
      <c r="K91" s="9">
        <f t="shared" si="9"/>
        <v>0</v>
      </c>
      <c r="L91" s="9">
        <f t="shared" si="9"/>
        <v>0</v>
      </c>
      <c r="M91" s="9">
        <f t="shared" si="9"/>
        <v>0</v>
      </c>
      <c r="N91" s="9">
        <f t="shared" si="9"/>
        <v>0</v>
      </c>
      <c r="O91" s="9">
        <f t="shared" si="9"/>
        <v>0</v>
      </c>
      <c r="P91" s="9">
        <f t="shared" si="9"/>
        <v>0</v>
      </c>
      <c r="Q91" s="9">
        <f t="shared" si="9"/>
        <v>0</v>
      </c>
      <c r="R91" s="9">
        <f t="shared" si="9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spans="1:44" x14ac:dyDescent="0.25">
      <c r="A92" s="23">
        <v>85</v>
      </c>
      <c r="B92" t="str">
        <f>IF('FORM NILAI SIAP'!A92=0,"",'FORM NILAI SIAP'!A92)</f>
        <v/>
      </c>
      <c r="C92" t="str">
        <f>IF('FORM NILAI SIAP'!B92=0,"",'FORM NILAI SIAP'!B92)</f>
        <v/>
      </c>
      <c r="D92" s="9" t="str">
        <f t="shared" si="7"/>
        <v/>
      </c>
      <c r="E92" s="9">
        <f t="shared" si="9"/>
        <v>0</v>
      </c>
      <c r="F92" s="9">
        <f t="shared" si="9"/>
        <v>0</v>
      </c>
      <c r="G92" s="9">
        <f t="shared" si="9"/>
        <v>0</v>
      </c>
      <c r="H92" s="9">
        <f t="shared" si="9"/>
        <v>0</v>
      </c>
      <c r="I92" s="9">
        <f t="shared" si="9"/>
        <v>0</v>
      </c>
      <c r="J92" s="9">
        <f t="shared" si="9"/>
        <v>0</v>
      </c>
      <c r="K92" s="9">
        <f t="shared" si="9"/>
        <v>0</v>
      </c>
      <c r="L92" s="9">
        <f t="shared" si="9"/>
        <v>0</v>
      </c>
      <c r="M92" s="9">
        <f t="shared" si="9"/>
        <v>0</v>
      </c>
      <c r="N92" s="9">
        <f t="shared" si="9"/>
        <v>0</v>
      </c>
      <c r="O92" s="9">
        <f t="shared" si="9"/>
        <v>0</v>
      </c>
      <c r="P92" s="9">
        <f t="shared" si="9"/>
        <v>0</v>
      </c>
      <c r="Q92" s="9">
        <f t="shared" si="9"/>
        <v>0</v>
      </c>
      <c r="R92" s="9">
        <f t="shared" si="9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spans="1:44" x14ac:dyDescent="0.25">
      <c r="A93" s="23">
        <v>86</v>
      </c>
      <c r="B93" t="str">
        <f>IF('FORM NILAI SIAP'!A93=0,"",'FORM NILAI SIAP'!A93)</f>
        <v/>
      </c>
      <c r="C93" t="str">
        <f>IF('FORM NILAI SIAP'!B93=0,"",'FORM NILAI SIAP'!B93)</f>
        <v/>
      </c>
      <c r="D93" s="9" t="str">
        <f t="shared" si="7"/>
        <v/>
      </c>
      <c r="E93" s="9">
        <f t="shared" si="9"/>
        <v>0</v>
      </c>
      <c r="F93" s="9">
        <f t="shared" si="9"/>
        <v>0</v>
      </c>
      <c r="G93" s="9">
        <f t="shared" si="9"/>
        <v>0</v>
      </c>
      <c r="H93" s="9">
        <f t="shared" si="9"/>
        <v>0</v>
      </c>
      <c r="I93" s="9">
        <f t="shared" si="9"/>
        <v>0</v>
      </c>
      <c r="J93" s="9">
        <f t="shared" si="9"/>
        <v>0</v>
      </c>
      <c r="K93" s="9">
        <f t="shared" si="9"/>
        <v>0</v>
      </c>
      <c r="L93" s="9">
        <f t="shared" si="9"/>
        <v>0</v>
      </c>
      <c r="M93" s="9">
        <f t="shared" si="9"/>
        <v>0</v>
      </c>
      <c r="N93" s="9">
        <f t="shared" si="9"/>
        <v>0</v>
      </c>
      <c r="O93" s="9">
        <f t="shared" si="9"/>
        <v>0</v>
      </c>
      <c r="P93" s="9">
        <f t="shared" si="9"/>
        <v>0</v>
      </c>
      <c r="Q93" s="9">
        <f t="shared" si="9"/>
        <v>0</v>
      </c>
      <c r="R93" s="9">
        <f t="shared" si="9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spans="1:44" x14ac:dyDescent="0.25">
      <c r="A94" s="23">
        <v>87</v>
      </c>
      <c r="B94" t="str">
        <f>IF('FORM NILAI SIAP'!A94=0,"",'FORM NILAI SIAP'!A94)</f>
        <v/>
      </c>
      <c r="C94" t="str">
        <f>IF('FORM NILAI SIAP'!B94=0,"",'FORM NILAI SIAP'!B94)</f>
        <v/>
      </c>
      <c r="D94" s="9" t="str">
        <f t="shared" si="7"/>
        <v/>
      </c>
      <c r="E94" s="9">
        <f t="shared" si="9"/>
        <v>0</v>
      </c>
      <c r="F94" s="9">
        <f t="shared" si="9"/>
        <v>0</v>
      </c>
      <c r="G94" s="9">
        <f t="shared" si="9"/>
        <v>0</v>
      </c>
      <c r="H94" s="9">
        <f t="shared" si="9"/>
        <v>0</v>
      </c>
      <c r="I94" s="9">
        <f t="shared" si="9"/>
        <v>0</v>
      </c>
      <c r="J94" s="9">
        <f t="shared" si="9"/>
        <v>0</v>
      </c>
      <c r="K94" s="9">
        <f t="shared" si="9"/>
        <v>0</v>
      </c>
      <c r="L94" s="9">
        <f t="shared" si="9"/>
        <v>0</v>
      </c>
      <c r="M94" s="9">
        <f t="shared" si="9"/>
        <v>0</v>
      </c>
      <c r="N94" s="9">
        <f t="shared" si="9"/>
        <v>0</v>
      </c>
      <c r="O94" s="9">
        <f t="shared" si="9"/>
        <v>0</v>
      </c>
      <c r="P94" s="9">
        <f t="shared" si="9"/>
        <v>0</v>
      </c>
      <c r="Q94" s="9">
        <f t="shared" si="9"/>
        <v>0</v>
      </c>
      <c r="R94" s="9">
        <f t="shared" si="9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spans="1:44" x14ac:dyDescent="0.25">
      <c r="A95" s="23">
        <v>88</v>
      </c>
      <c r="B95" t="str">
        <f>IF('FORM NILAI SIAP'!A95=0,"",'FORM NILAI SIAP'!A95)</f>
        <v/>
      </c>
      <c r="C95" t="str">
        <f>IF('FORM NILAI SIAP'!B95=0,"",'FORM NILAI SIAP'!B95)</f>
        <v/>
      </c>
      <c r="D95" s="9" t="str">
        <f t="shared" si="7"/>
        <v/>
      </c>
      <c r="E95" s="9">
        <f t="shared" si="9"/>
        <v>0</v>
      </c>
      <c r="F95" s="9">
        <f t="shared" si="9"/>
        <v>0</v>
      </c>
      <c r="G95" s="9">
        <f t="shared" si="9"/>
        <v>0</v>
      </c>
      <c r="H95" s="9">
        <f t="shared" si="9"/>
        <v>0</v>
      </c>
      <c r="I95" s="9">
        <f t="shared" si="9"/>
        <v>0</v>
      </c>
      <c r="J95" s="9">
        <f t="shared" si="9"/>
        <v>0</v>
      </c>
      <c r="K95" s="9">
        <f t="shared" si="9"/>
        <v>0</v>
      </c>
      <c r="L95" s="9">
        <f t="shared" si="9"/>
        <v>0</v>
      </c>
      <c r="M95" s="9">
        <f t="shared" si="9"/>
        <v>0</v>
      </c>
      <c r="N95" s="9">
        <f t="shared" si="9"/>
        <v>0</v>
      </c>
      <c r="O95" s="9">
        <f t="shared" si="9"/>
        <v>0</v>
      </c>
      <c r="P95" s="9">
        <f t="shared" si="9"/>
        <v>0</v>
      </c>
      <c r="Q95" s="9">
        <f t="shared" si="9"/>
        <v>0</v>
      </c>
      <c r="R95" s="9">
        <f t="shared" si="9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spans="1:44" x14ac:dyDescent="0.25">
      <c r="A96" s="23">
        <v>89</v>
      </c>
      <c r="B96" t="str">
        <f>IF('FORM NILAI SIAP'!A96=0,"",'FORM NILAI SIAP'!A96)</f>
        <v/>
      </c>
      <c r="C96" t="str">
        <f>IF('FORM NILAI SIAP'!B96=0,"",'FORM NILAI SIAP'!B96)</f>
        <v/>
      </c>
      <c r="D96" s="9" t="str">
        <f t="shared" si="7"/>
        <v/>
      </c>
      <c r="E96" s="9">
        <f t="shared" si="9"/>
        <v>0</v>
      </c>
      <c r="F96" s="9">
        <f t="shared" si="9"/>
        <v>0</v>
      </c>
      <c r="G96" s="9">
        <f t="shared" si="9"/>
        <v>0</v>
      </c>
      <c r="H96" s="9">
        <f t="shared" ref="F96:R115" si="10">IFERROR(($T96*IF($T$6=H$6,$T$7,0)+$U96*IF($U$6=H$6,$U$7,0)+$V96*IF($V$6=H$6,$V$7,0)+$W96*IF($W$6=H$6,$W$7,0)+$X96*IF($X$6=H$6,$X$7,0)+$Y96*IF($Y$6=H$6,$Y$7,0)+$Z96*IF($Z$6=H$6,$Z$7,0)+$AA96*IF($AA$6=H$6,$AA$7,0)+$AB96*IF($AB$6=H$6,$AB$7,0)+$AC96*IF($AC$6=H$6,$AC$7,0)+$AD96*IF($AD$6=H$6,$AD$7,0)+$AE96*IF($AE$6=H$6,$AE$7,0)+$AF96*IF($AF$6=H$6,$AF$7,0)+$AG96*IF($AG$6=H$6,$AG$7,0)+$AH96*IF($AH$6=H$6,$AH$7,0)+$AI96*IF($AI$6=H$6,$AI$7,0)+$AJ96*IF($AJ$6=H$6,$AJ$7,0)+$AK96*IF($AK$6=H$6,$AK$7,0)+$AL96*IF($AL$6=H$6,$AL$7,0)+$AM96*IF($AM$6=H$6,$AM$7,0)+$AN96*IF($AN$6=H$6,$AN$7,0)+$AO96*IF($AO$6=H$6,$AO$7,0)+$AP96*IF($AP$6=H$6,$AP$7,0)+$AQ96*IF($AQ$6=H$6,$AQ$7,0)+$AR96*IF($AR$6=H$6,$AR$7,0))/H$7,0)</f>
        <v>0</v>
      </c>
      <c r="I96" s="9">
        <f t="shared" si="10"/>
        <v>0</v>
      </c>
      <c r="J96" s="9">
        <f t="shared" si="10"/>
        <v>0</v>
      </c>
      <c r="K96" s="9">
        <f t="shared" si="10"/>
        <v>0</v>
      </c>
      <c r="L96" s="9">
        <f t="shared" si="10"/>
        <v>0</v>
      </c>
      <c r="M96" s="9">
        <f t="shared" si="10"/>
        <v>0</v>
      </c>
      <c r="N96" s="9">
        <f t="shared" si="10"/>
        <v>0</v>
      </c>
      <c r="O96" s="9">
        <f t="shared" si="10"/>
        <v>0</v>
      </c>
      <c r="P96" s="9">
        <f t="shared" si="10"/>
        <v>0</v>
      </c>
      <c r="Q96" s="9">
        <f t="shared" si="10"/>
        <v>0</v>
      </c>
      <c r="R96" s="9">
        <f t="shared" si="10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spans="1:44" x14ac:dyDescent="0.25">
      <c r="A97" s="23">
        <v>90</v>
      </c>
      <c r="B97" t="str">
        <f>IF('FORM NILAI SIAP'!A97=0,"",'FORM NILAI SIAP'!A97)</f>
        <v/>
      </c>
      <c r="C97" t="str">
        <f>IF('FORM NILAI SIAP'!B97=0,"",'FORM NILAI SIAP'!B97)</f>
        <v/>
      </c>
      <c r="D97" s="9" t="str">
        <f t="shared" si="7"/>
        <v/>
      </c>
      <c r="E97" s="9">
        <f t="shared" ref="E97:R132" si="11">IFERROR(($T97*IF($T$6=E$6,$T$7,0)+$U97*IF($U$6=E$6,$U$7,0)+$V97*IF($V$6=E$6,$V$7,0)+$W97*IF($W$6=E$6,$W$7,0)+$X97*IF($X$6=E$6,$X$7,0)+$Y97*IF($Y$6=E$6,$Y$7,0)+$Z97*IF($Z$6=E$6,$Z$7,0)+$AA97*IF($AA$6=E$6,$AA$7,0)+$AB97*IF($AB$6=E$6,$AB$7,0)+$AC97*IF($AC$6=E$6,$AC$7,0)+$AD97*IF($AD$6=E$6,$AD$7,0)+$AE97*IF($AE$6=E$6,$AE$7,0)+$AF97*IF($AF$6=E$6,$AF$7,0)+$AG97*IF($AG$6=E$6,$AG$7,0)+$AH97*IF($AH$6=E$6,$AH$7,0)+$AI97*IF($AI$6=E$6,$AI$7,0)+$AJ97*IF($AJ$6=E$6,$AJ$7,0)+$AK97*IF($AK$6=E$6,$AK$7,0)+$AL97*IF($AL$6=E$6,$AL$7,0)+$AM97*IF($AM$6=E$6,$AM$7,0)+$AN97*IF($AN$6=E$6,$AN$7,0)+$AO97*IF($AO$6=E$6,$AO$7,0)+$AP97*IF($AP$6=E$6,$AP$7,0)+$AQ97*IF($AQ$6=E$6,$AQ$7,0)+$AR97*IF($AR$6=E$6,$AR$7,0))/E$7,0)</f>
        <v>0</v>
      </c>
      <c r="F97" s="9">
        <f t="shared" si="10"/>
        <v>0</v>
      </c>
      <c r="G97" s="9">
        <f t="shared" si="10"/>
        <v>0</v>
      </c>
      <c r="H97" s="9">
        <f t="shared" si="10"/>
        <v>0</v>
      </c>
      <c r="I97" s="9">
        <f t="shared" si="10"/>
        <v>0</v>
      </c>
      <c r="J97" s="9">
        <f t="shared" si="10"/>
        <v>0</v>
      </c>
      <c r="K97" s="9">
        <f t="shared" si="10"/>
        <v>0</v>
      </c>
      <c r="L97" s="9">
        <f t="shared" si="10"/>
        <v>0</v>
      </c>
      <c r="M97" s="9">
        <f t="shared" si="10"/>
        <v>0</v>
      </c>
      <c r="N97" s="9">
        <f t="shared" si="10"/>
        <v>0</v>
      </c>
      <c r="O97" s="9">
        <f t="shared" si="10"/>
        <v>0</v>
      </c>
      <c r="P97" s="9">
        <f t="shared" si="10"/>
        <v>0</v>
      </c>
      <c r="Q97" s="9">
        <f t="shared" si="10"/>
        <v>0</v>
      </c>
      <c r="R97" s="9">
        <f t="shared" si="10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spans="1:44" x14ac:dyDescent="0.25">
      <c r="A98" s="23">
        <v>91</v>
      </c>
      <c r="B98" t="str">
        <f>IF('FORM NILAI SIAP'!A98=0,"",'FORM NILAI SIAP'!A98)</f>
        <v/>
      </c>
      <c r="C98" t="str">
        <f>IF('FORM NILAI SIAP'!B98=0,"",'FORM NILAI SIAP'!B98)</f>
        <v/>
      </c>
      <c r="D98" s="9" t="str">
        <f t="shared" si="7"/>
        <v/>
      </c>
      <c r="E98" s="9">
        <f t="shared" si="11"/>
        <v>0</v>
      </c>
      <c r="F98" s="9">
        <f t="shared" si="10"/>
        <v>0</v>
      </c>
      <c r="G98" s="9">
        <f t="shared" si="10"/>
        <v>0</v>
      </c>
      <c r="H98" s="9">
        <f t="shared" si="10"/>
        <v>0</v>
      </c>
      <c r="I98" s="9">
        <f t="shared" si="10"/>
        <v>0</v>
      </c>
      <c r="J98" s="9">
        <f t="shared" si="10"/>
        <v>0</v>
      </c>
      <c r="K98" s="9">
        <f t="shared" si="10"/>
        <v>0</v>
      </c>
      <c r="L98" s="9">
        <f t="shared" si="10"/>
        <v>0</v>
      </c>
      <c r="M98" s="9">
        <f t="shared" si="10"/>
        <v>0</v>
      </c>
      <c r="N98" s="9">
        <f t="shared" si="10"/>
        <v>0</v>
      </c>
      <c r="O98" s="9">
        <f t="shared" si="10"/>
        <v>0</v>
      </c>
      <c r="P98" s="9">
        <f t="shared" si="10"/>
        <v>0</v>
      </c>
      <c r="Q98" s="9">
        <f t="shared" si="10"/>
        <v>0</v>
      </c>
      <c r="R98" s="9">
        <f t="shared" si="10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spans="1:44" x14ac:dyDescent="0.25">
      <c r="A99" s="23">
        <v>92</v>
      </c>
      <c r="B99" t="str">
        <f>IF('FORM NILAI SIAP'!A99=0,"",'FORM NILAI SIAP'!A99)</f>
        <v/>
      </c>
      <c r="C99" t="str">
        <f>IF('FORM NILAI SIAP'!B99=0,"",'FORM NILAI SIAP'!B99)</f>
        <v/>
      </c>
      <c r="D99" s="9" t="str">
        <f t="shared" si="7"/>
        <v/>
      </c>
      <c r="E99" s="9">
        <f t="shared" si="11"/>
        <v>0</v>
      </c>
      <c r="F99" s="9">
        <f t="shared" si="10"/>
        <v>0</v>
      </c>
      <c r="G99" s="9">
        <f t="shared" si="10"/>
        <v>0</v>
      </c>
      <c r="H99" s="9">
        <f t="shared" si="10"/>
        <v>0</v>
      </c>
      <c r="I99" s="9">
        <f t="shared" si="10"/>
        <v>0</v>
      </c>
      <c r="J99" s="9">
        <f t="shared" si="10"/>
        <v>0</v>
      </c>
      <c r="K99" s="9">
        <f t="shared" si="10"/>
        <v>0</v>
      </c>
      <c r="L99" s="9">
        <f t="shared" si="10"/>
        <v>0</v>
      </c>
      <c r="M99" s="9">
        <f t="shared" si="10"/>
        <v>0</v>
      </c>
      <c r="N99" s="9">
        <f t="shared" si="10"/>
        <v>0</v>
      </c>
      <c r="O99" s="9">
        <f t="shared" si="10"/>
        <v>0</v>
      </c>
      <c r="P99" s="9">
        <f t="shared" si="10"/>
        <v>0</v>
      </c>
      <c r="Q99" s="9">
        <f t="shared" si="10"/>
        <v>0</v>
      </c>
      <c r="R99" s="9">
        <f t="shared" si="10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spans="1:44" x14ac:dyDescent="0.25">
      <c r="A100" s="23">
        <v>93</v>
      </c>
      <c r="B100" t="str">
        <f>IF('FORM NILAI SIAP'!A100=0,"",'FORM NILAI SIAP'!A100)</f>
        <v/>
      </c>
      <c r="C100" t="str">
        <f>IF('FORM NILAI SIAP'!B100=0,"",'FORM NILAI SIAP'!B100)</f>
        <v/>
      </c>
      <c r="D100" s="9" t="str">
        <f t="shared" si="7"/>
        <v/>
      </c>
      <c r="E100" s="9">
        <f t="shared" si="11"/>
        <v>0</v>
      </c>
      <c r="F100" s="9">
        <f t="shared" si="10"/>
        <v>0</v>
      </c>
      <c r="G100" s="9">
        <f t="shared" si="10"/>
        <v>0</v>
      </c>
      <c r="H100" s="9">
        <f t="shared" si="10"/>
        <v>0</v>
      </c>
      <c r="I100" s="9">
        <f t="shared" si="10"/>
        <v>0</v>
      </c>
      <c r="J100" s="9">
        <f t="shared" si="10"/>
        <v>0</v>
      </c>
      <c r="K100" s="9">
        <f t="shared" si="10"/>
        <v>0</v>
      </c>
      <c r="L100" s="9">
        <f t="shared" si="10"/>
        <v>0</v>
      </c>
      <c r="M100" s="9">
        <f t="shared" si="10"/>
        <v>0</v>
      </c>
      <c r="N100" s="9">
        <f t="shared" si="10"/>
        <v>0</v>
      </c>
      <c r="O100" s="9">
        <f t="shared" si="10"/>
        <v>0</v>
      </c>
      <c r="P100" s="9">
        <f t="shared" si="10"/>
        <v>0</v>
      </c>
      <c r="Q100" s="9">
        <f t="shared" si="10"/>
        <v>0</v>
      </c>
      <c r="R100" s="9">
        <f t="shared" si="10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spans="1:44" x14ac:dyDescent="0.25">
      <c r="A101" s="23">
        <v>94</v>
      </c>
      <c r="B101" t="str">
        <f>IF('FORM NILAI SIAP'!A101=0,"",'FORM NILAI SIAP'!A101)</f>
        <v/>
      </c>
      <c r="C101" t="str">
        <f>IF('FORM NILAI SIAP'!B101=0,"",'FORM NILAI SIAP'!B101)</f>
        <v/>
      </c>
      <c r="D101" s="9" t="str">
        <f t="shared" si="7"/>
        <v/>
      </c>
      <c r="E101" s="9">
        <f t="shared" si="11"/>
        <v>0</v>
      </c>
      <c r="F101" s="9">
        <f t="shared" si="10"/>
        <v>0</v>
      </c>
      <c r="G101" s="9">
        <f t="shared" si="10"/>
        <v>0</v>
      </c>
      <c r="H101" s="9">
        <f t="shared" si="10"/>
        <v>0</v>
      </c>
      <c r="I101" s="9">
        <f t="shared" si="10"/>
        <v>0</v>
      </c>
      <c r="J101" s="9">
        <f t="shared" si="10"/>
        <v>0</v>
      </c>
      <c r="K101" s="9">
        <f t="shared" si="10"/>
        <v>0</v>
      </c>
      <c r="L101" s="9">
        <f t="shared" si="10"/>
        <v>0</v>
      </c>
      <c r="M101" s="9">
        <f t="shared" si="10"/>
        <v>0</v>
      </c>
      <c r="N101" s="9">
        <f t="shared" si="10"/>
        <v>0</v>
      </c>
      <c r="O101" s="9">
        <f t="shared" si="10"/>
        <v>0</v>
      </c>
      <c r="P101" s="9">
        <f t="shared" si="10"/>
        <v>0</v>
      </c>
      <c r="Q101" s="9">
        <f t="shared" si="10"/>
        <v>0</v>
      </c>
      <c r="R101" s="9">
        <f t="shared" si="10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spans="1:44" x14ac:dyDescent="0.25">
      <c r="A102" s="23">
        <v>95</v>
      </c>
      <c r="B102" t="str">
        <f>IF('FORM NILAI SIAP'!A102=0,"",'FORM NILAI SIAP'!A102)</f>
        <v/>
      </c>
      <c r="C102" t="str">
        <f>IF('FORM NILAI SIAP'!B102=0,"",'FORM NILAI SIAP'!B102)</f>
        <v/>
      </c>
      <c r="D102" s="9" t="str">
        <f t="shared" si="7"/>
        <v/>
      </c>
      <c r="E102" s="9">
        <f t="shared" si="11"/>
        <v>0</v>
      </c>
      <c r="F102" s="9">
        <f t="shared" si="10"/>
        <v>0</v>
      </c>
      <c r="G102" s="9">
        <f t="shared" si="10"/>
        <v>0</v>
      </c>
      <c r="H102" s="9">
        <f t="shared" si="10"/>
        <v>0</v>
      </c>
      <c r="I102" s="9">
        <f t="shared" si="10"/>
        <v>0</v>
      </c>
      <c r="J102" s="9">
        <f t="shared" si="10"/>
        <v>0</v>
      </c>
      <c r="K102" s="9">
        <f t="shared" si="10"/>
        <v>0</v>
      </c>
      <c r="L102" s="9">
        <f t="shared" si="10"/>
        <v>0</v>
      </c>
      <c r="M102" s="9">
        <f t="shared" si="10"/>
        <v>0</v>
      </c>
      <c r="N102" s="9">
        <f t="shared" si="10"/>
        <v>0</v>
      </c>
      <c r="O102" s="9">
        <f t="shared" si="10"/>
        <v>0</v>
      </c>
      <c r="P102" s="9">
        <f t="shared" si="10"/>
        <v>0</v>
      </c>
      <c r="Q102" s="9">
        <f t="shared" si="10"/>
        <v>0</v>
      </c>
      <c r="R102" s="9">
        <f t="shared" si="10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spans="1:44" x14ac:dyDescent="0.25">
      <c r="A103" s="23">
        <v>96</v>
      </c>
      <c r="B103" t="str">
        <f>IF('FORM NILAI SIAP'!A103=0,"",'FORM NILAI SIAP'!A103)</f>
        <v/>
      </c>
      <c r="C103" t="str">
        <f>IF('FORM NILAI SIAP'!B103=0,"",'FORM NILAI SIAP'!B103)</f>
        <v/>
      </c>
      <c r="D103" s="9" t="str">
        <f t="shared" si="7"/>
        <v/>
      </c>
      <c r="E103" s="9">
        <f t="shared" si="11"/>
        <v>0</v>
      </c>
      <c r="F103" s="9">
        <f t="shared" si="10"/>
        <v>0</v>
      </c>
      <c r="G103" s="9">
        <f t="shared" si="10"/>
        <v>0</v>
      </c>
      <c r="H103" s="9">
        <f t="shared" si="10"/>
        <v>0</v>
      </c>
      <c r="I103" s="9">
        <f t="shared" si="10"/>
        <v>0</v>
      </c>
      <c r="J103" s="9">
        <f t="shared" si="10"/>
        <v>0</v>
      </c>
      <c r="K103" s="9">
        <f t="shared" si="10"/>
        <v>0</v>
      </c>
      <c r="L103" s="9">
        <f t="shared" si="10"/>
        <v>0</v>
      </c>
      <c r="M103" s="9">
        <f t="shared" si="10"/>
        <v>0</v>
      </c>
      <c r="N103" s="9">
        <f t="shared" si="10"/>
        <v>0</v>
      </c>
      <c r="O103" s="9">
        <f t="shared" si="10"/>
        <v>0</v>
      </c>
      <c r="P103" s="9">
        <f t="shared" si="10"/>
        <v>0</v>
      </c>
      <c r="Q103" s="9">
        <f t="shared" si="10"/>
        <v>0</v>
      </c>
      <c r="R103" s="9">
        <f t="shared" si="10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spans="1:44" x14ac:dyDescent="0.25">
      <c r="A104" s="23">
        <v>97</v>
      </c>
      <c r="B104" t="str">
        <f>IF('FORM NILAI SIAP'!A104=0,"",'FORM NILAI SIAP'!A104)</f>
        <v/>
      </c>
      <c r="C104" t="str">
        <f>IF('FORM NILAI SIAP'!B104=0,"",'FORM NILAI SIAP'!B104)</f>
        <v/>
      </c>
      <c r="D104" s="9" t="str">
        <f t="shared" si="7"/>
        <v/>
      </c>
      <c r="E104" s="9">
        <f t="shared" si="11"/>
        <v>0</v>
      </c>
      <c r="F104" s="9">
        <f t="shared" si="10"/>
        <v>0</v>
      </c>
      <c r="G104" s="9">
        <f t="shared" si="10"/>
        <v>0</v>
      </c>
      <c r="H104" s="9">
        <f t="shared" si="10"/>
        <v>0</v>
      </c>
      <c r="I104" s="9">
        <f t="shared" si="10"/>
        <v>0</v>
      </c>
      <c r="J104" s="9">
        <f t="shared" si="10"/>
        <v>0</v>
      </c>
      <c r="K104" s="9">
        <f t="shared" si="10"/>
        <v>0</v>
      </c>
      <c r="L104" s="9">
        <f t="shared" si="10"/>
        <v>0</v>
      </c>
      <c r="M104" s="9">
        <f t="shared" si="10"/>
        <v>0</v>
      </c>
      <c r="N104" s="9">
        <f t="shared" si="10"/>
        <v>0</v>
      </c>
      <c r="O104" s="9">
        <f t="shared" si="10"/>
        <v>0</v>
      </c>
      <c r="P104" s="9">
        <f t="shared" si="10"/>
        <v>0</v>
      </c>
      <c r="Q104" s="9">
        <f t="shared" si="10"/>
        <v>0</v>
      </c>
      <c r="R104" s="9">
        <f t="shared" si="10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spans="1:44" x14ac:dyDescent="0.25">
      <c r="A105" s="23">
        <v>98</v>
      </c>
      <c r="B105" t="str">
        <f>IF('FORM NILAI SIAP'!A105=0,"",'FORM NILAI SIAP'!A105)</f>
        <v/>
      </c>
      <c r="C105" t="str">
        <f>IF('FORM NILAI SIAP'!B105=0,"",'FORM NILAI SIAP'!B105)</f>
        <v/>
      </c>
      <c r="D105" s="9" t="str">
        <f t="shared" si="7"/>
        <v/>
      </c>
      <c r="E105" s="9">
        <f t="shared" si="11"/>
        <v>0</v>
      </c>
      <c r="F105" s="9">
        <f t="shared" si="10"/>
        <v>0</v>
      </c>
      <c r="G105" s="9">
        <f t="shared" si="10"/>
        <v>0</v>
      </c>
      <c r="H105" s="9">
        <f t="shared" si="10"/>
        <v>0</v>
      </c>
      <c r="I105" s="9">
        <f t="shared" si="10"/>
        <v>0</v>
      </c>
      <c r="J105" s="9">
        <f t="shared" si="10"/>
        <v>0</v>
      </c>
      <c r="K105" s="9">
        <f t="shared" si="10"/>
        <v>0</v>
      </c>
      <c r="L105" s="9">
        <f t="shared" si="10"/>
        <v>0</v>
      </c>
      <c r="M105" s="9">
        <f t="shared" si="10"/>
        <v>0</v>
      </c>
      <c r="N105" s="9">
        <f t="shared" si="10"/>
        <v>0</v>
      </c>
      <c r="O105" s="9">
        <f t="shared" si="10"/>
        <v>0</v>
      </c>
      <c r="P105" s="9">
        <f t="shared" si="10"/>
        <v>0</v>
      </c>
      <c r="Q105" s="9">
        <f t="shared" si="10"/>
        <v>0</v>
      </c>
      <c r="R105" s="9">
        <f t="shared" si="10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spans="1:44" x14ac:dyDescent="0.25">
      <c r="A106" s="23">
        <v>99</v>
      </c>
      <c r="B106" t="str">
        <f>IF('FORM NILAI SIAP'!A106=0,"",'FORM NILAI SIAP'!A106)</f>
        <v/>
      </c>
      <c r="C106" t="str">
        <f>IF('FORM NILAI SIAP'!B106=0,"",'FORM NILAI SIAP'!B106)</f>
        <v/>
      </c>
      <c r="D106" s="9" t="str">
        <f t="shared" si="7"/>
        <v/>
      </c>
      <c r="E106" s="9">
        <f t="shared" si="11"/>
        <v>0</v>
      </c>
      <c r="F106" s="9">
        <f t="shared" si="10"/>
        <v>0</v>
      </c>
      <c r="G106" s="9">
        <f t="shared" si="10"/>
        <v>0</v>
      </c>
      <c r="H106" s="9">
        <f t="shared" si="10"/>
        <v>0</v>
      </c>
      <c r="I106" s="9">
        <f t="shared" si="10"/>
        <v>0</v>
      </c>
      <c r="J106" s="9">
        <f t="shared" si="10"/>
        <v>0</v>
      </c>
      <c r="K106" s="9">
        <f t="shared" si="10"/>
        <v>0</v>
      </c>
      <c r="L106" s="9">
        <f t="shared" si="10"/>
        <v>0</v>
      </c>
      <c r="M106" s="9">
        <f t="shared" si="10"/>
        <v>0</v>
      </c>
      <c r="N106" s="9">
        <f t="shared" si="10"/>
        <v>0</v>
      </c>
      <c r="O106" s="9">
        <f t="shared" si="10"/>
        <v>0</v>
      </c>
      <c r="P106" s="9">
        <f t="shared" si="10"/>
        <v>0</v>
      </c>
      <c r="Q106" s="9">
        <f t="shared" si="10"/>
        <v>0</v>
      </c>
      <c r="R106" s="9">
        <f t="shared" si="10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spans="1:44" x14ac:dyDescent="0.25">
      <c r="A107" s="23">
        <v>100</v>
      </c>
      <c r="B107" t="str">
        <f>IF('FORM NILAI SIAP'!A107=0,"",'FORM NILAI SIAP'!A107)</f>
        <v/>
      </c>
      <c r="C107" t="str">
        <f>IF('FORM NILAI SIAP'!B107=0,"",'FORM NILAI SIAP'!B107)</f>
        <v/>
      </c>
      <c r="D107" s="9" t="str">
        <f t="shared" si="7"/>
        <v/>
      </c>
      <c r="E107" s="9">
        <f t="shared" si="11"/>
        <v>0</v>
      </c>
      <c r="F107" s="9">
        <f t="shared" si="10"/>
        <v>0</v>
      </c>
      <c r="G107" s="9">
        <f t="shared" si="10"/>
        <v>0</v>
      </c>
      <c r="H107" s="9">
        <f t="shared" si="10"/>
        <v>0</v>
      </c>
      <c r="I107" s="9">
        <f t="shared" si="10"/>
        <v>0</v>
      </c>
      <c r="J107" s="9">
        <f t="shared" si="10"/>
        <v>0</v>
      </c>
      <c r="K107" s="9">
        <f t="shared" si="10"/>
        <v>0</v>
      </c>
      <c r="L107" s="9">
        <f t="shared" si="10"/>
        <v>0</v>
      </c>
      <c r="M107" s="9">
        <f t="shared" si="10"/>
        <v>0</v>
      </c>
      <c r="N107" s="9">
        <f t="shared" si="10"/>
        <v>0</v>
      </c>
      <c r="O107" s="9">
        <f t="shared" si="10"/>
        <v>0</v>
      </c>
      <c r="P107" s="9">
        <f t="shared" si="10"/>
        <v>0</v>
      </c>
      <c r="Q107" s="9">
        <f t="shared" si="10"/>
        <v>0</v>
      </c>
      <c r="R107" s="9">
        <f t="shared" si="10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spans="1:44" x14ac:dyDescent="0.25">
      <c r="A108" s="23">
        <v>101</v>
      </c>
      <c r="B108" t="str">
        <f>IF('FORM NILAI SIAP'!A108=0,"",'FORM NILAI SIAP'!A108)</f>
        <v/>
      </c>
      <c r="C108" t="str">
        <f>IF('FORM NILAI SIAP'!B108=0,"",'FORM NILAI SIAP'!B108)</f>
        <v/>
      </c>
      <c r="D108" s="9" t="str">
        <f t="shared" si="7"/>
        <v/>
      </c>
      <c r="E108" s="9">
        <f t="shared" si="11"/>
        <v>0</v>
      </c>
      <c r="F108" s="9">
        <f t="shared" si="10"/>
        <v>0</v>
      </c>
      <c r="G108" s="9">
        <f t="shared" si="10"/>
        <v>0</v>
      </c>
      <c r="H108" s="9">
        <f t="shared" si="10"/>
        <v>0</v>
      </c>
      <c r="I108" s="9">
        <f t="shared" si="10"/>
        <v>0</v>
      </c>
      <c r="J108" s="9">
        <f t="shared" si="10"/>
        <v>0</v>
      </c>
      <c r="K108" s="9">
        <f t="shared" si="10"/>
        <v>0</v>
      </c>
      <c r="L108" s="9">
        <f t="shared" si="10"/>
        <v>0</v>
      </c>
      <c r="M108" s="9">
        <f t="shared" si="10"/>
        <v>0</v>
      </c>
      <c r="N108" s="9">
        <f t="shared" si="10"/>
        <v>0</v>
      </c>
      <c r="O108" s="9">
        <f t="shared" si="10"/>
        <v>0</v>
      </c>
      <c r="P108" s="9">
        <f t="shared" si="10"/>
        <v>0</v>
      </c>
      <c r="Q108" s="9">
        <f t="shared" si="10"/>
        <v>0</v>
      </c>
      <c r="R108" s="9">
        <f t="shared" si="10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spans="1:44" x14ac:dyDescent="0.25">
      <c r="A109" s="23">
        <v>102</v>
      </c>
      <c r="B109" t="str">
        <f>IF('FORM NILAI SIAP'!A109=0,"",'FORM NILAI SIAP'!A109)</f>
        <v/>
      </c>
      <c r="C109" t="str">
        <f>IF('FORM NILAI SIAP'!B109=0,"",'FORM NILAI SIAP'!B109)</f>
        <v/>
      </c>
      <c r="D109" s="9" t="str">
        <f t="shared" si="7"/>
        <v/>
      </c>
      <c r="E109" s="9">
        <f t="shared" si="11"/>
        <v>0</v>
      </c>
      <c r="F109" s="9">
        <f t="shared" si="10"/>
        <v>0</v>
      </c>
      <c r="G109" s="9">
        <f t="shared" si="10"/>
        <v>0</v>
      </c>
      <c r="H109" s="9">
        <f t="shared" si="10"/>
        <v>0</v>
      </c>
      <c r="I109" s="9">
        <f t="shared" si="10"/>
        <v>0</v>
      </c>
      <c r="J109" s="9">
        <f t="shared" si="10"/>
        <v>0</v>
      </c>
      <c r="K109" s="9">
        <f t="shared" si="10"/>
        <v>0</v>
      </c>
      <c r="L109" s="9">
        <f t="shared" si="10"/>
        <v>0</v>
      </c>
      <c r="M109" s="9">
        <f t="shared" si="10"/>
        <v>0</v>
      </c>
      <c r="N109" s="9">
        <f t="shared" si="10"/>
        <v>0</v>
      </c>
      <c r="O109" s="9">
        <f t="shared" si="10"/>
        <v>0</v>
      </c>
      <c r="P109" s="9">
        <f t="shared" si="10"/>
        <v>0</v>
      </c>
      <c r="Q109" s="9">
        <f t="shared" si="10"/>
        <v>0</v>
      </c>
      <c r="R109" s="9">
        <f t="shared" si="10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spans="1:44" x14ac:dyDescent="0.25">
      <c r="A110" s="23">
        <v>103</v>
      </c>
      <c r="B110" t="str">
        <f>IF('FORM NILAI SIAP'!A110=0,"",'FORM NILAI SIAP'!A110)</f>
        <v/>
      </c>
      <c r="C110" t="str">
        <f>IF('FORM NILAI SIAP'!B110=0,"",'FORM NILAI SIAP'!B110)</f>
        <v/>
      </c>
      <c r="D110" s="9" t="str">
        <f t="shared" si="7"/>
        <v/>
      </c>
      <c r="E110" s="9">
        <f t="shared" si="11"/>
        <v>0</v>
      </c>
      <c r="F110" s="9">
        <f t="shared" si="10"/>
        <v>0</v>
      </c>
      <c r="G110" s="9">
        <f t="shared" si="10"/>
        <v>0</v>
      </c>
      <c r="H110" s="9">
        <f t="shared" si="10"/>
        <v>0</v>
      </c>
      <c r="I110" s="9">
        <f t="shared" si="10"/>
        <v>0</v>
      </c>
      <c r="J110" s="9">
        <f t="shared" si="10"/>
        <v>0</v>
      </c>
      <c r="K110" s="9">
        <f t="shared" si="10"/>
        <v>0</v>
      </c>
      <c r="L110" s="9">
        <f t="shared" si="10"/>
        <v>0</v>
      </c>
      <c r="M110" s="9">
        <f t="shared" si="10"/>
        <v>0</v>
      </c>
      <c r="N110" s="9">
        <f t="shared" si="10"/>
        <v>0</v>
      </c>
      <c r="O110" s="9">
        <f t="shared" si="10"/>
        <v>0</v>
      </c>
      <c r="P110" s="9">
        <f t="shared" si="10"/>
        <v>0</v>
      </c>
      <c r="Q110" s="9">
        <f t="shared" si="10"/>
        <v>0</v>
      </c>
      <c r="R110" s="9">
        <f t="shared" si="10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spans="1:44" x14ac:dyDescent="0.25">
      <c r="A111" s="23">
        <v>104</v>
      </c>
      <c r="B111" t="str">
        <f>IF('FORM NILAI SIAP'!A111=0,"",'FORM NILAI SIAP'!A111)</f>
        <v/>
      </c>
      <c r="C111" t="str">
        <f>IF('FORM NILAI SIAP'!B111=0,"",'FORM NILAI SIAP'!B111)</f>
        <v/>
      </c>
      <c r="D111" s="9" t="str">
        <f t="shared" si="7"/>
        <v/>
      </c>
      <c r="E111" s="9">
        <f t="shared" si="11"/>
        <v>0</v>
      </c>
      <c r="F111" s="9">
        <f t="shared" si="10"/>
        <v>0</v>
      </c>
      <c r="G111" s="9">
        <f t="shared" si="10"/>
        <v>0</v>
      </c>
      <c r="H111" s="9">
        <f t="shared" si="10"/>
        <v>0</v>
      </c>
      <c r="I111" s="9">
        <f t="shared" si="10"/>
        <v>0</v>
      </c>
      <c r="J111" s="9">
        <f t="shared" si="10"/>
        <v>0</v>
      </c>
      <c r="K111" s="9">
        <f t="shared" si="10"/>
        <v>0</v>
      </c>
      <c r="L111" s="9">
        <f t="shared" si="10"/>
        <v>0</v>
      </c>
      <c r="M111" s="9">
        <f t="shared" si="10"/>
        <v>0</v>
      </c>
      <c r="N111" s="9">
        <f t="shared" si="10"/>
        <v>0</v>
      </c>
      <c r="O111" s="9">
        <f t="shared" si="10"/>
        <v>0</v>
      </c>
      <c r="P111" s="9">
        <f t="shared" si="10"/>
        <v>0</v>
      </c>
      <c r="Q111" s="9">
        <f t="shared" si="10"/>
        <v>0</v>
      </c>
      <c r="R111" s="9">
        <f t="shared" si="10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spans="1:44" x14ac:dyDescent="0.25">
      <c r="A112" s="23">
        <v>105</v>
      </c>
      <c r="B112" t="str">
        <f>IF('FORM NILAI SIAP'!A112=0,"",'FORM NILAI SIAP'!A112)</f>
        <v/>
      </c>
      <c r="C112" t="str">
        <f>IF('FORM NILAI SIAP'!B112=0,"",'FORM NILAI SIAP'!B112)</f>
        <v/>
      </c>
      <c r="D112" s="9" t="str">
        <f t="shared" si="7"/>
        <v/>
      </c>
      <c r="E112" s="9">
        <f t="shared" si="11"/>
        <v>0</v>
      </c>
      <c r="F112" s="9">
        <f t="shared" si="10"/>
        <v>0</v>
      </c>
      <c r="G112" s="9">
        <f t="shared" si="10"/>
        <v>0</v>
      </c>
      <c r="H112" s="9">
        <f t="shared" si="10"/>
        <v>0</v>
      </c>
      <c r="I112" s="9">
        <f t="shared" si="10"/>
        <v>0</v>
      </c>
      <c r="J112" s="9">
        <f t="shared" si="10"/>
        <v>0</v>
      </c>
      <c r="K112" s="9">
        <f t="shared" si="10"/>
        <v>0</v>
      </c>
      <c r="L112" s="9">
        <f t="shared" si="10"/>
        <v>0</v>
      </c>
      <c r="M112" s="9">
        <f t="shared" si="10"/>
        <v>0</v>
      </c>
      <c r="N112" s="9">
        <f t="shared" si="10"/>
        <v>0</v>
      </c>
      <c r="O112" s="9">
        <f t="shared" si="10"/>
        <v>0</v>
      </c>
      <c r="P112" s="9">
        <f t="shared" si="10"/>
        <v>0</v>
      </c>
      <c r="Q112" s="9">
        <f t="shared" si="10"/>
        <v>0</v>
      </c>
      <c r="R112" s="9">
        <f t="shared" si="10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spans="1:44" x14ac:dyDescent="0.25">
      <c r="A113" s="23">
        <v>106</v>
      </c>
      <c r="B113" t="str">
        <f>IF('FORM NILAI SIAP'!A113=0,"",'FORM NILAI SIAP'!A113)</f>
        <v/>
      </c>
      <c r="C113" t="str">
        <f>IF('FORM NILAI SIAP'!B113=0,"",'FORM NILAI SIAP'!B113)</f>
        <v/>
      </c>
      <c r="D113" s="9" t="str">
        <f t="shared" si="7"/>
        <v/>
      </c>
      <c r="E113" s="9">
        <f t="shared" si="11"/>
        <v>0</v>
      </c>
      <c r="F113" s="9">
        <f t="shared" si="10"/>
        <v>0</v>
      </c>
      <c r="G113" s="9">
        <f t="shared" si="10"/>
        <v>0</v>
      </c>
      <c r="H113" s="9">
        <f t="shared" si="10"/>
        <v>0</v>
      </c>
      <c r="I113" s="9">
        <f t="shared" si="10"/>
        <v>0</v>
      </c>
      <c r="J113" s="9">
        <f t="shared" si="10"/>
        <v>0</v>
      </c>
      <c r="K113" s="9">
        <f t="shared" si="10"/>
        <v>0</v>
      </c>
      <c r="L113" s="9">
        <f t="shared" si="10"/>
        <v>0</v>
      </c>
      <c r="M113" s="9">
        <f t="shared" si="10"/>
        <v>0</v>
      </c>
      <c r="N113" s="9">
        <f t="shared" si="10"/>
        <v>0</v>
      </c>
      <c r="O113" s="9">
        <f t="shared" si="10"/>
        <v>0</v>
      </c>
      <c r="P113" s="9">
        <f t="shared" si="10"/>
        <v>0</v>
      </c>
      <c r="Q113" s="9">
        <f t="shared" si="10"/>
        <v>0</v>
      </c>
      <c r="R113" s="9">
        <f t="shared" si="10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x14ac:dyDescent="0.25">
      <c r="A114" s="23">
        <v>107</v>
      </c>
      <c r="B114" t="str">
        <f>IF('FORM NILAI SIAP'!A114=0,"",'FORM NILAI SIAP'!A114)</f>
        <v/>
      </c>
      <c r="C114" t="str">
        <f>IF('FORM NILAI SIAP'!B114=0,"",'FORM NILAI SIAP'!B114)</f>
        <v/>
      </c>
      <c r="D114" s="9" t="str">
        <f t="shared" si="7"/>
        <v/>
      </c>
      <c r="E114" s="9">
        <f t="shared" si="11"/>
        <v>0</v>
      </c>
      <c r="F114" s="9">
        <f t="shared" si="10"/>
        <v>0</v>
      </c>
      <c r="G114" s="9">
        <f t="shared" si="10"/>
        <v>0</v>
      </c>
      <c r="H114" s="9">
        <f t="shared" si="10"/>
        <v>0</v>
      </c>
      <c r="I114" s="9">
        <f t="shared" si="10"/>
        <v>0</v>
      </c>
      <c r="J114" s="9">
        <f t="shared" si="10"/>
        <v>0</v>
      </c>
      <c r="K114" s="9">
        <f t="shared" si="10"/>
        <v>0</v>
      </c>
      <c r="L114" s="9">
        <f t="shared" si="10"/>
        <v>0</v>
      </c>
      <c r="M114" s="9">
        <f t="shared" si="10"/>
        <v>0</v>
      </c>
      <c r="N114" s="9">
        <f t="shared" si="10"/>
        <v>0</v>
      </c>
      <c r="O114" s="9">
        <f t="shared" si="10"/>
        <v>0</v>
      </c>
      <c r="P114" s="9">
        <f t="shared" si="10"/>
        <v>0</v>
      </c>
      <c r="Q114" s="9">
        <f t="shared" si="10"/>
        <v>0</v>
      </c>
      <c r="R114" s="9">
        <f t="shared" si="10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x14ac:dyDescent="0.25">
      <c r="A115" s="23">
        <v>108</v>
      </c>
      <c r="B115" t="str">
        <f>IF('FORM NILAI SIAP'!A115=0,"",'FORM NILAI SIAP'!A115)</f>
        <v/>
      </c>
      <c r="C115" t="str">
        <f>IF('FORM NILAI SIAP'!B115=0,"",'FORM NILAI SIAP'!B115)</f>
        <v/>
      </c>
      <c r="D115" s="9" t="str">
        <f t="shared" si="7"/>
        <v/>
      </c>
      <c r="E115" s="9">
        <f t="shared" si="11"/>
        <v>0</v>
      </c>
      <c r="F115" s="9">
        <f t="shared" si="10"/>
        <v>0</v>
      </c>
      <c r="G115" s="9">
        <f t="shared" si="10"/>
        <v>0</v>
      </c>
      <c r="H115" s="9">
        <f t="shared" si="10"/>
        <v>0</v>
      </c>
      <c r="I115" s="9">
        <f t="shared" si="10"/>
        <v>0</v>
      </c>
      <c r="J115" s="9">
        <f t="shared" si="10"/>
        <v>0</v>
      </c>
      <c r="K115" s="9">
        <f t="shared" si="10"/>
        <v>0</v>
      </c>
      <c r="L115" s="9">
        <f t="shared" si="10"/>
        <v>0</v>
      </c>
      <c r="M115" s="9">
        <f t="shared" si="10"/>
        <v>0</v>
      </c>
      <c r="N115" s="9">
        <f t="shared" si="10"/>
        <v>0</v>
      </c>
      <c r="O115" s="9">
        <f t="shared" si="10"/>
        <v>0</v>
      </c>
      <c r="P115" s="9">
        <f t="shared" ref="P115:R115" si="12">IFERROR(($T115*IF($T$6=P$6,$T$7,0)+$U115*IF($U$6=P$6,$U$7,0)+$V115*IF($V$6=P$6,$V$7,0)+$W115*IF($W$6=P$6,$W$7,0)+$X115*IF($X$6=P$6,$X$7,0)+$Y115*IF($Y$6=P$6,$Y$7,0)+$Z115*IF($Z$6=P$6,$Z$7,0)+$AA115*IF($AA$6=P$6,$AA$7,0)+$AB115*IF($AB$6=P$6,$AB$7,0)+$AC115*IF($AC$6=P$6,$AC$7,0)+$AD115*IF($AD$6=P$6,$AD$7,0)+$AE115*IF($AE$6=P$6,$AE$7,0)+$AF115*IF($AF$6=P$6,$AF$7,0)+$AG115*IF($AG$6=P$6,$AG$7,0)+$AH115*IF($AH$6=P$6,$AH$7,0)+$AI115*IF($AI$6=P$6,$AI$7,0)+$AJ115*IF($AJ$6=P$6,$AJ$7,0)+$AK115*IF($AK$6=P$6,$AK$7,0)+$AL115*IF($AL$6=P$6,$AL$7,0)+$AM115*IF($AM$6=P$6,$AM$7,0)+$AN115*IF($AN$6=P$6,$AN$7,0)+$AO115*IF($AO$6=P$6,$AO$7,0)+$AP115*IF($AP$6=P$6,$AP$7,0)+$AQ115*IF($AQ$6=P$6,$AQ$7,0)+$AR115*IF($AR$6=P$6,$AR$7,0))/P$7,0)</f>
        <v>0</v>
      </c>
      <c r="Q115" s="9">
        <f t="shared" si="12"/>
        <v>0</v>
      </c>
      <c r="R115" s="9">
        <f t="shared" si="12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5">
      <c r="A116" s="23">
        <v>109</v>
      </c>
      <c r="B116" t="str">
        <f>IF('FORM NILAI SIAP'!A116=0,"",'FORM NILAI SIAP'!A116)</f>
        <v/>
      </c>
      <c r="C116" t="str">
        <f>IF('FORM NILAI SIAP'!B116=0,"",'FORM NILAI SIAP'!B116)</f>
        <v/>
      </c>
      <c r="D116" s="9" t="str">
        <f t="shared" si="7"/>
        <v/>
      </c>
      <c r="E116" s="9">
        <f t="shared" si="11"/>
        <v>0</v>
      </c>
      <c r="F116" s="9">
        <f t="shared" si="11"/>
        <v>0</v>
      </c>
      <c r="G116" s="9">
        <f t="shared" si="11"/>
        <v>0</v>
      </c>
      <c r="H116" s="9">
        <f t="shared" si="11"/>
        <v>0</v>
      </c>
      <c r="I116" s="9">
        <f t="shared" si="11"/>
        <v>0</v>
      </c>
      <c r="J116" s="9">
        <f t="shared" si="11"/>
        <v>0</v>
      </c>
      <c r="K116" s="9">
        <f t="shared" si="11"/>
        <v>0</v>
      </c>
      <c r="L116" s="9">
        <f t="shared" si="11"/>
        <v>0</v>
      </c>
      <c r="M116" s="9">
        <f t="shared" si="11"/>
        <v>0</v>
      </c>
      <c r="N116" s="9">
        <f t="shared" si="11"/>
        <v>0</v>
      </c>
      <c r="O116" s="9">
        <f t="shared" si="11"/>
        <v>0</v>
      </c>
      <c r="P116" s="9">
        <f t="shared" si="11"/>
        <v>0</v>
      </c>
      <c r="Q116" s="9">
        <f t="shared" si="11"/>
        <v>0</v>
      </c>
      <c r="R116" s="9">
        <f t="shared" si="11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spans="1:44" x14ac:dyDescent="0.25">
      <c r="A117" s="23">
        <v>110</v>
      </c>
      <c r="B117" t="str">
        <f>IF('FORM NILAI SIAP'!A117=0,"",'FORM NILAI SIAP'!A117)</f>
        <v/>
      </c>
      <c r="C117" t="str">
        <f>IF('FORM NILAI SIAP'!B117=0,"",'FORM NILAI SIAP'!B117)</f>
        <v/>
      </c>
      <c r="D117" s="9" t="str">
        <f t="shared" si="7"/>
        <v/>
      </c>
      <c r="E117" s="9">
        <f t="shared" si="11"/>
        <v>0</v>
      </c>
      <c r="F117" s="9">
        <f t="shared" si="11"/>
        <v>0</v>
      </c>
      <c r="G117" s="9">
        <f t="shared" si="11"/>
        <v>0</v>
      </c>
      <c r="H117" s="9">
        <f t="shared" si="11"/>
        <v>0</v>
      </c>
      <c r="I117" s="9">
        <f t="shared" si="11"/>
        <v>0</v>
      </c>
      <c r="J117" s="9">
        <f t="shared" si="11"/>
        <v>0</v>
      </c>
      <c r="K117" s="9">
        <f t="shared" si="11"/>
        <v>0</v>
      </c>
      <c r="L117" s="9">
        <f t="shared" si="11"/>
        <v>0</v>
      </c>
      <c r="M117" s="9">
        <f t="shared" si="11"/>
        <v>0</v>
      </c>
      <c r="N117" s="9">
        <f t="shared" si="11"/>
        <v>0</v>
      </c>
      <c r="O117" s="9">
        <f t="shared" si="11"/>
        <v>0</v>
      </c>
      <c r="P117" s="9">
        <f t="shared" si="11"/>
        <v>0</v>
      </c>
      <c r="Q117" s="9">
        <f t="shared" si="11"/>
        <v>0</v>
      </c>
      <c r="R117" s="9">
        <f t="shared" si="11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spans="1:44" x14ac:dyDescent="0.25">
      <c r="A118" s="23">
        <v>111</v>
      </c>
      <c r="B118" t="str">
        <f>IF('FORM NILAI SIAP'!A118=0,"",'FORM NILAI SIAP'!A118)</f>
        <v/>
      </c>
      <c r="C118" t="str">
        <f>IF('FORM NILAI SIAP'!B118=0,"",'FORM NILAI SIAP'!B118)</f>
        <v/>
      </c>
      <c r="D118" s="9" t="str">
        <f t="shared" si="7"/>
        <v/>
      </c>
      <c r="E118" s="9">
        <f t="shared" si="11"/>
        <v>0</v>
      </c>
      <c r="F118" s="9">
        <f t="shared" si="11"/>
        <v>0</v>
      </c>
      <c r="G118" s="9">
        <f t="shared" si="11"/>
        <v>0</v>
      </c>
      <c r="H118" s="9">
        <f t="shared" si="11"/>
        <v>0</v>
      </c>
      <c r="I118" s="9">
        <f t="shared" si="11"/>
        <v>0</v>
      </c>
      <c r="J118" s="9">
        <f t="shared" si="11"/>
        <v>0</v>
      </c>
      <c r="K118" s="9">
        <f t="shared" si="11"/>
        <v>0</v>
      </c>
      <c r="L118" s="9">
        <f t="shared" si="11"/>
        <v>0</v>
      </c>
      <c r="M118" s="9">
        <f t="shared" si="11"/>
        <v>0</v>
      </c>
      <c r="N118" s="9">
        <f t="shared" si="11"/>
        <v>0</v>
      </c>
      <c r="O118" s="9">
        <f t="shared" si="11"/>
        <v>0</v>
      </c>
      <c r="P118" s="9">
        <f t="shared" si="11"/>
        <v>0</v>
      </c>
      <c r="Q118" s="9">
        <f t="shared" si="11"/>
        <v>0</v>
      </c>
      <c r="R118" s="9">
        <f t="shared" si="11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spans="1:44" x14ac:dyDescent="0.25">
      <c r="A119" s="23">
        <v>112</v>
      </c>
      <c r="B119" t="str">
        <f>IF('FORM NILAI SIAP'!A119=0,"",'FORM NILAI SIAP'!A119)</f>
        <v/>
      </c>
      <c r="C119" t="str">
        <f>IF('FORM NILAI SIAP'!B119=0,"",'FORM NILAI SIAP'!B119)</f>
        <v/>
      </c>
      <c r="D119" s="9" t="str">
        <f t="shared" si="7"/>
        <v/>
      </c>
      <c r="E119" s="9">
        <f t="shared" si="11"/>
        <v>0</v>
      </c>
      <c r="F119" s="9">
        <f t="shared" si="11"/>
        <v>0</v>
      </c>
      <c r="G119" s="9">
        <f t="shared" si="11"/>
        <v>0</v>
      </c>
      <c r="H119" s="9">
        <f t="shared" si="11"/>
        <v>0</v>
      </c>
      <c r="I119" s="9">
        <f t="shared" si="11"/>
        <v>0</v>
      </c>
      <c r="J119" s="9">
        <f t="shared" si="11"/>
        <v>0</v>
      </c>
      <c r="K119" s="9">
        <f t="shared" si="11"/>
        <v>0</v>
      </c>
      <c r="L119" s="9">
        <f t="shared" si="11"/>
        <v>0</v>
      </c>
      <c r="M119" s="9">
        <f t="shared" si="11"/>
        <v>0</v>
      </c>
      <c r="N119" s="9">
        <f t="shared" si="11"/>
        <v>0</v>
      </c>
      <c r="O119" s="9">
        <f t="shared" si="11"/>
        <v>0</v>
      </c>
      <c r="P119" s="9">
        <f t="shared" si="11"/>
        <v>0</v>
      </c>
      <c r="Q119" s="9">
        <f t="shared" si="11"/>
        <v>0</v>
      </c>
      <c r="R119" s="9">
        <f t="shared" si="11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spans="1:44" x14ac:dyDescent="0.25">
      <c r="A120" s="23">
        <v>113</v>
      </c>
      <c r="B120" t="str">
        <f>IF('FORM NILAI SIAP'!A120=0,"",'FORM NILAI SIAP'!A120)</f>
        <v/>
      </c>
      <c r="C120" t="str">
        <f>IF('FORM NILAI SIAP'!B120=0,"",'FORM NILAI SIAP'!B120)</f>
        <v/>
      </c>
      <c r="D120" s="9" t="str">
        <f t="shared" si="7"/>
        <v/>
      </c>
      <c r="E120" s="9">
        <f t="shared" si="11"/>
        <v>0</v>
      </c>
      <c r="F120" s="9">
        <f t="shared" si="11"/>
        <v>0</v>
      </c>
      <c r="G120" s="9">
        <f t="shared" si="11"/>
        <v>0</v>
      </c>
      <c r="H120" s="9">
        <f t="shared" si="11"/>
        <v>0</v>
      </c>
      <c r="I120" s="9">
        <f t="shared" si="11"/>
        <v>0</v>
      </c>
      <c r="J120" s="9">
        <f t="shared" si="11"/>
        <v>0</v>
      </c>
      <c r="K120" s="9">
        <f t="shared" si="11"/>
        <v>0</v>
      </c>
      <c r="L120" s="9">
        <f t="shared" si="11"/>
        <v>0</v>
      </c>
      <c r="M120" s="9">
        <f t="shared" si="11"/>
        <v>0</v>
      </c>
      <c r="N120" s="9">
        <f t="shared" si="11"/>
        <v>0</v>
      </c>
      <c r="O120" s="9">
        <f t="shared" si="11"/>
        <v>0</v>
      </c>
      <c r="P120" s="9">
        <f t="shared" si="11"/>
        <v>0</v>
      </c>
      <c r="Q120" s="9">
        <f t="shared" si="11"/>
        <v>0</v>
      </c>
      <c r="R120" s="9">
        <f t="shared" si="11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spans="1:44" x14ac:dyDescent="0.25">
      <c r="A121" s="23">
        <v>114</v>
      </c>
      <c r="B121" t="str">
        <f>IF('FORM NILAI SIAP'!A121=0,"",'FORM NILAI SIAP'!A121)</f>
        <v/>
      </c>
      <c r="C121" t="str">
        <f>IF('FORM NILAI SIAP'!B121=0,"",'FORM NILAI SIAP'!B121)</f>
        <v/>
      </c>
      <c r="D121" s="9" t="str">
        <f t="shared" si="7"/>
        <v/>
      </c>
      <c r="E121" s="9">
        <f t="shared" si="11"/>
        <v>0</v>
      </c>
      <c r="F121" s="9">
        <f t="shared" si="11"/>
        <v>0</v>
      </c>
      <c r="G121" s="9">
        <f t="shared" si="11"/>
        <v>0</v>
      </c>
      <c r="H121" s="9">
        <f t="shared" si="11"/>
        <v>0</v>
      </c>
      <c r="I121" s="9">
        <f t="shared" si="11"/>
        <v>0</v>
      </c>
      <c r="J121" s="9">
        <f t="shared" si="11"/>
        <v>0</v>
      </c>
      <c r="K121" s="9">
        <f t="shared" si="11"/>
        <v>0</v>
      </c>
      <c r="L121" s="9">
        <f t="shared" si="11"/>
        <v>0</v>
      </c>
      <c r="M121" s="9">
        <f t="shared" si="11"/>
        <v>0</v>
      </c>
      <c r="N121" s="9">
        <f t="shared" si="11"/>
        <v>0</v>
      </c>
      <c r="O121" s="9">
        <f t="shared" si="11"/>
        <v>0</v>
      </c>
      <c r="P121" s="9">
        <f t="shared" si="11"/>
        <v>0</v>
      </c>
      <c r="Q121" s="9">
        <f t="shared" si="11"/>
        <v>0</v>
      </c>
      <c r="R121" s="9">
        <f t="shared" si="11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spans="1:44" x14ac:dyDescent="0.25">
      <c r="A122" s="23">
        <v>115</v>
      </c>
      <c r="B122" t="str">
        <f>IF('FORM NILAI SIAP'!A122=0,"",'FORM NILAI SIAP'!A122)</f>
        <v/>
      </c>
      <c r="C122" t="str">
        <f>IF('FORM NILAI SIAP'!B122=0,"",'FORM NILAI SIAP'!B122)</f>
        <v/>
      </c>
      <c r="D122" s="9" t="str">
        <f t="shared" si="7"/>
        <v/>
      </c>
      <c r="E122" s="9">
        <f t="shared" si="11"/>
        <v>0</v>
      </c>
      <c r="F122" s="9">
        <f t="shared" si="11"/>
        <v>0</v>
      </c>
      <c r="G122" s="9">
        <f t="shared" si="11"/>
        <v>0</v>
      </c>
      <c r="H122" s="9">
        <f t="shared" si="11"/>
        <v>0</v>
      </c>
      <c r="I122" s="9">
        <f t="shared" si="11"/>
        <v>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>
        <f t="shared" si="11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spans="1:44" x14ac:dyDescent="0.25">
      <c r="A123" s="23">
        <v>116</v>
      </c>
      <c r="B123" t="str">
        <f>IF('FORM NILAI SIAP'!A123=0,"",'FORM NILAI SIAP'!A123)</f>
        <v/>
      </c>
      <c r="C123" t="str">
        <f>IF('FORM NILAI SIAP'!B123=0,"",'FORM NILAI SIAP'!B123)</f>
        <v/>
      </c>
      <c r="D123" s="9" t="str">
        <f t="shared" si="7"/>
        <v/>
      </c>
      <c r="E123" s="9">
        <f t="shared" si="11"/>
        <v>0</v>
      </c>
      <c r="F123" s="9">
        <f t="shared" si="11"/>
        <v>0</v>
      </c>
      <c r="G123" s="9">
        <f t="shared" si="11"/>
        <v>0</v>
      </c>
      <c r="H123" s="9">
        <f t="shared" si="11"/>
        <v>0</v>
      </c>
      <c r="I123" s="9">
        <f t="shared" si="11"/>
        <v>0</v>
      </c>
      <c r="J123" s="9">
        <f t="shared" si="11"/>
        <v>0</v>
      </c>
      <c r="K123" s="9">
        <f t="shared" si="11"/>
        <v>0</v>
      </c>
      <c r="L123" s="9">
        <f t="shared" si="11"/>
        <v>0</v>
      </c>
      <c r="M123" s="9">
        <f t="shared" si="11"/>
        <v>0</v>
      </c>
      <c r="N123" s="9">
        <f t="shared" si="11"/>
        <v>0</v>
      </c>
      <c r="O123" s="9">
        <f t="shared" si="11"/>
        <v>0</v>
      </c>
      <c r="P123" s="9">
        <f t="shared" si="11"/>
        <v>0</v>
      </c>
      <c r="Q123" s="9">
        <f t="shared" si="11"/>
        <v>0</v>
      </c>
      <c r="R123" s="9">
        <f t="shared" si="11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spans="1:44" x14ac:dyDescent="0.25">
      <c r="A124" s="23">
        <v>117</v>
      </c>
      <c r="B124" t="str">
        <f>IF('FORM NILAI SIAP'!A124=0,"",'FORM NILAI SIAP'!A124)</f>
        <v/>
      </c>
      <c r="C124" t="str">
        <f>IF('FORM NILAI SIAP'!B124=0,"",'FORM NILAI SIAP'!B124)</f>
        <v/>
      </c>
      <c r="D124" s="9" t="str">
        <f t="shared" si="7"/>
        <v/>
      </c>
      <c r="E124" s="9">
        <f t="shared" si="11"/>
        <v>0</v>
      </c>
      <c r="F124" s="9">
        <f t="shared" si="11"/>
        <v>0</v>
      </c>
      <c r="G124" s="9">
        <f t="shared" si="11"/>
        <v>0</v>
      </c>
      <c r="H124" s="9">
        <f t="shared" si="11"/>
        <v>0</v>
      </c>
      <c r="I124" s="9">
        <f t="shared" si="11"/>
        <v>0</v>
      </c>
      <c r="J124" s="9">
        <f t="shared" si="11"/>
        <v>0</v>
      </c>
      <c r="K124" s="9">
        <f t="shared" si="11"/>
        <v>0</v>
      </c>
      <c r="L124" s="9">
        <f t="shared" si="11"/>
        <v>0</v>
      </c>
      <c r="M124" s="9">
        <f t="shared" si="11"/>
        <v>0</v>
      </c>
      <c r="N124" s="9">
        <f t="shared" si="11"/>
        <v>0</v>
      </c>
      <c r="O124" s="9">
        <f t="shared" si="11"/>
        <v>0</v>
      </c>
      <c r="P124" s="9">
        <f t="shared" si="11"/>
        <v>0</v>
      </c>
      <c r="Q124" s="9">
        <f t="shared" si="11"/>
        <v>0</v>
      </c>
      <c r="R124" s="9">
        <f t="shared" si="11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spans="1:44" x14ac:dyDescent="0.25">
      <c r="A125" s="23">
        <v>118</v>
      </c>
      <c r="B125" t="str">
        <f>IF('FORM NILAI SIAP'!A125=0,"",'FORM NILAI SIAP'!A125)</f>
        <v/>
      </c>
      <c r="C125" t="str">
        <f>IF('FORM NILAI SIAP'!B125=0,"",'FORM NILAI SIAP'!B125)</f>
        <v/>
      </c>
      <c r="D125" s="9" t="str">
        <f t="shared" si="7"/>
        <v/>
      </c>
      <c r="E125" s="9">
        <f t="shared" si="11"/>
        <v>0</v>
      </c>
      <c r="F125" s="9">
        <f t="shared" si="11"/>
        <v>0</v>
      </c>
      <c r="G125" s="9">
        <f t="shared" si="11"/>
        <v>0</v>
      </c>
      <c r="H125" s="9">
        <f t="shared" si="11"/>
        <v>0</v>
      </c>
      <c r="I125" s="9">
        <f t="shared" si="11"/>
        <v>0</v>
      </c>
      <c r="J125" s="9">
        <f t="shared" si="11"/>
        <v>0</v>
      </c>
      <c r="K125" s="9">
        <f t="shared" si="11"/>
        <v>0</v>
      </c>
      <c r="L125" s="9">
        <f t="shared" si="11"/>
        <v>0</v>
      </c>
      <c r="M125" s="9">
        <f t="shared" si="11"/>
        <v>0</v>
      </c>
      <c r="N125" s="9">
        <f t="shared" si="11"/>
        <v>0</v>
      </c>
      <c r="O125" s="9">
        <f t="shared" si="11"/>
        <v>0</v>
      </c>
      <c r="P125" s="9">
        <f t="shared" si="11"/>
        <v>0</v>
      </c>
      <c r="Q125" s="9">
        <f t="shared" si="11"/>
        <v>0</v>
      </c>
      <c r="R125" s="9">
        <f t="shared" si="11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spans="1:44" x14ac:dyDescent="0.25">
      <c r="A126" s="23">
        <v>119</v>
      </c>
      <c r="B126" t="str">
        <f>IF('FORM NILAI SIAP'!A126=0,"",'FORM NILAI SIAP'!A126)</f>
        <v/>
      </c>
      <c r="C126" t="str">
        <f>IF('FORM NILAI SIAP'!B126=0,"",'FORM NILAI SIAP'!B126)</f>
        <v/>
      </c>
      <c r="D126" s="9" t="str">
        <f t="shared" si="7"/>
        <v/>
      </c>
      <c r="E126" s="9">
        <f t="shared" si="11"/>
        <v>0</v>
      </c>
      <c r="F126" s="9">
        <f t="shared" si="11"/>
        <v>0</v>
      </c>
      <c r="G126" s="9">
        <f t="shared" si="11"/>
        <v>0</v>
      </c>
      <c r="H126" s="9">
        <f t="shared" si="11"/>
        <v>0</v>
      </c>
      <c r="I126" s="9">
        <f t="shared" si="11"/>
        <v>0</v>
      </c>
      <c r="J126" s="9">
        <f t="shared" si="11"/>
        <v>0</v>
      </c>
      <c r="K126" s="9">
        <f t="shared" si="11"/>
        <v>0</v>
      </c>
      <c r="L126" s="9">
        <f t="shared" si="11"/>
        <v>0</v>
      </c>
      <c r="M126" s="9">
        <f t="shared" si="11"/>
        <v>0</v>
      </c>
      <c r="N126" s="9">
        <f t="shared" si="11"/>
        <v>0</v>
      </c>
      <c r="O126" s="9">
        <f t="shared" si="11"/>
        <v>0</v>
      </c>
      <c r="P126" s="9">
        <f t="shared" si="11"/>
        <v>0</v>
      </c>
      <c r="Q126" s="9">
        <f t="shared" si="11"/>
        <v>0</v>
      </c>
      <c r="R126" s="9">
        <f t="shared" si="11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spans="1:44" x14ac:dyDescent="0.25">
      <c r="A127" s="23">
        <v>120</v>
      </c>
      <c r="B127" t="str">
        <f>IF('FORM NILAI SIAP'!A127=0,"",'FORM NILAI SIAP'!A127)</f>
        <v/>
      </c>
      <c r="C127" t="str">
        <f>IF('FORM NILAI SIAP'!B127=0,"",'FORM NILAI SIAP'!B127)</f>
        <v/>
      </c>
      <c r="D127" s="9" t="str">
        <f t="shared" si="7"/>
        <v/>
      </c>
      <c r="E127" s="9">
        <f t="shared" si="11"/>
        <v>0</v>
      </c>
      <c r="F127" s="9">
        <f t="shared" si="11"/>
        <v>0</v>
      </c>
      <c r="G127" s="9">
        <f t="shared" si="11"/>
        <v>0</v>
      </c>
      <c r="H127" s="9">
        <f t="shared" si="11"/>
        <v>0</v>
      </c>
      <c r="I127" s="9">
        <f t="shared" si="11"/>
        <v>0</v>
      </c>
      <c r="J127" s="9">
        <f t="shared" si="11"/>
        <v>0</v>
      </c>
      <c r="K127" s="9">
        <f t="shared" si="11"/>
        <v>0</v>
      </c>
      <c r="L127" s="9">
        <f t="shared" si="11"/>
        <v>0</v>
      </c>
      <c r="M127" s="9">
        <f t="shared" si="11"/>
        <v>0</v>
      </c>
      <c r="N127" s="9">
        <f t="shared" si="11"/>
        <v>0</v>
      </c>
      <c r="O127" s="9">
        <f t="shared" si="11"/>
        <v>0</v>
      </c>
      <c r="P127" s="9">
        <f t="shared" si="11"/>
        <v>0</v>
      </c>
      <c r="Q127" s="9">
        <f t="shared" si="11"/>
        <v>0</v>
      </c>
      <c r="R127" s="9">
        <f t="shared" si="11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spans="1:44" x14ac:dyDescent="0.25">
      <c r="A128" s="23">
        <v>121</v>
      </c>
      <c r="B128" t="str">
        <f>IF('FORM NILAI SIAP'!A128=0,"",'FORM NILAI SIAP'!A128)</f>
        <v/>
      </c>
      <c r="C128" t="str">
        <f>IF('FORM NILAI SIAP'!B128=0,"",'FORM NILAI SIAP'!B128)</f>
        <v/>
      </c>
      <c r="D128" s="9" t="str">
        <f t="shared" si="7"/>
        <v/>
      </c>
      <c r="E128" s="9">
        <f t="shared" si="11"/>
        <v>0</v>
      </c>
      <c r="F128" s="9">
        <f t="shared" si="11"/>
        <v>0</v>
      </c>
      <c r="G128" s="9">
        <f t="shared" si="11"/>
        <v>0</v>
      </c>
      <c r="H128" s="9">
        <f t="shared" si="11"/>
        <v>0</v>
      </c>
      <c r="I128" s="9">
        <f t="shared" si="11"/>
        <v>0</v>
      </c>
      <c r="J128" s="9">
        <f t="shared" si="11"/>
        <v>0</v>
      </c>
      <c r="K128" s="9">
        <f t="shared" si="11"/>
        <v>0</v>
      </c>
      <c r="L128" s="9">
        <f t="shared" si="11"/>
        <v>0</v>
      </c>
      <c r="M128" s="9">
        <f t="shared" si="11"/>
        <v>0</v>
      </c>
      <c r="N128" s="9">
        <f t="shared" si="11"/>
        <v>0</v>
      </c>
      <c r="O128" s="9">
        <f t="shared" si="11"/>
        <v>0</v>
      </c>
      <c r="P128" s="9">
        <f t="shared" si="11"/>
        <v>0</v>
      </c>
      <c r="Q128" s="9">
        <f t="shared" si="11"/>
        <v>0</v>
      </c>
      <c r="R128" s="9">
        <f t="shared" si="11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spans="1:44" x14ac:dyDescent="0.25">
      <c r="A129" s="23">
        <v>122</v>
      </c>
      <c r="B129" t="str">
        <f>IF('FORM NILAI SIAP'!A129=0,"",'FORM NILAI SIAP'!A129)</f>
        <v/>
      </c>
      <c r="C129" t="str">
        <f>IF('FORM NILAI SIAP'!B129=0,"",'FORM NILAI SIAP'!B129)</f>
        <v/>
      </c>
      <c r="D129" s="9" t="str">
        <f t="shared" si="7"/>
        <v/>
      </c>
      <c r="E129" s="9">
        <f t="shared" si="11"/>
        <v>0</v>
      </c>
      <c r="F129" s="9">
        <f t="shared" si="11"/>
        <v>0</v>
      </c>
      <c r="G129" s="9">
        <f t="shared" si="11"/>
        <v>0</v>
      </c>
      <c r="H129" s="9">
        <f t="shared" si="11"/>
        <v>0</v>
      </c>
      <c r="I129" s="9">
        <f t="shared" si="11"/>
        <v>0</v>
      </c>
      <c r="J129" s="9">
        <f t="shared" si="11"/>
        <v>0</v>
      </c>
      <c r="K129" s="9">
        <f t="shared" si="11"/>
        <v>0</v>
      </c>
      <c r="L129" s="9">
        <f t="shared" si="11"/>
        <v>0</v>
      </c>
      <c r="M129" s="9">
        <f t="shared" si="11"/>
        <v>0</v>
      </c>
      <c r="N129" s="9">
        <f t="shared" si="11"/>
        <v>0</v>
      </c>
      <c r="O129" s="9">
        <f t="shared" si="11"/>
        <v>0</v>
      </c>
      <c r="P129" s="9">
        <f t="shared" si="11"/>
        <v>0</v>
      </c>
      <c r="Q129" s="9">
        <f t="shared" si="11"/>
        <v>0</v>
      </c>
      <c r="R129" s="9">
        <f t="shared" si="11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spans="1:44" x14ac:dyDescent="0.25">
      <c r="A130" s="23">
        <v>123</v>
      </c>
      <c r="B130" t="str">
        <f>IF('FORM NILAI SIAP'!A130=0,"",'FORM NILAI SIAP'!A130)</f>
        <v/>
      </c>
      <c r="C130" t="str">
        <f>IF('FORM NILAI SIAP'!B130=0,"",'FORM NILAI SIAP'!B130)</f>
        <v/>
      </c>
      <c r="D130" s="9" t="str">
        <f t="shared" si="7"/>
        <v/>
      </c>
      <c r="E130" s="9">
        <f t="shared" si="11"/>
        <v>0</v>
      </c>
      <c r="F130" s="9">
        <f t="shared" si="11"/>
        <v>0</v>
      </c>
      <c r="G130" s="9">
        <f t="shared" si="11"/>
        <v>0</v>
      </c>
      <c r="H130" s="9">
        <f t="shared" si="11"/>
        <v>0</v>
      </c>
      <c r="I130" s="9">
        <f t="shared" si="11"/>
        <v>0</v>
      </c>
      <c r="J130" s="9">
        <f t="shared" si="11"/>
        <v>0</v>
      </c>
      <c r="K130" s="9">
        <f t="shared" si="11"/>
        <v>0</v>
      </c>
      <c r="L130" s="9">
        <f t="shared" si="11"/>
        <v>0</v>
      </c>
      <c r="M130" s="9">
        <f t="shared" si="11"/>
        <v>0</v>
      </c>
      <c r="N130" s="9">
        <f t="shared" si="11"/>
        <v>0</v>
      </c>
      <c r="O130" s="9">
        <f t="shared" si="11"/>
        <v>0</v>
      </c>
      <c r="P130" s="9">
        <f t="shared" si="11"/>
        <v>0</v>
      </c>
      <c r="Q130" s="9">
        <f t="shared" si="11"/>
        <v>0</v>
      </c>
      <c r="R130" s="9">
        <f t="shared" si="11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spans="1:44" x14ac:dyDescent="0.25">
      <c r="A131" s="23">
        <v>124</v>
      </c>
      <c r="B131" t="str">
        <f>IF('FORM NILAI SIAP'!A131=0,"",'FORM NILAI SIAP'!A131)</f>
        <v/>
      </c>
      <c r="C131" t="str">
        <f>IF('FORM NILAI SIAP'!B131=0,"",'FORM NILAI SIAP'!B131)</f>
        <v/>
      </c>
      <c r="D131" s="9" t="str">
        <f t="shared" si="7"/>
        <v/>
      </c>
      <c r="E131" s="9">
        <f t="shared" si="11"/>
        <v>0</v>
      </c>
      <c r="F131" s="9">
        <f t="shared" si="11"/>
        <v>0</v>
      </c>
      <c r="G131" s="9">
        <f t="shared" si="11"/>
        <v>0</v>
      </c>
      <c r="H131" s="9">
        <f t="shared" si="11"/>
        <v>0</v>
      </c>
      <c r="I131" s="9">
        <f t="shared" si="11"/>
        <v>0</v>
      </c>
      <c r="J131" s="9">
        <f t="shared" si="11"/>
        <v>0</v>
      </c>
      <c r="K131" s="9">
        <f t="shared" si="11"/>
        <v>0</v>
      </c>
      <c r="L131" s="9">
        <f t="shared" si="11"/>
        <v>0</v>
      </c>
      <c r="M131" s="9">
        <f t="shared" si="11"/>
        <v>0</v>
      </c>
      <c r="N131" s="9">
        <f t="shared" si="11"/>
        <v>0</v>
      </c>
      <c r="O131" s="9">
        <f t="shared" si="11"/>
        <v>0</v>
      </c>
      <c r="P131" s="9">
        <f t="shared" si="11"/>
        <v>0</v>
      </c>
      <c r="Q131" s="9">
        <f t="shared" si="11"/>
        <v>0</v>
      </c>
      <c r="R131" s="9">
        <f t="shared" si="11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spans="1:44" x14ac:dyDescent="0.25">
      <c r="A132" s="23">
        <v>125</v>
      </c>
      <c r="B132" t="str">
        <f>IF('FORM NILAI SIAP'!A132=0,"",'FORM NILAI SIAP'!A132)</f>
        <v/>
      </c>
      <c r="C132" t="str">
        <f>IF('FORM NILAI SIAP'!B132=0,"",'FORM NILAI SIAP'!B132)</f>
        <v/>
      </c>
      <c r="D132" s="9" t="str">
        <f t="shared" si="7"/>
        <v/>
      </c>
      <c r="E132" s="9">
        <f t="shared" si="11"/>
        <v>0</v>
      </c>
      <c r="F132" s="9">
        <f t="shared" si="11"/>
        <v>0</v>
      </c>
      <c r="G132" s="9">
        <f t="shared" si="11"/>
        <v>0</v>
      </c>
      <c r="H132" s="9">
        <f t="shared" si="11"/>
        <v>0</v>
      </c>
      <c r="I132" s="9">
        <f t="shared" si="11"/>
        <v>0</v>
      </c>
      <c r="J132" s="9">
        <f t="shared" si="11"/>
        <v>0</v>
      </c>
      <c r="K132" s="9">
        <f t="shared" si="11"/>
        <v>0</v>
      </c>
      <c r="L132" s="9">
        <f t="shared" si="11"/>
        <v>0</v>
      </c>
      <c r="M132" s="9">
        <f t="shared" si="11"/>
        <v>0</v>
      </c>
      <c r="N132" s="9">
        <f t="shared" si="11"/>
        <v>0</v>
      </c>
      <c r="O132" s="9">
        <f t="shared" si="11"/>
        <v>0</v>
      </c>
      <c r="P132" s="9">
        <f t="shared" si="11"/>
        <v>0</v>
      </c>
      <c r="Q132" s="9">
        <f t="shared" ref="Q132:R132" si="13">IFERROR(($T132*IF($T$6=Q$6,$T$7,0)+$U132*IF($U$6=Q$6,$U$7,0)+$V132*IF($V$6=Q$6,$V$7,0)+$W132*IF($W$6=Q$6,$W$7,0)+$X132*IF($X$6=Q$6,$X$7,0)+$Y132*IF($Y$6=Q$6,$Y$7,0)+$Z132*IF($Z$6=Q$6,$Z$7,0)+$AA132*IF($AA$6=Q$6,$AA$7,0)+$AB132*IF($AB$6=Q$6,$AB$7,0)+$AC132*IF($AC$6=Q$6,$AC$7,0)+$AD132*IF($AD$6=Q$6,$AD$7,0)+$AE132*IF($AE$6=Q$6,$AE$7,0)+$AF132*IF($AF$6=Q$6,$AF$7,0)+$AG132*IF($AG$6=Q$6,$AG$7,0)+$AH132*IF($AH$6=Q$6,$AH$7,0)+$AI132*IF($AI$6=Q$6,$AI$7,0)+$AJ132*IF($AJ$6=Q$6,$AJ$7,0)+$AK132*IF($AK$6=Q$6,$AK$7,0)+$AL132*IF($AL$6=Q$6,$AL$7,0)+$AM132*IF($AM$6=Q$6,$AM$7,0)+$AN132*IF($AN$6=Q$6,$AN$7,0)+$AO132*IF($AO$6=Q$6,$AO$7,0)+$AP132*IF($AP$6=Q$6,$AP$7,0)+$AQ132*IF($AQ$6=Q$6,$AQ$7,0)+$AR132*IF($AR$6=Q$6,$AR$7,0))/Q$7,0)</f>
        <v>0</v>
      </c>
      <c r="R132" s="9">
        <f t="shared" si="13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spans="1:44" x14ac:dyDescent="0.25">
      <c r="A133" s="23">
        <v>126</v>
      </c>
      <c r="B133" t="str">
        <f>IF('FORM NILAI SIAP'!A133=0,"",'FORM NILAI SIAP'!A133)</f>
        <v/>
      </c>
      <c r="C133" t="str">
        <f>IF('FORM NILAI SIAP'!B133=0,"",'FORM NILAI SIAP'!B133)</f>
        <v/>
      </c>
      <c r="D133" s="9" t="str">
        <f t="shared" si="7"/>
        <v/>
      </c>
      <c r="E133" s="9">
        <f t="shared" ref="E133:R151" si="14">IFERROR(($T133*IF($T$6=E$6,$T$7,0)+$U133*IF($U$6=E$6,$U$7,0)+$V133*IF($V$6=E$6,$V$7,0)+$W133*IF($W$6=E$6,$W$7,0)+$X133*IF($X$6=E$6,$X$7,0)+$Y133*IF($Y$6=E$6,$Y$7,0)+$Z133*IF($Z$6=E$6,$Z$7,0)+$AA133*IF($AA$6=E$6,$AA$7,0)+$AB133*IF($AB$6=E$6,$AB$7,0)+$AC133*IF($AC$6=E$6,$AC$7,0)+$AD133*IF($AD$6=E$6,$AD$7,0)+$AE133*IF($AE$6=E$6,$AE$7,0)+$AF133*IF($AF$6=E$6,$AF$7,0)+$AG133*IF($AG$6=E$6,$AG$7,0)+$AH133*IF($AH$6=E$6,$AH$7,0)+$AI133*IF($AI$6=E$6,$AI$7,0)+$AJ133*IF($AJ$6=E$6,$AJ$7,0)+$AK133*IF($AK$6=E$6,$AK$7,0)+$AL133*IF($AL$6=E$6,$AL$7,0)+$AM133*IF($AM$6=E$6,$AM$7,0)+$AN133*IF($AN$6=E$6,$AN$7,0)+$AO133*IF($AO$6=E$6,$AO$7,0)+$AP133*IF($AP$6=E$6,$AP$7,0)+$AQ133*IF($AQ$6=E$6,$AQ$7,0)+$AR133*IF($AR$6=E$6,$AR$7,0))/E$7,0)</f>
        <v>0</v>
      </c>
      <c r="F133" s="9">
        <f t="shared" si="14"/>
        <v>0</v>
      </c>
      <c r="G133" s="9">
        <f t="shared" si="14"/>
        <v>0</v>
      </c>
      <c r="H133" s="9">
        <f t="shared" si="14"/>
        <v>0</v>
      </c>
      <c r="I133" s="9">
        <f t="shared" si="14"/>
        <v>0</v>
      </c>
      <c r="J133" s="9">
        <f t="shared" si="14"/>
        <v>0</v>
      </c>
      <c r="K133" s="9">
        <f t="shared" si="14"/>
        <v>0</v>
      </c>
      <c r="L133" s="9">
        <f t="shared" si="14"/>
        <v>0</v>
      </c>
      <c r="M133" s="9">
        <f t="shared" si="14"/>
        <v>0</v>
      </c>
      <c r="N133" s="9">
        <f t="shared" si="14"/>
        <v>0</v>
      </c>
      <c r="O133" s="9">
        <f t="shared" si="14"/>
        <v>0</v>
      </c>
      <c r="P133" s="9">
        <f t="shared" si="14"/>
        <v>0</v>
      </c>
      <c r="Q133" s="9">
        <f t="shared" si="14"/>
        <v>0</v>
      </c>
      <c r="R133" s="9">
        <f t="shared" si="14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spans="1:44" x14ac:dyDescent="0.25">
      <c r="A134" s="23">
        <v>127</v>
      </c>
      <c r="B134" t="str">
        <f>IF('FORM NILAI SIAP'!A134=0,"",'FORM NILAI SIAP'!A134)</f>
        <v/>
      </c>
      <c r="C134" t="str">
        <f>IF('FORM NILAI SIAP'!B134=0,"",'FORM NILAI SIAP'!B134)</f>
        <v/>
      </c>
      <c r="D134" s="9" t="str">
        <f t="shared" si="7"/>
        <v/>
      </c>
      <c r="E134" s="9">
        <f t="shared" si="14"/>
        <v>0</v>
      </c>
      <c r="F134" s="9">
        <f t="shared" si="14"/>
        <v>0</v>
      </c>
      <c r="G134" s="9">
        <f t="shared" si="14"/>
        <v>0</v>
      </c>
      <c r="H134" s="9">
        <f t="shared" si="14"/>
        <v>0</v>
      </c>
      <c r="I134" s="9">
        <f t="shared" si="14"/>
        <v>0</v>
      </c>
      <c r="J134" s="9">
        <f t="shared" si="14"/>
        <v>0</v>
      </c>
      <c r="K134" s="9">
        <f t="shared" si="14"/>
        <v>0</v>
      </c>
      <c r="L134" s="9">
        <f t="shared" si="14"/>
        <v>0</v>
      </c>
      <c r="M134" s="9">
        <f t="shared" si="14"/>
        <v>0</v>
      </c>
      <c r="N134" s="9">
        <f t="shared" si="14"/>
        <v>0</v>
      </c>
      <c r="O134" s="9">
        <f t="shared" si="14"/>
        <v>0</v>
      </c>
      <c r="P134" s="9">
        <f t="shared" si="14"/>
        <v>0</v>
      </c>
      <c r="Q134" s="9">
        <f t="shared" si="14"/>
        <v>0</v>
      </c>
      <c r="R134" s="9">
        <f t="shared" si="14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spans="1:44" x14ac:dyDescent="0.25">
      <c r="A135" s="23">
        <v>128</v>
      </c>
      <c r="B135" t="str">
        <f>IF('FORM NILAI SIAP'!A135=0,"",'FORM NILAI SIAP'!A135)</f>
        <v/>
      </c>
      <c r="C135" t="str">
        <f>IF('FORM NILAI SIAP'!B135=0,"",'FORM NILAI SIAP'!B135)</f>
        <v/>
      </c>
      <c r="D135" s="9" t="str">
        <f t="shared" si="7"/>
        <v/>
      </c>
      <c r="E135" s="9">
        <f t="shared" si="14"/>
        <v>0</v>
      </c>
      <c r="F135" s="9">
        <f t="shared" si="14"/>
        <v>0</v>
      </c>
      <c r="G135" s="9">
        <f t="shared" si="14"/>
        <v>0</v>
      </c>
      <c r="H135" s="9">
        <f t="shared" si="14"/>
        <v>0</v>
      </c>
      <c r="I135" s="9">
        <f t="shared" si="14"/>
        <v>0</v>
      </c>
      <c r="J135" s="9">
        <f t="shared" si="14"/>
        <v>0</v>
      </c>
      <c r="K135" s="9">
        <f t="shared" si="14"/>
        <v>0</v>
      </c>
      <c r="L135" s="9">
        <f t="shared" si="14"/>
        <v>0</v>
      </c>
      <c r="M135" s="9">
        <f t="shared" si="14"/>
        <v>0</v>
      </c>
      <c r="N135" s="9">
        <f t="shared" si="14"/>
        <v>0</v>
      </c>
      <c r="O135" s="9">
        <f t="shared" si="14"/>
        <v>0</v>
      </c>
      <c r="P135" s="9">
        <f t="shared" si="14"/>
        <v>0</v>
      </c>
      <c r="Q135" s="9">
        <f t="shared" si="14"/>
        <v>0</v>
      </c>
      <c r="R135" s="9">
        <f t="shared" si="14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spans="1:44" x14ac:dyDescent="0.25">
      <c r="A136" s="23">
        <v>129</v>
      </c>
      <c r="B136" t="str">
        <f>IF('FORM NILAI SIAP'!A136=0,"",'FORM NILAI SIAP'!A136)</f>
        <v/>
      </c>
      <c r="C136" t="str">
        <f>IF('FORM NILAI SIAP'!B136=0,"",'FORM NILAI SIAP'!B136)</f>
        <v/>
      </c>
      <c r="D136" s="9" t="str">
        <f t="shared" si="7"/>
        <v/>
      </c>
      <c r="E136" s="9">
        <f t="shared" si="14"/>
        <v>0</v>
      </c>
      <c r="F136" s="9">
        <f t="shared" si="14"/>
        <v>0</v>
      </c>
      <c r="G136" s="9">
        <f t="shared" si="14"/>
        <v>0</v>
      </c>
      <c r="H136" s="9">
        <f t="shared" si="14"/>
        <v>0</v>
      </c>
      <c r="I136" s="9">
        <f t="shared" si="14"/>
        <v>0</v>
      </c>
      <c r="J136" s="9">
        <f t="shared" si="14"/>
        <v>0</v>
      </c>
      <c r="K136" s="9">
        <f t="shared" si="14"/>
        <v>0</v>
      </c>
      <c r="L136" s="9">
        <f t="shared" si="14"/>
        <v>0</v>
      </c>
      <c r="M136" s="9">
        <f t="shared" si="14"/>
        <v>0</v>
      </c>
      <c r="N136" s="9">
        <f t="shared" si="14"/>
        <v>0</v>
      </c>
      <c r="O136" s="9">
        <f t="shared" si="14"/>
        <v>0</v>
      </c>
      <c r="P136" s="9">
        <f t="shared" si="14"/>
        <v>0</v>
      </c>
      <c r="Q136" s="9">
        <f t="shared" si="14"/>
        <v>0</v>
      </c>
      <c r="R136" s="9">
        <f t="shared" si="14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spans="1:44" x14ac:dyDescent="0.25">
      <c r="A137" s="23">
        <v>130</v>
      </c>
      <c r="B137" t="str">
        <f>IF('FORM NILAI SIAP'!A137=0,"",'FORM NILAI SIAP'!A137)</f>
        <v/>
      </c>
      <c r="C137" t="str">
        <f>IF('FORM NILAI SIAP'!B137=0,"",'FORM NILAI SIAP'!B137)</f>
        <v/>
      </c>
      <c r="D137" s="9" t="str">
        <f t="shared" ref="D137:D200" si="15">IF(C137="","",T137*$T$7+U137*$U$7+V137*$V$7+W137*$W$7+X137*$X$7+Y137*$Y$7+Z137*$Z$7+AA137*$AA$7+AB137*$AB$7+AC137*$AC$7+AD137*$AD$7+AE137*$AE$7+AF137*$AF$7+AG137*$AG$7+AH137*$AH$7+AI137*$AI$7+AI137*$AI$7+AJ137*$AJ$7+AK137*$AK$7+AL137*$AL$7+AM137*$AM$7+AN137*$AN$7+AO137*$AO$7+AP137*$AP$7+AQ137*$AQ$7+AR137*$AR$7)</f>
        <v/>
      </c>
      <c r="E137" s="9">
        <f t="shared" si="14"/>
        <v>0</v>
      </c>
      <c r="F137" s="9">
        <f t="shared" si="14"/>
        <v>0</v>
      </c>
      <c r="G137" s="9">
        <f t="shared" si="14"/>
        <v>0</v>
      </c>
      <c r="H137" s="9">
        <f t="shared" si="14"/>
        <v>0</v>
      </c>
      <c r="I137" s="9">
        <f t="shared" si="14"/>
        <v>0</v>
      </c>
      <c r="J137" s="9">
        <f t="shared" si="14"/>
        <v>0</v>
      </c>
      <c r="K137" s="9">
        <f t="shared" si="14"/>
        <v>0</v>
      </c>
      <c r="L137" s="9">
        <f t="shared" si="14"/>
        <v>0</v>
      </c>
      <c r="M137" s="9">
        <f t="shared" si="14"/>
        <v>0</v>
      </c>
      <c r="N137" s="9">
        <f t="shared" si="14"/>
        <v>0</v>
      </c>
      <c r="O137" s="9">
        <f t="shared" si="14"/>
        <v>0</v>
      </c>
      <c r="P137" s="9">
        <f t="shared" si="14"/>
        <v>0</v>
      </c>
      <c r="Q137" s="9">
        <f t="shared" si="14"/>
        <v>0</v>
      </c>
      <c r="R137" s="9">
        <f t="shared" si="14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spans="1:44" x14ac:dyDescent="0.25">
      <c r="A138" s="23">
        <v>131</v>
      </c>
      <c r="B138" t="str">
        <f>IF('FORM NILAI SIAP'!A138=0,"",'FORM NILAI SIAP'!A138)</f>
        <v/>
      </c>
      <c r="C138" t="str">
        <f>IF('FORM NILAI SIAP'!B138=0,"",'FORM NILAI SIAP'!B138)</f>
        <v/>
      </c>
      <c r="D138" s="9" t="str">
        <f t="shared" si="15"/>
        <v/>
      </c>
      <c r="E138" s="9">
        <f t="shared" si="14"/>
        <v>0</v>
      </c>
      <c r="F138" s="9">
        <f t="shared" si="14"/>
        <v>0</v>
      </c>
      <c r="G138" s="9">
        <f t="shared" si="14"/>
        <v>0</v>
      </c>
      <c r="H138" s="9">
        <f t="shared" si="14"/>
        <v>0</v>
      </c>
      <c r="I138" s="9">
        <f t="shared" si="14"/>
        <v>0</v>
      </c>
      <c r="J138" s="9">
        <f t="shared" si="14"/>
        <v>0</v>
      </c>
      <c r="K138" s="9">
        <f t="shared" si="14"/>
        <v>0</v>
      </c>
      <c r="L138" s="9">
        <f t="shared" si="14"/>
        <v>0</v>
      </c>
      <c r="M138" s="9">
        <f t="shared" si="14"/>
        <v>0</v>
      </c>
      <c r="N138" s="9">
        <f t="shared" si="14"/>
        <v>0</v>
      </c>
      <c r="O138" s="9">
        <f t="shared" si="14"/>
        <v>0</v>
      </c>
      <c r="P138" s="9">
        <f t="shared" si="14"/>
        <v>0</v>
      </c>
      <c r="Q138" s="9">
        <f t="shared" si="14"/>
        <v>0</v>
      </c>
      <c r="R138" s="9">
        <f t="shared" si="14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spans="1:44" x14ac:dyDescent="0.25">
      <c r="A139" s="23">
        <v>132</v>
      </c>
      <c r="B139" t="str">
        <f>IF('FORM NILAI SIAP'!A139=0,"",'FORM NILAI SIAP'!A139)</f>
        <v/>
      </c>
      <c r="C139" t="str">
        <f>IF('FORM NILAI SIAP'!B139=0,"",'FORM NILAI SIAP'!B139)</f>
        <v/>
      </c>
      <c r="D139" s="9" t="str">
        <f t="shared" si="15"/>
        <v/>
      </c>
      <c r="E139" s="9">
        <f t="shared" si="14"/>
        <v>0</v>
      </c>
      <c r="F139" s="9">
        <f t="shared" si="14"/>
        <v>0</v>
      </c>
      <c r="G139" s="9">
        <f t="shared" si="14"/>
        <v>0</v>
      </c>
      <c r="H139" s="9">
        <f t="shared" si="14"/>
        <v>0</v>
      </c>
      <c r="I139" s="9">
        <f t="shared" si="14"/>
        <v>0</v>
      </c>
      <c r="J139" s="9">
        <f t="shared" si="14"/>
        <v>0</v>
      </c>
      <c r="K139" s="9">
        <f t="shared" si="14"/>
        <v>0</v>
      </c>
      <c r="L139" s="9">
        <f t="shared" si="14"/>
        <v>0</v>
      </c>
      <c r="M139" s="9">
        <f t="shared" si="14"/>
        <v>0</v>
      </c>
      <c r="N139" s="9">
        <f t="shared" si="14"/>
        <v>0</v>
      </c>
      <c r="O139" s="9">
        <f t="shared" si="14"/>
        <v>0</v>
      </c>
      <c r="P139" s="9">
        <f t="shared" si="14"/>
        <v>0</v>
      </c>
      <c r="Q139" s="9">
        <f t="shared" si="14"/>
        <v>0</v>
      </c>
      <c r="R139" s="9">
        <f t="shared" si="14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spans="1:44" x14ac:dyDescent="0.25">
      <c r="A140" s="23">
        <v>133</v>
      </c>
      <c r="B140" t="str">
        <f>IF('FORM NILAI SIAP'!A140=0,"",'FORM NILAI SIAP'!A140)</f>
        <v/>
      </c>
      <c r="C140" t="str">
        <f>IF('FORM NILAI SIAP'!B140=0,"",'FORM NILAI SIAP'!B140)</f>
        <v/>
      </c>
      <c r="D140" s="9" t="str">
        <f t="shared" si="15"/>
        <v/>
      </c>
      <c r="E140" s="9">
        <f t="shared" si="14"/>
        <v>0</v>
      </c>
      <c r="F140" s="9">
        <f t="shared" si="14"/>
        <v>0</v>
      </c>
      <c r="G140" s="9">
        <f t="shared" si="14"/>
        <v>0</v>
      </c>
      <c r="H140" s="9">
        <f t="shared" si="14"/>
        <v>0</v>
      </c>
      <c r="I140" s="9">
        <f t="shared" si="14"/>
        <v>0</v>
      </c>
      <c r="J140" s="9">
        <f t="shared" si="14"/>
        <v>0</v>
      </c>
      <c r="K140" s="9">
        <f t="shared" si="14"/>
        <v>0</v>
      </c>
      <c r="L140" s="9">
        <f t="shared" si="14"/>
        <v>0</v>
      </c>
      <c r="M140" s="9">
        <f t="shared" si="14"/>
        <v>0</v>
      </c>
      <c r="N140" s="9">
        <f t="shared" si="14"/>
        <v>0</v>
      </c>
      <c r="O140" s="9">
        <f t="shared" si="14"/>
        <v>0</v>
      </c>
      <c r="P140" s="9">
        <f t="shared" si="14"/>
        <v>0</v>
      </c>
      <c r="Q140" s="9">
        <f t="shared" si="14"/>
        <v>0</v>
      </c>
      <c r="R140" s="9">
        <f t="shared" si="14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spans="1:44" x14ac:dyDescent="0.25">
      <c r="A141" s="23">
        <v>134</v>
      </c>
      <c r="B141" t="str">
        <f>IF('FORM NILAI SIAP'!A141=0,"",'FORM NILAI SIAP'!A141)</f>
        <v/>
      </c>
      <c r="C141" t="str">
        <f>IF('FORM NILAI SIAP'!B141=0,"",'FORM NILAI SIAP'!B141)</f>
        <v/>
      </c>
      <c r="D141" s="9" t="str">
        <f t="shared" si="15"/>
        <v/>
      </c>
      <c r="E141" s="9">
        <f t="shared" si="14"/>
        <v>0</v>
      </c>
      <c r="F141" s="9">
        <f t="shared" si="14"/>
        <v>0</v>
      </c>
      <c r="G141" s="9">
        <f t="shared" si="14"/>
        <v>0</v>
      </c>
      <c r="H141" s="9">
        <f t="shared" si="14"/>
        <v>0</v>
      </c>
      <c r="I141" s="9">
        <f t="shared" si="14"/>
        <v>0</v>
      </c>
      <c r="J141" s="9">
        <f t="shared" si="14"/>
        <v>0</v>
      </c>
      <c r="K141" s="9">
        <f t="shared" si="14"/>
        <v>0</v>
      </c>
      <c r="L141" s="9">
        <f t="shared" si="14"/>
        <v>0</v>
      </c>
      <c r="M141" s="9">
        <f t="shared" si="14"/>
        <v>0</v>
      </c>
      <c r="N141" s="9">
        <f t="shared" si="14"/>
        <v>0</v>
      </c>
      <c r="O141" s="9">
        <f t="shared" si="14"/>
        <v>0</v>
      </c>
      <c r="P141" s="9">
        <f t="shared" si="14"/>
        <v>0</v>
      </c>
      <c r="Q141" s="9">
        <f t="shared" si="14"/>
        <v>0</v>
      </c>
      <c r="R141" s="9">
        <f t="shared" si="14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spans="1:44" x14ac:dyDescent="0.25">
      <c r="A142" s="23">
        <v>135</v>
      </c>
      <c r="B142" t="str">
        <f>IF('FORM NILAI SIAP'!A142=0,"",'FORM NILAI SIAP'!A142)</f>
        <v/>
      </c>
      <c r="C142" t="str">
        <f>IF('FORM NILAI SIAP'!B142=0,"",'FORM NILAI SIAP'!B142)</f>
        <v/>
      </c>
      <c r="D142" s="9" t="str">
        <f t="shared" si="15"/>
        <v/>
      </c>
      <c r="E142" s="9">
        <f t="shared" si="14"/>
        <v>0</v>
      </c>
      <c r="F142" s="9">
        <f t="shared" si="14"/>
        <v>0</v>
      </c>
      <c r="G142" s="9">
        <f t="shared" si="14"/>
        <v>0</v>
      </c>
      <c r="H142" s="9">
        <f t="shared" si="14"/>
        <v>0</v>
      </c>
      <c r="I142" s="9">
        <f t="shared" si="14"/>
        <v>0</v>
      </c>
      <c r="J142" s="9">
        <f t="shared" si="14"/>
        <v>0</v>
      </c>
      <c r="K142" s="9">
        <f t="shared" si="14"/>
        <v>0</v>
      </c>
      <c r="L142" s="9">
        <f t="shared" si="14"/>
        <v>0</v>
      </c>
      <c r="M142" s="9">
        <f t="shared" si="14"/>
        <v>0</v>
      </c>
      <c r="N142" s="9">
        <f t="shared" si="14"/>
        <v>0</v>
      </c>
      <c r="O142" s="9">
        <f t="shared" si="14"/>
        <v>0</v>
      </c>
      <c r="P142" s="9">
        <f t="shared" si="14"/>
        <v>0</v>
      </c>
      <c r="Q142" s="9">
        <f t="shared" si="14"/>
        <v>0</v>
      </c>
      <c r="R142" s="9">
        <f t="shared" si="14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spans="1:44" x14ac:dyDescent="0.25">
      <c r="A143" s="23">
        <v>136</v>
      </c>
      <c r="B143" t="str">
        <f>IF('FORM NILAI SIAP'!A143=0,"",'FORM NILAI SIAP'!A143)</f>
        <v/>
      </c>
      <c r="C143" t="str">
        <f>IF('FORM NILAI SIAP'!B143=0,"",'FORM NILAI SIAP'!B143)</f>
        <v/>
      </c>
      <c r="D143" s="9" t="str">
        <f t="shared" si="15"/>
        <v/>
      </c>
      <c r="E143" s="9">
        <f t="shared" si="14"/>
        <v>0</v>
      </c>
      <c r="F143" s="9">
        <f t="shared" si="14"/>
        <v>0</v>
      </c>
      <c r="G143" s="9">
        <f t="shared" si="14"/>
        <v>0</v>
      </c>
      <c r="H143" s="9">
        <f t="shared" si="14"/>
        <v>0</v>
      </c>
      <c r="I143" s="9">
        <f t="shared" si="14"/>
        <v>0</v>
      </c>
      <c r="J143" s="9">
        <f t="shared" si="14"/>
        <v>0</v>
      </c>
      <c r="K143" s="9">
        <f t="shared" si="14"/>
        <v>0</v>
      </c>
      <c r="L143" s="9">
        <f t="shared" si="14"/>
        <v>0</v>
      </c>
      <c r="M143" s="9">
        <f t="shared" si="14"/>
        <v>0</v>
      </c>
      <c r="N143" s="9">
        <f t="shared" si="14"/>
        <v>0</v>
      </c>
      <c r="O143" s="9">
        <f t="shared" si="14"/>
        <v>0</v>
      </c>
      <c r="P143" s="9">
        <f t="shared" si="14"/>
        <v>0</v>
      </c>
      <c r="Q143" s="9">
        <f t="shared" si="14"/>
        <v>0</v>
      </c>
      <c r="R143" s="9">
        <f t="shared" si="14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spans="1:44" x14ac:dyDescent="0.25">
      <c r="A144" s="23">
        <v>137</v>
      </c>
      <c r="B144" t="str">
        <f>IF('FORM NILAI SIAP'!A144=0,"",'FORM NILAI SIAP'!A144)</f>
        <v/>
      </c>
      <c r="C144" t="str">
        <f>IF('FORM NILAI SIAP'!B144=0,"",'FORM NILAI SIAP'!B144)</f>
        <v/>
      </c>
      <c r="D144" s="9" t="str">
        <f t="shared" si="15"/>
        <v/>
      </c>
      <c r="E144" s="9">
        <f t="shared" si="14"/>
        <v>0</v>
      </c>
      <c r="F144" s="9">
        <f t="shared" si="14"/>
        <v>0</v>
      </c>
      <c r="G144" s="9">
        <f t="shared" si="14"/>
        <v>0</v>
      </c>
      <c r="H144" s="9">
        <f t="shared" si="14"/>
        <v>0</v>
      </c>
      <c r="I144" s="9">
        <f t="shared" si="14"/>
        <v>0</v>
      </c>
      <c r="J144" s="9">
        <f t="shared" si="14"/>
        <v>0</v>
      </c>
      <c r="K144" s="9">
        <f t="shared" si="14"/>
        <v>0</v>
      </c>
      <c r="L144" s="9">
        <f t="shared" si="14"/>
        <v>0</v>
      </c>
      <c r="M144" s="9">
        <f t="shared" si="14"/>
        <v>0</v>
      </c>
      <c r="N144" s="9">
        <f t="shared" si="14"/>
        <v>0</v>
      </c>
      <c r="O144" s="9">
        <f t="shared" si="14"/>
        <v>0</v>
      </c>
      <c r="P144" s="9">
        <f t="shared" si="14"/>
        <v>0</v>
      </c>
      <c r="Q144" s="9">
        <f t="shared" si="14"/>
        <v>0</v>
      </c>
      <c r="R144" s="9">
        <f t="shared" si="14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spans="1:44" x14ac:dyDescent="0.25">
      <c r="A145" s="23">
        <v>138</v>
      </c>
      <c r="B145" t="str">
        <f>IF('FORM NILAI SIAP'!A145=0,"",'FORM NILAI SIAP'!A145)</f>
        <v/>
      </c>
      <c r="C145" t="str">
        <f>IF('FORM NILAI SIAP'!B145=0,"",'FORM NILAI SIAP'!B145)</f>
        <v/>
      </c>
      <c r="D145" s="9" t="str">
        <f t="shared" si="15"/>
        <v/>
      </c>
      <c r="E145" s="9">
        <f t="shared" si="14"/>
        <v>0</v>
      </c>
      <c r="F145" s="9">
        <f t="shared" si="14"/>
        <v>0</v>
      </c>
      <c r="G145" s="9">
        <f t="shared" si="14"/>
        <v>0</v>
      </c>
      <c r="H145" s="9">
        <f t="shared" si="14"/>
        <v>0</v>
      </c>
      <c r="I145" s="9">
        <f t="shared" si="14"/>
        <v>0</v>
      </c>
      <c r="J145" s="9">
        <f t="shared" si="14"/>
        <v>0</v>
      </c>
      <c r="K145" s="9">
        <f t="shared" si="14"/>
        <v>0</v>
      </c>
      <c r="L145" s="9">
        <f t="shared" si="14"/>
        <v>0</v>
      </c>
      <c r="M145" s="9">
        <f t="shared" si="14"/>
        <v>0</v>
      </c>
      <c r="N145" s="9">
        <f t="shared" si="14"/>
        <v>0</v>
      </c>
      <c r="O145" s="9">
        <f t="shared" si="14"/>
        <v>0</v>
      </c>
      <c r="P145" s="9">
        <f t="shared" si="14"/>
        <v>0</v>
      </c>
      <c r="Q145" s="9">
        <f t="shared" si="14"/>
        <v>0</v>
      </c>
      <c r="R145" s="9">
        <f t="shared" si="14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spans="1:44" x14ac:dyDescent="0.25">
      <c r="A146" s="23">
        <v>139</v>
      </c>
      <c r="B146" t="str">
        <f>IF('FORM NILAI SIAP'!A146=0,"",'FORM NILAI SIAP'!A146)</f>
        <v/>
      </c>
      <c r="C146" t="str">
        <f>IF('FORM NILAI SIAP'!B146=0,"",'FORM NILAI SIAP'!B146)</f>
        <v/>
      </c>
      <c r="D146" s="9" t="str">
        <f t="shared" si="15"/>
        <v/>
      </c>
      <c r="E146" s="9">
        <f t="shared" si="14"/>
        <v>0</v>
      </c>
      <c r="F146" s="9">
        <f t="shared" si="14"/>
        <v>0</v>
      </c>
      <c r="G146" s="9">
        <f t="shared" si="14"/>
        <v>0</v>
      </c>
      <c r="H146" s="9">
        <f t="shared" si="14"/>
        <v>0</v>
      </c>
      <c r="I146" s="9">
        <f t="shared" si="14"/>
        <v>0</v>
      </c>
      <c r="J146" s="9">
        <f t="shared" si="14"/>
        <v>0</v>
      </c>
      <c r="K146" s="9">
        <f t="shared" si="14"/>
        <v>0</v>
      </c>
      <c r="L146" s="9">
        <f t="shared" si="14"/>
        <v>0</v>
      </c>
      <c r="M146" s="9">
        <f t="shared" si="14"/>
        <v>0</v>
      </c>
      <c r="N146" s="9">
        <f t="shared" si="14"/>
        <v>0</v>
      </c>
      <c r="O146" s="9">
        <f t="shared" si="14"/>
        <v>0</v>
      </c>
      <c r="P146" s="9">
        <f t="shared" si="14"/>
        <v>0</v>
      </c>
      <c r="Q146" s="9">
        <f t="shared" si="14"/>
        <v>0</v>
      </c>
      <c r="R146" s="9">
        <f t="shared" si="14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spans="1:44" x14ac:dyDescent="0.25">
      <c r="A147" s="23">
        <v>140</v>
      </c>
      <c r="B147" t="str">
        <f>IF('FORM NILAI SIAP'!A147=0,"",'FORM NILAI SIAP'!A147)</f>
        <v/>
      </c>
      <c r="C147" t="str">
        <f>IF('FORM NILAI SIAP'!B147=0,"",'FORM NILAI SIAP'!B147)</f>
        <v/>
      </c>
      <c r="D147" s="9" t="str">
        <f t="shared" si="15"/>
        <v/>
      </c>
      <c r="E147" s="9">
        <f t="shared" si="14"/>
        <v>0</v>
      </c>
      <c r="F147" s="9">
        <f t="shared" si="14"/>
        <v>0</v>
      </c>
      <c r="G147" s="9">
        <f t="shared" si="14"/>
        <v>0</v>
      </c>
      <c r="H147" s="9">
        <f t="shared" si="14"/>
        <v>0</v>
      </c>
      <c r="I147" s="9">
        <f t="shared" si="14"/>
        <v>0</v>
      </c>
      <c r="J147" s="9">
        <f t="shared" si="14"/>
        <v>0</v>
      </c>
      <c r="K147" s="9">
        <f t="shared" si="14"/>
        <v>0</v>
      </c>
      <c r="L147" s="9">
        <f t="shared" si="14"/>
        <v>0</v>
      </c>
      <c r="M147" s="9">
        <f t="shared" si="14"/>
        <v>0</v>
      </c>
      <c r="N147" s="9">
        <f t="shared" si="14"/>
        <v>0</v>
      </c>
      <c r="O147" s="9">
        <f t="shared" si="14"/>
        <v>0</v>
      </c>
      <c r="P147" s="9">
        <f t="shared" si="14"/>
        <v>0</v>
      </c>
      <c r="Q147" s="9">
        <f t="shared" si="14"/>
        <v>0</v>
      </c>
      <c r="R147" s="9">
        <f t="shared" si="14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spans="1:44" x14ac:dyDescent="0.25">
      <c r="A148" s="23">
        <v>141</v>
      </c>
      <c r="B148" t="str">
        <f>IF('FORM NILAI SIAP'!A148=0,"",'FORM NILAI SIAP'!A148)</f>
        <v/>
      </c>
      <c r="C148" t="str">
        <f>IF('FORM NILAI SIAP'!B148=0,"",'FORM NILAI SIAP'!B148)</f>
        <v/>
      </c>
      <c r="D148" s="9" t="str">
        <f t="shared" si="15"/>
        <v/>
      </c>
      <c r="E148" s="9">
        <f t="shared" si="14"/>
        <v>0</v>
      </c>
      <c r="F148" s="9">
        <f t="shared" si="14"/>
        <v>0</v>
      </c>
      <c r="G148" s="9">
        <f t="shared" si="14"/>
        <v>0</v>
      </c>
      <c r="H148" s="9">
        <f t="shared" si="14"/>
        <v>0</v>
      </c>
      <c r="I148" s="9">
        <f t="shared" si="14"/>
        <v>0</v>
      </c>
      <c r="J148" s="9">
        <f t="shared" si="14"/>
        <v>0</v>
      </c>
      <c r="K148" s="9">
        <f t="shared" si="14"/>
        <v>0</v>
      </c>
      <c r="L148" s="9">
        <f t="shared" si="14"/>
        <v>0</v>
      </c>
      <c r="M148" s="9">
        <f t="shared" si="14"/>
        <v>0</v>
      </c>
      <c r="N148" s="9">
        <f t="shared" si="14"/>
        <v>0</v>
      </c>
      <c r="O148" s="9">
        <f t="shared" si="14"/>
        <v>0</v>
      </c>
      <c r="P148" s="9">
        <f t="shared" si="14"/>
        <v>0</v>
      </c>
      <c r="Q148" s="9">
        <f t="shared" si="14"/>
        <v>0</v>
      </c>
      <c r="R148" s="9">
        <f t="shared" si="14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spans="1:44" x14ac:dyDescent="0.25">
      <c r="A149" s="23">
        <v>142</v>
      </c>
      <c r="B149" t="str">
        <f>IF('FORM NILAI SIAP'!A149=0,"",'FORM NILAI SIAP'!A149)</f>
        <v/>
      </c>
      <c r="C149" t="str">
        <f>IF('FORM NILAI SIAP'!B149=0,"",'FORM NILAI SIAP'!B149)</f>
        <v/>
      </c>
      <c r="D149" s="9" t="str">
        <f t="shared" si="15"/>
        <v/>
      </c>
      <c r="E149" s="9">
        <f t="shared" si="14"/>
        <v>0</v>
      </c>
      <c r="F149" s="9">
        <f t="shared" si="14"/>
        <v>0</v>
      </c>
      <c r="G149" s="9">
        <f t="shared" si="14"/>
        <v>0</v>
      </c>
      <c r="H149" s="9">
        <f t="shared" si="14"/>
        <v>0</v>
      </c>
      <c r="I149" s="9">
        <f t="shared" si="14"/>
        <v>0</v>
      </c>
      <c r="J149" s="9">
        <f t="shared" si="14"/>
        <v>0</v>
      </c>
      <c r="K149" s="9">
        <f t="shared" si="14"/>
        <v>0</v>
      </c>
      <c r="L149" s="9">
        <f t="shared" si="14"/>
        <v>0</v>
      </c>
      <c r="M149" s="9">
        <f t="shared" si="14"/>
        <v>0</v>
      </c>
      <c r="N149" s="9">
        <f t="shared" si="14"/>
        <v>0</v>
      </c>
      <c r="O149" s="9">
        <f t="shared" si="14"/>
        <v>0</v>
      </c>
      <c r="P149" s="9">
        <f t="shared" si="14"/>
        <v>0</v>
      </c>
      <c r="Q149" s="9">
        <f t="shared" si="14"/>
        <v>0</v>
      </c>
      <c r="R149" s="9">
        <f t="shared" si="14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spans="1:44" x14ac:dyDescent="0.25">
      <c r="A150" s="23">
        <v>143</v>
      </c>
      <c r="B150" t="str">
        <f>IF('FORM NILAI SIAP'!A150=0,"",'FORM NILAI SIAP'!A150)</f>
        <v/>
      </c>
      <c r="C150" t="str">
        <f>IF('FORM NILAI SIAP'!B150=0,"",'FORM NILAI SIAP'!B150)</f>
        <v/>
      </c>
      <c r="D150" s="9" t="str">
        <f t="shared" si="15"/>
        <v/>
      </c>
      <c r="E150" s="9">
        <f t="shared" si="14"/>
        <v>0</v>
      </c>
      <c r="F150" s="9">
        <f t="shared" si="14"/>
        <v>0</v>
      </c>
      <c r="G150" s="9">
        <f t="shared" si="14"/>
        <v>0</v>
      </c>
      <c r="H150" s="9">
        <f t="shared" si="14"/>
        <v>0</v>
      </c>
      <c r="I150" s="9">
        <f t="shared" si="14"/>
        <v>0</v>
      </c>
      <c r="J150" s="9">
        <f t="shared" si="14"/>
        <v>0</v>
      </c>
      <c r="K150" s="9">
        <f t="shared" si="14"/>
        <v>0</v>
      </c>
      <c r="L150" s="9">
        <f t="shared" si="14"/>
        <v>0</v>
      </c>
      <c r="M150" s="9">
        <f t="shared" si="14"/>
        <v>0</v>
      </c>
      <c r="N150" s="9">
        <f t="shared" si="14"/>
        <v>0</v>
      </c>
      <c r="O150" s="9">
        <f t="shared" si="14"/>
        <v>0</v>
      </c>
      <c r="P150" s="9">
        <f t="shared" si="14"/>
        <v>0</v>
      </c>
      <c r="Q150" s="9">
        <f t="shared" si="14"/>
        <v>0</v>
      </c>
      <c r="R150" s="9">
        <f t="shared" si="14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spans="1:44" x14ac:dyDescent="0.25">
      <c r="A151" s="23">
        <v>144</v>
      </c>
      <c r="B151" t="str">
        <f>IF('FORM NILAI SIAP'!A151=0,"",'FORM NILAI SIAP'!A151)</f>
        <v/>
      </c>
      <c r="C151" t="str">
        <f>IF('FORM NILAI SIAP'!B151=0,"",'FORM NILAI SIAP'!B151)</f>
        <v/>
      </c>
      <c r="D151" s="9" t="str">
        <f t="shared" si="15"/>
        <v/>
      </c>
      <c r="E151" s="9">
        <f t="shared" si="14"/>
        <v>0</v>
      </c>
      <c r="F151" s="9">
        <f t="shared" si="14"/>
        <v>0</v>
      </c>
      <c r="G151" s="9">
        <f t="shared" si="14"/>
        <v>0</v>
      </c>
      <c r="H151" s="9">
        <f t="shared" ref="F151:R170" si="16">IFERROR(($T151*IF($T$6=H$6,$T$7,0)+$U151*IF($U$6=H$6,$U$7,0)+$V151*IF($V$6=H$6,$V$7,0)+$W151*IF($W$6=H$6,$W$7,0)+$X151*IF($X$6=H$6,$X$7,0)+$Y151*IF($Y$6=H$6,$Y$7,0)+$Z151*IF($Z$6=H$6,$Z$7,0)+$AA151*IF($AA$6=H$6,$AA$7,0)+$AB151*IF($AB$6=H$6,$AB$7,0)+$AC151*IF($AC$6=H$6,$AC$7,0)+$AD151*IF($AD$6=H$6,$AD$7,0)+$AE151*IF($AE$6=H$6,$AE$7,0)+$AF151*IF($AF$6=H$6,$AF$7,0)+$AG151*IF($AG$6=H$6,$AG$7,0)+$AH151*IF($AH$6=H$6,$AH$7,0)+$AI151*IF($AI$6=H$6,$AI$7,0)+$AJ151*IF($AJ$6=H$6,$AJ$7,0)+$AK151*IF($AK$6=H$6,$AK$7,0)+$AL151*IF($AL$6=H$6,$AL$7,0)+$AM151*IF($AM$6=H$6,$AM$7,0)+$AN151*IF($AN$6=H$6,$AN$7,0)+$AO151*IF($AO$6=H$6,$AO$7,0)+$AP151*IF($AP$6=H$6,$AP$7,0)+$AQ151*IF($AQ$6=H$6,$AQ$7,0)+$AR151*IF($AR$6=H$6,$AR$7,0))/H$7,0)</f>
        <v>0</v>
      </c>
      <c r="I151" s="9">
        <f t="shared" si="16"/>
        <v>0</v>
      </c>
      <c r="J151" s="9">
        <f t="shared" si="16"/>
        <v>0</v>
      </c>
      <c r="K151" s="9">
        <f t="shared" si="16"/>
        <v>0</v>
      </c>
      <c r="L151" s="9">
        <f t="shared" si="16"/>
        <v>0</v>
      </c>
      <c r="M151" s="9">
        <f t="shared" si="16"/>
        <v>0</v>
      </c>
      <c r="N151" s="9">
        <f t="shared" si="16"/>
        <v>0</v>
      </c>
      <c r="O151" s="9">
        <f t="shared" si="16"/>
        <v>0</v>
      </c>
      <c r="P151" s="9">
        <f t="shared" si="16"/>
        <v>0</v>
      </c>
      <c r="Q151" s="9">
        <f t="shared" si="16"/>
        <v>0</v>
      </c>
      <c r="R151" s="9">
        <f t="shared" si="16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spans="1:44" x14ac:dyDescent="0.25">
      <c r="A152" s="23">
        <v>145</v>
      </c>
      <c r="B152" t="str">
        <f>IF('FORM NILAI SIAP'!A152=0,"",'FORM NILAI SIAP'!A152)</f>
        <v/>
      </c>
      <c r="C152" t="str">
        <f>IF('FORM NILAI SIAP'!B152=0,"",'FORM NILAI SIAP'!B152)</f>
        <v/>
      </c>
      <c r="D152" s="9" t="str">
        <f t="shared" si="15"/>
        <v/>
      </c>
      <c r="E152" s="9">
        <f t="shared" ref="E152:R187" si="17">IFERROR(($T152*IF($T$6=E$6,$T$7,0)+$U152*IF($U$6=E$6,$U$7,0)+$V152*IF($V$6=E$6,$V$7,0)+$W152*IF($W$6=E$6,$W$7,0)+$X152*IF($X$6=E$6,$X$7,0)+$Y152*IF($Y$6=E$6,$Y$7,0)+$Z152*IF($Z$6=E$6,$Z$7,0)+$AA152*IF($AA$6=E$6,$AA$7,0)+$AB152*IF($AB$6=E$6,$AB$7,0)+$AC152*IF($AC$6=E$6,$AC$7,0)+$AD152*IF($AD$6=E$6,$AD$7,0)+$AE152*IF($AE$6=E$6,$AE$7,0)+$AF152*IF($AF$6=E$6,$AF$7,0)+$AG152*IF($AG$6=E$6,$AG$7,0)+$AH152*IF($AH$6=E$6,$AH$7,0)+$AI152*IF($AI$6=E$6,$AI$7,0)+$AJ152*IF($AJ$6=E$6,$AJ$7,0)+$AK152*IF($AK$6=E$6,$AK$7,0)+$AL152*IF($AL$6=E$6,$AL$7,0)+$AM152*IF($AM$6=E$6,$AM$7,0)+$AN152*IF($AN$6=E$6,$AN$7,0)+$AO152*IF($AO$6=E$6,$AO$7,0)+$AP152*IF($AP$6=E$6,$AP$7,0)+$AQ152*IF($AQ$6=E$6,$AQ$7,0)+$AR152*IF($AR$6=E$6,$AR$7,0))/E$7,0)</f>
        <v>0</v>
      </c>
      <c r="F152" s="9">
        <f t="shared" si="16"/>
        <v>0</v>
      </c>
      <c r="G152" s="9">
        <f t="shared" si="16"/>
        <v>0</v>
      </c>
      <c r="H152" s="9">
        <f t="shared" si="16"/>
        <v>0</v>
      </c>
      <c r="I152" s="9">
        <f t="shared" si="16"/>
        <v>0</v>
      </c>
      <c r="J152" s="9">
        <f t="shared" si="16"/>
        <v>0</v>
      </c>
      <c r="K152" s="9">
        <f t="shared" si="16"/>
        <v>0</v>
      </c>
      <c r="L152" s="9">
        <f t="shared" si="16"/>
        <v>0</v>
      </c>
      <c r="M152" s="9">
        <f t="shared" si="16"/>
        <v>0</v>
      </c>
      <c r="N152" s="9">
        <f t="shared" si="16"/>
        <v>0</v>
      </c>
      <c r="O152" s="9">
        <f t="shared" si="16"/>
        <v>0</v>
      </c>
      <c r="P152" s="9">
        <f t="shared" si="16"/>
        <v>0</v>
      </c>
      <c r="Q152" s="9">
        <f t="shared" si="16"/>
        <v>0</v>
      </c>
      <c r="R152" s="9">
        <f t="shared" si="16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spans="1:44" x14ac:dyDescent="0.25">
      <c r="A153" s="23">
        <v>146</v>
      </c>
      <c r="B153" t="str">
        <f>IF('FORM NILAI SIAP'!A153=0,"",'FORM NILAI SIAP'!A153)</f>
        <v/>
      </c>
      <c r="C153" t="str">
        <f>IF('FORM NILAI SIAP'!B153=0,"",'FORM NILAI SIAP'!B153)</f>
        <v/>
      </c>
      <c r="D153" s="9" t="str">
        <f t="shared" si="15"/>
        <v/>
      </c>
      <c r="E153" s="9">
        <f t="shared" si="17"/>
        <v>0</v>
      </c>
      <c r="F153" s="9">
        <f t="shared" si="16"/>
        <v>0</v>
      </c>
      <c r="G153" s="9">
        <f t="shared" si="16"/>
        <v>0</v>
      </c>
      <c r="H153" s="9">
        <f t="shared" si="16"/>
        <v>0</v>
      </c>
      <c r="I153" s="9">
        <f t="shared" si="16"/>
        <v>0</v>
      </c>
      <c r="J153" s="9">
        <f t="shared" si="16"/>
        <v>0</v>
      </c>
      <c r="K153" s="9">
        <f t="shared" si="16"/>
        <v>0</v>
      </c>
      <c r="L153" s="9">
        <f t="shared" si="16"/>
        <v>0</v>
      </c>
      <c r="M153" s="9">
        <f t="shared" si="16"/>
        <v>0</v>
      </c>
      <c r="N153" s="9">
        <f t="shared" si="16"/>
        <v>0</v>
      </c>
      <c r="O153" s="9">
        <f t="shared" si="16"/>
        <v>0</v>
      </c>
      <c r="P153" s="9">
        <f t="shared" si="16"/>
        <v>0</v>
      </c>
      <c r="Q153" s="9">
        <f t="shared" si="16"/>
        <v>0</v>
      </c>
      <c r="R153" s="9">
        <f t="shared" si="16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spans="1:44" x14ac:dyDescent="0.25">
      <c r="A154" s="23">
        <v>147</v>
      </c>
      <c r="B154" t="str">
        <f>IF('FORM NILAI SIAP'!A154=0,"",'FORM NILAI SIAP'!A154)</f>
        <v/>
      </c>
      <c r="C154" t="str">
        <f>IF('FORM NILAI SIAP'!B154=0,"",'FORM NILAI SIAP'!B154)</f>
        <v/>
      </c>
      <c r="D154" s="9" t="str">
        <f t="shared" si="15"/>
        <v/>
      </c>
      <c r="E154" s="9">
        <f t="shared" si="17"/>
        <v>0</v>
      </c>
      <c r="F154" s="9">
        <f t="shared" si="16"/>
        <v>0</v>
      </c>
      <c r="G154" s="9">
        <f t="shared" si="16"/>
        <v>0</v>
      </c>
      <c r="H154" s="9">
        <f t="shared" si="16"/>
        <v>0</v>
      </c>
      <c r="I154" s="9">
        <f t="shared" si="16"/>
        <v>0</v>
      </c>
      <c r="J154" s="9">
        <f t="shared" si="16"/>
        <v>0</v>
      </c>
      <c r="K154" s="9">
        <f t="shared" si="16"/>
        <v>0</v>
      </c>
      <c r="L154" s="9">
        <f t="shared" si="16"/>
        <v>0</v>
      </c>
      <c r="M154" s="9">
        <f t="shared" si="16"/>
        <v>0</v>
      </c>
      <c r="N154" s="9">
        <f t="shared" si="16"/>
        <v>0</v>
      </c>
      <c r="O154" s="9">
        <f t="shared" si="16"/>
        <v>0</v>
      </c>
      <c r="P154" s="9">
        <f t="shared" si="16"/>
        <v>0</v>
      </c>
      <c r="Q154" s="9">
        <f t="shared" si="16"/>
        <v>0</v>
      </c>
      <c r="R154" s="9">
        <f t="shared" si="16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spans="1:44" x14ac:dyDescent="0.25">
      <c r="A155" s="23">
        <v>148</v>
      </c>
      <c r="B155" t="str">
        <f>IF('FORM NILAI SIAP'!A155=0,"",'FORM NILAI SIAP'!A155)</f>
        <v/>
      </c>
      <c r="C155" t="str">
        <f>IF('FORM NILAI SIAP'!B155=0,"",'FORM NILAI SIAP'!B155)</f>
        <v/>
      </c>
      <c r="D155" s="9" t="str">
        <f t="shared" si="15"/>
        <v/>
      </c>
      <c r="E155" s="9">
        <f t="shared" si="17"/>
        <v>0</v>
      </c>
      <c r="F155" s="9">
        <f t="shared" si="16"/>
        <v>0</v>
      </c>
      <c r="G155" s="9">
        <f t="shared" si="16"/>
        <v>0</v>
      </c>
      <c r="H155" s="9">
        <f t="shared" si="16"/>
        <v>0</v>
      </c>
      <c r="I155" s="9">
        <f t="shared" si="16"/>
        <v>0</v>
      </c>
      <c r="J155" s="9">
        <f t="shared" si="16"/>
        <v>0</v>
      </c>
      <c r="K155" s="9">
        <f t="shared" si="16"/>
        <v>0</v>
      </c>
      <c r="L155" s="9">
        <f t="shared" si="16"/>
        <v>0</v>
      </c>
      <c r="M155" s="9">
        <f t="shared" si="16"/>
        <v>0</v>
      </c>
      <c r="N155" s="9">
        <f t="shared" si="16"/>
        <v>0</v>
      </c>
      <c r="O155" s="9">
        <f t="shared" si="16"/>
        <v>0</v>
      </c>
      <c r="P155" s="9">
        <f t="shared" si="16"/>
        <v>0</v>
      </c>
      <c r="Q155" s="9">
        <f t="shared" si="16"/>
        <v>0</v>
      </c>
      <c r="R155" s="9">
        <f t="shared" si="16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spans="1:44" x14ac:dyDescent="0.25">
      <c r="A156" s="23">
        <v>149</v>
      </c>
      <c r="B156" t="str">
        <f>IF('FORM NILAI SIAP'!A156=0,"",'FORM NILAI SIAP'!A156)</f>
        <v/>
      </c>
      <c r="C156" t="str">
        <f>IF('FORM NILAI SIAP'!B156=0,"",'FORM NILAI SIAP'!B156)</f>
        <v/>
      </c>
      <c r="D156" s="9" t="str">
        <f t="shared" si="15"/>
        <v/>
      </c>
      <c r="E156" s="9">
        <f t="shared" si="17"/>
        <v>0</v>
      </c>
      <c r="F156" s="9">
        <f t="shared" si="16"/>
        <v>0</v>
      </c>
      <c r="G156" s="9">
        <f t="shared" si="16"/>
        <v>0</v>
      </c>
      <c r="H156" s="9">
        <f t="shared" si="16"/>
        <v>0</v>
      </c>
      <c r="I156" s="9">
        <f t="shared" si="16"/>
        <v>0</v>
      </c>
      <c r="J156" s="9">
        <f t="shared" si="16"/>
        <v>0</v>
      </c>
      <c r="K156" s="9">
        <f t="shared" si="16"/>
        <v>0</v>
      </c>
      <c r="L156" s="9">
        <f t="shared" si="16"/>
        <v>0</v>
      </c>
      <c r="M156" s="9">
        <f t="shared" si="16"/>
        <v>0</v>
      </c>
      <c r="N156" s="9">
        <f t="shared" si="16"/>
        <v>0</v>
      </c>
      <c r="O156" s="9">
        <f t="shared" si="16"/>
        <v>0</v>
      </c>
      <c r="P156" s="9">
        <f t="shared" si="16"/>
        <v>0</v>
      </c>
      <c r="Q156" s="9">
        <f t="shared" si="16"/>
        <v>0</v>
      </c>
      <c r="R156" s="9">
        <f t="shared" si="16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spans="1:44" x14ac:dyDescent="0.25">
      <c r="A157" s="23">
        <v>150</v>
      </c>
      <c r="B157" t="str">
        <f>IF('FORM NILAI SIAP'!A157=0,"",'FORM NILAI SIAP'!A157)</f>
        <v/>
      </c>
      <c r="C157" t="str">
        <f>IF('FORM NILAI SIAP'!B157=0,"",'FORM NILAI SIAP'!B157)</f>
        <v/>
      </c>
      <c r="D157" s="9" t="str">
        <f t="shared" si="15"/>
        <v/>
      </c>
      <c r="E157" s="9">
        <f t="shared" si="17"/>
        <v>0</v>
      </c>
      <c r="F157" s="9">
        <f t="shared" si="16"/>
        <v>0</v>
      </c>
      <c r="G157" s="9">
        <f t="shared" si="16"/>
        <v>0</v>
      </c>
      <c r="H157" s="9">
        <f t="shared" si="16"/>
        <v>0</v>
      </c>
      <c r="I157" s="9">
        <f t="shared" si="16"/>
        <v>0</v>
      </c>
      <c r="J157" s="9">
        <f t="shared" si="16"/>
        <v>0</v>
      </c>
      <c r="K157" s="9">
        <f t="shared" si="16"/>
        <v>0</v>
      </c>
      <c r="L157" s="9">
        <f t="shared" si="16"/>
        <v>0</v>
      </c>
      <c r="M157" s="9">
        <f t="shared" si="16"/>
        <v>0</v>
      </c>
      <c r="N157" s="9">
        <f t="shared" si="16"/>
        <v>0</v>
      </c>
      <c r="O157" s="9">
        <f t="shared" si="16"/>
        <v>0</v>
      </c>
      <c r="P157" s="9">
        <f t="shared" si="16"/>
        <v>0</v>
      </c>
      <c r="Q157" s="9">
        <f t="shared" si="16"/>
        <v>0</v>
      </c>
      <c r="R157" s="9">
        <f t="shared" si="16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spans="1:44" x14ac:dyDescent="0.25">
      <c r="A158" s="23">
        <v>151</v>
      </c>
      <c r="B158" t="str">
        <f>IF('FORM NILAI SIAP'!A158=0,"",'FORM NILAI SIAP'!A158)</f>
        <v/>
      </c>
      <c r="C158" t="str">
        <f>IF('FORM NILAI SIAP'!B158=0,"",'FORM NILAI SIAP'!B158)</f>
        <v/>
      </c>
      <c r="D158" s="9" t="str">
        <f t="shared" si="15"/>
        <v/>
      </c>
      <c r="E158" s="9">
        <f t="shared" si="17"/>
        <v>0</v>
      </c>
      <c r="F158" s="9">
        <f t="shared" si="16"/>
        <v>0</v>
      </c>
      <c r="G158" s="9">
        <f t="shared" si="16"/>
        <v>0</v>
      </c>
      <c r="H158" s="9">
        <f t="shared" si="16"/>
        <v>0</v>
      </c>
      <c r="I158" s="9">
        <f t="shared" si="16"/>
        <v>0</v>
      </c>
      <c r="J158" s="9">
        <f t="shared" si="16"/>
        <v>0</v>
      </c>
      <c r="K158" s="9">
        <f t="shared" si="16"/>
        <v>0</v>
      </c>
      <c r="L158" s="9">
        <f t="shared" si="16"/>
        <v>0</v>
      </c>
      <c r="M158" s="9">
        <f t="shared" si="16"/>
        <v>0</v>
      </c>
      <c r="N158" s="9">
        <f t="shared" si="16"/>
        <v>0</v>
      </c>
      <c r="O158" s="9">
        <f t="shared" si="16"/>
        <v>0</v>
      </c>
      <c r="P158" s="9">
        <f t="shared" si="16"/>
        <v>0</v>
      </c>
      <c r="Q158" s="9">
        <f t="shared" si="16"/>
        <v>0</v>
      </c>
      <c r="R158" s="9">
        <f t="shared" si="16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spans="1:44" x14ac:dyDescent="0.25">
      <c r="A159" s="23">
        <v>152</v>
      </c>
      <c r="B159" t="str">
        <f>IF('FORM NILAI SIAP'!A159=0,"",'FORM NILAI SIAP'!A159)</f>
        <v/>
      </c>
      <c r="C159" t="str">
        <f>IF('FORM NILAI SIAP'!B159=0,"",'FORM NILAI SIAP'!B159)</f>
        <v/>
      </c>
      <c r="D159" s="9" t="str">
        <f t="shared" si="15"/>
        <v/>
      </c>
      <c r="E159" s="9">
        <f t="shared" si="17"/>
        <v>0</v>
      </c>
      <c r="F159" s="9">
        <f t="shared" si="16"/>
        <v>0</v>
      </c>
      <c r="G159" s="9">
        <f t="shared" si="16"/>
        <v>0</v>
      </c>
      <c r="H159" s="9">
        <f t="shared" si="16"/>
        <v>0</v>
      </c>
      <c r="I159" s="9">
        <f t="shared" si="16"/>
        <v>0</v>
      </c>
      <c r="J159" s="9">
        <f t="shared" si="16"/>
        <v>0</v>
      </c>
      <c r="K159" s="9">
        <f t="shared" si="16"/>
        <v>0</v>
      </c>
      <c r="L159" s="9">
        <f t="shared" si="16"/>
        <v>0</v>
      </c>
      <c r="M159" s="9">
        <f t="shared" si="16"/>
        <v>0</v>
      </c>
      <c r="N159" s="9">
        <f t="shared" si="16"/>
        <v>0</v>
      </c>
      <c r="O159" s="9">
        <f t="shared" si="16"/>
        <v>0</v>
      </c>
      <c r="P159" s="9">
        <f t="shared" si="16"/>
        <v>0</v>
      </c>
      <c r="Q159" s="9">
        <f t="shared" si="16"/>
        <v>0</v>
      </c>
      <c r="R159" s="9">
        <f t="shared" si="16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spans="1:44" x14ac:dyDescent="0.25">
      <c r="A160" s="23">
        <v>153</v>
      </c>
      <c r="B160" t="str">
        <f>IF('FORM NILAI SIAP'!A160=0,"",'FORM NILAI SIAP'!A160)</f>
        <v/>
      </c>
      <c r="C160" t="str">
        <f>IF('FORM NILAI SIAP'!B160=0,"",'FORM NILAI SIAP'!B160)</f>
        <v/>
      </c>
      <c r="D160" s="9" t="str">
        <f t="shared" si="15"/>
        <v/>
      </c>
      <c r="E160" s="9">
        <f t="shared" si="17"/>
        <v>0</v>
      </c>
      <c r="F160" s="9">
        <f t="shared" si="16"/>
        <v>0</v>
      </c>
      <c r="G160" s="9">
        <f t="shared" si="16"/>
        <v>0</v>
      </c>
      <c r="H160" s="9">
        <f t="shared" si="16"/>
        <v>0</v>
      </c>
      <c r="I160" s="9">
        <f t="shared" si="16"/>
        <v>0</v>
      </c>
      <c r="J160" s="9">
        <f t="shared" si="16"/>
        <v>0</v>
      </c>
      <c r="K160" s="9">
        <f t="shared" si="16"/>
        <v>0</v>
      </c>
      <c r="L160" s="9">
        <f t="shared" si="16"/>
        <v>0</v>
      </c>
      <c r="M160" s="9">
        <f t="shared" si="16"/>
        <v>0</v>
      </c>
      <c r="N160" s="9">
        <f t="shared" si="16"/>
        <v>0</v>
      </c>
      <c r="O160" s="9">
        <f t="shared" si="16"/>
        <v>0</v>
      </c>
      <c r="P160" s="9">
        <f t="shared" si="16"/>
        <v>0</v>
      </c>
      <c r="Q160" s="9">
        <f t="shared" si="16"/>
        <v>0</v>
      </c>
      <c r="R160" s="9">
        <f t="shared" si="16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spans="1:44" x14ac:dyDescent="0.25">
      <c r="A161" s="23">
        <v>154</v>
      </c>
      <c r="B161" t="str">
        <f>IF('FORM NILAI SIAP'!A161=0,"",'FORM NILAI SIAP'!A161)</f>
        <v/>
      </c>
      <c r="C161" t="str">
        <f>IF('FORM NILAI SIAP'!B161=0,"",'FORM NILAI SIAP'!B161)</f>
        <v/>
      </c>
      <c r="D161" s="9" t="str">
        <f t="shared" si="15"/>
        <v/>
      </c>
      <c r="E161" s="9">
        <f t="shared" si="17"/>
        <v>0</v>
      </c>
      <c r="F161" s="9">
        <f t="shared" si="16"/>
        <v>0</v>
      </c>
      <c r="G161" s="9">
        <f t="shared" si="16"/>
        <v>0</v>
      </c>
      <c r="H161" s="9">
        <f t="shared" si="16"/>
        <v>0</v>
      </c>
      <c r="I161" s="9">
        <f t="shared" si="16"/>
        <v>0</v>
      </c>
      <c r="J161" s="9">
        <f t="shared" si="16"/>
        <v>0</v>
      </c>
      <c r="K161" s="9">
        <f t="shared" si="16"/>
        <v>0</v>
      </c>
      <c r="L161" s="9">
        <f t="shared" si="16"/>
        <v>0</v>
      </c>
      <c r="M161" s="9">
        <f t="shared" si="16"/>
        <v>0</v>
      </c>
      <c r="N161" s="9">
        <f t="shared" si="16"/>
        <v>0</v>
      </c>
      <c r="O161" s="9">
        <f t="shared" si="16"/>
        <v>0</v>
      </c>
      <c r="P161" s="9">
        <f t="shared" si="16"/>
        <v>0</v>
      </c>
      <c r="Q161" s="9">
        <f t="shared" si="16"/>
        <v>0</v>
      </c>
      <c r="R161" s="9">
        <f t="shared" si="16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spans="1:44" x14ac:dyDescent="0.25">
      <c r="A162" s="23">
        <v>155</v>
      </c>
      <c r="B162" t="str">
        <f>IF('FORM NILAI SIAP'!A162=0,"",'FORM NILAI SIAP'!A162)</f>
        <v/>
      </c>
      <c r="C162" t="str">
        <f>IF('FORM NILAI SIAP'!B162=0,"",'FORM NILAI SIAP'!B162)</f>
        <v/>
      </c>
      <c r="D162" s="9" t="str">
        <f t="shared" si="15"/>
        <v/>
      </c>
      <c r="E162" s="9">
        <f t="shared" si="17"/>
        <v>0</v>
      </c>
      <c r="F162" s="9">
        <f t="shared" si="16"/>
        <v>0</v>
      </c>
      <c r="G162" s="9">
        <f t="shared" si="16"/>
        <v>0</v>
      </c>
      <c r="H162" s="9">
        <f t="shared" si="16"/>
        <v>0</v>
      </c>
      <c r="I162" s="9">
        <f t="shared" si="16"/>
        <v>0</v>
      </c>
      <c r="J162" s="9">
        <f t="shared" si="16"/>
        <v>0</v>
      </c>
      <c r="K162" s="9">
        <f t="shared" si="16"/>
        <v>0</v>
      </c>
      <c r="L162" s="9">
        <f t="shared" si="16"/>
        <v>0</v>
      </c>
      <c r="M162" s="9">
        <f t="shared" si="16"/>
        <v>0</v>
      </c>
      <c r="N162" s="9">
        <f t="shared" si="16"/>
        <v>0</v>
      </c>
      <c r="O162" s="9">
        <f t="shared" si="16"/>
        <v>0</v>
      </c>
      <c r="P162" s="9">
        <f t="shared" si="16"/>
        <v>0</v>
      </c>
      <c r="Q162" s="9">
        <f t="shared" si="16"/>
        <v>0</v>
      </c>
      <c r="R162" s="9">
        <f t="shared" si="16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spans="1:44" x14ac:dyDescent="0.25">
      <c r="A163" s="23">
        <v>156</v>
      </c>
      <c r="B163" t="str">
        <f>IF('FORM NILAI SIAP'!A163=0,"",'FORM NILAI SIAP'!A163)</f>
        <v/>
      </c>
      <c r="C163" t="str">
        <f>IF('FORM NILAI SIAP'!B163=0,"",'FORM NILAI SIAP'!B163)</f>
        <v/>
      </c>
      <c r="D163" s="9" t="str">
        <f t="shared" si="15"/>
        <v/>
      </c>
      <c r="E163" s="9">
        <f t="shared" si="17"/>
        <v>0</v>
      </c>
      <c r="F163" s="9">
        <f t="shared" si="16"/>
        <v>0</v>
      </c>
      <c r="G163" s="9">
        <f t="shared" si="16"/>
        <v>0</v>
      </c>
      <c r="H163" s="9">
        <f t="shared" si="16"/>
        <v>0</v>
      </c>
      <c r="I163" s="9">
        <f t="shared" si="16"/>
        <v>0</v>
      </c>
      <c r="J163" s="9">
        <f t="shared" si="16"/>
        <v>0</v>
      </c>
      <c r="K163" s="9">
        <f t="shared" si="16"/>
        <v>0</v>
      </c>
      <c r="L163" s="9">
        <f t="shared" si="16"/>
        <v>0</v>
      </c>
      <c r="M163" s="9">
        <f t="shared" si="16"/>
        <v>0</v>
      </c>
      <c r="N163" s="9">
        <f t="shared" si="16"/>
        <v>0</v>
      </c>
      <c r="O163" s="9">
        <f t="shared" si="16"/>
        <v>0</v>
      </c>
      <c r="P163" s="9">
        <f t="shared" si="16"/>
        <v>0</v>
      </c>
      <c r="Q163" s="9">
        <f t="shared" si="16"/>
        <v>0</v>
      </c>
      <c r="R163" s="9">
        <f t="shared" si="16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spans="1:44" x14ac:dyDescent="0.25">
      <c r="A164" s="23">
        <v>157</v>
      </c>
      <c r="B164" t="str">
        <f>IF('FORM NILAI SIAP'!A164=0,"",'FORM NILAI SIAP'!A164)</f>
        <v/>
      </c>
      <c r="C164" t="str">
        <f>IF('FORM NILAI SIAP'!B164=0,"",'FORM NILAI SIAP'!B164)</f>
        <v/>
      </c>
      <c r="D164" s="9" t="str">
        <f t="shared" si="15"/>
        <v/>
      </c>
      <c r="E164" s="9">
        <f t="shared" si="17"/>
        <v>0</v>
      </c>
      <c r="F164" s="9">
        <f t="shared" si="16"/>
        <v>0</v>
      </c>
      <c r="G164" s="9">
        <f t="shared" si="16"/>
        <v>0</v>
      </c>
      <c r="H164" s="9">
        <f t="shared" si="16"/>
        <v>0</v>
      </c>
      <c r="I164" s="9">
        <f t="shared" si="16"/>
        <v>0</v>
      </c>
      <c r="J164" s="9">
        <f t="shared" si="16"/>
        <v>0</v>
      </c>
      <c r="K164" s="9">
        <f t="shared" si="16"/>
        <v>0</v>
      </c>
      <c r="L164" s="9">
        <f t="shared" si="16"/>
        <v>0</v>
      </c>
      <c r="M164" s="9">
        <f t="shared" si="16"/>
        <v>0</v>
      </c>
      <c r="N164" s="9">
        <f t="shared" si="16"/>
        <v>0</v>
      </c>
      <c r="O164" s="9">
        <f t="shared" si="16"/>
        <v>0</v>
      </c>
      <c r="P164" s="9">
        <f t="shared" si="16"/>
        <v>0</v>
      </c>
      <c r="Q164" s="9">
        <f t="shared" si="16"/>
        <v>0</v>
      </c>
      <c r="R164" s="9">
        <f t="shared" si="16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spans="1:44" x14ac:dyDescent="0.25">
      <c r="A165" s="23">
        <v>158</v>
      </c>
      <c r="B165" t="str">
        <f>IF('FORM NILAI SIAP'!A165=0,"",'FORM NILAI SIAP'!A165)</f>
        <v/>
      </c>
      <c r="C165" t="str">
        <f>IF('FORM NILAI SIAP'!B165=0,"",'FORM NILAI SIAP'!B165)</f>
        <v/>
      </c>
      <c r="D165" s="9" t="str">
        <f t="shared" si="15"/>
        <v/>
      </c>
      <c r="E165" s="9">
        <f t="shared" si="17"/>
        <v>0</v>
      </c>
      <c r="F165" s="9">
        <f t="shared" si="16"/>
        <v>0</v>
      </c>
      <c r="G165" s="9">
        <f t="shared" si="16"/>
        <v>0</v>
      </c>
      <c r="H165" s="9">
        <f t="shared" si="16"/>
        <v>0</v>
      </c>
      <c r="I165" s="9">
        <f t="shared" si="16"/>
        <v>0</v>
      </c>
      <c r="J165" s="9">
        <f t="shared" si="16"/>
        <v>0</v>
      </c>
      <c r="K165" s="9">
        <f t="shared" si="16"/>
        <v>0</v>
      </c>
      <c r="L165" s="9">
        <f t="shared" si="16"/>
        <v>0</v>
      </c>
      <c r="M165" s="9">
        <f t="shared" si="16"/>
        <v>0</v>
      </c>
      <c r="N165" s="9">
        <f t="shared" si="16"/>
        <v>0</v>
      </c>
      <c r="O165" s="9">
        <f t="shared" si="16"/>
        <v>0</v>
      </c>
      <c r="P165" s="9">
        <f t="shared" si="16"/>
        <v>0</v>
      </c>
      <c r="Q165" s="9">
        <f t="shared" si="16"/>
        <v>0</v>
      </c>
      <c r="R165" s="9">
        <f t="shared" si="16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spans="1:44" x14ac:dyDescent="0.25">
      <c r="A166" s="23">
        <v>159</v>
      </c>
      <c r="B166" t="str">
        <f>IF('FORM NILAI SIAP'!A166=0,"",'FORM NILAI SIAP'!A166)</f>
        <v/>
      </c>
      <c r="C166" t="str">
        <f>IF('FORM NILAI SIAP'!B166=0,"",'FORM NILAI SIAP'!B166)</f>
        <v/>
      </c>
      <c r="D166" s="9" t="str">
        <f t="shared" si="15"/>
        <v/>
      </c>
      <c r="E166" s="9">
        <f t="shared" si="17"/>
        <v>0</v>
      </c>
      <c r="F166" s="9">
        <f t="shared" si="16"/>
        <v>0</v>
      </c>
      <c r="G166" s="9">
        <f t="shared" si="16"/>
        <v>0</v>
      </c>
      <c r="H166" s="9">
        <f t="shared" si="16"/>
        <v>0</v>
      </c>
      <c r="I166" s="9">
        <f t="shared" si="16"/>
        <v>0</v>
      </c>
      <c r="J166" s="9">
        <f t="shared" si="16"/>
        <v>0</v>
      </c>
      <c r="K166" s="9">
        <f t="shared" si="16"/>
        <v>0</v>
      </c>
      <c r="L166" s="9">
        <f t="shared" si="16"/>
        <v>0</v>
      </c>
      <c r="M166" s="9">
        <f t="shared" si="16"/>
        <v>0</v>
      </c>
      <c r="N166" s="9">
        <f t="shared" si="16"/>
        <v>0</v>
      </c>
      <c r="O166" s="9">
        <f t="shared" si="16"/>
        <v>0</v>
      </c>
      <c r="P166" s="9">
        <f t="shared" si="16"/>
        <v>0</v>
      </c>
      <c r="Q166" s="9">
        <f t="shared" si="16"/>
        <v>0</v>
      </c>
      <c r="R166" s="9">
        <f t="shared" si="16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spans="1:44" x14ac:dyDescent="0.25">
      <c r="A167" s="23">
        <v>160</v>
      </c>
      <c r="B167" t="str">
        <f>IF('FORM NILAI SIAP'!A167=0,"",'FORM NILAI SIAP'!A167)</f>
        <v/>
      </c>
      <c r="C167" t="str">
        <f>IF('FORM NILAI SIAP'!B167=0,"",'FORM NILAI SIAP'!B167)</f>
        <v/>
      </c>
      <c r="D167" s="9" t="str">
        <f t="shared" si="15"/>
        <v/>
      </c>
      <c r="E167" s="9">
        <f t="shared" si="17"/>
        <v>0</v>
      </c>
      <c r="F167" s="9">
        <f t="shared" si="16"/>
        <v>0</v>
      </c>
      <c r="G167" s="9">
        <f t="shared" si="16"/>
        <v>0</v>
      </c>
      <c r="H167" s="9">
        <f t="shared" si="16"/>
        <v>0</v>
      </c>
      <c r="I167" s="9">
        <f t="shared" si="16"/>
        <v>0</v>
      </c>
      <c r="J167" s="9">
        <f t="shared" si="16"/>
        <v>0</v>
      </c>
      <c r="K167" s="9">
        <f t="shared" si="16"/>
        <v>0</v>
      </c>
      <c r="L167" s="9">
        <f t="shared" si="16"/>
        <v>0</v>
      </c>
      <c r="M167" s="9">
        <f t="shared" si="16"/>
        <v>0</v>
      </c>
      <c r="N167" s="9">
        <f t="shared" si="16"/>
        <v>0</v>
      </c>
      <c r="O167" s="9">
        <f t="shared" si="16"/>
        <v>0</v>
      </c>
      <c r="P167" s="9">
        <f t="shared" si="16"/>
        <v>0</v>
      </c>
      <c r="Q167" s="9">
        <f t="shared" si="16"/>
        <v>0</v>
      </c>
      <c r="R167" s="9">
        <f t="shared" si="16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 spans="1:44" x14ac:dyDescent="0.25">
      <c r="A168" s="23">
        <v>161</v>
      </c>
      <c r="B168" t="str">
        <f>IF('FORM NILAI SIAP'!A168=0,"",'FORM NILAI SIAP'!A168)</f>
        <v/>
      </c>
      <c r="C168" t="str">
        <f>IF('FORM NILAI SIAP'!B168=0,"",'FORM NILAI SIAP'!B168)</f>
        <v/>
      </c>
      <c r="D168" s="9" t="str">
        <f t="shared" si="15"/>
        <v/>
      </c>
      <c r="E168" s="9">
        <f t="shared" si="17"/>
        <v>0</v>
      </c>
      <c r="F168" s="9">
        <f t="shared" si="16"/>
        <v>0</v>
      </c>
      <c r="G168" s="9">
        <f t="shared" si="16"/>
        <v>0</v>
      </c>
      <c r="H168" s="9">
        <f t="shared" si="16"/>
        <v>0</v>
      </c>
      <c r="I168" s="9">
        <f t="shared" si="16"/>
        <v>0</v>
      </c>
      <c r="J168" s="9">
        <f t="shared" si="16"/>
        <v>0</v>
      </c>
      <c r="K168" s="9">
        <f t="shared" si="16"/>
        <v>0</v>
      </c>
      <c r="L168" s="9">
        <f t="shared" si="16"/>
        <v>0</v>
      </c>
      <c r="M168" s="9">
        <f t="shared" si="16"/>
        <v>0</v>
      </c>
      <c r="N168" s="9">
        <f t="shared" si="16"/>
        <v>0</v>
      </c>
      <c r="O168" s="9">
        <f t="shared" si="16"/>
        <v>0</v>
      </c>
      <c r="P168" s="9">
        <f t="shared" si="16"/>
        <v>0</v>
      </c>
      <c r="Q168" s="9">
        <f t="shared" si="16"/>
        <v>0</v>
      </c>
      <c r="R168" s="9">
        <f t="shared" si="16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 spans="1:44" x14ac:dyDescent="0.25">
      <c r="A169" s="23">
        <v>162</v>
      </c>
      <c r="B169" t="str">
        <f>IF('FORM NILAI SIAP'!A169=0,"",'FORM NILAI SIAP'!A169)</f>
        <v/>
      </c>
      <c r="C169" t="str">
        <f>IF('FORM NILAI SIAP'!B169=0,"",'FORM NILAI SIAP'!B169)</f>
        <v/>
      </c>
      <c r="D169" s="9" t="str">
        <f t="shared" si="15"/>
        <v/>
      </c>
      <c r="E169" s="9">
        <f t="shared" si="17"/>
        <v>0</v>
      </c>
      <c r="F169" s="9">
        <f t="shared" si="16"/>
        <v>0</v>
      </c>
      <c r="G169" s="9">
        <f t="shared" si="16"/>
        <v>0</v>
      </c>
      <c r="H169" s="9">
        <f t="shared" si="16"/>
        <v>0</v>
      </c>
      <c r="I169" s="9">
        <f t="shared" si="16"/>
        <v>0</v>
      </c>
      <c r="J169" s="9">
        <f t="shared" si="16"/>
        <v>0</v>
      </c>
      <c r="K169" s="9">
        <f t="shared" si="16"/>
        <v>0</v>
      </c>
      <c r="L169" s="9">
        <f t="shared" si="16"/>
        <v>0</v>
      </c>
      <c r="M169" s="9">
        <f t="shared" si="16"/>
        <v>0</v>
      </c>
      <c r="N169" s="9">
        <f t="shared" si="16"/>
        <v>0</v>
      </c>
      <c r="O169" s="9">
        <f t="shared" si="16"/>
        <v>0</v>
      </c>
      <c r="P169" s="9">
        <f t="shared" si="16"/>
        <v>0</v>
      </c>
      <c r="Q169" s="9">
        <f t="shared" si="16"/>
        <v>0</v>
      </c>
      <c r="R169" s="9">
        <f t="shared" si="16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 spans="1:44" x14ac:dyDescent="0.25">
      <c r="A170" s="23">
        <v>163</v>
      </c>
      <c r="B170" t="str">
        <f>IF('FORM NILAI SIAP'!A170=0,"",'FORM NILAI SIAP'!A170)</f>
        <v/>
      </c>
      <c r="C170" t="str">
        <f>IF('FORM NILAI SIAP'!B170=0,"",'FORM NILAI SIAP'!B170)</f>
        <v/>
      </c>
      <c r="D170" s="9" t="str">
        <f t="shared" si="15"/>
        <v/>
      </c>
      <c r="E170" s="9">
        <f t="shared" si="17"/>
        <v>0</v>
      </c>
      <c r="F170" s="9">
        <f t="shared" si="16"/>
        <v>0</v>
      </c>
      <c r="G170" s="9">
        <f t="shared" si="16"/>
        <v>0</v>
      </c>
      <c r="H170" s="9">
        <f t="shared" si="16"/>
        <v>0</v>
      </c>
      <c r="I170" s="9">
        <f t="shared" si="16"/>
        <v>0</v>
      </c>
      <c r="J170" s="9">
        <f t="shared" si="16"/>
        <v>0</v>
      </c>
      <c r="K170" s="9">
        <f t="shared" si="16"/>
        <v>0</v>
      </c>
      <c r="L170" s="9">
        <f t="shared" si="16"/>
        <v>0</v>
      </c>
      <c r="M170" s="9">
        <f t="shared" si="16"/>
        <v>0</v>
      </c>
      <c r="N170" s="9">
        <f t="shared" si="16"/>
        <v>0</v>
      </c>
      <c r="O170" s="9">
        <f t="shared" si="16"/>
        <v>0</v>
      </c>
      <c r="P170" s="9">
        <f t="shared" ref="P170:R170" si="18">IFERROR(($T170*IF($T$6=P$6,$T$7,0)+$U170*IF($U$6=P$6,$U$7,0)+$V170*IF($V$6=P$6,$V$7,0)+$W170*IF($W$6=P$6,$W$7,0)+$X170*IF($X$6=P$6,$X$7,0)+$Y170*IF($Y$6=P$6,$Y$7,0)+$Z170*IF($Z$6=P$6,$Z$7,0)+$AA170*IF($AA$6=P$6,$AA$7,0)+$AB170*IF($AB$6=P$6,$AB$7,0)+$AC170*IF($AC$6=P$6,$AC$7,0)+$AD170*IF($AD$6=P$6,$AD$7,0)+$AE170*IF($AE$6=P$6,$AE$7,0)+$AF170*IF($AF$6=P$6,$AF$7,0)+$AG170*IF($AG$6=P$6,$AG$7,0)+$AH170*IF($AH$6=P$6,$AH$7,0)+$AI170*IF($AI$6=P$6,$AI$7,0)+$AJ170*IF($AJ$6=P$6,$AJ$7,0)+$AK170*IF($AK$6=P$6,$AK$7,0)+$AL170*IF($AL$6=P$6,$AL$7,0)+$AM170*IF($AM$6=P$6,$AM$7,0)+$AN170*IF($AN$6=P$6,$AN$7,0)+$AO170*IF($AO$6=P$6,$AO$7,0)+$AP170*IF($AP$6=P$6,$AP$7,0)+$AQ170*IF($AQ$6=P$6,$AQ$7,0)+$AR170*IF($AR$6=P$6,$AR$7,0))/P$7,0)</f>
        <v>0</v>
      </c>
      <c r="Q170" s="9">
        <f t="shared" si="18"/>
        <v>0</v>
      </c>
      <c r="R170" s="9">
        <f t="shared" si="18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 spans="1:44" x14ac:dyDescent="0.25">
      <c r="A171" s="23">
        <v>164</v>
      </c>
      <c r="B171" t="str">
        <f>IF('FORM NILAI SIAP'!A171=0,"",'FORM NILAI SIAP'!A171)</f>
        <v/>
      </c>
      <c r="C171" t="str">
        <f>IF('FORM NILAI SIAP'!B171=0,"",'FORM NILAI SIAP'!B171)</f>
        <v/>
      </c>
      <c r="D171" s="9" t="str">
        <f t="shared" si="15"/>
        <v/>
      </c>
      <c r="E171" s="9">
        <f t="shared" si="17"/>
        <v>0</v>
      </c>
      <c r="F171" s="9">
        <f t="shared" si="17"/>
        <v>0</v>
      </c>
      <c r="G171" s="9">
        <f t="shared" si="17"/>
        <v>0</v>
      </c>
      <c r="H171" s="9">
        <f t="shared" si="17"/>
        <v>0</v>
      </c>
      <c r="I171" s="9">
        <f t="shared" si="17"/>
        <v>0</v>
      </c>
      <c r="J171" s="9">
        <f t="shared" si="17"/>
        <v>0</v>
      </c>
      <c r="K171" s="9">
        <f t="shared" si="17"/>
        <v>0</v>
      </c>
      <c r="L171" s="9">
        <f t="shared" si="17"/>
        <v>0</v>
      </c>
      <c r="M171" s="9">
        <f t="shared" si="17"/>
        <v>0</v>
      </c>
      <c r="N171" s="9">
        <f t="shared" si="17"/>
        <v>0</v>
      </c>
      <c r="O171" s="9">
        <f t="shared" si="17"/>
        <v>0</v>
      </c>
      <c r="P171" s="9">
        <f t="shared" si="17"/>
        <v>0</v>
      </c>
      <c r="Q171" s="9">
        <f t="shared" si="17"/>
        <v>0</v>
      </c>
      <c r="R171" s="9">
        <f t="shared" si="17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 spans="1:44" x14ac:dyDescent="0.25">
      <c r="A172" s="23">
        <v>165</v>
      </c>
      <c r="B172" t="str">
        <f>IF('FORM NILAI SIAP'!A172=0,"",'FORM NILAI SIAP'!A172)</f>
        <v/>
      </c>
      <c r="C172" t="str">
        <f>IF('FORM NILAI SIAP'!B172=0,"",'FORM NILAI SIAP'!B172)</f>
        <v/>
      </c>
      <c r="D172" s="9" t="str">
        <f t="shared" si="15"/>
        <v/>
      </c>
      <c r="E172" s="9">
        <f t="shared" si="17"/>
        <v>0</v>
      </c>
      <c r="F172" s="9">
        <f t="shared" si="17"/>
        <v>0</v>
      </c>
      <c r="G172" s="9">
        <f t="shared" si="17"/>
        <v>0</v>
      </c>
      <c r="H172" s="9">
        <f t="shared" si="17"/>
        <v>0</v>
      </c>
      <c r="I172" s="9">
        <f t="shared" si="17"/>
        <v>0</v>
      </c>
      <c r="J172" s="9">
        <f t="shared" si="17"/>
        <v>0</v>
      </c>
      <c r="K172" s="9">
        <f t="shared" si="17"/>
        <v>0</v>
      </c>
      <c r="L172" s="9">
        <f t="shared" si="17"/>
        <v>0</v>
      </c>
      <c r="M172" s="9">
        <f t="shared" si="17"/>
        <v>0</v>
      </c>
      <c r="N172" s="9">
        <f t="shared" si="17"/>
        <v>0</v>
      </c>
      <c r="O172" s="9">
        <f t="shared" si="17"/>
        <v>0</v>
      </c>
      <c r="P172" s="9">
        <f t="shared" si="17"/>
        <v>0</v>
      </c>
      <c r="Q172" s="9">
        <f t="shared" si="17"/>
        <v>0</v>
      </c>
      <c r="R172" s="9">
        <f t="shared" si="17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 spans="1:44" x14ac:dyDescent="0.25">
      <c r="A173" s="23">
        <v>166</v>
      </c>
      <c r="B173" t="str">
        <f>IF('FORM NILAI SIAP'!A173=0,"",'FORM NILAI SIAP'!A173)</f>
        <v/>
      </c>
      <c r="C173" t="str">
        <f>IF('FORM NILAI SIAP'!B173=0,"",'FORM NILAI SIAP'!B173)</f>
        <v/>
      </c>
      <c r="D173" s="9" t="str">
        <f t="shared" si="15"/>
        <v/>
      </c>
      <c r="E173" s="9">
        <f t="shared" si="17"/>
        <v>0</v>
      </c>
      <c r="F173" s="9">
        <f t="shared" si="17"/>
        <v>0</v>
      </c>
      <c r="G173" s="9">
        <f t="shared" si="17"/>
        <v>0</v>
      </c>
      <c r="H173" s="9">
        <f t="shared" si="17"/>
        <v>0</v>
      </c>
      <c r="I173" s="9">
        <f t="shared" si="17"/>
        <v>0</v>
      </c>
      <c r="J173" s="9">
        <f t="shared" si="17"/>
        <v>0</v>
      </c>
      <c r="K173" s="9">
        <f t="shared" si="17"/>
        <v>0</v>
      </c>
      <c r="L173" s="9">
        <f t="shared" si="17"/>
        <v>0</v>
      </c>
      <c r="M173" s="9">
        <f t="shared" si="17"/>
        <v>0</v>
      </c>
      <c r="N173" s="9">
        <f t="shared" si="17"/>
        <v>0</v>
      </c>
      <c r="O173" s="9">
        <f t="shared" si="17"/>
        <v>0</v>
      </c>
      <c r="P173" s="9">
        <f t="shared" si="17"/>
        <v>0</v>
      </c>
      <c r="Q173" s="9">
        <f t="shared" si="17"/>
        <v>0</v>
      </c>
      <c r="R173" s="9">
        <f t="shared" si="17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 spans="1:44" x14ac:dyDescent="0.25">
      <c r="A174" s="23">
        <v>167</v>
      </c>
      <c r="B174" t="str">
        <f>IF('FORM NILAI SIAP'!A174=0,"",'FORM NILAI SIAP'!A174)</f>
        <v/>
      </c>
      <c r="C174" t="str">
        <f>IF('FORM NILAI SIAP'!B174=0,"",'FORM NILAI SIAP'!B174)</f>
        <v/>
      </c>
      <c r="D174" s="9" t="str">
        <f t="shared" si="15"/>
        <v/>
      </c>
      <c r="E174" s="9">
        <f t="shared" si="17"/>
        <v>0</v>
      </c>
      <c r="F174" s="9">
        <f t="shared" si="17"/>
        <v>0</v>
      </c>
      <c r="G174" s="9">
        <f t="shared" si="17"/>
        <v>0</v>
      </c>
      <c r="H174" s="9">
        <f t="shared" si="17"/>
        <v>0</v>
      </c>
      <c r="I174" s="9">
        <f t="shared" si="17"/>
        <v>0</v>
      </c>
      <c r="J174" s="9">
        <f t="shared" si="17"/>
        <v>0</v>
      </c>
      <c r="K174" s="9">
        <f t="shared" si="17"/>
        <v>0</v>
      </c>
      <c r="L174" s="9">
        <f t="shared" si="17"/>
        <v>0</v>
      </c>
      <c r="M174" s="9">
        <f t="shared" si="17"/>
        <v>0</v>
      </c>
      <c r="N174" s="9">
        <f t="shared" si="17"/>
        <v>0</v>
      </c>
      <c r="O174" s="9">
        <f t="shared" si="17"/>
        <v>0</v>
      </c>
      <c r="P174" s="9">
        <f t="shared" si="17"/>
        <v>0</v>
      </c>
      <c r="Q174" s="9">
        <f t="shared" si="17"/>
        <v>0</v>
      </c>
      <c r="R174" s="9">
        <f t="shared" si="17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 spans="1:44" x14ac:dyDescent="0.25">
      <c r="A175" s="23">
        <v>168</v>
      </c>
      <c r="B175" t="str">
        <f>IF('FORM NILAI SIAP'!A175=0,"",'FORM NILAI SIAP'!A175)</f>
        <v/>
      </c>
      <c r="C175" t="str">
        <f>IF('FORM NILAI SIAP'!B175=0,"",'FORM NILAI SIAP'!B175)</f>
        <v/>
      </c>
      <c r="D175" s="9" t="str">
        <f t="shared" si="15"/>
        <v/>
      </c>
      <c r="E175" s="9">
        <f t="shared" si="17"/>
        <v>0</v>
      </c>
      <c r="F175" s="9">
        <f t="shared" si="17"/>
        <v>0</v>
      </c>
      <c r="G175" s="9">
        <f t="shared" si="17"/>
        <v>0</v>
      </c>
      <c r="H175" s="9">
        <f t="shared" si="17"/>
        <v>0</v>
      </c>
      <c r="I175" s="9">
        <f t="shared" si="17"/>
        <v>0</v>
      </c>
      <c r="J175" s="9">
        <f t="shared" si="17"/>
        <v>0</v>
      </c>
      <c r="K175" s="9">
        <f t="shared" si="17"/>
        <v>0</v>
      </c>
      <c r="L175" s="9">
        <f t="shared" si="17"/>
        <v>0</v>
      </c>
      <c r="M175" s="9">
        <f t="shared" si="17"/>
        <v>0</v>
      </c>
      <c r="N175" s="9">
        <f t="shared" si="17"/>
        <v>0</v>
      </c>
      <c r="O175" s="9">
        <f t="shared" si="17"/>
        <v>0</v>
      </c>
      <c r="P175" s="9">
        <f t="shared" si="17"/>
        <v>0</v>
      </c>
      <c r="Q175" s="9">
        <f t="shared" si="17"/>
        <v>0</v>
      </c>
      <c r="R175" s="9">
        <f t="shared" si="17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 spans="1:44" x14ac:dyDescent="0.25">
      <c r="A176" s="23">
        <v>169</v>
      </c>
      <c r="B176" t="str">
        <f>IF('FORM NILAI SIAP'!A176=0,"",'FORM NILAI SIAP'!A176)</f>
        <v/>
      </c>
      <c r="C176" t="str">
        <f>IF('FORM NILAI SIAP'!B176=0,"",'FORM NILAI SIAP'!B176)</f>
        <v/>
      </c>
      <c r="D176" s="9" t="str">
        <f t="shared" si="15"/>
        <v/>
      </c>
      <c r="E176" s="9">
        <f t="shared" si="17"/>
        <v>0</v>
      </c>
      <c r="F176" s="9">
        <f t="shared" si="17"/>
        <v>0</v>
      </c>
      <c r="G176" s="9">
        <f t="shared" si="17"/>
        <v>0</v>
      </c>
      <c r="H176" s="9">
        <f t="shared" si="17"/>
        <v>0</v>
      </c>
      <c r="I176" s="9">
        <f t="shared" si="17"/>
        <v>0</v>
      </c>
      <c r="J176" s="9">
        <f t="shared" si="17"/>
        <v>0</v>
      </c>
      <c r="K176" s="9">
        <f t="shared" si="17"/>
        <v>0</v>
      </c>
      <c r="L176" s="9">
        <f t="shared" si="17"/>
        <v>0</v>
      </c>
      <c r="M176" s="9">
        <f t="shared" si="17"/>
        <v>0</v>
      </c>
      <c r="N176" s="9">
        <f t="shared" si="17"/>
        <v>0</v>
      </c>
      <c r="O176" s="9">
        <f t="shared" si="17"/>
        <v>0</v>
      </c>
      <c r="P176" s="9">
        <f t="shared" si="17"/>
        <v>0</v>
      </c>
      <c r="Q176" s="9">
        <f t="shared" si="17"/>
        <v>0</v>
      </c>
      <c r="R176" s="9">
        <f t="shared" si="17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 spans="1:44" x14ac:dyDescent="0.25">
      <c r="A177" s="23">
        <v>170</v>
      </c>
      <c r="B177" t="str">
        <f>IF('FORM NILAI SIAP'!A177=0,"",'FORM NILAI SIAP'!A177)</f>
        <v/>
      </c>
      <c r="C177" t="str">
        <f>IF('FORM NILAI SIAP'!B177=0,"",'FORM NILAI SIAP'!B177)</f>
        <v/>
      </c>
      <c r="D177" s="9" t="str">
        <f t="shared" si="15"/>
        <v/>
      </c>
      <c r="E177" s="9">
        <f t="shared" si="17"/>
        <v>0</v>
      </c>
      <c r="F177" s="9">
        <f t="shared" si="17"/>
        <v>0</v>
      </c>
      <c r="G177" s="9">
        <f t="shared" si="17"/>
        <v>0</v>
      </c>
      <c r="H177" s="9">
        <f t="shared" si="17"/>
        <v>0</v>
      </c>
      <c r="I177" s="9">
        <f t="shared" si="17"/>
        <v>0</v>
      </c>
      <c r="J177" s="9">
        <f t="shared" si="17"/>
        <v>0</v>
      </c>
      <c r="K177" s="9">
        <f t="shared" si="17"/>
        <v>0</v>
      </c>
      <c r="L177" s="9">
        <f t="shared" si="17"/>
        <v>0</v>
      </c>
      <c r="M177" s="9">
        <f t="shared" si="17"/>
        <v>0</v>
      </c>
      <c r="N177" s="9">
        <f t="shared" si="17"/>
        <v>0</v>
      </c>
      <c r="O177" s="9">
        <f t="shared" si="17"/>
        <v>0</v>
      </c>
      <c r="P177" s="9">
        <f t="shared" si="17"/>
        <v>0</v>
      </c>
      <c r="Q177" s="9">
        <f t="shared" si="17"/>
        <v>0</v>
      </c>
      <c r="R177" s="9">
        <f t="shared" si="17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 spans="1:44" x14ac:dyDescent="0.25">
      <c r="A178" s="23">
        <v>171</v>
      </c>
      <c r="B178" t="str">
        <f>IF('FORM NILAI SIAP'!A178=0,"",'FORM NILAI SIAP'!A178)</f>
        <v/>
      </c>
      <c r="C178" t="str">
        <f>IF('FORM NILAI SIAP'!B178=0,"",'FORM NILAI SIAP'!B178)</f>
        <v/>
      </c>
      <c r="D178" s="9" t="str">
        <f t="shared" si="15"/>
        <v/>
      </c>
      <c r="E178" s="9">
        <f t="shared" si="17"/>
        <v>0</v>
      </c>
      <c r="F178" s="9">
        <f t="shared" si="17"/>
        <v>0</v>
      </c>
      <c r="G178" s="9">
        <f t="shared" si="17"/>
        <v>0</v>
      </c>
      <c r="H178" s="9">
        <f t="shared" si="17"/>
        <v>0</v>
      </c>
      <c r="I178" s="9">
        <f t="shared" si="17"/>
        <v>0</v>
      </c>
      <c r="J178" s="9">
        <f t="shared" si="17"/>
        <v>0</v>
      </c>
      <c r="K178" s="9">
        <f t="shared" si="17"/>
        <v>0</v>
      </c>
      <c r="L178" s="9">
        <f t="shared" si="17"/>
        <v>0</v>
      </c>
      <c r="M178" s="9">
        <f t="shared" si="17"/>
        <v>0</v>
      </c>
      <c r="N178" s="9">
        <f t="shared" si="17"/>
        <v>0</v>
      </c>
      <c r="O178" s="9">
        <f t="shared" si="17"/>
        <v>0</v>
      </c>
      <c r="P178" s="9">
        <f t="shared" si="17"/>
        <v>0</v>
      </c>
      <c r="Q178" s="9">
        <f t="shared" si="17"/>
        <v>0</v>
      </c>
      <c r="R178" s="9">
        <f t="shared" si="17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 spans="1:44" x14ac:dyDescent="0.25">
      <c r="A179" s="23">
        <v>172</v>
      </c>
      <c r="B179" t="str">
        <f>IF('FORM NILAI SIAP'!A179=0,"",'FORM NILAI SIAP'!A179)</f>
        <v/>
      </c>
      <c r="C179" t="str">
        <f>IF('FORM NILAI SIAP'!B179=0,"",'FORM NILAI SIAP'!B179)</f>
        <v/>
      </c>
      <c r="D179" s="9" t="str">
        <f t="shared" si="15"/>
        <v/>
      </c>
      <c r="E179" s="9">
        <f t="shared" si="17"/>
        <v>0</v>
      </c>
      <c r="F179" s="9">
        <f t="shared" si="17"/>
        <v>0</v>
      </c>
      <c r="G179" s="9">
        <f t="shared" si="17"/>
        <v>0</v>
      </c>
      <c r="H179" s="9">
        <f t="shared" si="17"/>
        <v>0</v>
      </c>
      <c r="I179" s="9">
        <f t="shared" si="17"/>
        <v>0</v>
      </c>
      <c r="J179" s="9">
        <f t="shared" si="17"/>
        <v>0</v>
      </c>
      <c r="K179" s="9">
        <f t="shared" si="17"/>
        <v>0</v>
      </c>
      <c r="L179" s="9">
        <f t="shared" si="17"/>
        <v>0</v>
      </c>
      <c r="M179" s="9">
        <f t="shared" si="17"/>
        <v>0</v>
      </c>
      <c r="N179" s="9">
        <f t="shared" si="17"/>
        <v>0</v>
      </c>
      <c r="O179" s="9">
        <f t="shared" si="17"/>
        <v>0</v>
      </c>
      <c r="P179" s="9">
        <f t="shared" si="17"/>
        <v>0</v>
      </c>
      <c r="Q179" s="9">
        <f t="shared" si="17"/>
        <v>0</v>
      </c>
      <c r="R179" s="9">
        <f t="shared" si="17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 spans="1:44" x14ac:dyDescent="0.25">
      <c r="A180" s="23">
        <v>173</v>
      </c>
      <c r="B180" t="str">
        <f>IF('FORM NILAI SIAP'!A180=0,"",'FORM NILAI SIAP'!A180)</f>
        <v/>
      </c>
      <c r="C180" t="str">
        <f>IF('FORM NILAI SIAP'!B180=0,"",'FORM NILAI SIAP'!B180)</f>
        <v/>
      </c>
      <c r="D180" s="9" t="str">
        <f t="shared" si="15"/>
        <v/>
      </c>
      <c r="E180" s="9">
        <f t="shared" si="17"/>
        <v>0</v>
      </c>
      <c r="F180" s="9">
        <f t="shared" si="17"/>
        <v>0</v>
      </c>
      <c r="G180" s="9">
        <f t="shared" si="17"/>
        <v>0</v>
      </c>
      <c r="H180" s="9">
        <f t="shared" si="17"/>
        <v>0</v>
      </c>
      <c r="I180" s="9">
        <f t="shared" si="17"/>
        <v>0</v>
      </c>
      <c r="J180" s="9">
        <f t="shared" si="17"/>
        <v>0</v>
      </c>
      <c r="K180" s="9">
        <f t="shared" si="17"/>
        <v>0</v>
      </c>
      <c r="L180" s="9">
        <f t="shared" si="17"/>
        <v>0</v>
      </c>
      <c r="M180" s="9">
        <f t="shared" si="17"/>
        <v>0</v>
      </c>
      <c r="N180" s="9">
        <f t="shared" si="17"/>
        <v>0</v>
      </c>
      <c r="O180" s="9">
        <f t="shared" si="17"/>
        <v>0</v>
      </c>
      <c r="P180" s="9">
        <f t="shared" si="17"/>
        <v>0</v>
      </c>
      <c r="Q180" s="9">
        <f t="shared" si="17"/>
        <v>0</v>
      </c>
      <c r="R180" s="9">
        <f t="shared" si="17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 spans="1:44" x14ac:dyDescent="0.25">
      <c r="A181" s="23">
        <v>174</v>
      </c>
      <c r="B181" t="str">
        <f>IF('FORM NILAI SIAP'!A181=0,"",'FORM NILAI SIAP'!A181)</f>
        <v/>
      </c>
      <c r="C181" t="str">
        <f>IF('FORM NILAI SIAP'!B181=0,"",'FORM NILAI SIAP'!B181)</f>
        <v/>
      </c>
      <c r="D181" s="9" t="str">
        <f t="shared" si="15"/>
        <v/>
      </c>
      <c r="E181" s="9">
        <f t="shared" si="17"/>
        <v>0</v>
      </c>
      <c r="F181" s="9">
        <f t="shared" si="17"/>
        <v>0</v>
      </c>
      <c r="G181" s="9">
        <f t="shared" si="17"/>
        <v>0</v>
      </c>
      <c r="H181" s="9">
        <f t="shared" si="17"/>
        <v>0</v>
      </c>
      <c r="I181" s="9">
        <f t="shared" si="17"/>
        <v>0</v>
      </c>
      <c r="J181" s="9">
        <f t="shared" si="17"/>
        <v>0</v>
      </c>
      <c r="K181" s="9">
        <f t="shared" si="17"/>
        <v>0</v>
      </c>
      <c r="L181" s="9">
        <f t="shared" si="17"/>
        <v>0</v>
      </c>
      <c r="M181" s="9">
        <f t="shared" si="17"/>
        <v>0</v>
      </c>
      <c r="N181" s="9">
        <f t="shared" si="17"/>
        <v>0</v>
      </c>
      <c r="O181" s="9">
        <f t="shared" si="17"/>
        <v>0</v>
      </c>
      <c r="P181" s="9">
        <f t="shared" si="17"/>
        <v>0</v>
      </c>
      <c r="Q181" s="9">
        <f t="shared" si="17"/>
        <v>0</v>
      </c>
      <c r="R181" s="9">
        <f t="shared" si="17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 spans="1:44" x14ac:dyDescent="0.25">
      <c r="A182" s="23">
        <v>175</v>
      </c>
      <c r="B182" t="str">
        <f>IF('FORM NILAI SIAP'!A182=0,"",'FORM NILAI SIAP'!A182)</f>
        <v/>
      </c>
      <c r="C182" t="str">
        <f>IF('FORM NILAI SIAP'!B182=0,"",'FORM NILAI SIAP'!B182)</f>
        <v/>
      </c>
      <c r="D182" s="9" t="str">
        <f t="shared" si="15"/>
        <v/>
      </c>
      <c r="E182" s="9">
        <f t="shared" si="17"/>
        <v>0</v>
      </c>
      <c r="F182" s="9">
        <f t="shared" si="17"/>
        <v>0</v>
      </c>
      <c r="G182" s="9">
        <f t="shared" si="17"/>
        <v>0</v>
      </c>
      <c r="H182" s="9">
        <f t="shared" si="17"/>
        <v>0</v>
      </c>
      <c r="I182" s="9">
        <f t="shared" si="17"/>
        <v>0</v>
      </c>
      <c r="J182" s="9">
        <f t="shared" si="17"/>
        <v>0</v>
      </c>
      <c r="K182" s="9">
        <f t="shared" si="17"/>
        <v>0</v>
      </c>
      <c r="L182" s="9">
        <f t="shared" si="17"/>
        <v>0</v>
      </c>
      <c r="M182" s="9">
        <f t="shared" si="17"/>
        <v>0</v>
      </c>
      <c r="N182" s="9">
        <f t="shared" si="17"/>
        <v>0</v>
      </c>
      <c r="O182" s="9">
        <f t="shared" si="17"/>
        <v>0</v>
      </c>
      <c r="P182" s="9">
        <f t="shared" si="17"/>
        <v>0</v>
      </c>
      <c r="Q182" s="9">
        <f t="shared" si="17"/>
        <v>0</v>
      </c>
      <c r="R182" s="9">
        <f t="shared" si="17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 spans="1:44" x14ac:dyDescent="0.25">
      <c r="A183" s="23">
        <v>176</v>
      </c>
      <c r="B183" t="str">
        <f>IF('FORM NILAI SIAP'!A183=0,"",'FORM NILAI SIAP'!A183)</f>
        <v/>
      </c>
      <c r="C183" t="str">
        <f>IF('FORM NILAI SIAP'!B183=0,"",'FORM NILAI SIAP'!B183)</f>
        <v/>
      </c>
      <c r="D183" s="9" t="str">
        <f t="shared" si="15"/>
        <v/>
      </c>
      <c r="E183" s="9">
        <f t="shared" si="17"/>
        <v>0</v>
      </c>
      <c r="F183" s="9">
        <f t="shared" si="17"/>
        <v>0</v>
      </c>
      <c r="G183" s="9">
        <f t="shared" si="17"/>
        <v>0</v>
      </c>
      <c r="H183" s="9">
        <f t="shared" si="17"/>
        <v>0</v>
      </c>
      <c r="I183" s="9">
        <f t="shared" si="17"/>
        <v>0</v>
      </c>
      <c r="J183" s="9">
        <f t="shared" si="17"/>
        <v>0</v>
      </c>
      <c r="K183" s="9">
        <f t="shared" si="17"/>
        <v>0</v>
      </c>
      <c r="L183" s="9">
        <f t="shared" si="17"/>
        <v>0</v>
      </c>
      <c r="M183" s="9">
        <f t="shared" si="17"/>
        <v>0</v>
      </c>
      <c r="N183" s="9">
        <f t="shared" si="17"/>
        <v>0</v>
      </c>
      <c r="O183" s="9">
        <f t="shared" si="17"/>
        <v>0</v>
      </c>
      <c r="P183" s="9">
        <f t="shared" si="17"/>
        <v>0</v>
      </c>
      <c r="Q183" s="9">
        <f t="shared" si="17"/>
        <v>0</v>
      </c>
      <c r="R183" s="9">
        <f t="shared" si="17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 spans="1:44" x14ac:dyDescent="0.25">
      <c r="A184" s="23">
        <v>177</v>
      </c>
      <c r="B184" t="str">
        <f>IF('FORM NILAI SIAP'!A184=0,"",'FORM NILAI SIAP'!A184)</f>
        <v/>
      </c>
      <c r="C184" t="str">
        <f>IF('FORM NILAI SIAP'!B184=0,"",'FORM NILAI SIAP'!B184)</f>
        <v/>
      </c>
      <c r="D184" s="9" t="str">
        <f t="shared" si="15"/>
        <v/>
      </c>
      <c r="E184" s="9">
        <f t="shared" si="17"/>
        <v>0</v>
      </c>
      <c r="F184" s="9">
        <f t="shared" si="17"/>
        <v>0</v>
      </c>
      <c r="G184" s="9">
        <f t="shared" si="17"/>
        <v>0</v>
      </c>
      <c r="H184" s="9">
        <f t="shared" si="17"/>
        <v>0</v>
      </c>
      <c r="I184" s="9">
        <f t="shared" si="17"/>
        <v>0</v>
      </c>
      <c r="J184" s="9">
        <f t="shared" si="17"/>
        <v>0</v>
      </c>
      <c r="K184" s="9">
        <f t="shared" si="17"/>
        <v>0</v>
      </c>
      <c r="L184" s="9">
        <f t="shared" si="17"/>
        <v>0</v>
      </c>
      <c r="M184" s="9">
        <f t="shared" si="17"/>
        <v>0</v>
      </c>
      <c r="N184" s="9">
        <f t="shared" si="17"/>
        <v>0</v>
      </c>
      <c r="O184" s="9">
        <f t="shared" si="17"/>
        <v>0</v>
      </c>
      <c r="P184" s="9">
        <f t="shared" si="17"/>
        <v>0</v>
      </c>
      <c r="Q184" s="9">
        <f t="shared" si="17"/>
        <v>0</v>
      </c>
      <c r="R184" s="9">
        <f t="shared" si="17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 spans="1:44" x14ac:dyDescent="0.25">
      <c r="A185" s="23">
        <v>178</v>
      </c>
      <c r="B185" t="str">
        <f>IF('FORM NILAI SIAP'!A185=0,"",'FORM NILAI SIAP'!A185)</f>
        <v/>
      </c>
      <c r="C185" t="str">
        <f>IF('FORM NILAI SIAP'!B185=0,"",'FORM NILAI SIAP'!B185)</f>
        <v/>
      </c>
      <c r="D185" s="9" t="str">
        <f t="shared" si="15"/>
        <v/>
      </c>
      <c r="E185" s="9">
        <f t="shared" si="17"/>
        <v>0</v>
      </c>
      <c r="F185" s="9">
        <f t="shared" si="17"/>
        <v>0</v>
      </c>
      <c r="G185" s="9">
        <f t="shared" si="17"/>
        <v>0</v>
      </c>
      <c r="H185" s="9">
        <f t="shared" si="17"/>
        <v>0</v>
      </c>
      <c r="I185" s="9">
        <f t="shared" si="17"/>
        <v>0</v>
      </c>
      <c r="J185" s="9">
        <f t="shared" si="17"/>
        <v>0</v>
      </c>
      <c r="K185" s="9">
        <f t="shared" si="17"/>
        <v>0</v>
      </c>
      <c r="L185" s="9">
        <f t="shared" si="17"/>
        <v>0</v>
      </c>
      <c r="M185" s="9">
        <f t="shared" si="17"/>
        <v>0</v>
      </c>
      <c r="N185" s="9">
        <f t="shared" si="17"/>
        <v>0</v>
      </c>
      <c r="O185" s="9">
        <f t="shared" si="17"/>
        <v>0</v>
      </c>
      <c r="P185" s="9">
        <f t="shared" si="17"/>
        <v>0</v>
      </c>
      <c r="Q185" s="9">
        <f t="shared" si="17"/>
        <v>0</v>
      </c>
      <c r="R185" s="9">
        <f t="shared" si="17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 spans="1:44" x14ac:dyDescent="0.25">
      <c r="A186" s="23">
        <v>179</v>
      </c>
      <c r="B186" t="str">
        <f>IF('FORM NILAI SIAP'!A186=0,"",'FORM NILAI SIAP'!A186)</f>
        <v/>
      </c>
      <c r="C186" t="str">
        <f>IF('FORM NILAI SIAP'!B186=0,"",'FORM NILAI SIAP'!B186)</f>
        <v/>
      </c>
      <c r="D186" s="9" t="str">
        <f t="shared" si="15"/>
        <v/>
      </c>
      <c r="E186" s="9">
        <f t="shared" si="17"/>
        <v>0</v>
      </c>
      <c r="F186" s="9">
        <f t="shared" si="17"/>
        <v>0</v>
      </c>
      <c r="G186" s="9">
        <f t="shared" si="17"/>
        <v>0</v>
      </c>
      <c r="H186" s="9">
        <f t="shared" si="17"/>
        <v>0</v>
      </c>
      <c r="I186" s="9">
        <f t="shared" si="17"/>
        <v>0</v>
      </c>
      <c r="J186" s="9">
        <f t="shared" si="17"/>
        <v>0</v>
      </c>
      <c r="K186" s="9">
        <f t="shared" si="17"/>
        <v>0</v>
      </c>
      <c r="L186" s="9">
        <f t="shared" si="17"/>
        <v>0</v>
      </c>
      <c r="M186" s="9">
        <f t="shared" si="17"/>
        <v>0</v>
      </c>
      <c r="N186" s="9">
        <f t="shared" si="17"/>
        <v>0</v>
      </c>
      <c r="O186" s="9">
        <f t="shared" si="17"/>
        <v>0</v>
      </c>
      <c r="P186" s="9">
        <f t="shared" si="17"/>
        <v>0</v>
      </c>
      <c r="Q186" s="9">
        <f t="shared" si="17"/>
        <v>0</v>
      </c>
      <c r="R186" s="9">
        <f t="shared" si="17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 spans="1:44" x14ac:dyDescent="0.25">
      <c r="A187" s="23">
        <v>180</v>
      </c>
      <c r="B187" t="str">
        <f>IF('FORM NILAI SIAP'!A187=0,"",'FORM NILAI SIAP'!A187)</f>
        <v/>
      </c>
      <c r="C187" t="str">
        <f>IF('FORM NILAI SIAP'!B187=0,"",'FORM NILAI SIAP'!B187)</f>
        <v/>
      </c>
      <c r="D187" s="9" t="str">
        <f t="shared" si="15"/>
        <v/>
      </c>
      <c r="E187" s="9">
        <f t="shared" si="17"/>
        <v>0</v>
      </c>
      <c r="F187" s="9">
        <f t="shared" si="17"/>
        <v>0</v>
      </c>
      <c r="G187" s="9">
        <f t="shared" si="17"/>
        <v>0</v>
      </c>
      <c r="H187" s="9">
        <f t="shared" si="17"/>
        <v>0</v>
      </c>
      <c r="I187" s="9">
        <f t="shared" si="17"/>
        <v>0</v>
      </c>
      <c r="J187" s="9">
        <f t="shared" si="17"/>
        <v>0</v>
      </c>
      <c r="K187" s="9">
        <f t="shared" si="17"/>
        <v>0</v>
      </c>
      <c r="L187" s="9">
        <f t="shared" si="17"/>
        <v>0</v>
      </c>
      <c r="M187" s="9">
        <f t="shared" si="17"/>
        <v>0</v>
      </c>
      <c r="N187" s="9">
        <f t="shared" si="17"/>
        <v>0</v>
      </c>
      <c r="O187" s="9">
        <f t="shared" si="17"/>
        <v>0</v>
      </c>
      <c r="P187" s="9">
        <f t="shared" si="17"/>
        <v>0</v>
      </c>
      <c r="Q187" s="9">
        <f t="shared" ref="Q187:R187" si="19">IFERROR(($T187*IF($T$6=Q$6,$T$7,0)+$U187*IF($U$6=Q$6,$U$7,0)+$V187*IF($V$6=Q$6,$V$7,0)+$W187*IF($W$6=Q$6,$W$7,0)+$X187*IF($X$6=Q$6,$X$7,0)+$Y187*IF($Y$6=Q$6,$Y$7,0)+$Z187*IF($Z$6=Q$6,$Z$7,0)+$AA187*IF($AA$6=Q$6,$AA$7,0)+$AB187*IF($AB$6=Q$6,$AB$7,0)+$AC187*IF($AC$6=Q$6,$AC$7,0)+$AD187*IF($AD$6=Q$6,$AD$7,0)+$AE187*IF($AE$6=Q$6,$AE$7,0)+$AF187*IF($AF$6=Q$6,$AF$7,0)+$AG187*IF($AG$6=Q$6,$AG$7,0)+$AH187*IF($AH$6=Q$6,$AH$7,0)+$AI187*IF($AI$6=Q$6,$AI$7,0)+$AJ187*IF($AJ$6=Q$6,$AJ$7,0)+$AK187*IF($AK$6=Q$6,$AK$7,0)+$AL187*IF($AL$6=Q$6,$AL$7,0)+$AM187*IF($AM$6=Q$6,$AM$7,0)+$AN187*IF($AN$6=Q$6,$AN$7,0)+$AO187*IF($AO$6=Q$6,$AO$7,0)+$AP187*IF($AP$6=Q$6,$AP$7,0)+$AQ187*IF($AQ$6=Q$6,$AQ$7,0)+$AR187*IF($AR$6=Q$6,$AR$7,0))/Q$7,0)</f>
        <v>0</v>
      </c>
      <c r="R187" s="9">
        <f t="shared" si="19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 spans="1:44" x14ac:dyDescent="0.25">
      <c r="A188" s="23">
        <v>181</v>
      </c>
      <c r="B188" t="str">
        <f>IF('FORM NILAI SIAP'!A188=0,"",'FORM NILAI SIAP'!A188)</f>
        <v/>
      </c>
      <c r="C188" t="str">
        <f>IF('FORM NILAI SIAP'!B188=0,"",'FORM NILAI SIAP'!B188)</f>
        <v/>
      </c>
      <c r="D188" s="9" t="str">
        <f t="shared" si="15"/>
        <v/>
      </c>
      <c r="E188" s="9">
        <f t="shared" ref="E188:R206" si="20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AE188*IF($AE$6=E$6,$AE$7,0)+$AF188*IF($AF$6=E$6,$AF$7,0)+$AG188*IF($AG$6=E$6,$AG$7,0)+$AH188*IF($AH$6=E$6,$AH$7,0)+$AI188*IF($AI$6=E$6,$AI$7,0)+$AJ188*IF($AJ$6=E$6,$AJ$7,0)+$AK188*IF($AK$6=E$6,$AK$7,0)+$AL188*IF($AL$6=E$6,$AL$7,0)+$AM188*IF($AM$6=E$6,$AM$7,0)+$AN188*IF($AN$6=E$6,$AN$7,0)+$AO188*IF($AO$6=E$6,$AO$7,0)+$AP188*IF($AP$6=E$6,$AP$7,0)+$AQ188*IF($AQ$6=E$6,$AQ$7,0)+$AR188*IF($AR$6=E$6,$AR$7,0))/E$7,0)</f>
        <v>0</v>
      </c>
      <c r="F188" s="9">
        <f t="shared" si="20"/>
        <v>0</v>
      </c>
      <c r="G188" s="9">
        <f t="shared" si="20"/>
        <v>0</v>
      </c>
      <c r="H188" s="9">
        <f t="shared" si="20"/>
        <v>0</v>
      </c>
      <c r="I188" s="9">
        <f t="shared" si="20"/>
        <v>0</v>
      </c>
      <c r="J188" s="9">
        <f t="shared" si="20"/>
        <v>0</v>
      </c>
      <c r="K188" s="9">
        <f t="shared" si="20"/>
        <v>0</v>
      </c>
      <c r="L188" s="9">
        <f t="shared" si="20"/>
        <v>0</v>
      </c>
      <c r="M188" s="9">
        <f t="shared" si="20"/>
        <v>0</v>
      </c>
      <c r="N188" s="9">
        <f t="shared" si="20"/>
        <v>0</v>
      </c>
      <c r="O188" s="9">
        <f t="shared" si="20"/>
        <v>0</v>
      </c>
      <c r="P188" s="9">
        <f t="shared" si="20"/>
        <v>0</v>
      </c>
      <c r="Q188" s="9">
        <f t="shared" si="20"/>
        <v>0</v>
      </c>
      <c r="R188" s="9">
        <f t="shared" si="20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 spans="1:44" x14ac:dyDescent="0.25">
      <c r="A189" s="23">
        <v>182</v>
      </c>
      <c r="B189" t="str">
        <f>IF('FORM NILAI SIAP'!A189=0,"",'FORM NILAI SIAP'!A189)</f>
        <v/>
      </c>
      <c r="C189" t="str">
        <f>IF('FORM NILAI SIAP'!B189=0,"",'FORM NILAI SIAP'!B189)</f>
        <v/>
      </c>
      <c r="D189" s="9" t="str">
        <f t="shared" si="15"/>
        <v/>
      </c>
      <c r="E189" s="9">
        <f t="shared" si="20"/>
        <v>0</v>
      </c>
      <c r="F189" s="9">
        <f t="shared" si="20"/>
        <v>0</v>
      </c>
      <c r="G189" s="9">
        <f t="shared" si="20"/>
        <v>0</v>
      </c>
      <c r="H189" s="9">
        <f t="shared" si="20"/>
        <v>0</v>
      </c>
      <c r="I189" s="9">
        <f t="shared" si="20"/>
        <v>0</v>
      </c>
      <c r="J189" s="9">
        <f t="shared" si="20"/>
        <v>0</v>
      </c>
      <c r="K189" s="9">
        <f t="shared" si="20"/>
        <v>0</v>
      </c>
      <c r="L189" s="9">
        <f t="shared" si="20"/>
        <v>0</v>
      </c>
      <c r="M189" s="9">
        <f t="shared" si="20"/>
        <v>0</v>
      </c>
      <c r="N189" s="9">
        <f t="shared" si="20"/>
        <v>0</v>
      </c>
      <c r="O189" s="9">
        <f t="shared" si="20"/>
        <v>0</v>
      </c>
      <c r="P189" s="9">
        <f t="shared" si="20"/>
        <v>0</v>
      </c>
      <c r="Q189" s="9">
        <f t="shared" si="20"/>
        <v>0</v>
      </c>
      <c r="R189" s="9">
        <f t="shared" si="20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 spans="1:44" x14ac:dyDescent="0.25">
      <c r="A190" s="23">
        <v>183</v>
      </c>
      <c r="B190" t="str">
        <f>IF('FORM NILAI SIAP'!A190=0,"",'FORM NILAI SIAP'!A190)</f>
        <v/>
      </c>
      <c r="C190" t="str">
        <f>IF('FORM NILAI SIAP'!B190=0,"",'FORM NILAI SIAP'!B190)</f>
        <v/>
      </c>
      <c r="D190" s="9" t="str">
        <f t="shared" si="15"/>
        <v/>
      </c>
      <c r="E190" s="9">
        <f t="shared" si="20"/>
        <v>0</v>
      </c>
      <c r="F190" s="9">
        <f t="shared" si="20"/>
        <v>0</v>
      </c>
      <c r="G190" s="9">
        <f t="shared" si="20"/>
        <v>0</v>
      </c>
      <c r="H190" s="9">
        <f t="shared" si="20"/>
        <v>0</v>
      </c>
      <c r="I190" s="9">
        <f t="shared" si="20"/>
        <v>0</v>
      </c>
      <c r="J190" s="9">
        <f t="shared" si="20"/>
        <v>0</v>
      </c>
      <c r="K190" s="9">
        <f t="shared" si="20"/>
        <v>0</v>
      </c>
      <c r="L190" s="9">
        <f t="shared" si="20"/>
        <v>0</v>
      </c>
      <c r="M190" s="9">
        <f t="shared" si="20"/>
        <v>0</v>
      </c>
      <c r="N190" s="9">
        <f t="shared" si="20"/>
        <v>0</v>
      </c>
      <c r="O190" s="9">
        <f t="shared" si="20"/>
        <v>0</v>
      </c>
      <c r="P190" s="9">
        <f t="shared" si="20"/>
        <v>0</v>
      </c>
      <c r="Q190" s="9">
        <f t="shared" si="20"/>
        <v>0</v>
      </c>
      <c r="R190" s="9">
        <f t="shared" si="20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 spans="1:44" x14ac:dyDescent="0.25">
      <c r="A191" s="23">
        <v>184</v>
      </c>
      <c r="B191" t="str">
        <f>IF('FORM NILAI SIAP'!A191=0,"",'FORM NILAI SIAP'!A191)</f>
        <v/>
      </c>
      <c r="C191" t="str">
        <f>IF('FORM NILAI SIAP'!B191=0,"",'FORM NILAI SIAP'!B191)</f>
        <v/>
      </c>
      <c r="D191" s="9" t="str">
        <f t="shared" si="15"/>
        <v/>
      </c>
      <c r="E191" s="9">
        <f t="shared" si="20"/>
        <v>0</v>
      </c>
      <c r="F191" s="9">
        <f t="shared" si="20"/>
        <v>0</v>
      </c>
      <c r="G191" s="9">
        <f t="shared" si="20"/>
        <v>0</v>
      </c>
      <c r="H191" s="9">
        <f t="shared" si="20"/>
        <v>0</v>
      </c>
      <c r="I191" s="9">
        <f t="shared" si="20"/>
        <v>0</v>
      </c>
      <c r="J191" s="9">
        <f t="shared" si="20"/>
        <v>0</v>
      </c>
      <c r="K191" s="9">
        <f t="shared" si="20"/>
        <v>0</v>
      </c>
      <c r="L191" s="9">
        <f t="shared" si="20"/>
        <v>0</v>
      </c>
      <c r="M191" s="9">
        <f t="shared" si="20"/>
        <v>0</v>
      </c>
      <c r="N191" s="9">
        <f t="shared" si="20"/>
        <v>0</v>
      </c>
      <c r="O191" s="9">
        <f t="shared" si="20"/>
        <v>0</v>
      </c>
      <c r="P191" s="9">
        <f t="shared" si="20"/>
        <v>0</v>
      </c>
      <c r="Q191" s="9">
        <f t="shared" si="20"/>
        <v>0</v>
      </c>
      <c r="R191" s="9">
        <f t="shared" si="20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 spans="1:44" x14ac:dyDescent="0.25">
      <c r="A192" s="23">
        <v>185</v>
      </c>
      <c r="B192" t="str">
        <f>IF('FORM NILAI SIAP'!A192=0,"",'FORM NILAI SIAP'!A192)</f>
        <v/>
      </c>
      <c r="C192" t="str">
        <f>IF('FORM NILAI SIAP'!B192=0,"",'FORM NILAI SIAP'!B192)</f>
        <v/>
      </c>
      <c r="D192" s="9" t="str">
        <f t="shared" si="15"/>
        <v/>
      </c>
      <c r="E192" s="9">
        <f t="shared" si="20"/>
        <v>0</v>
      </c>
      <c r="F192" s="9">
        <f t="shared" si="20"/>
        <v>0</v>
      </c>
      <c r="G192" s="9">
        <f t="shared" si="20"/>
        <v>0</v>
      </c>
      <c r="H192" s="9">
        <f t="shared" si="20"/>
        <v>0</v>
      </c>
      <c r="I192" s="9">
        <f t="shared" si="20"/>
        <v>0</v>
      </c>
      <c r="J192" s="9">
        <f t="shared" si="20"/>
        <v>0</v>
      </c>
      <c r="K192" s="9">
        <f t="shared" si="20"/>
        <v>0</v>
      </c>
      <c r="L192" s="9">
        <f t="shared" si="20"/>
        <v>0</v>
      </c>
      <c r="M192" s="9">
        <f t="shared" si="20"/>
        <v>0</v>
      </c>
      <c r="N192" s="9">
        <f t="shared" si="20"/>
        <v>0</v>
      </c>
      <c r="O192" s="9">
        <f t="shared" si="20"/>
        <v>0</v>
      </c>
      <c r="P192" s="9">
        <f t="shared" si="20"/>
        <v>0</v>
      </c>
      <c r="Q192" s="9">
        <f t="shared" si="20"/>
        <v>0</v>
      </c>
      <c r="R192" s="9">
        <f t="shared" si="20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 spans="1:44" x14ac:dyDescent="0.25">
      <c r="A193" s="23">
        <v>186</v>
      </c>
      <c r="B193" t="str">
        <f>IF('FORM NILAI SIAP'!A193=0,"",'FORM NILAI SIAP'!A193)</f>
        <v/>
      </c>
      <c r="C193" t="str">
        <f>IF('FORM NILAI SIAP'!B193=0,"",'FORM NILAI SIAP'!B193)</f>
        <v/>
      </c>
      <c r="D193" s="9" t="str">
        <f t="shared" si="15"/>
        <v/>
      </c>
      <c r="E193" s="9">
        <f t="shared" si="20"/>
        <v>0</v>
      </c>
      <c r="F193" s="9">
        <f t="shared" si="20"/>
        <v>0</v>
      </c>
      <c r="G193" s="9">
        <f t="shared" si="20"/>
        <v>0</v>
      </c>
      <c r="H193" s="9">
        <f t="shared" si="20"/>
        <v>0</v>
      </c>
      <c r="I193" s="9">
        <f t="shared" si="20"/>
        <v>0</v>
      </c>
      <c r="J193" s="9">
        <f t="shared" si="20"/>
        <v>0</v>
      </c>
      <c r="K193" s="9">
        <f t="shared" si="20"/>
        <v>0</v>
      </c>
      <c r="L193" s="9">
        <f t="shared" si="20"/>
        <v>0</v>
      </c>
      <c r="M193" s="9">
        <f t="shared" si="20"/>
        <v>0</v>
      </c>
      <c r="N193" s="9">
        <f t="shared" si="20"/>
        <v>0</v>
      </c>
      <c r="O193" s="9">
        <f t="shared" si="20"/>
        <v>0</v>
      </c>
      <c r="P193" s="9">
        <f t="shared" si="20"/>
        <v>0</v>
      </c>
      <c r="Q193" s="9">
        <f t="shared" si="20"/>
        <v>0</v>
      </c>
      <c r="R193" s="9">
        <f t="shared" si="20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 spans="1:44" x14ac:dyDescent="0.25">
      <c r="A194" s="23">
        <v>187</v>
      </c>
      <c r="B194" t="str">
        <f>IF('FORM NILAI SIAP'!A194=0,"",'FORM NILAI SIAP'!A194)</f>
        <v/>
      </c>
      <c r="C194" t="str">
        <f>IF('FORM NILAI SIAP'!B194=0,"",'FORM NILAI SIAP'!B194)</f>
        <v/>
      </c>
      <c r="D194" s="9" t="str">
        <f t="shared" si="15"/>
        <v/>
      </c>
      <c r="E194" s="9">
        <f t="shared" si="20"/>
        <v>0</v>
      </c>
      <c r="F194" s="9">
        <f t="shared" si="20"/>
        <v>0</v>
      </c>
      <c r="G194" s="9">
        <f t="shared" si="20"/>
        <v>0</v>
      </c>
      <c r="H194" s="9">
        <f t="shared" si="20"/>
        <v>0</v>
      </c>
      <c r="I194" s="9">
        <f t="shared" si="20"/>
        <v>0</v>
      </c>
      <c r="J194" s="9">
        <f t="shared" si="20"/>
        <v>0</v>
      </c>
      <c r="K194" s="9">
        <f t="shared" si="20"/>
        <v>0</v>
      </c>
      <c r="L194" s="9">
        <f t="shared" si="20"/>
        <v>0</v>
      </c>
      <c r="M194" s="9">
        <f t="shared" si="20"/>
        <v>0</v>
      </c>
      <c r="N194" s="9">
        <f t="shared" si="20"/>
        <v>0</v>
      </c>
      <c r="O194" s="9">
        <f t="shared" si="20"/>
        <v>0</v>
      </c>
      <c r="P194" s="9">
        <f t="shared" si="20"/>
        <v>0</v>
      </c>
      <c r="Q194" s="9">
        <f t="shared" si="20"/>
        <v>0</v>
      </c>
      <c r="R194" s="9">
        <f t="shared" si="20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 spans="1:44" x14ac:dyDescent="0.25">
      <c r="A195" s="23">
        <v>188</v>
      </c>
      <c r="B195" t="str">
        <f>IF('FORM NILAI SIAP'!A195=0,"",'FORM NILAI SIAP'!A195)</f>
        <v/>
      </c>
      <c r="C195" t="str">
        <f>IF('FORM NILAI SIAP'!B195=0,"",'FORM NILAI SIAP'!B195)</f>
        <v/>
      </c>
      <c r="D195" s="9" t="str">
        <f t="shared" si="15"/>
        <v/>
      </c>
      <c r="E195" s="9">
        <f t="shared" si="20"/>
        <v>0</v>
      </c>
      <c r="F195" s="9">
        <f t="shared" si="20"/>
        <v>0</v>
      </c>
      <c r="G195" s="9">
        <f t="shared" si="20"/>
        <v>0</v>
      </c>
      <c r="H195" s="9">
        <f t="shared" si="20"/>
        <v>0</v>
      </c>
      <c r="I195" s="9">
        <f t="shared" si="20"/>
        <v>0</v>
      </c>
      <c r="J195" s="9">
        <f t="shared" si="20"/>
        <v>0</v>
      </c>
      <c r="K195" s="9">
        <f t="shared" si="20"/>
        <v>0</v>
      </c>
      <c r="L195" s="9">
        <f t="shared" si="20"/>
        <v>0</v>
      </c>
      <c r="M195" s="9">
        <f t="shared" si="20"/>
        <v>0</v>
      </c>
      <c r="N195" s="9">
        <f t="shared" si="20"/>
        <v>0</v>
      </c>
      <c r="O195" s="9">
        <f t="shared" si="20"/>
        <v>0</v>
      </c>
      <c r="P195" s="9">
        <f t="shared" si="20"/>
        <v>0</v>
      </c>
      <c r="Q195" s="9">
        <f t="shared" si="20"/>
        <v>0</v>
      </c>
      <c r="R195" s="9">
        <f t="shared" si="20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 spans="1:44" x14ac:dyDescent="0.25">
      <c r="A196" s="23">
        <v>189</v>
      </c>
      <c r="B196" t="str">
        <f>IF('FORM NILAI SIAP'!A196=0,"",'FORM NILAI SIAP'!A196)</f>
        <v/>
      </c>
      <c r="C196" t="str">
        <f>IF('FORM NILAI SIAP'!B196=0,"",'FORM NILAI SIAP'!B196)</f>
        <v/>
      </c>
      <c r="D196" s="9" t="str">
        <f t="shared" si="15"/>
        <v/>
      </c>
      <c r="E196" s="9">
        <f t="shared" si="20"/>
        <v>0</v>
      </c>
      <c r="F196" s="9">
        <f t="shared" si="20"/>
        <v>0</v>
      </c>
      <c r="G196" s="9">
        <f t="shared" si="20"/>
        <v>0</v>
      </c>
      <c r="H196" s="9">
        <f t="shared" si="20"/>
        <v>0</v>
      </c>
      <c r="I196" s="9">
        <f t="shared" si="20"/>
        <v>0</v>
      </c>
      <c r="J196" s="9">
        <f t="shared" si="20"/>
        <v>0</v>
      </c>
      <c r="K196" s="9">
        <f t="shared" si="20"/>
        <v>0</v>
      </c>
      <c r="L196" s="9">
        <f t="shared" si="20"/>
        <v>0</v>
      </c>
      <c r="M196" s="9">
        <f t="shared" si="20"/>
        <v>0</v>
      </c>
      <c r="N196" s="9">
        <f t="shared" si="20"/>
        <v>0</v>
      </c>
      <c r="O196" s="9">
        <f t="shared" si="20"/>
        <v>0</v>
      </c>
      <c r="P196" s="9">
        <f t="shared" si="20"/>
        <v>0</v>
      </c>
      <c r="Q196" s="9">
        <f t="shared" si="20"/>
        <v>0</v>
      </c>
      <c r="R196" s="9">
        <f t="shared" si="20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 spans="1:44" x14ac:dyDescent="0.25">
      <c r="A197" s="23">
        <v>190</v>
      </c>
      <c r="B197" t="str">
        <f>IF('FORM NILAI SIAP'!A197=0,"",'FORM NILAI SIAP'!A197)</f>
        <v/>
      </c>
      <c r="C197" t="str">
        <f>IF('FORM NILAI SIAP'!B197=0,"",'FORM NILAI SIAP'!B197)</f>
        <v/>
      </c>
      <c r="D197" s="9" t="str">
        <f t="shared" si="15"/>
        <v/>
      </c>
      <c r="E197" s="9">
        <f t="shared" si="20"/>
        <v>0</v>
      </c>
      <c r="F197" s="9">
        <f t="shared" si="20"/>
        <v>0</v>
      </c>
      <c r="G197" s="9">
        <f t="shared" si="20"/>
        <v>0</v>
      </c>
      <c r="H197" s="9">
        <f t="shared" si="20"/>
        <v>0</v>
      </c>
      <c r="I197" s="9">
        <f t="shared" si="20"/>
        <v>0</v>
      </c>
      <c r="J197" s="9">
        <f t="shared" si="20"/>
        <v>0</v>
      </c>
      <c r="K197" s="9">
        <f t="shared" si="20"/>
        <v>0</v>
      </c>
      <c r="L197" s="9">
        <f t="shared" si="20"/>
        <v>0</v>
      </c>
      <c r="M197" s="9">
        <f t="shared" si="20"/>
        <v>0</v>
      </c>
      <c r="N197" s="9">
        <f t="shared" si="20"/>
        <v>0</v>
      </c>
      <c r="O197" s="9">
        <f t="shared" si="20"/>
        <v>0</v>
      </c>
      <c r="P197" s="9">
        <f t="shared" si="20"/>
        <v>0</v>
      </c>
      <c r="Q197" s="9">
        <f t="shared" si="20"/>
        <v>0</v>
      </c>
      <c r="R197" s="9">
        <f t="shared" si="20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 spans="1:44" x14ac:dyDescent="0.25">
      <c r="A198" s="23">
        <v>191</v>
      </c>
      <c r="B198" t="str">
        <f>IF('FORM NILAI SIAP'!A198=0,"",'FORM NILAI SIAP'!A198)</f>
        <v/>
      </c>
      <c r="C198" t="str">
        <f>IF('FORM NILAI SIAP'!B198=0,"",'FORM NILAI SIAP'!B198)</f>
        <v/>
      </c>
      <c r="D198" s="9" t="str">
        <f t="shared" si="15"/>
        <v/>
      </c>
      <c r="E198" s="9">
        <f t="shared" si="20"/>
        <v>0</v>
      </c>
      <c r="F198" s="9">
        <f t="shared" si="20"/>
        <v>0</v>
      </c>
      <c r="G198" s="9">
        <f t="shared" si="20"/>
        <v>0</v>
      </c>
      <c r="H198" s="9">
        <f t="shared" si="20"/>
        <v>0</v>
      </c>
      <c r="I198" s="9">
        <f t="shared" si="20"/>
        <v>0</v>
      </c>
      <c r="J198" s="9">
        <f t="shared" si="20"/>
        <v>0</v>
      </c>
      <c r="K198" s="9">
        <f t="shared" si="20"/>
        <v>0</v>
      </c>
      <c r="L198" s="9">
        <f t="shared" si="20"/>
        <v>0</v>
      </c>
      <c r="M198" s="9">
        <f t="shared" si="20"/>
        <v>0</v>
      </c>
      <c r="N198" s="9">
        <f t="shared" si="20"/>
        <v>0</v>
      </c>
      <c r="O198" s="9">
        <f t="shared" si="20"/>
        <v>0</v>
      </c>
      <c r="P198" s="9">
        <f t="shared" si="20"/>
        <v>0</v>
      </c>
      <c r="Q198" s="9">
        <f t="shared" si="20"/>
        <v>0</v>
      </c>
      <c r="R198" s="9">
        <f t="shared" si="20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 spans="1:44" x14ac:dyDescent="0.25">
      <c r="A199" s="23">
        <v>192</v>
      </c>
      <c r="B199" t="str">
        <f>IF('FORM NILAI SIAP'!A199=0,"",'FORM NILAI SIAP'!A199)</f>
        <v/>
      </c>
      <c r="C199" t="str">
        <f>IF('FORM NILAI SIAP'!B199=0,"",'FORM NILAI SIAP'!B199)</f>
        <v/>
      </c>
      <c r="D199" s="9" t="str">
        <f t="shared" si="15"/>
        <v/>
      </c>
      <c r="E199" s="9">
        <f t="shared" si="20"/>
        <v>0</v>
      </c>
      <c r="F199" s="9">
        <f t="shared" si="20"/>
        <v>0</v>
      </c>
      <c r="G199" s="9">
        <f t="shared" si="20"/>
        <v>0</v>
      </c>
      <c r="H199" s="9">
        <f t="shared" si="20"/>
        <v>0</v>
      </c>
      <c r="I199" s="9">
        <f t="shared" si="20"/>
        <v>0</v>
      </c>
      <c r="J199" s="9">
        <f t="shared" si="20"/>
        <v>0</v>
      </c>
      <c r="K199" s="9">
        <f t="shared" si="20"/>
        <v>0</v>
      </c>
      <c r="L199" s="9">
        <f t="shared" si="20"/>
        <v>0</v>
      </c>
      <c r="M199" s="9">
        <f t="shared" si="20"/>
        <v>0</v>
      </c>
      <c r="N199" s="9">
        <f t="shared" si="20"/>
        <v>0</v>
      </c>
      <c r="O199" s="9">
        <f t="shared" si="20"/>
        <v>0</v>
      </c>
      <c r="P199" s="9">
        <f t="shared" si="20"/>
        <v>0</v>
      </c>
      <c r="Q199" s="9">
        <f t="shared" si="20"/>
        <v>0</v>
      </c>
      <c r="R199" s="9">
        <f t="shared" si="20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 spans="1:44" x14ac:dyDescent="0.25">
      <c r="A200" s="23">
        <v>193</v>
      </c>
      <c r="B200" t="str">
        <f>IF('FORM NILAI SIAP'!A200=0,"",'FORM NILAI SIAP'!A200)</f>
        <v/>
      </c>
      <c r="C200" t="str">
        <f>IF('FORM NILAI SIAP'!B200=0,"",'FORM NILAI SIAP'!B200)</f>
        <v/>
      </c>
      <c r="D200" s="9" t="str">
        <f t="shared" si="15"/>
        <v/>
      </c>
      <c r="E200" s="9">
        <f t="shared" si="20"/>
        <v>0</v>
      </c>
      <c r="F200" s="9">
        <f t="shared" si="20"/>
        <v>0</v>
      </c>
      <c r="G200" s="9">
        <f t="shared" si="20"/>
        <v>0</v>
      </c>
      <c r="H200" s="9">
        <f t="shared" si="20"/>
        <v>0</v>
      </c>
      <c r="I200" s="9">
        <f t="shared" si="20"/>
        <v>0</v>
      </c>
      <c r="J200" s="9">
        <f t="shared" si="20"/>
        <v>0</v>
      </c>
      <c r="K200" s="9">
        <f t="shared" si="20"/>
        <v>0</v>
      </c>
      <c r="L200" s="9">
        <f t="shared" si="20"/>
        <v>0</v>
      </c>
      <c r="M200" s="9">
        <f t="shared" si="20"/>
        <v>0</v>
      </c>
      <c r="N200" s="9">
        <f t="shared" si="20"/>
        <v>0</v>
      </c>
      <c r="O200" s="9">
        <f t="shared" si="20"/>
        <v>0</v>
      </c>
      <c r="P200" s="9">
        <f t="shared" si="20"/>
        <v>0</v>
      </c>
      <c r="Q200" s="9">
        <f t="shared" si="20"/>
        <v>0</v>
      </c>
      <c r="R200" s="9">
        <f t="shared" si="20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 spans="1:44" x14ac:dyDescent="0.25">
      <c r="A201" s="23">
        <v>194</v>
      </c>
      <c r="B201" t="str">
        <f>IF('FORM NILAI SIAP'!A201=0,"",'FORM NILAI SIAP'!A201)</f>
        <v/>
      </c>
      <c r="C201" t="str">
        <f>IF('FORM NILAI SIAP'!B201=0,"",'FORM NILAI SIAP'!B201)</f>
        <v/>
      </c>
      <c r="D201" s="9" t="str">
        <f t="shared" ref="D201:D251" si="21">IF(C201="","",T201*$T$7+U201*$U$7+V201*$V$7+W201*$W$7+X201*$X$7+Y201*$Y$7+Z201*$Z$7+AA201*$AA$7+AB201*$AB$7+AC201*$AC$7+AD201*$AD$7+AE201*$AE$7+AF201*$AF$7+AG201*$AG$7+AH201*$AH$7+AI201*$AI$7+AI201*$AI$7+AJ201*$AJ$7+AK201*$AK$7+AL201*$AL$7+AM201*$AM$7+AN201*$AN$7+AO201*$AO$7+AP201*$AP$7+AQ201*$AQ$7+AR201*$AR$7)</f>
        <v/>
      </c>
      <c r="E201" s="9">
        <f t="shared" si="20"/>
        <v>0</v>
      </c>
      <c r="F201" s="9">
        <f t="shared" si="20"/>
        <v>0</v>
      </c>
      <c r="G201" s="9">
        <f t="shared" si="20"/>
        <v>0</v>
      </c>
      <c r="H201" s="9">
        <f t="shared" si="20"/>
        <v>0</v>
      </c>
      <c r="I201" s="9">
        <f t="shared" si="20"/>
        <v>0</v>
      </c>
      <c r="J201" s="9">
        <f t="shared" si="20"/>
        <v>0</v>
      </c>
      <c r="K201" s="9">
        <f t="shared" si="20"/>
        <v>0</v>
      </c>
      <c r="L201" s="9">
        <f t="shared" si="20"/>
        <v>0</v>
      </c>
      <c r="M201" s="9">
        <f t="shared" si="20"/>
        <v>0</v>
      </c>
      <c r="N201" s="9">
        <f t="shared" si="20"/>
        <v>0</v>
      </c>
      <c r="O201" s="9">
        <f t="shared" si="20"/>
        <v>0</v>
      </c>
      <c r="P201" s="9">
        <f t="shared" si="20"/>
        <v>0</v>
      </c>
      <c r="Q201" s="9">
        <f t="shared" si="20"/>
        <v>0</v>
      </c>
      <c r="R201" s="9">
        <f t="shared" si="20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 spans="1:44" x14ac:dyDescent="0.25">
      <c r="A202" s="23">
        <v>195</v>
      </c>
      <c r="B202" t="str">
        <f>IF('FORM NILAI SIAP'!A202=0,"",'FORM NILAI SIAP'!A202)</f>
        <v/>
      </c>
      <c r="C202" t="str">
        <f>IF('FORM NILAI SIAP'!B202=0,"",'FORM NILAI SIAP'!B202)</f>
        <v/>
      </c>
      <c r="D202" s="9" t="str">
        <f t="shared" si="21"/>
        <v/>
      </c>
      <c r="E202" s="9">
        <f t="shared" si="20"/>
        <v>0</v>
      </c>
      <c r="F202" s="9">
        <f t="shared" si="20"/>
        <v>0</v>
      </c>
      <c r="G202" s="9">
        <f t="shared" si="20"/>
        <v>0</v>
      </c>
      <c r="H202" s="9">
        <f t="shared" si="20"/>
        <v>0</v>
      </c>
      <c r="I202" s="9">
        <f t="shared" si="20"/>
        <v>0</v>
      </c>
      <c r="J202" s="9">
        <f t="shared" si="20"/>
        <v>0</v>
      </c>
      <c r="K202" s="9">
        <f t="shared" si="20"/>
        <v>0</v>
      </c>
      <c r="L202" s="9">
        <f t="shared" si="20"/>
        <v>0</v>
      </c>
      <c r="M202" s="9">
        <f t="shared" si="20"/>
        <v>0</v>
      </c>
      <c r="N202" s="9">
        <f t="shared" si="20"/>
        <v>0</v>
      </c>
      <c r="O202" s="9">
        <f t="shared" si="20"/>
        <v>0</v>
      </c>
      <c r="P202" s="9">
        <f t="shared" si="20"/>
        <v>0</v>
      </c>
      <c r="Q202" s="9">
        <f t="shared" si="20"/>
        <v>0</v>
      </c>
      <c r="R202" s="9">
        <f t="shared" si="20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 spans="1:44" x14ac:dyDescent="0.25">
      <c r="A203" s="23">
        <v>196</v>
      </c>
      <c r="B203" t="str">
        <f>IF('FORM NILAI SIAP'!A203=0,"",'FORM NILAI SIAP'!A203)</f>
        <v/>
      </c>
      <c r="C203" t="str">
        <f>IF('FORM NILAI SIAP'!B203=0,"",'FORM NILAI SIAP'!B203)</f>
        <v/>
      </c>
      <c r="D203" s="9" t="str">
        <f t="shared" si="21"/>
        <v/>
      </c>
      <c r="E203" s="9">
        <f t="shared" si="20"/>
        <v>0</v>
      </c>
      <c r="F203" s="9">
        <f t="shared" si="20"/>
        <v>0</v>
      </c>
      <c r="G203" s="9">
        <f t="shared" si="20"/>
        <v>0</v>
      </c>
      <c r="H203" s="9">
        <f t="shared" si="20"/>
        <v>0</v>
      </c>
      <c r="I203" s="9">
        <f t="shared" si="20"/>
        <v>0</v>
      </c>
      <c r="J203" s="9">
        <f t="shared" si="20"/>
        <v>0</v>
      </c>
      <c r="K203" s="9">
        <f t="shared" si="20"/>
        <v>0</v>
      </c>
      <c r="L203" s="9">
        <f t="shared" si="20"/>
        <v>0</v>
      </c>
      <c r="M203" s="9">
        <f t="shared" si="20"/>
        <v>0</v>
      </c>
      <c r="N203" s="9">
        <f t="shared" si="20"/>
        <v>0</v>
      </c>
      <c r="O203" s="9">
        <f t="shared" si="20"/>
        <v>0</v>
      </c>
      <c r="P203" s="9">
        <f t="shared" si="20"/>
        <v>0</v>
      </c>
      <c r="Q203" s="9">
        <f t="shared" si="20"/>
        <v>0</v>
      </c>
      <c r="R203" s="9">
        <f t="shared" si="20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 spans="1:44" x14ac:dyDescent="0.25">
      <c r="A204" s="23">
        <v>197</v>
      </c>
      <c r="B204" t="str">
        <f>IF('FORM NILAI SIAP'!A204=0,"",'FORM NILAI SIAP'!A204)</f>
        <v/>
      </c>
      <c r="C204" t="str">
        <f>IF('FORM NILAI SIAP'!B204=0,"",'FORM NILAI SIAP'!B204)</f>
        <v/>
      </c>
      <c r="D204" s="9" t="str">
        <f t="shared" si="21"/>
        <v/>
      </c>
      <c r="E204" s="9">
        <f t="shared" si="20"/>
        <v>0</v>
      </c>
      <c r="F204" s="9">
        <f t="shared" si="20"/>
        <v>0</v>
      </c>
      <c r="G204" s="9">
        <f t="shared" si="20"/>
        <v>0</v>
      </c>
      <c r="H204" s="9">
        <f t="shared" si="20"/>
        <v>0</v>
      </c>
      <c r="I204" s="9">
        <f t="shared" si="20"/>
        <v>0</v>
      </c>
      <c r="J204" s="9">
        <f t="shared" si="20"/>
        <v>0</v>
      </c>
      <c r="K204" s="9">
        <f t="shared" si="20"/>
        <v>0</v>
      </c>
      <c r="L204" s="9">
        <f t="shared" si="20"/>
        <v>0</v>
      </c>
      <c r="M204" s="9">
        <f t="shared" si="20"/>
        <v>0</v>
      </c>
      <c r="N204" s="9">
        <f t="shared" si="20"/>
        <v>0</v>
      </c>
      <c r="O204" s="9">
        <f t="shared" si="20"/>
        <v>0</v>
      </c>
      <c r="P204" s="9">
        <f t="shared" si="20"/>
        <v>0</v>
      </c>
      <c r="Q204" s="9">
        <f t="shared" si="20"/>
        <v>0</v>
      </c>
      <c r="R204" s="9">
        <f t="shared" si="20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 spans="1:44" x14ac:dyDescent="0.25">
      <c r="A205" s="23">
        <v>198</v>
      </c>
      <c r="B205" t="str">
        <f>IF('FORM NILAI SIAP'!A205=0,"",'FORM NILAI SIAP'!A205)</f>
        <v/>
      </c>
      <c r="C205" t="str">
        <f>IF('FORM NILAI SIAP'!B205=0,"",'FORM NILAI SIAP'!B205)</f>
        <v/>
      </c>
      <c r="D205" s="9" t="str">
        <f t="shared" si="21"/>
        <v/>
      </c>
      <c r="E205" s="9">
        <f t="shared" si="20"/>
        <v>0</v>
      </c>
      <c r="F205" s="9">
        <f t="shared" si="20"/>
        <v>0</v>
      </c>
      <c r="G205" s="9">
        <f t="shared" si="20"/>
        <v>0</v>
      </c>
      <c r="H205" s="9">
        <f t="shared" si="20"/>
        <v>0</v>
      </c>
      <c r="I205" s="9">
        <f t="shared" si="20"/>
        <v>0</v>
      </c>
      <c r="J205" s="9">
        <f t="shared" si="20"/>
        <v>0</v>
      </c>
      <c r="K205" s="9">
        <f t="shared" si="20"/>
        <v>0</v>
      </c>
      <c r="L205" s="9">
        <f t="shared" si="20"/>
        <v>0</v>
      </c>
      <c r="M205" s="9">
        <f t="shared" si="20"/>
        <v>0</v>
      </c>
      <c r="N205" s="9">
        <f t="shared" si="20"/>
        <v>0</v>
      </c>
      <c r="O205" s="9">
        <f t="shared" si="20"/>
        <v>0</v>
      </c>
      <c r="P205" s="9">
        <f t="shared" si="20"/>
        <v>0</v>
      </c>
      <c r="Q205" s="9">
        <f t="shared" si="20"/>
        <v>0</v>
      </c>
      <c r="R205" s="9">
        <f t="shared" si="20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 spans="1:44" x14ac:dyDescent="0.25">
      <c r="A206" s="23">
        <v>199</v>
      </c>
      <c r="B206" t="str">
        <f>IF('FORM NILAI SIAP'!A206=0,"",'FORM NILAI SIAP'!A206)</f>
        <v/>
      </c>
      <c r="C206" t="str">
        <f>IF('FORM NILAI SIAP'!B206=0,"",'FORM NILAI SIAP'!B206)</f>
        <v/>
      </c>
      <c r="D206" s="9" t="str">
        <f t="shared" si="21"/>
        <v/>
      </c>
      <c r="E206" s="9">
        <f t="shared" si="20"/>
        <v>0</v>
      </c>
      <c r="F206" s="9">
        <f t="shared" si="20"/>
        <v>0</v>
      </c>
      <c r="G206" s="9">
        <f t="shared" si="20"/>
        <v>0</v>
      </c>
      <c r="H206" s="9">
        <f t="shared" ref="H206:R206" si="22">IFERROR(($T206*IF($T$6=H$6,$T$7,0)+$U206*IF($U$6=H$6,$U$7,0)+$V206*IF($V$6=H$6,$V$7,0)+$W206*IF($W$6=H$6,$W$7,0)+$X206*IF($X$6=H$6,$X$7,0)+$Y206*IF($Y$6=H$6,$Y$7,0)+$Z206*IF($Z$6=H$6,$Z$7,0)+$AA206*IF($AA$6=H$6,$AA$7,0)+$AB206*IF($AB$6=H$6,$AB$7,0)+$AC206*IF($AC$6=H$6,$AC$7,0)+$AD206*IF($AD$6=H$6,$AD$7,0)+$AE206*IF($AE$6=H$6,$AE$7,0)+$AF206*IF($AF$6=H$6,$AF$7,0)+$AG206*IF($AG$6=H$6,$AG$7,0)+$AH206*IF($AH$6=H$6,$AH$7,0)+$AI206*IF($AI$6=H$6,$AI$7,0)+$AJ206*IF($AJ$6=H$6,$AJ$7,0)+$AK206*IF($AK$6=H$6,$AK$7,0)+$AL206*IF($AL$6=H$6,$AL$7,0)+$AM206*IF($AM$6=H$6,$AM$7,0)+$AN206*IF($AN$6=H$6,$AN$7,0)+$AO206*IF($AO$6=H$6,$AO$7,0)+$AP206*IF($AP$6=H$6,$AP$7,0)+$AQ206*IF($AQ$6=H$6,$AQ$7,0)+$AR206*IF($AR$6=H$6,$AR$7,0))/H$7,0)</f>
        <v>0</v>
      </c>
      <c r="I206" s="9">
        <f t="shared" si="22"/>
        <v>0</v>
      </c>
      <c r="J206" s="9">
        <f t="shared" si="22"/>
        <v>0</v>
      </c>
      <c r="K206" s="9">
        <f t="shared" si="22"/>
        <v>0</v>
      </c>
      <c r="L206" s="9">
        <f t="shared" si="22"/>
        <v>0</v>
      </c>
      <c r="M206" s="9">
        <f t="shared" si="22"/>
        <v>0</v>
      </c>
      <c r="N206" s="9">
        <f t="shared" si="22"/>
        <v>0</v>
      </c>
      <c r="O206" s="9">
        <f t="shared" si="22"/>
        <v>0</v>
      </c>
      <c r="P206" s="9">
        <f t="shared" si="22"/>
        <v>0</v>
      </c>
      <c r="Q206" s="9">
        <f t="shared" si="22"/>
        <v>0</v>
      </c>
      <c r="R206" s="9">
        <f t="shared" si="22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 spans="1:44" x14ac:dyDescent="0.25">
      <c r="A207" s="23">
        <v>200</v>
      </c>
      <c r="B207" t="str">
        <f>IF('FORM NILAI SIAP'!A207=0,"",'FORM NILAI SIAP'!A207)</f>
        <v/>
      </c>
      <c r="C207" t="str">
        <f>IF('FORM NILAI SIAP'!B207=0,"",'FORM NILAI SIAP'!B207)</f>
        <v/>
      </c>
      <c r="D207" s="9" t="str">
        <f t="shared" si="21"/>
        <v/>
      </c>
      <c r="E207" s="9">
        <f t="shared" ref="E207:R225" si="23">IFERROR(($T207*IF($T$6=E$6,$T$7,0)+$U207*IF($U$6=E$6,$U$7,0)+$V207*IF($V$6=E$6,$V$7,0)+$W207*IF($W$6=E$6,$W$7,0)+$X207*IF($X$6=E$6,$X$7,0)+$Y207*IF($Y$6=E$6,$Y$7,0)+$Z207*IF($Z$6=E$6,$Z$7,0)+$AA207*IF($AA$6=E$6,$AA$7,0)+$AB207*IF($AB$6=E$6,$AB$7,0)+$AC207*IF($AC$6=E$6,$AC$7,0)+$AD207*IF($AD$6=E$6,$AD$7,0)+$AE207*IF($AE$6=E$6,$AE$7,0)+$AF207*IF($AF$6=E$6,$AF$7,0)+$AG207*IF($AG$6=E$6,$AG$7,0)+$AH207*IF($AH$6=E$6,$AH$7,0)+$AI207*IF($AI$6=E$6,$AI$7,0)+$AJ207*IF($AJ$6=E$6,$AJ$7,0)+$AK207*IF($AK$6=E$6,$AK$7,0)+$AL207*IF($AL$6=E$6,$AL$7,0)+$AM207*IF($AM$6=E$6,$AM$7,0)+$AN207*IF($AN$6=E$6,$AN$7,0)+$AO207*IF($AO$6=E$6,$AO$7,0)+$AP207*IF($AP$6=E$6,$AP$7,0)+$AQ207*IF($AQ$6=E$6,$AQ$7,0)+$AR207*IF($AR$6=E$6,$AR$7,0))/E$7,0)</f>
        <v>0</v>
      </c>
      <c r="F207" s="9">
        <f t="shared" si="23"/>
        <v>0</v>
      </c>
      <c r="G207" s="9">
        <f t="shared" si="23"/>
        <v>0</v>
      </c>
      <c r="H207" s="9">
        <f t="shared" si="23"/>
        <v>0</v>
      </c>
      <c r="I207" s="9">
        <f t="shared" si="23"/>
        <v>0</v>
      </c>
      <c r="J207" s="9">
        <f t="shared" si="23"/>
        <v>0</v>
      </c>
      <c r="K207" s="9">
        <f t="shared" si="23"/>
        <v>0</v>
      </c>
      <c r="L207" s="9">
        <f t="shared" si="23"/>
        <v>0</v>
      </c>
      <c r="M207" s="9">
        <f t="shared" si="23"/>
        <v>0</v>
      </c>
      <c r="N207" s="9">
        <f t="shared" si="23"/>
        <v>0</v>
      </c>
      <c r="O207" s="9">
        <f t="shared" si="23"/>
        <v>0</v>
      </c>
      <c r="P207" s="9">
        <f t="shared" si="23"/>
        <v>0</v>
      </c>
      <c r="Q207" s="9">
        <f t="shared" si="23"/>
        <v>0</v>
      </c>
      <c r="R207" s="9">
        <f t="shared" si="23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 spans="1:44" x14ac:dyDescent="0.25">
      <c r="A208" s="23">
        <v>201</v>
      </c>
      <c r="B208" t="str">
        <f>IF('FORM NILAI SIAP'!A208=0,"",'FORM NILAI SIAP'!A208)</f>
        <v/>
      </c>
      <c r="C208" t="str">
        <f>IF('FORM NILAI SIAP'!B208=0,"",'FORM NILAI SIAP'!B208)</f>
        <v/>
      </c>
      <c r="D208" s="9" t="str">
        <f t="shared" si="21"/>
        <v/>
      </c>
      <c r="E208" s="9">
        <f t="shared" si="23"/>
        <v>0</v>
      </c>
      <c r="F208" s="9">
        <f t="shared" si="23"/>
        <v>0</v>
      </c>
      <c r="G208" s="9">
        <f t="shared" si="23"/>
        <v>0</v>
      </c>
      <c r="H208" s="9">
        <f t="shared" si="23"/>
        <v>0</v>
      </c>
      <c r="I208" s="9">
        <f t="shared" si="23"/>
        <v>0</v>
      </c>
      <c r="J208" s="9">
        <f t="shared" si="23"/>
        <v>0</v>
      </c>
      <c r="K208" s="9">
        <f t="shared" si="23"/>
        <v>0</v>
      </c>
      <c r="L208" s="9">
        <f t="shared" si="23"/>
        <v>0</v>
      </c>
      <c r="M208" s="9">
        <f t="shared" si="23"/>
        <v>0</v>
      </c>
      <c r="N208" s="9">
        <f t="shared" si="23"/>
        <v>0</v>
      </c>
      <c r="O208" s="9">
        <f t="shared" si="23"/>
        <v>0</v>
      </c>
      <c r="P208" s="9">
        <f t="shared" si="23"/>
        <v>0</v>
      </c>
      <c r="Q208" s="9">
        <f t="shared" si="23"/>
        <v>0</v>
      </c>
      <c r="R208" s="9">
        <f t="shared" si="23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 spans="1:44" x14ac:dyDescent="0.25">
      <c r="A209" s="23">
        <v>202</v>
      </c>
      <c r="B209" t="str">
        <f>IF('FORM NILAI SIAP'!A209=0,"",'FORM NILAI SIAP'!A209)</f>
        <v/>
      </c>
      <c r="C209" t="str">
        <f>IF('FORM NILAI SIAP'!B209=0,"",'FORM NILAI SIAP'!B209)</f>
        <v/>
      </c>
      <c r="D209" s="9" t="str">
        <f t="shared" si="21"/>
        <v/>
      </c>
      <c r="E209" s="9">
        <f t="shared" si="23"/>
        <v>0</v>
      </c>
      <c r="F209" s="9">
        <f t="shared" si="23"/>
        <v>0</v>
      </c>
      <c r="G209" s="9">
        <f t="shared" si="23"/>
        <v>0</v>
      </c>
      <c r="H209" s="9">
        <f t="shared" si="23"/>
        <v>0</v>
      </c>
      <c r="I209" s="9">
        <f t="shared" si="23"/>
        <v>0</v>
      </c>
      <c r="J209" s="9">
        <f t="shared" si="23"/>
        <v>0</v>
      </c>
      <c r="K209" s="9">
        <f t="shared" si="23"/>
        <v>0</v>
      </c>
      <c r="L209" s="9">
        <f t="shared" si="23"/>
        <v>0</v>
      </c>
      <c r="M209" s="9">
        <f t="shared" si="23"/>
        <v>0</v>
      </c>
      <c r="N209" s="9">
        <f t="shared" si="23"/>
        <v>0</v>
      </c>
      <c r="O209" s="9">
        <f t="shared" si="23"/>
        <v>0</v>
      </c>
      <c r="P209" s="9">
        <f t="shared" si="23"/>
        <v>0</v>
      </c>
      <c r="Q209" s="9">
        <f t="shared" si="23"/>
        <v>0</v>
      </c>
      <c r="R209" s="9">
        <f t="shared" si="23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 spans="1:44" x14ac:dyDescent="0.25">
      <c r="A210" s="23">
        <v>203</v>
      </c>
      <c r="B210" t="str">
        <f>IF('FORM NILAI SIAP'!A210=0,"",'FORM NILAI SIAP'!A210)</f>
        <v/>
      </c>
      <c r="C210" t="str">
        <f>IF('FORM NILAI SIAP'!B210=0,"",'FORM NILAI SIAP'!B210)</f>
        <v/>
      </c>
      <c r="D210" s="9" t="str">
        <f t="shared" si="21"/>
        <v/>
      </c>
      <c r="E210" s="9">
        <f t="shared" si="23"/>
        <v>0</v>
      </c>
      <c r="F210" s="9">
        <f t="shared" si="23"/>
        <v>0</v>
      </c>
      <c r="G210" s="9">
        <f t="shared" si="23"/>
        <v>0</v>
      </c>
      <c r="H210" s="9">
        <f t="shared" si="23"/>
        <v>0</v>
      </c>
      <c r="I210" s="9">
        <f t="shared" si="23"/>
        <v>0</v>
      </c>
      <c r="J210" s="9">
        <f t="shared" si="23"/>
        <v>0</v>
      </c>
      <c r="K210" s="9">
        <f t="shared" si="23"/>
        <v>0</v>
      </c>
      <c r="L210" s="9">
        <f t="shared" si="23"/>
        <v>0</v>
      </c>
      <c r="M210" s="9">
        <f t="shared" si="23"/>
        <v>0</v>
      </c>
      <c r="N210" s="9">
        <f t="shared" si="23"/>
        <v>0</v>
      </c>
      <c r="O210" s="9">
        <f t="shared" si="23"/>
        <v>0</v>
      </c>
      <c r="P210" s="9">
        <f t="shared" si="23"/>
        <v>0</v>
      </c>
      <c r="Q210" s="9">
        <f t="shared" si="23"/>
        <v>0</v>
      </c>
      <c r="R210" s="9">
        <f t="shared" si="23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 spans="1:44" x14ac:dyDescent="0.25">
      <c r="A211" s="23">
        <v>204</v>
      </c>
      <c r="B211" t="str">
        <f>IF('FORM NILAI SIAP'!A211=0,"",'FORM NILAI SIAP'!A211)</f>
        <v/>
      </c>
      <c r="C211" t="str">
        <f>IF('FORM NILAI SIAP'!B211=0,"",'FORM NILAI SIAP'!B211)</f>
        <v/>
      </c>
      <c r="D211" s="9" t="str">
        <f t="shared" si="21"/>
        <v/>
      </c>
      <c r="E211" s="9">
        <f t="shared" si="23"/>
        <v>0</v>
      </c>
      <c r="F211" s="9">
        <f t="shared" si="23"/>
        <v>0</v>
      </c>
      <c r="G211" s="9">
        <f t="shared" si="23"/>
        <v>0</v>
      </c>
      <c r="H211" s="9">
        <f t="shared" si="23"/>
        <v>0</v>
      </c>
      <c r="I211" s="9">
        <f t="shared" si="23"/>
        <v>0</v>
      </c>
      <c r="J211" s="9">
        <f t="shared" si="23"/>
        <v>0</v>
      </c>
      <c r="K211" s="9">
        <f t="shared" si="23"/>
        <v>0</v>
      </c>
      <c r="L211" s="9">
        <f t="shared" si="23"/>
        <v>0</v>
      </c>
      <c r="M211" s="9">
        <f t="shared" si="23"/>
        <v>0</v>
      </c>
      <c r="N211" s="9">
        <f t="shared" si="23"/>
        <v>0</v>
      </c>
      <c r="O211" s="9">
        <f t="shared" si="23"/>
        <v>0</v>
      </c>
      <c r="P211" s="9">
        <f t="shared" si="23"/>
        <v>0</v>
      </c>
      <c r="Q211" s="9">
        <f t="shared" si="23"/>
        <v>0</v>
      </c>
      <c r="R211" s="9">
        <f t="shared" si="23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 spans="1:44" x14ac:dyDescent="0.25">
      <c r="A212" s="23">
        <v>205</v>
      </c>
      <c r="B212" t="str">
        <f>IF('FORM NILAI SIAP'!A212=0,"",'FORM NILAI SIAP'!A212)</f>
        <v/>
      </c>
      <c r="C212" t="str">
        <f>IF('FORM NILAI SIAP'!B212=0,"",'FORM NILAI SIAP'!B212)</f>
        <v/>
      </c>
      <c r="D212" s="9" t="str">
        <f t="shared" si="21"/>
        <v/>
      </c>
      <c r="E212" s="9">
        <f t="shared" si="23"/>
        <v>0</v>
      </c>
      <c r="F212" s="9">
        <f t="shared" si="23"/>
        <v>0</v>
      </c>
      <c r="G212" s="9">
        <f t="shared" si="23"/>
        <v>0</v>
      </c>
      <c r="H212" s="9">
        <f t="shared" si="23"/>
        <v>0</v>
      </c>
      <c r="I212" s="9">
        <f t="shared" si="23"/>
        <v>0</v>
      </c>
      <c r="J212" s="9">
        <f t="shared" si="23"/>
        <v>0</v>
      </c>
      <c r="K212" s="9">
        <f t="shared" si="23"/>
        <v>0</v>
      </c>
      <c r="L212" s="9">
        <f t="shared" si="23"/>
        <v>0</v>
      </c>
      <c r="M212" s="9">
        <f t="shared" si="23"/>
        <v>0</v>
      </c>
      <c r="N212" s="9">
        <f t="shared" si="23"/>
        <v>0</v>
      </c>
      <c r="O212" s="9">
        <f t="shared" si="23"/>
        <v>0</v>
      </c>
      <c r="P212" s="9">
        <f t="shared" si="23"/>
        <v>0</v>
      </c>
      <c r="Q212" s="9">
        <f t="shared" si="23"/>
        <v>0</v>
      </c>
      <c r="R212" s="9">
        <f t="shared" si="23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 spans="1:44" x14ac:dyDescent="0.25">
      <c r="A213" s="23">
        <v>206</v>
      </c>
      <c r="B213" t="str">
        <f>IF('FORM NILAI SIAP'!A213=0,"",'FORM NILAI SIAP'!A213)</f>
        <v/>
      </c>
      <c r="C213" t="str">
        <f>IF('FORM NILAI SIAP'!B213=0,"",'FORM NILAI SIAP'!B213)</f>
        <v/>
      </c>
      <c r="D213" s="9" t="str">
        <f t="shared" si="21"/>
        <v/>
      </c>
      <c r="E213" s="9">
        <f t="shared" si="23"/>
        <v>0</v>
      </c>
      <c r="F213" s="9">
        <f t="shared" si="23"/>
        <v>0</v>
      </c>
      <c r="G213" s="9">
        <f t="shared" si="23"/>
        <v>0</v>
      </c>
      <c r="H213" s="9">
        <f t="shared" si="23"/>
        <v>0</v>
      </c>
      <c r="I213" s="9">
        <f t="shared" si="23"/>
        <v>0</v>
      </c>
      <c r="J213" s="9">
        <f t="shared" si="23"/>
        <v>0</v>
      </c>
      <c r="K213" s="9">
        <f t="shared" si="23"/>
        <v>0</v>
      </c>
      <c r="L213" s="9">
        <f t="shared" si="23"/>
        <v>0</v>
      </c>
      <c r="M213" s="9">
        <f t="shared" si="23"/>
        <v>0</v>
      </c>
      <c r="N213" s="9">
        <f t="shared" si="23"/>
        <v>0</v>
      </c>
      <c r="O213" s="9">
        <f t="shared" si="23"/>
        <v>0</v>
      </c>
      <c r="P213" s="9">
        <f t="shared" si="23"/>
        <v>0</v>
      </c>
      <c r="Q213" s="9">
        <f t="shared" si="23"/>
        <v>0</v>
      </c>
      <c r="R213" s="9">
        <f t="shared" si="23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 spans="1:44" x14ac:dyDescent="0.25">
      <c r="A214" s="23">
        <v>207</v>
      </c>
      <c r="B214" t="str">
        <f>IF('FORM NILAI SIAP'!A214=0,"",'FORM NILAI SIAP'!A214)</f>
        <v/>
      </c>
      <c r="C214" t="str">
        <f>IF('FORM NILAI SIAP'!B214=0,"",'FORM NILAI SIAP'!B214)</f>
        <v/>
      </c>
      <c r="D214" s="9" t="str">
        <f t="shared" si="21"/>
        <v/>
      </c>
      <c r="E214" s="9">
        <f t="shared" si="23"/>
        <v>0</v>
      </c>
      <c r="F214" s="9">
        <f t="shared" si="23"/>
        <v>0</v>
      </c>
      <c r="G214" s="9">
        <f t="shared" si="23"/>
        <v>0</v>
      </c>
      <c r="H214" s="9">
        <f t="shared" si="23"/>
        <v>0</v>
      </c>
      <c r="I214" s="9">
        <f t="shared" si="23"/>
        <v>0</v>
      </c>
      <c r="J214" s="9">
        <f t="shared" si="23"/>
        <v>0</v>
      </c>
      <c r="K214" s="9">
        <f t="shared" si="23"/>
        <v>0</v>
      </c>
      <c r="L214" s="9">
        <f t="shared" si="23"/>
        <v>0</v>
      </c>
      <c r="M214" s="9">
        <f t="shared" si="23"/>
        <v>0</v>
      </c>
      <c r="N214" s="9">
        <f t="shared" si="23"/>
        <v>0</v>
      </c>
      <c r="O214" s="9">
        <f t="shared" si="23"/>
        <v>0</v>
      </c>
      <c r="P214" s="9">
        <f t="shared" si="23"/>
        <v>0</v>
      </c>
      <c r="Q214" s="9">
        <f t="shared" si="23"/>
        <v>0</v>
      </c>
      <c r="R214" s="9">
        <f t="shared" si="23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 spans="1:44" x14ac:dyDescent="0.25">
      <c r="A215" s="23">
        <v>208</v>
      </c>
      <c r="B215" t="str">
        <f>IF('FORM NILAI SIAP'!A215=0,"",'FORM NILAI SIAP'!A215)</f>
        <v/>
      </c>
      <c r="C215" t="str">
        <f>IF('FORM NILAI SIAP'!B215=0,"",'FORM NILAI SIAP'!B215)</f>
        <v/>
      </c>
      <c r="D215" s="9" t="str">
        <f t="shared" si="21"/>
        <v/>
      </c>
      <c r="E215" s="9">
        <f t="shared" si="23"/>
        <v>0</v>
      </c>
      <c r="F215" s="9">
        <f t="shared" si="23"/>
        <v>0</v>
      </c>
      <c r="G215" s="9">
        <f t="shared" si="23"/>
        <v>0</v>
      </c>
      <c r="H215" s="9">
        <f t="shared" si="23"/>
        <v>0</v>
      </c>
      <c r="I215" s="9">
        <f t="shared" si="23"/>
        <v>0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>
        <f t="shared" si="23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 spans="1:44" x14ac:dyDescent="0.25">
      <c r="A216" s="23">
        <v>209</v>
      </c>
      <c r="B216" t="str">
        <f>IF('FORM NILAI SIAP'!A216=0,"",'FORM NILAI SIAP'!A216)</f>
        <v/>
      </c>
      <c r="C216" t="str">
        <f>IF('FORM NILAI SIAP'!B216=0,"",'FORM NILAI SIAP'!B216)</f>
        <v/>
      </c>
      <c r="D216" s="9" t="str">
        <f t="shared" si="21"/>
        <v/>
      </c>
      <c r="E216" s="9">
        <f t="shared" si="23"/>
        <v>0</v>
      </c>
      <c r="F216" s="9">
        <f t="shared" si="23"/>
        <v>0</v>
      </c>
      <c r="G216" s="9">
        <f t="shared" si="23"/>
        <v>0</v>
      </c>
      <c r="H216" s="9">
        <f t="shared" si="23"/>
        <v>0</v>
      </c>
      <c r="I216" s="9">
        <f t="shared" si="23"/>
        <v>0</v>
      </c>
      <c r="J216" s="9">
        <f t="shared" si="23"/>
        <v>0</v>
      </c>
      <c r="K216" s="9">
        <f t="shared" si="23"/>
        <v>0</v>
      </c>
      <c r="L216" s="9">
        <f t="shared" si="23"/>
        <v>0</v>
      </c>
      <c r="M216" s="9">
        <f t="shared" si="23"/>
        <v>0</v>
      </c>
      <c r="N216" s="9">
        <f t="shared" si="23"/>
        <v>0</v>
      </c>
      <c r="O216" s="9">
        <f t="shared" si="23"/>
        <v>0</v>
      </c>
      <c r="P216" s="9">
        <f t="shared" si="23"/>
        <v>0</v>
      </c>
      <c r="Q216" s="9">
        <f t="shared" si="23"/>
        <v>0</v>
      </c>
      <c r="R216" s="9">
        <f t="shared" si="23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 spans="1:44" x14ac:dyDescent="0.25">
      <c r="A217" s="23">
        <v>210</v>
      </c>
      <c r="B217" t="str">
        <f>IF('FORM NILAI SIAP'!A217=0,"",'FORM NILAI SIAP'!A217)</f>
        <v/>
      </c>
      <c r="C217" t="str">
        <f>IF('FORM NILAI SIAP'!B217=0,"",'FORM NILAI SIAP'!B217)</f>
        <v/>
      </c>
      <c r="D217" s="9" t="str">
        <f t="shared" si="21"/>
        <v/>
      </c>
      <c r="E217" s="9">
        <f t="shared" si="23"/>
        <v>0</v>
      </c>
      <c r="F217" s="9">
        <f t="shared" si="23"/>
        <v>0</v>
      </c>
      <c r="G217" s="9">
        <f t="shared" si="23"/>
        <v>0</v>
      </c>
      <c r="H217" s="9">
        <f t="shared" si="23"/>
        <v>0</v>
      </c>
      <c r="I217" s="9">
        <f t="shared" si="23"/>
        <v>0</v>
      </c>
      <c r="J217" s="9">
        <f t="shared" si="23"/>
        <v>0</v>
      </c>
      <c r="K217" s="9">
        <f t="shared" si="23"/>
        <v>0</v>
      </c>
      <c r="L217" s="9">
        <f t="shared" si="23"/>
        <v>0</v>
      </c>
      <c r="M217" s="9">
        <f t="shared" si="23"/>
        <v>0</v>
      </c>
      <c r="N217" s="9">
        <f t="shared" si="23"/>
        <v>0</v>
      </c>
      <c r="O217" s="9">
        <f t="shared" si="23"/>
        <v>0</v>
      </c>
      <c r="P217" s="9">
        <f t="shared" si="23"/>
        <v>0</v>
      </c>
      <c r="Q217" s="9">
        <f t="shared" si="23"/>
        <v>0</v>
      </c>
      <c r="R217" s="9">
        <f t="shared" si="23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 spans="1:44" x14ac:dyDescent="0.25">
      <c r="A218" s="23">
        <v>211</v>
      </c>
      <c r="B218" t="str">
        <f>IF('FORM NILAI SIAP'!A218=0,"",'FORM NILAI SIAP'!A218)</f>
        <v/>
      </c>
      <c r="C218" t="str">
        <f>IF('FORM NILAI SIAP'!B218=0,"",'FORM NILAI SIAP'!B218)</f>
        <v/>
      </c>
      <c r="D218" s="9" t="str">
        <f t="shared" si="21"/>
        <v/>
      </c>
      <c r="E218" s="9">
        <f t="shared" si="23"/>
        <v>0</v>
      </c>
      <c r="F218" s="9">
        <f t="shared" si="23"/>
        <v>0</v>
      </c>
      <c r="G218" s="9">
        <f t="shared" si="23"/>
        <v>0</v>
      </c>
      <c r="H218" s="9">
        <f t="shared" si="23"/>
        <v>0</v>
      </c>
      <c r="I218" s="9">
        <f t="shared" si="23"/>
        <v>0</v>
      </c>
      <c r="J218" s="9">
        <f t="shared" si="23"/>
        <v>0</v>
      </c>
      <c r="K218" s="9">
        <f t="shared" si="23"/>
        <v>0</v>
      </c>
      <c r="L218" s="9">
        <f t="shared" si="23"/>
        <v>0</v>
      </c>
      <c r="M218" s="9">
        <f t="shared" si="23"/>
        <v>0</v>
      </c>
      <c r="N218" s="9">
        <f t="shared" si="23"/>
        <v>0</v>
      </c>
      <c r="O218" s="9">
        <f t="shared" si="23"/>
        <v>0</v>
      </c>
      <c r="P218" s="9">
        <f t="shared" si="23"/>
        <v>0</v>
      </c>
      <c r="Q218" s="9">
        <f t="shared" si="23"/>
        <v>0</v>
      </c>
      <c r="R218" s="9">
        <f t="shared" si="23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 spans="1:44" x14ac:dyDescent="0.25">
      <c r="A219" s="23">
        <v>212</v>
      </c>
      <c r="B219" t="str">
        <f>IF('FORM NILAI SIAP'!A219=0,"",'FORM NILAI SIAP'!A219)</f>
        <v/>
      </c>
      <c r="C219" t="str">
        <f>IF('FORM NILAI SIAP'!B219=0,"",'FORM NILAI SIAP'!B219)</f>
        <v/>
      </c>
      <c r="D219" s="9" t="str">
        <f t="shared" si="21"/>
        <v/>
      </c>
      <c r="E219" s="9">
        <f t="shared" si="23"/>
        <v>0</v>
      </c>
      <c r="F219" s="9">
        <f t="shared" si="23"/>
        <v>0</v>
      </c>
      <c r="G219" s="9">
        <f t="shared" si="23"/>
        <v>0</v>
      </c>
      <c r="H219" s="9">
        <f t="shared" si="23"/>
        <v>0</v>
      </c>
      <c r="I219" s="9">
        <f t="shared" si="23"/>
        <v>0</v>
      </c>
      <c r="J219" s="9">
        <f t="shared" si="23"/>
        <v>0</v>
      </c>
      <c r="K219" s="9">
        <f t="shared" si="23"/>
        <v>0</v>
      </c>
      <c r="L219" s="9">
        <f t="shared" si="23"/>
        <v>0</v>
      </c>
      <c r="M219" s="9">
        <f t="shared" si="23"/>
        <v>0</v>
      </c>
      <c r="N219" s="9">
        <f t="shared" si="23"/>
        <v>0</v>
      </c>
      <c r="O219" s="9">
        <f t="shared" si="23"/>
        <v>0</v>
      </c>
      <c r="P219" s="9">
        <f t="shared" si="23"/>
        <v>0</v>
      </c>
      <c r="Q219" s="9">
        <f t="shared" si="23"/>
        <v>0</v>
      </c>
      <c r="R219" s="9">
        <f t="shared" si="23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 spans="1:44" x14ac:dyDescent="0.25">
      <c r="A220" s="23">
        <v>213</v>
      </c>
      <c r="B220" t="str">
        <f>IF('FORM NILAI SIAP'!A220=0,"",'FORM NILAI SIAP'!A220)</f>
        <v/>
      </c>
      <c r="C220" t="str">
        <f>IF('FORM NILAI SIAP'!B220=0,"",'FORM NILAI SIAP'!B220)</f>
        <v/>
      </c>
      <c r="D220" s="9" t="str">
        <f t="shared" si="21"/>
        <v/>
      </c>
      <c r="E220" s="9">
        <f t="shared" si="23"/>
        <v>0</v>
      </c>
      <c r="F220" s="9">
        <f t="shared" si="23"/>
        <v>0</v>
      </c>
      <c r="G220" s="9">
        <f t="shared" si="23"/>
        <v>0</v>
      </c>
      <c r="H220" s="9">
        <f t="shared" si="23"/>
        <v>0</v>
      </c>
      <c r="I220" s="9">
        <f t="shared" si="23"/>
        <v>0</v>
      </c>
      <c r="J220" s="9">
        <f t="shared" si="23"/>
        <v>0</v>
      </c>
      <c r="K220" s="9">
        <f t="shared" si="23"/>
        <v>0</v>
      </c>
      <c r="L220" s="9">
        <f t="shared" si="23"/>
        <v>0</v>
      </c>
      <c r="M220" s="9">
        <f t="shared" si="23"/>
        <v>0</v>
      </c>
      <c r="N220" s="9">
        <f t="shared" si="23"/>
        <v>0</v>
      </c>
      <c r="O220" s="9">
        <f t="shared" si="23"/>
        <v>0</v>
      </c>
      <c r="P220" s="9">
        <f t="shared" si="23"/>
        <v>0</v>
      </c>
      <c r="Q220" s="9">
        <f t="shared" si="23"/>
        <v>0</v>
      </c>
      <c r="R220" s="9">
        <f t="shared" si="23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 spans="1:44" x14ac:dyDescent="0.25">
      <c r="A221" s="23">
        <v>214</v>
      </c>
      <c r="B221" t="str">
        <f>IF('FORM NILAI SIAP'!A221=0,"",'FORM NILAI SIAP'!A221)</f>
        <v/>
      </c>
      <c r="C221" t="str">
        <f>IF('FORM NILAI SIAP'!B221=0,"",'FORM NILAI SIAP'!B221)</f>
        <v/>
      </c>
      <c r="D221" s="9" t="str">
        <f t="shared" si="21"/>
        <v/>
      </c>
      <c r="E221" s="9">
        <f t="shared" si="23"/>
        <v>0</v>
      </c>
      <c r="F221" s="9">
        <f t="shared" si="23"/>
        <v>0</v>
      </c>
      <c r="G221" s="9">
        <f t="shared" si="23"/>
        <v>0</v>
      </c>
      <c r="H221" s="9">
        <f t="shared" si="23"/>
        <v>0</v>
      </c>
      <c r="I221" s="9">
        <f t="shared" si="23"/>
        <v>0</v>
      </c>
      <c r="J221" s="9">
        <f t="shared" si="23"/>
        <v>0</v>
      </c>
      <c r="K221" s="9">
        <f t="shared" si="23"/>
        <v>0</v>
      </c>
      <c r="L221" s="9">
        <f t="shared" si="23"/>
        <v>0</v>
      </c>
      <c r="M221" s="9">
        <f t="shared" si="23"/>
        <v>0</v>
      </c>
      <c r="N221" s="9">
        <f t="shared" si="23"/>
        <v>0</v>
      </c>
      <c r="O221" s="9">
        <f t="shared" si="23"/>
        <v>0</v>
      </c>
      <c r="P221" s="9">
        <f t="shared" si="23"/>
        <v>0</v>
      </c>
      <c r="Q221" s="9">
        <f t="shared" si="23"/>
        <v>0</v>
      </c>
      <c r="R221" s="9">
        <f t="shared" si="23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 spans="1:44" x14ac:dyDescent="0.25">
      <c r="A222" s="23">
        <v>215</v>
      </c>
      <c r="B222" t="str">
        <f>IF('FORM NILAI SIAP'!A222=0,"",'FORM NILAI SIAP'!A222)</f>
        <v/>
      </c>
      <c r="C222" t="str">
        <f>IF('FORM NILAI SIAP'!B222=0,"",'FORM NILAI SIAP'!B222)</f>
        <v/>
      </c>
      <c r="D222" s="9" t="str">
        <f t="shared" si="21"/>
        <v/>
      </c>
      <c r="E222" s="9">
        <f t="shared" si="23"/>
        <v>0</v>
      </c>
      <c r="F222" s="9">
        <f t="shared" si="23"/>
        <v>0</v>
      </c>
      <c r="G222" s="9">
        <f t="shared" si="23"/>
        <v>0</v>
      </c>
      <c r="H222" s="9">
        <f t="shared" si="23"/>
        <v>0</v>
      </c>
      <c r="I222" s="9">
        <f t="shared" si="23"/>
        <v>0</v>
      </c>
      <c r="J222" s="9">
        <f t="shared" si="23"/>
        <v>0</v>
      </c>
      <c r="K222" s="9">
        <f t="shared" si="23"/>
        <v>0</v>
      </c>
      <c r="L222" s="9">
        <f t="shared" si="23"/>
        <v>0</v>
      </c>
      <c r="M222" s="9">
        <f t="shared" si="23"/>
        <v>0</v>
      </c>
      <c r="N222" s="9">
        <f t="shared" si="23"/>
        <v>0</v>
      </c>
      <c r="O222" s="9">
        <f t="shared" si="23"/>
        <v>0</v>
      </c>
      <c r="P222" s="9">
        <f t="shared" si="23"/>
        <v>0</v>
      </c>
      <c r="Q222" s="9">
        <f t="shared" si="23"/>
        <v>0</v>
      </c>
      <c r="R222" s="9">
        <f t="shared" si="23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 spans="1:44" x14ac:dyDescent="0.25">
      <c r="A223" s="23">
        <v>216</v>
      </c>
      <c r="B223" t="str">
        <f>IF('FORM NILAI SIAP'!A223=0,"",'FORM NILAI SIAP'!A223)</f>
        <v/>
      </c>
      <c r="C223" t="str">
        <f>IF('FORM NILAI SIAP'!B223=0,"",'FORM NILAI SIAP'!B223)</f>
        <v/>
      </c>
      <c r="D223" s="9" t="str">
        <f t="shared" si="21"/>
        <v/>
      </c>
      <c r="E223" s="9">
        <f t="shared" si="23"/>
        <v>0</v>
      </c>
      <c r="F223" s="9">
        <f t="shared" si="23"/>
        <v>0</v>
      </c>
      <c r="G223" s="9">
        <f t="shared" si="23"/>
        <v>0</v>
      </c>
      <c r="H223" s="9">
        <f t="shared" si="23"/>
        <v>0</v>
      </c>
      <c r="I223" s="9">
        <f t="shared" si="23"/>
        <v>0</v>
      </c>
      <c r="J223" s="9">
        <f t="shared" si="23"/>
        <v>0</v>
      </c>
      <c r="K223" s="9">
        <f t="shared" si="23"/>
        <v>0</v>
      </c>
      <c r="L223" s="9">
        <f t="shared" si="23"/>
        <v>0</v>
      </c>
      <c r="M223" s="9">
        <f t="shared" si="23"/>
        <v>0</v>
      </c>
      <c r="N223" s="9">
        <f t="shared" si="23"/>
        <v>0</v>
      </c>
      <c r="O223" s="9">
        <f t="shared" si="23"/>
        <v>0</v>
      </c>
      <c r="P223" s="9">
        <f t="shared" si="23"/>
        <v>0</v>
      </c>
      <c r="Q223" s="9">
        <f t="shared" si="23"/>
        <v>0</v>
      </c>
      <c r="R223" s="9">
        <f t="shared" si="23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 spans="1:44" x14ac:dyDescent="0.25">
      <c r="A224" s="23">
        <v>217</v>
      </c>
      <c r="B224" t="str">
        <f>IF('FORM NILAI SIAP'!A224=0,"",'FORM NILAI SIAP'!A224)</f>
        <v/>
      </c>
      <c r="C224" t="str">
        <f>IF('FORM NILAI SIAP'!B224=0,"",'FORM NILAI SIAP'!B224)</f>
        <v/>
      </c>
      <c r="D224" s="9" t="str">
        <f t="shared" si="21"/>
        <v/>
      </c>
      <c r="E224" s="9">
        <f t="shared" si="23"/>
        <v>0</v>
      </c>
      <c r="F224" s="9">
        <f t="shared" si="23"/>
        <v>0</v>
      </c>
      <c r="G224" s="9">
        <f t="shared" si="23"/>
        <v>0</v>
      </c>
      <c r="H224" s="9">
        <f t="shared" si="23"/>
        <v>0</v>
      </c>
      <c r="I224" s="9">
        <f t="shared" si="23"/>
        <v>0</v>
      </c>
      <c r="J224" s="9">
        <f t="shared" si="23"/>
        <v>0</v>
      </c>
      <c r="K224" s="9">
        <f t="shared" si="23"/>
        <v>0</v>
      </c>
      <c r="L224" s="9">
        <f t="shared" si="23"/>
        <v>0</v>
      </c>
      <c r="M224" s="9">
        <f t="shared" si="23"/>
        <v>0</v>
      </c>
      <c r="N224" s="9">
        <f t="shared" si="23"/>
        <v>0</v>
      </c>
      <c r="O224" s="9">
        <f t="shared" si="23"/>
        <v>0</v>
      </c>
      <c r="P224" s="9">
        <f t="shared" si="23"/>
        <v>0</v>
      </c>
      <c r="Q224" s="9">
        <f t="shared" si="23"/>
        <v>0</v>
      </c>
      <c r="R224" s="9">
        <f t="shared" si="23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 spans="1:44" x14ac:dyDescent="0.25">
      <c r="A225" s="23">
        <v>218</v>
      </c>
      <c r="B225" t="str">
        <f>IF('FORM NILAI SIAP'!A225=0,"",'FORM NILAI SIAP'!A225)</f>
        <v/>
      </c>
      <c r="C225" t="str">
        <f>IF('FORM NILAI SIAP'!B225=0,"",'FORM NILAI SIAP'!B225)</f>
        <v/>
      </c>
      <c r="D225" s="9" t="str">
        <f t="shared" si="21"/>
        <v/>
      </c>
      <c r="E225" s="9">
        <f t="shared" si="23"/>
        <v>0</v>
      </c>
      <c r="F225" s="9">
        <f t="shared" si="23"/>
        <v>0</v>
      </c>
      <c r="G225" s="9">
        <f t="shared" si="23"/>
        <v>0</v>
      </c>
      <c r="H225" s="9">
        <f t="shared" ref="F225:R244" si="24">IFERROR(($T225*IF($T$6=H$6,$T$7,0)+$U225*IF($U$6=H$6,$U$7,0)+$V225*IF($V$6=H$6,$V$7,0)+$W225*IF($W$6=H$6,$W$7,0)+$X225*IF($X$6=H$6,$X$7,0)+$Y225*IF($Y$6=H$6,$Y$7,0)+$Z225*IF($Z$6=H$6,$Z$7,0)+$AA225*IF($AA$6=H$6,$AA$7,0)+$AB225*IF($AB$6=H$6,$AB$7,0)+$AC225*IF($AC$6=H$6,$AC$7,0)+$AD225*IF($AD$6=H$6,$AD$7,0)+$AE225*IF($AE$6=H$6,$AE$7,0)+$AF225*IF($AF$6=H$6,$AF$7,0)+$AG225*IF($AG$6=H$6,$AG$7,0)+$AH225*IF($AH$6=H$6,$AH$7,0)+$AI225*IF($AI$6=H$6,$AI$7,0)+$AJ225*IF($AJ$6=H$6,$AJ$7,0)+$AK225*IF($AK$6=H$6,$AK$7,0)+$AL225*IF($AL$6=H$6,$AL$7,0)+$AM225*IF($AM$6=H$6,$AM$7,0)+$AN225*IF($AN$6=H$6,$AN$7,0)+$AO225*IF($AO$6=H$6,$AO$7,0)+$AP225*IF($AP$6=H$6,$AP$7,0)+$AQ225*IF($AQ$6=H$6,$AQ$7,0)+$AR225*IF($AR$6=H$6,$AR$7,0))/H$7,0)</f>
        <v>0</v>
      </c>
      <c r="I225" s="9">
        <f t="shared" si="24"/>
        <v>0</v>
      </c>
      <c r="J225" s="9">
        <f t="shared" si="24"/>
        <v>0</v>
      </c>
      <c r="K225" s="9">
        <f t="shared" si="24"/>
        <v>0</v>
      </c>
      <c r="L225" s="9">
        <f t="shared" si="24"/>
        <v>0</v>
      </c>
      <c r="M225" s="9">
        <f t="shared" si="24"/>
        <v>0</v>
      </c>
      <c r="N225" s="9">
        <f t="shared" si="24"/>
        <v>0</v>
      </c>
      <c r="O225" s="9">
        <f t="shared" si="24"/>
        <v>0</v>
      </c>
      <c r="P225" s="9">
        <f t="shared" si="24"/>
        <v>0</v>
      </c>
      <c r="Q225" s="9">
        <f t="shared" si="24"/>
        <v>0</v>
      </c>
      <c r="R225" s="9">
        <f t="shared" si="24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 spans="1:44" x14ac:dyDescent="0.25">
      <c r="A226" s="23">
        <v>219</v>
      </c>
      <c r="B226" t="str">
        <f>IF('FORM NILAI SIAP'!A226=0,"",'FORM NILAI SIAP'!A226)</f>
        <v/>
      </c>
      <c r="C226" t="str">
        <f>IF('FORM NILAI SIAP'!B226=0,"",'FORM NILAI SIAP'!B226)</f>
        <v/>
      </c>
      <c r="D226" s="9" t="str">
        <f t="shared" si="21"/>
        <v/>
      </c>
      <c r="E226" s="9">
        <f t="shared" ref="E226:R251" si="25">IFERROR(($T226*IF($T$6=E$6,$T$7,0)+$U226*IF($U$6=E$6,$U$7,0)+$V226*IF($V$6=E$6,$V$7,0)+$W226*IF($W$6=E$6,$W$7,0)+$X226*IF($X$6=E$6,$X$7,0)+$Y226*IF($Y$6=E$6,$Y$7,0)+$Z226*IF($Z$6=E$6,$Z$7,0)+$AA226*IF($AA$6=E$6,$AA$7,0)+$AB226*IF($AB$6=E$6,$AB$7,0)+$AC226*IF($AC$6=E$6,$AC$7,0)+$AD226*IF($AD$6=E$6,$AD$7,0)+$AE226*IF($AE$6=E$6,$AE$7,0)+$AF226*IF($AF$6=E$6,$AF$7,0)+$AG226*IF($AG$6=E$6,$AG$7,0)+$AH226*IF($AH$6=E$6,$AH$7,0)+$AI226*IF($AI$6=E$6,$AI$7,0)+$AJ226*IF($AJ$6=E$6,$AJ$7,0)+$AK226*IF($AK$6=E$6,$AK$7,0)+$AL226*IF($AL$6=E$6,$AL$7,0)+$AM226*IF($AM$6=E$6,$AM$7,0)+$AN226*IF($AN$6=E$6,$AN$7,0)+$AO226*IF($AO$6=E$6,$AO$7,0)+$AP226*IF($AP$6=E$6,$AP$7,0)+$AQ226*IF($AQ$6=E$6,$AQ$7,0)+$AR226*IF($AR$6=E$6,$AR$7,0))/E$7,0)</f>
        <v>0</v>
      </c>
      <c r="F226" s="9">
        <f t="shared" si="24"/>
        <v>0</v>
      </c>
      <c r="G226" s="9">
        <f t="shared" si="24"/>
        <v>0</v>
      </c>
      <c r="H226" s="9">
        <f t="shared" si="24"/>
        <v>0</v>
      </c>
      <c r="I226" s="9">
        <f t="shared" si="24"/>
        <v>0</v>
      </c>
      <c r="J226" s="9">
        <f t="shared" si="24"/>
        <v>0</v>
      </c>
      <c r="K226" s="9">
        <f t="shared" si="24"/>
        <v>0</v>
      </c>
      <c r="L226" s="9">
        <f t="shared" si="24"/>
        <v>0</v>
      </c>
      <c r="M226" s="9">
        <f t="shared" si="24"/>
        <v>0</v>
      </c>
      <c r="N226" s="9">
        <f t="shared" si="24"/>
        <v>0</v>
      </c>
      <c r="O226" s="9">
        <f t="shared" si="24"/>
        <v>0</v>
      </c>
      <c r="P226" s="9">
        <f t="shared" si="24"/>
        <v>0</v>
      </c>
      <c r="Q226" s="9">
        <f t="shared" si="24"/>
        <v>0</v>
      </c>
      <c r="R226" s="9">
        <f t="shared" si="24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 spans="1:44" x14ac:dyDescent="0.25">
      <c r="A227" s="23">
        <v>220</v>
      </c>
      <c r="B227" t="str">
        <f>IF('FORM NILAI SIAP'!A227=0,"",'FORM NILAI SIAP'!A227)</f>
        <v/>
      </c>
      <c r="C227" t="str">
        <f>IF('FORM NILAI SIAP'!B227=0,"",'FORM NILAI SIAP'!B227)</f>
        <v/>
      </c>
      <c r="D227" s="9" t="str">
        <f t="shared" si="21"/>
        <v/>
      </c>
      <c r="E227" s="9">
        <f t="shared" si="25"/>
        <v>0</v>
      </c>
      <c r="F227" s="9">
        <f t="shared" si="24"/>
        <v>0</v>
      </c>
      <c r="G227" s="9">
        <f t="shared" si="24"/>
        <v>0</v>
      </c>
      <c r="H227" s="9">
        <f t="shared" si="24"/>
        <v>0</v>
      </c>
      <c r="I227" s="9">
        <f t="shared" si="24"/>
        <v>0</v>
      </c>
      <c r="J227" s="9">
        <f t="shared" si="24"/>
        <v>0</v>
      </c>
      <c r="K227" s="9">
        <f t="shared" si="24"/>
        <v>0</v>
      </c>
      <c r="L227" s="9">
        <f t="shared" si="24"/>
        <v>0</v>
      </c>
      <c r="M227" s="9">
        <f t="shared" si="24"/>
        <v>0</v>
      </c>
      <c r="N227" s="9">
        <f t="shared" si="24"/>
        <v>0</v>
      </c>
      <c r="O227" s="9">
        <f t="shared" si="24"/>
        <v>0</v>
      </c>
      <c r="P227" s="9">
        <f t="shared" si="24"/>
        <v>0</v>
      </c>
      <c r="Q227" s="9">
        <f t="shared" si="24"/>
        <v>0</v>
      </c>
      <c r="R227" s="9">
        <f t="shared" si="24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 spans="1:44" x14ac:dyDescent="0.25">
      <c r="A228" s="23">
        <v>221</v>
      </c>
      <c r="B228" t="str">
        <f>IF('FORM NILAI SIAP'!A228=0,"",'FORM NILAI SIAP'!A228)</f>
        <v/>
      </c>
      <c r="C228" t="str">
        <f>IF('FORM NILAI SIAP'!B228=0,"",'FORM NILAI SIAP'!B228)</f>
        <v/>
      </c>
      <c r="D228" s="9" t="str">
        <f t="shared" si="21"/>
        <v/>
      </c>
      <c r="E228" s="9">
        <f t="shared" si="25"/>
        <v>0</v>
      </c>
      <c r="F228" s="9">
        <f t="shared" si="24"/>
        <v>0</v>
      </c>
      <c r="G228" s="9">
        <f t="shared" si="24"/>
        <v>0</v>
      </c>
      <c r="H228" s="9">
        <f t="shared" si="24"/>
        <v>0</v>
      </c>
      <c r="I228" s="9">
        <f t="shared" si="24"/>
        <v>0</v>
      </c>
      <c r="J228" s="9">
        <f t="shared" si="24"/>
        <v>0</v>
      </c>
      <c r="K228" s="9">
        <f t="shared" si="24"/>
        <v>0</v>
      </c>
      <c r="L228" s="9">
        <f t="shared" si="24"/>
        <v>0</v>
      </c>
      <c r="M228" s="9">
        <f t="shared" si="24"/>
        <v>0</v>
      </c>
      <c r="N228" s="9">
        <f t="shared" si="24"/>
        <v>0</v>
      </c>
      <c r="O228" s="9">
        <f t="shared" si="24"/>
        <v>0</v>
      </c>
      <c r="P228" s="9">
        <f t="shared" si="24"/>
        <v>0</v>
      </c>
      <c r="Q228" s="9">
        <f t="shared" si="24"/>
        <v>0</v>
      </c>
      <c r="R228" s="9">
        <f t="shared" si="24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 spans="1:44" x14ac:dyDescent="0.25">
      <c r="A229" s="23">
        <v>222</v>
      </c>
      <c r="B229" t="str">
        <f>IF('FORM NILAI SIAP'!A229=0,"",'FORM NILAI SIAP'!A229)</f>
        <v/>
      </c>
      <c r="C229" t="str">
        <f>IF('FORM NILAI SIAP'!B229=0,"",'FORM NILAI SIAP'!B229)</f>
        <v/>
      </c>
      <c r="D229" s="9" t="str">
        <f t="shared" si="21"/>
        <v/>
      </c>
      <c r="E229" s="9">
        <f t="shared" si="25"/>
        <v>0</v>
      </c>
      <c r="F229" s="9">
        <f t="shared" si="24"/>
        <v>0</v>
      </c>
      <c r="G229" s="9">
        <f t="shared" si="24"/>
        <v>0</v>
      </c>
      <c r="H229" s="9">
        <f t="shared" si="24"/>
        <v>0</v>
      </c>
      <c r="I229" s="9">
        <f t="shared" si="24"/>
        <v>0</v>
      </c>
      <c r="J229" s="9">
        <f t="shared" si="24"/>
        <v>0</v>
      </c>
      <c r="K229" s="9">
        <f t="shared" si="24"/>
        <v>0</v>
      </c>
      <c r="L229" s="9">
        <f t="shared" si="24"/>
        <v>0</v>
      </c>
      <c r="M229" s="9">
        <f t="shared" si="24"/>
        <v>0</v>
      </c>
      <c r="N229" s="9">
        <f t="shared" si="24"/>
        <v>0</v>
      </c>
      <c r="O229" s="9">
        <f t="shared" si="24"/>
        <v>0</v>
      </c>
      <c r="P229" s="9">
        <f t="shared" si="24"/>
        <v>0</v>
      </c>
      <c r="Q229" s="9">
        <f t="shared" si="24"/>
        <v>0</v>
      </c>
      <c r="R229" s="9">
        <f t="shared" si="24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 spans="1:44" x14ac:dyDescent="0.25">
      <c r="A230" s="23">
        <v>223</v>
      </c>
      <c r="B230" t="str">
        <f>IF('FORM NILAI SIAP'!A230=0,"",'FORM NILAI SIAP'!A230)</f>
        <v/>
      </c>
      <c r="C230" t="str">
        <f>IF('FORM NILAI SIAP'!B230=0,"",'FORM NILAI SIAP'!B230)</f>
        <v/>
      </c>
      <c r="D230" s="9" t="str">
        <f t="shared" si="21"/>
        <v/>
      </c>
      <c r="E230" s="9">
        <f t="shared" si="25"/>
        <v>0</v>
      </c>
      <c r="F230" s="9">
        <f t="shared" si="24"/>
        <v>0</v>
      </c>
      <c r="G230" s="9">
        <f t="shared" si="24"/>
        <v>0</v>
      </c>
      <c r="H230" s="9">
        <f t="shared" si="24"/>
        <v>0</v>
      </c>
      <c r="I230" s="9">
        <f t="shared" si="24"/>
        <v>0</v>
      </c>
      <c r="J230" s="9">
        <f t="shared" si="24"/>
        <v>0</v>
      </c>
      <c r="K230" s="9">
        <f t="shared" si="24"/>
        <v>0</v>
      </c>
      <c r="L230" s="9">
        <f t="shared" si="24"/>
        <v>0</v>
      </c>
      <c r="M230" s="9">
        <f t="shared" si="24"/>
        <v>0</v>
      </c>
      <c r="N230" s="9">
        <f t="shared" si="24"/>
        <v>0</v>
      </c>
      <c r="O230" s="9">
        <f t="shared" si="24"/>
        <v>0</v>
      </c>
      <c r="P230" s="9">
        <f t="shared" si="24"/>
        <v>0</v>
      </c>
      <c r="Q230" s="9">
        <f t="shared" si="24"/>
        <v>0</v>
      </c>
      <c r="R230" s="9">
        <f t="shared" si="24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 spans="1:44" x14ac:dyDescent="0.25">
      <c r="A231" s="23">
        <v>224</v>
      </c>
      <c r="B231" t="str">
        <f>IF('FORM NILAI SIAP'!A231=0,"",'FORM NILAI SIAP'!A231)</f>
        <v/>
      </c>
      <c r="C231" t="str">
        <f>IF('FORM NILAI SIAP'!B231=0,"",'FORM NILAI SIAP'!B231)</f>
        <v/>
      </c>
      <c r="D231" s="9" t="str">
        <f t="shared" si="21"/>
        <v/>
      </c>
      <c r="E231" s="9">
        <f t="shared" si="25"/>
        <v>0</v>
      </c>
      <c r="F231" s="9">
        <f t="shared" si="24"/>
        <v>0</v>
      </c>
      <c r="G231" s="9">
        <f t="shared" si="24"/>
        <v>0</v>
      </c>
      <c r="H231" s="9">
        <f t="shared" si="24"/>
        <v>0</v>
      </c>
      <c r="I231" s="9">
        <f t="shared" si="24"/>
        <v>0</v>
      </c>
      <c r="J231" s="9">
        <f t="shared" si="24"/>
        <v>0</v>
      </c>
      <c r="K231" s="9">
        <f t="shared" si="24"/>
        <v>0</v>
      </c>
      <c r="L231" s="9">
        <f t="shared" si="24"/>
        <v>0</v>
      </c>
      <c r="M231" s="9">
        <f t="shared" si="24"/>
        <v>0</v>
      </c>
      <c r="N231" s="9">
        <f t="shared" si="24"/>
        <v>0</v>
      </c>
      <c r="O231" s="9">
        <f t="shared" si="24"/>
        <v>0</v>
      </c>
      <c r="P231" s="9">
        <f t="shared" si="24"/>
        <v>0</v>
      </c>
      <c r="Q231" s="9">
        <f t="shared" si="24"/>
        <v>0</v>
      </c>
      <c r="R231" s="9">
        <f t="shared" si="24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 spans="1:44" x14ac:dyDescent="0.25">
      <c r="A232" s="23">
        <v>225</v>
      </c>
      <c r="B232" t="str">
        <f>IF('FORM NILAI SIAP'!A232=0,"",'FORM NILAI SIAP'!A232)</f>
        <v/>
      </c>
      <c r="C232" t="str">
        <f>IF('FORM NILAI SIAP'!B232=0,"",'FORM NILAI SIAP'!B232)</f>
        <v/>
      </c>
      <c r="D232" s="9" t="str">
        <f t="shared" si="21"/>
        <v/>
      </c>
      <c r="E232" s="9">
        <f t="shared" si="25"/>
        <v>0</v>
      </c>
      <c r="F232" s="9">
        <f t="shared" si="24"/>
        <v>0</v>
      </c>
      <c r="G232" s="9">
        <f t="shared" si="24"/>
        <v>0</v>
      </c>
      <c r="H232" s="9">
        <f t="shared" si="24"/>
        <v>0</v>
      </c>
      <c r="I232" s="9">
        <f t="shared" si="24"/>
        <v>0</v>
      </c>
      <c r="J232" s="9">
        <f t="shared" si="24"/>
        <v>0</v>
      </c>
      <c r="K232" s="9">
        <f t="shared" si="24"/>
        <v>0</v>
      </c>
      <c r="L232" s="9">
        <f t="shared" si="24"/>
        <v>0</v>
      </c>
      <c r="M232" s="9">
        <f t="shared" si="24"/>
        <v>0</v>
      </c>
      <c r="N232" s="9">
        <f t="shared" si="24"/>
        <v>0</v>
      </c>
      <c r="O232" s="9">
        <f t="shared" si="24"/>
        <v>0</v>
      </c>
      <c r="P232" s="9">
        <f t="shared" si="24"/>
        <v>0</v>
      </c>
      <c r="Q232" s="9">
        <f t="shared" si="24"/>
        <v>0</v>
      </c>
      <c r="R232" s="9">
        <f t="shared" si="24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 spans="1:44" x14ac:dyDescent="0.25">
      <c r="A233" s="23">
        <v>226</v>
      </c>
      <c r="B233" t="str">
        <f>IF('FORM NILAI SIAP'!A233=0,"",'FORM NILAI SIAP'!A233)</f>
        <v/>
      </c>
      <c r="C233" t="str">
        <f>IF('FORM NILAI SIAP'!B233=0,"",'FORM NILAI SIAP'!B233)</f>
        <v/>
      </c>
      <c r="D233" s="9" t="str">
        <f t="shared" si="21"/>
        <v/>
      </c>
      <c r="E233" s="9">
        <f t="shared" si="25"/>
        <v>0</v>
      </c>
      <c r="F233" s="9">
        <f t="shared" si="24"/>
        <v>0</v>
      </c>
      <c r="G233" s="9">
        <f t="shared" si="24"/>
        <v>0</v>
      </c>
      <c r="H233" s="9">
        <f t="shared" si="24"/>
        <v>0</v>
      </c>
      <c r="I233" s="9">
        <f t="shared" si="24"/>
        <v>0</v>
      </c>
      <c r="J233" s="9">
        <f t="shared" si="24"/>
        <v>0</v>
      </c>
      <c r="K233" s="9">
        <f t="shared" si="24"/>
        <v>0</v>
      </c>
      <c r="L233" s="9">
        <f t="shared" si="24"/>
        <v>0</v>
      </c>
      <c r="M233" s="9">
        <f t="shared" si="24"/>
        <v>0</v>
      </c>
      <c r="N233" s="9">
        <f t="shared" si="24"/>
        <v>0</v>
      </c>
      <c r="O233" s="9">
        <f t="shared" si="24"/>
        <v>0</v>
      </c>
      <c r="P233" s="9">
        <f t="shared" si="24"/>
        <v>0</v>
      </c>
      <c r="Q233" s="9">
        <f t="shared" si="24"/>
        <v>0</v>
      </c>
      <c r="R233" s="9">
        <f t="shared" si="24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 spans="1:44" x14ac:dyDescent="0.25">
      <c r="A234" s="23">
        <v>227</v>
      </c>
      <c r="B234" t="str">
        <f>IF('FORM NILAI SIAP'!A234=0,"",'FORM NILAI SIAP'!A234)</f>
        <v/>
      </c>
      <c r="C234" t="str">
        <f>IF('FORM NILAI SIAP'!B234=0,"",'FORM NILAI SIAP'!B234)</f>
        <v/>
      </c>
      <c r="D234" s="9" t="str">
        <f t="shared" si="21"/>
        <v/>
      </c>
      <c r="E234" s="9">
        <f t="shared" si="25"/>
        <v>0</v>
      </c>
      <c r="F234" s="9">
        <f t="shared" si="24"/>
        <v>0</v>
      </c>
      <c r="G234" s="9">
        <f t="shared" si="24"/>
        <v>0</v>
      </c>
      <c r="H234" s="9">
        <f t="shared" si="24"/>
        <v>0</v>
      </c>
      <c r="I234" s="9">
        <f t="shared" si="24"/>
        <v>0</v>
      </c>
      <c r="J234" s="9">
        <f t="shared" si="24"/>
        <v>0</v>
      </c>
      <c r="K234" s="9">
        <f t="shared" si="24"/>
        <v>0</v>
      </c>
      <c r="L234" s="9">
        <f t="shared" si="24"/>
        <v>0</v>
      </c>
      <c r="M234" s="9">
        <f t="shared" si="24"/>
        <v>0</v>
      </c>
      <c r="N234" s="9">
        <f t="shared" si="24"/>
        <v>0</v>
      </c>
      <c r="O234" s="9">
        <f t="shared" si="24"/>
        <v>0</v>
      </c>
      <c r="P234" s="9">
        <f t="shared" si="24"/>
        <v>0</v>
      </c>
      <c r="Q234" s="9">
        <f t="shared" si="24"/>
        <v>0</v>
      </c>
      <c r="R234" s="9">
        <f t="shared" si="24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 spans="1:44" x14ac:dyDescent="0.25">
      <c r="A235" s="23">
        <v>228</v>
      </c>
      <c r="B235" t="str">
        <f>IF('FORM NILAI SIAP'!A235=0,"",'FORM NILAI SIAP'!A235)</f>
        <v/>
      </c>
      <c r="C235" t="str">
        <f>IF('FORM NILAI SIAP'!B235=0,"",'FORM NILAI SIAP'!B235)</f>
        <v/>
      </c>
      <c r="D235" s="9" t="str">
        <f t="shared" si="21"/>
        <v/>
      </c>
      <c r="E235" s="9">
        <f t="shared" si="25"/>
        <v>0</v>
      </c>
      <c r="F235" s="9">
        <f t="shared" si="24"/>
        <v>0</v>
      </c>
      <c r="G235" s="9">
        <f t="shared" si="24"/>
        <v>0</v>
      </c>
      <c r="H235" s="9">
        <f t="shared" si="24"/>
        <v>0</v>
      </c>
      <c r="I235" s="9">
        <f t="shared" si="24"/>
        <v>0</v>
      </c>
      <c r="J235" s="9">
        <f t="shared" si="24"/>
        <v>0</v>
      </c>
      <c r="K235" s="9">
        <f t="shared" si="24"/>
        <v>0</v>
      </c>
      <c r="L235" s="9">
        <f t="shared" si="24"/>
        <v>0</v>
      </c>
      <c r="M235" s="9">
        <f t="shared" si="24"/>
        <v>0</v>
      </c>
      <c r="N235" s="9">
        <f t="shared" si="24"/>
        <v>0</v>
      </c>
      <c r="O235" s="9">
        <f t="shared" si="24"/>
        <v>0</v>
      </c>
      <c r="P235" s="9">
        <f t="shared" si="24"/>
        <v>0</v>
      </c>
      <c r="Q235" s="9">
        <f t="shared" si="24"/>
        <v>0</v>
      </c>
      <c r="R235" s="9">
        <f t="shared" si="24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 spans="1:44" x14ac:dyDescent="0.25">
      <c r="A236" s="23">
        <v>229</v>
      </c>
      <c r="B236" t="str">
        <f>IF('FORM NILAI SIAP'!A236=0,"",'FORM NILAI SIAP'!A236)</f>
        <v/>
      </c>
      <c r="C236" t="str">
        <f>IF('FORM NILAI SIAP'!B236=0,"",'FORM NILAI SIAP'!B236)</f>
        <v/>
      </c>
      <c r="D236" s="9" t="str">
        <f t="shared" si="21"/>
        <v/>
      </c>
      <c r="E236" s="9">
        <f t="shared" si="25"/>
        <v>0</v>
      </c>
      <c r="F236" s="9">
        <f t="shared" si="24"/>
        <v>0</v>
      </c>
      <c r="G236" s="9">
        <f t="shared" si="24"/>
        <v>0</v>
      </c>
      <c r="H236" s="9">
        <f t="shared" si="24"/>
        <v>0</v>
      </c>
      <c r="I236" s="9">
        <f t="shared" si="24"/>
        <v>0</v>
      </c>
      <c r="J236" s="9">
        <f t="shared" si="24"/>
        <v>0</v>
      </c>
      <c r="K236" s="9">
        <f t="shared" si="24"/>
        <v>0</v>
      </c>
      <c r="L236" s="9">
        <f t="shared" si="24"/>
        <v>0</v>
      </c>
      <c r="M236" s="9">
        <f t="shared" si="24"/>
        <v>0</v>
      </c>
      <c r="N236" s="9">
        <f t="shared" si="24"/>
        <v>0</v>
      </c>
      <c r="O236" s="9">
        <f t="shared" si="24"/>
        <v>0</v>
      </c>
      <c r="P236" s="9">
        <f t="shared" si="24"/>
        <v>0</v>
      </c>
      <c r="Q236" s="9">
        <f t="shared" si="24"/>
        <v>0</v>
      </c>
      <c r="R236" s="9">
        <f t="shared" si="24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 spans="1:44" x14ac:dyDescent="0.25">
      <c r="A237" s="23">
        <v>230</v>
      </c>
      <c r="B237" t="str">
        <f>IF('FORM NILAI SIAP'!A237=0,"",'FORM NILAI SIAP'!A237)</f>
        <v/>
      </c>
      <c r="C237" t="str">
        <f>IF('FORM NILAI SIAP'!B237=0,"",'FORM NILAI SIAP'!B237)</f>
        <v/>
      </c>
      <c r="D237" s="9" t="str">
        <f t="shared" si="21"/>
        <v/>
      </c>
      <c r="E237" s="9">
        <f t="shared" si="25"/>
        <v>0</v>
      </c>
      <c r="F237" s="9">
        <f t="shared" si="24"/>
        <v>0</v>
      </c>
      <c r="G237" s="9">
        <f t="shared" si="24"/>
        <v>0</v>
      </c>
      <c r="H237" s="9">
        <f t="shared" si="24"/>
        <v>0</v>
      </c>
      <c r="I237" s="9">
        <f t="shared" si="24"/>
        <v>0</v>
      </c>
      <c r="J237" s="9">
        <f t="shared" si="24"/>
        <v>0</v>
      </c>
      <c r="K237" s="9">
        <f t="shared" si="24"/>
        <v>0</v>
      </c>
      <c r="L237" s="9">
        <f t="shared" si="24"/>
        <v>0</v>
      </c>
      <c r="M237" s="9">
        <f t="shared" si="24"/>
        <v>0</v>
      </c>
      <c r="N237" s="9">
        <f t="shared" si="24"/>
        <v>0</v>
      </c>
      <c r="O237" s="9">
        <f t="shared" si="24"/>
        <v>0</v>
      </c>
      <c r="P237" s="9">
        <f t="shared" si="24"/>
        <v>0</v>
      </c>
      <c r="Q237" s="9">
        <f t="shared" si="24"/>
        <v>0</v>
      </c>
      <c r="R237" s="9">
        <f t="shared" si="24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 spans="1:44" x14ac:dyDescent="0.25">
      <c r="A238" s="23">
        <v>231</v>
      </c>
      <c r="B238" t="str">
        <f>IF('FORM NILAI SIAP'!A238=0,"",'FORM NILAI SIAP'!A238)</f>
        <v/>
      </c>
      <c r="C238" t="str">
        <f>IF('FORM NILAI SIAP'!B238=0,"",'FORM NILAI SIAP'!B238)</f>
        <v/>
      </c>
      <c r="D238" s="9" t="str">
        <f t="shared" si="21"/>
        <v/>
      </c>
      <c r="E238" s="9">
        <f t="shared" si="25"/>
        <v>0</v>
      </c>
      <c r="F238" s="9">
        <f t="shared" si="24"/>
        <v>0</v>
      </c>
      <c r="G238" s="9">
        <f t="shared" si="24"/>
        <v>0</v>
      </c>
      <c r="H238" s="9">
        <f t="shared" si="24"/>
        <v>0</v>
      </c>
      <c r="I238" s="9">
        <f t="shared" si="24"/>
        <v>0</v>
      </c>
      <c r="J238" s="9">
        <f t="shared" si="24"/>
        <v>0</v>
      </c>
      <c r="K238" s="9">
        <f t="shared" si="24"/>
        <v>0</v>
      </c>
      <c r="L238" s="9">
        <f t="shared" si="24"/>
        <v>0</v>
      </c>
      <c r="M238" s="9">
        <f t="shared" si="24"/>
        <v>0</v>
      </c>
      <c r="N238" s="9">
        <f t="shared" si="24"/>
        <v>0</v>
      </c>
      <c r="O238" s="9">
        <f t="shared" si="24"/>
        <v>0</v>
      </c>
      <c r="P238" s="9">
        <f t="shared" si="24"/>
        <v>0</v>
      </c>
      <c r="Q238" s="9">
        <f t="shared" si="24"/>
        <v>0</v>
      </c>
      <c r="R238" s="9">
        <f t="shared" si="24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 spans="1:44" x14ac:dyDescent="0.25">
      <c r="A239" s="23">
        <v>232</v>
      </c>
      <c r="B239" t="str">
        <f>IF('FORM NILAI SIAP'!A239=0,"",'FORM NILAI SIAP'!A239)</f>
        <v/>
      </c>
      <c r="C239" t="str">
        <f>IF('FORM NILAI SIAP'!B239=0,"",'FORM NILAI SIAP'!B239)</f>
        <v/>
      </c>
      <c r="D239" s="9" t="str">
        <f t="shared" si="21"/>
        <v/>
      </c>
      <c r="E239" s="9">
        <f t="shared" si="25"/>
        <v>0</v>
      </c>
      <c r="F239" s="9">
        <f t="shared" si="24"/>
        <v>0</v>
      </c>
      <c r="G239" s="9">
        <f t="shared" si="24"/>
        <v>0</v>
      </c>
      <c r="H239" s="9">
        <f t="shared" si="24"/>
        <v>0</v>
      </c>
      <c r="I239" s="9">
        <f t="shared" si="24"/>
        <v>0</v>
      </c>
      <c r="J239" s="9">
        <f t="shared" si="24"/>
        <v>0</v>
      </c>
      <c r="K239" s="9">
        <f t="shared" si="24"/>
        <v>0</v>
      </c>
      <c r="L239" s="9">
        <f t="shared" si="24"/>
        <v>0</v>
      </c>
      <c r="M239" s="9">
        <f t="shared" si="24"/>
        <v>0</v>
      </c>
      <c r="N239" s="9">
        <f t="shared" si="24"/>
        <v>0</v>
      </c>
      <c r="O239" s="9">
        <f t="shared" si="24"/>
        <v>0</v>
      </c>
      <c r="P239" s="9">
        <f t="shared" si="24"/>
        <v>0</v>
      </c>
      <c r="Q239" s="9">
        <f t="shared" si="24"/>
        <v>0</v>
      </c>
      <c r="R239" s="9">
        <f t="shared" si="24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 spans="1:44" x14ac:dyDescent="0.25">
      <c r="A240" s="23">
        <v>233</v>
      </c>
      <c r="B240" t="str">
        <f>IF('FORM NILAI SIAP'!A240=0,"",'FORM NILAI SIAP'!A240)</f>
        <v/>
      </c>
      <c r="C240" t="str">
        <f>IF('FORM NILAI SIAP'!B240=0,"",'FORM NILAI SIAP'!B240)</f>
        <v/>
      </c>
      <c r="D240" s="9" t="str">
        <f t="shared" si="21"/>
        <v/>
      </c>
      <c r="E240" s="9">
        <f t="shared" si="25"/>
        <v>0</v>
      </c>
      <c r="F240" s="9">
        <f t="shared" si="24"/>
        <v>0</v>
      </c>
      <c r="G240" s="9">
        <f t="shared" si="24"/>
        <v>0</v>
      </c>
      <c r="H240" s="9">
        <f t="shared" si="24"/>
        <v>0</v>
      </c>
      <c r="I240" s="9">
        <f t="shared" si="24"/>
        <v>0</v>
      </c>
      <c r="J240" s="9">
        <f t="shared" si="24"/>
        <v>0</v>
      </c>
      <c r="K240" s="9">
        <f t="shared" si="24"/>
        <v>0</v>
      </c>
      <c r="L240" s="9">
        <f t="shared" si="24"/>
        <v>0</v>
      </c>
      <c r="M240" s="9">
        <f t="shared" si="24"/>
        <v>0</v>
      </c>
      <c r="N240" s="9">
        <f t="shared" si="24"/>
        <v>0</v>
      </c>
      <c r="O240" s="9">
        <f t="shared" si="24"/>
        <v>0</v>
      </c>
      <c r="P240" s="9">
        <f t="shared" si="24"/>
        <v>0</v>
      </c>
      <c r="Q240" s="9">
        <f t="shared" si="24"/>
        <v>0</v>
      </c>
      <c r="R240" s="9">
        <f t="shared" si="24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 spans="1:44" x14ac:dyDescent="0.25">
      <c r="A241" s="23">
        <v>234</v>
      </c>
      <c r="B241" t="str">
        <f>IF('FORM NILAI SIAP'!A241=0,"",'FORM NILAI SIAP'!A241)</f>
        <v/>
      </c>
      <c r="C241" t="str">
        <f>IF('FORM NILAI SIAP'!B241=0,"",'FORM NILAI SIAP'!B241)</f>
        <v/>
      </c>
      <c r="D241" s="9" t="str">
        <f t="shared" si="21"/>
        <v/>
      </c>
      <c r="E241" s="9">
        <f t="shared" si="25"/>
        <v>0</v>
      </c>
      <c r="F241" s="9">
        <f t="shared" si="24"/>
        <v>0</v>
      </c>
      <c r="G241" s="9">
        <f t="shared" si="24"/>
        <v>0</v>
      </c>
      <c r="H241" s="9">
        <f t="shared" si="24"/>
        <v>0</v>
      </c>
      <c r="I241" s="9">
        <f t="shared" si="24"/>
        <v>0</v>
      </c>
      <c r="J241" s="9">
        <f t="shared" si="24"/>
        <v>0</v>
      </c>
      <c r="K241" s="9">
        <f t="shared" si="24"/>
        <v>0</v>
      </c>
      <c r="L241" s="9">
        <f t="shared" si="24"/>
        <v>0</v>
      </c>
      <c r="M241" s="9">
        <f t="shared" si="24"/>
        <v>0</v>
      </c>
      <c r="N241" s="9">
        <f t="shared" si="24"/>
        <v>0</v>
      </c>
      <c r="O241" s="9">
        <f t="shared" si="24"/>
        <v>0</v>
      </c>
      <c r="P241" s="9">
        <f t="shared" si="24"/>
        <v>0</v>
      </c>
      <c r="Q241" s="9">
        <f t="shared" si="24"/>
        <v>0</v>
      </c>
      <c r="R241" s="9">
        <f t="shared" si="24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 spans="1:44" x14ac:dyDescent="0.25">
      <c r="A242" s="23">
        <v>235</v>
      </c>
      <c r="B242" t="str">
        <f>IF('FORM NILAI SIAP'!A242=0,"",'FORM NILAI SIAP'!A242)</f>
        <v/>
      </c>
      <c r="C242" t="str">
        <f>IF('FORM NILAI SIAP'!B242=0,"",'FORM NILAI SIAP'!B242)</f>
        <v/>
      </c>
      <c r="D242" s="9" t="str">
        <f t="shared" si="21"/>
        <v/>
      </c>
      <c r="E242" s="9">
        <f t="shared" si="25"/>
        <v>0</v>
      </c>
      <c r="F242" s="9">
        <f t="shared" si="24"/>
        <v>0</v>
      </c>
      <c r="G242" s="9">
        <f t="shared" si="24"/>
        <v>0</v>
      </c>
      <c r="H242" s="9">
        <f t="shared" si="24"/>
        <v>0</v>
      </c>
      <c r="I242" s="9">
        <f t="shared" si="24"/>
        <v>0</v>
      </c>
      <c r="J242" s="9">
        <f t="shared" si="24"/>
        <v>0</v>
      </c>
      <c r="K242" s="9">
        <f t="shared" si="24"/>
        <v>0</v>
      </c>
      <c r="L242" s="9">
        <f t="shared" si="24"/>
        <v>0</v>
      </c>
      <c r="M242" s="9">
        <f t="shared" si="24"/>
        <v>0</v>
      </c>
      <c r="N242" s="9">
        <f t="shared" si="24"/>
        <v>0</v>
      </c>
      <c r="O242" s="9">
        <f t="shared" si="24"/>
        <v>0</v>
      </c>
      <c r="P242" s="9">
        <f t="shared" si="24"/>
        <v>0</v>
      </c>
      <c r="Q242" s="9">
        <f t="shared" si="24"/>
        <v>0</v>
      </c>
      <c r="R242" s="9">
        <f t="shared" si="24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 spans="1:44" x14ac:dyDescent="0.25">
      <c r="A243" s="23">
        <v>236</v>
      </c>
      <c r="B243" t="str">
        <f>IF('FORM NILAI SIAP'!A243=0,"",'FORM NILAI SIAP'!A243)</f>
        <v/>
      </c>
      <c r="C243" t="str">
        <f>IF('FORM NILAI SIAP'!B243=0,"",'FORM NILAI SIAP'!B243)</f>
        <v/>
      </c>
      <c r="D243" s="9" t="str">
        <f t="shared" si="21"/>
        <v/>
      </c>
      <c r="E243" s="9">
        <f t="shared" si="25"/>
        <v>0</v>
      </c>
      <c r="F243" s="9">
        <f t="shared" si="24"/>
        <v>0</v>
      </c>
      <c r="G243" s="9">
        <f t="shared" si="24"/>
        <v>0</v>
      </c>
      <c r="H243" s="9">
        <f t="shared" si="24"/>
        <v>0</v>
      </c>
      <c r="I243" s="9">
        <f t="shared" si="24"/>
        <v>0</v>
      </c>
      <c r="J243" s="9">
        <f t="shared" si="24"/>
        <v>0</v>
      </c>
      <c r="K243" s="9">
        <f t="shared" si="24"/>
        <v>0</v>
      </c>
      <c r="L243" s="9">
        <f t="shared" si="24"/>
        <v>0</v>
      </c>
      <c r="M243" s="9">
        <f t="shared" si="24"/>
        <v>0</v>
      </c>
      <c r="N243" s="9">
        <f t="shared" si="24"/>
        <v>0</v>
      </c>
      <c r="O243" s="9">
        <f t="shared" si="24"/>
        <v>0</v>
      </c>
      <c r="P243" s="9">
        <f t="shared" si="24"/>
        <v>0</v>
      </c>
      <c r="Q243" s="9">
        <f t="shared" si="24"/>
        <v>0</v>
      </c>
      <c r="R243" s="9">
        <f t="shared" si="24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 spans="1:44" x14ac:dyDescent="0.25">
      <c r="A244" s="23">
        <v>237</v>
      </c>
      <c r="B244" t="str">
        <f>IF('FORM NILAI SIAP'!A244=0,"",'FORM NILAI SIAP'!A244)</f>
        <v/>
      </c>
      <c r="C244" t="str">
        <f>IF('FORM NILAI SIAP'!B244=0,"",'FORM NILAI SIAP'!B244)</f>
        <v/>
      </c>
      <c r="D244" s="9" t="str">
        <f t="shared" si="21"/>
        <v/>
      </c>
      <c r="E244" s="9">
        <f t="shared" si="25"/>
        <v>0</v>
      </c>
      <c r="F244" s="9">
        <f t="shared" si="24"/>
        <v>0</v>
      </c>
      <c r="G244" s="9">
        <f t="shared" si="24"/>
        <v>0</v>
      </c>
      <c r="H244" s="9">
        <f t="shared" si="24"/>
        <v>0</v>
      </c>
      <c r="I244" s="9">
        <f t="shared" si="24"/>
        <v>0</v>
      </c>
      <c r="J244" s="9">
        <f t="shared" si="24"/>
        <v>0</v>
      </c>
      <c r="K244" s="9">
        <f t="shared" si="24"/>
        <v>0</v>
      </c>
      <c r="L244" s="9">
        <f t="shared" si="24"/>
        <v>0</v>
      </c>
      <c r="M244" s="9">
        <f t="shared" si="24"/>
        <v>0</v>
      </c>
      <c r="N244" s="9">
        <f t="shared" si="24"/>
        <v>0</v>
      </c>
      <c r="O244" s="9">
        <f t="shared" si="24"/>
        <v>0</v>
      </c>
      <c r="P244" s="9">
        <f t="shared" ref="P244:R244" si="26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)/P$7,0)</f>
        <v>0</v>
      </c>
      <c r="Q244" s="9">
        <f t="shared" si="26"/>
        <v>0</v>
      </c>
      <c r="R244" s="9">
        <f t="shared" si="26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 spans="1:44" x14ac:dyDescent="0.25">
      <c r="A245" s="23">
        <v>238</v>
      </c>
      <c r="B245" t="str">
        <f>IF('FORM NILAI SIAP'!A245=0,"",'FORM NILAI SIAP'!A245)</f>
        <v/>
      </c>
      <c r="C245" t="str">
        <f>IF('FORM NILAI SIAP'!B245=0,"",'FORM NILAI SIAP'!B245)</f>
        <v/>
      </c>
      <c r="D245" s="9" t="str">
        <f t="shared" si="21"/>
        <v/>
      </c>
      <c r="E245" s="9">
        <f t="shared" si="25"/>
        <v>0</v>
      </c>
      <c r="F245" s="9">
        <f t="shared" si="25"/>
        <v>0</v>
      </c>
      <c r="G245" s="9">
        <f t="shared" si="25"/>
        <v>0</v>
      </c>
      <c r="H245" s="9">
        <f t="shared" si="25"/>
        <v>0</v>
      </c>
      <c r="I245" s="9">
        <f t="shared" si="25"/>
        <v>0</v>
      </c>
      <c r="J245" s="9">
        <f t="shared" si="25"/>
        <v>0</v>
      </c>
      <c r="K245" s="9">
        <f t="shared" si="25"/>
        <v>0</v>
      </c>
      <c r="L245" s="9">
        <f t="shared" si="25"/>
        <v>0</v>
      </c>
      <c r="M245" s="9">
        <f t="shared" si="25"/>
        <v>0</v>
      </c>
      <c r="N245" s="9">
        <f t="shared" si="25"/>
        <v>0</v>
      </c>
      <c r="O245" s="9">
        <f t="shared" si="25"/>
        <v>0</v>
      </c>
      <c r="P245" s="9">
        <f t="shared" si="25"/>
        <v>0</v>
      </c>
      <c r="Q245" s="9">
        <f t="shared" si="25"/>
        <v>0</v>
      </c>
      <c r="R245" s="9">
        <f t="shared" si="25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 spans="1:44" x14ac:dyDescent="0.25">
      <c r="A246" s="23">
        <v>239</v>
      </c>
      <c r="B246" t="str">
        <f>IF('FORM NILAI SIAP'!A246=0,"",'FORM NILAI SIAP'!A246)</f>
        <v/>
      </c>
      <c r="C246" t="str">
        <f>IF('FORM NILAI SIAP'!B246=0,"",'FORM NILAI SIAP'!B246)</f>
        <v/>
      </c>
      <c r="D246" s="9" t="str">
        <f t="shared" si="21"/>
        <v/>
      </c>
      <c r="E246" s="9">
        <f t="shared" si="25"/>
        <v>0</v>
      </c>
      <c r="F246" s="9">
        <f t="shared" si="25"/>
        <v>0</v>
      </c>
      <c r="G246" s="9">
        <f t="shared" si="25"/>
        <v>0</v>
      </c>
      <c r="H246" s="9">
        <f t="shared" si="25"/>
        <v>0</v>
      </c>
      <c r="I246" s="9">
        <f t="shared" si="25"/>
        <v>0</v>
      </c>
      <c r="J246" s="9">
        <f t="shared" si="25"/>
        <v>0</v>
      </c>
      <c r="K246" s="9">
        <f t="shared" si="25"/>
        <v>0</v>
      </c>
      <c r="L246" s="9">
        <f t="shared" si="25"/>
        <v>0</v>
      </c>
      <c r="M246" s="9">
        <f t="shared" si="25"/>
        <v>0</v>
      </c>
      <c r="N246" s="9">
        <f t="shared" si="25"/>
        <v>0</v>
      </c>
      <c r="O246" s="9">
        <f t="shared" si="25"/>
        <v>0</v>
      </c>
      <c r="P246" s="9">
        <f t="shared" si="25"/>
        <v>0</v>
      </c>
      <c r="Q246" s="9">
        <f t="shared" si="25"/>
        <v>0</v>
      </c>
      <c r="R246" s="9">
        <f t="shared" si="25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 spans="1:44" x14ac:dyDescent="0.25">
      <c r="A247" s="23">
        <v>240</v>
      </c>
      <c r="B247" t="str">
        <f>IF('FORM NILAI SIAP'!A247=0,"",'FORM NILAI SIAP'!A247)</f>
        <v/>
      </c>
      <c r="C247" t="str">
        <f>IF('FORM NILAI SIAP'!B247=0,"",'FORM NILAI SIAP'!B247)</f>
        <v/>
      </c>
      <c r="D247" s="9" t="str">
        <f t="shared" si="21"/>
        <v/>
      </c>
      <c r="E247" s="9">
        <f t="shared" si="25"/>
        <v>0</v>
      </c>
      <c r="F247" s="9">
        <f t="shared" si="25"/>
        <v>0</v>
      </c>
      <c r="G247" s="9">
        <f t="shared" si="25"/>
        <v>0</v>
      </c>
      <c r="H247" s="9">
        <f t="shared" si="25"/>
        <v>0</v>
      </c>
      <c r="I247" s="9">
        <f t="shared" si="25"/>
        <v>0</v>
      </c>
      <c r="J247" s="9">
        <f t="shared" si="25"/>
        <v>0</v>
      </c>
      <c r="K247" s="9">
        <f t="shared" si="25"/>
        <v>0</v>
      </c>
      <c r="L247" s="9">
        <f t="shared" si="25"/>
        <v>0</v>
      </c>
      <c r="M247" s="9">
        <f t="shared" si="25"/>
        <v>0</v>
      </c>
      <c r="N247" s="9">
        <f t="shared" si="25"/>
        <v>0</v>
      </c>
      <c r="O247" s="9">
        <f t="shared" si="25"/>
        <v>0</v>
      </c>
      <c r="P247" s="9">
        <f t="shared" si="25"/>
        <v>0</v>
      </c>
      <c r="Q247" s="9">
        <f t="shared" si="25"/>
        <v>0</v>
      </c>
      <c r="R247" s="9">
        <f t="shared" si="25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 spans="1:44" x14ac:dyDescent="0.25">
      <c r="A248" s="23">
        <v>241</v>
      </c>
      <c r="B248" t="str">
        <f>IF('FORM NILAI SIAP'!A248=0,"",'FORM NILAI SIAP'!A248)</f>
        <v/>
      </c>
      <c r="C248" t="str">
        <f>IF('FORM NILAI SIAP'!B248=0,"",'FORM NILAI SIAP'!B248)</f>
        <v/>
      </c>
      <c r="D248" s="9" t="str">
        <f t="shared" si="21"/>
        <v/>
      </c>
      <c r="E248" s="9">
        <f t="shared" si="25"/>
        <v>0</v>
      </c>
      <c r="F248" s="9">
        <f t="shared" si="25"/>
        <v>0</v>
      </c>
      <c r="G248" s="9">
        <f t="shared" si="25"/>
        <v>0</v>
      </c>
      <c r="H248" s="9">
        <f t="shared" si="25"/>
        <v>0</v>
      </c>
      <c r="I248" s="9">
        <f t="shared" si="25"/>
        <v>0</v>
      </c>
      <c r="J248" s="9">
        <f t="shared" si="25"/>
        <v>0</v>
      </c>
      <c r="K248" s="9">
        <f t="shared" si="25"/>
        <v>0</v>
      </c>
      <c r="L248" s="9">
        <f t="shared" si="25"/>
        <v>0</v>
      </c>
      <c r="M248" s="9">
        <f t="shared" si="25"/>
        <v>0</v>
      </c>
      <c r="N248" s="9">
        <f t="shared" si="25"/>
        <v>0</v>
      </c>
      <c r="O248" s="9">
        <f t="shared" si="25"/>
        <v>0</v>
      </c>
      <c r="P248" s="9">
        <f t="shared" si="25"/>
        <v>0</v>
      </c>
      <c r="Q248" s="9">
        <f t="shared" si="25"/>
        <v>0</v>
      </c>
      <c r="R248" s="9">
        <f t="shared" si="25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 spans="1:44" x14ac:dyDescent="0.25">
      <c r="A249" s="23">
        <v>242</v>
      </c>
      <c r="B249" t="str">
        <f>IF('FORM NILAI SIAP'!A249=0,"",'FORM NILAI SIAP'!A249)</f>
        <v/>
      </c>
      <c r="C249" t="str">
        <f>IF('FORM NILAI SIAP'!B249=0,"",'FORM NILAI SIAP'!B249)</f>
        <v/>
      </c>
      <c r="D249" s="9" t="str">
        <f t="shared" si="21"/>
        <v/>
      </c>
      <c r="E249" s="9">
        <f t="shared" si="25"/>
        <v>0</v>
      </c>
      <c r="F249" s="9">
        <f t="shared" si="25"/>
        <v>0</v>
      </c>
      <c r="G249" s="9">
        <f t="shared" si="25"/>
        <v>0</v>
      </c>
      <c r="H249" s="9">
        <f t="shared" si="25"/>
        <v>0</v>
      </c>
      <c r="I249" s="9">
        <f t="shared" si="25"/>
        <v>0</v>
      </c>
      <c r="J249" s="9">
        <f t="shared" si="25"/>
        <v>0</v>
      </c>
      <c r="K249" s="9">
        <f t="shared" si="25"/>
        <v>0</v>
      </c>
      <c r="L249" s="9">
        <f t="shared" si="25"/>
        <v>0</v>
      </c>
      <c r="M249" s="9">
        <f t="shared" si="25"/>
        <v>0</v>
      </c>
      <c r="N249" s="9">
        <f t="shared" si="25"/>
        <v>0</v>
      </c>
      <c r="O249" s="9">
        <f t="shared" si="25"/>
        <v>0</v>
      </c>
      <c r="P249" s="9">
        <f t="shared" si="25"/>
        <v>0</v>
      </c>
      <c r="Q249" s="9">
        <f t="shared" si="25"/>
        <v>0</v>
      </c>
      <c r="R249" s="9">
        <f t="shared" si="25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 spans="1:44" x14ac:dyDescent="0.25">
      <c r="A250" s="23">
        <v>243</v>
      </c>
      <c r="B250" t="str">
        <f>IF('FORM NILAI SIAP'!A250=0,"",'FORM NILAI SIAP'!A250)</f>
        <v/>
      </c>
      <c r="C250" t="str">
        <f>IF('FORM NILAI SIAP'!B250=0,"",'FORM NILAI SIAP'!B250)</f>
        <v/>
      </c>
      <c r="D250" s="9" t="str">
        <f t="shared" si="21"/>
        <v/>
      </c>
      <c r="E250" s="9">
        <f t="shared" si="25"/>
        <v>0</v>
      </c>
      <c r="F250" s="9">
        <f t="shared" si="25"/>
        <v>0</v>
      </c>
      <c r="G250" s="9">
        <f t="shared" si="25"/>
        <v>0</v>
      </c>
      <c r="H250" s="9">
        <f t="shared" si="25"/>
        <v>0</v>
      </c>
      <c r="I250" s="9">
        <f t="shared" si="25"/>
        <v>0</v>
      </c>
      <c r="J250" s="9">
        <f t="shared" si="25"/>
        <v>0</v>
      </c>
      <c r="K250" s="9">
        <f t="shared" si="25"/>
        <v>0</v>
      </c>
      <c r="L250" s="9">
        <f t="shared" si="25"/>
        <v>0</v>
      </c>
      <c r="M250" s="9">
        <f t="shared" si="25"/>
        <v>0</v>
      </c>
      <c r="N250" s="9">
        <f t="shared" si="25"/>
        <v>0</v>
      </c>
      <c r="O250" s="9">
        <f t="shared" si="25"/>
        <v>0</v>
      </c>
      <c r="P250" s="9">
        <f t="shared" si="25"/>
        <v>0</v>
      </c>
      <c r="Q250" s="9">
        <f t="shared" si="25"/>
        <v>0</v>
      </c>
      <c r="R250" s="9">
        <f t="shared" si="25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 spans="1:44" x14ac:dyDescent="0.25">
      <c r="A251" s="23">
        <v>244</v>
      </c>
      <c r="B251" t="str">
        <f>IF('FORM NILAI SIAP'!A251=0,"",'FORM NILAI SIAP'!A251)</f>
        <v/>
      </c>
      <c r="C251" t="str">
        <f>IF('FORM NILAI SIAP'!B251=0,"",'FORM NILAI SIAP'!B251)</f>
        <v/>
      </c>
      <c r="D251" s="9" t="str">
        <f t="shared" si="21"/>
        <v/>
      </c>
      <c r="E251" s="9">
        <f t="shared" si="25"/>
        <v>0</v>
      </c>
      <c r="F251" s="9">
        <f t="shared" si="25"/>
        <v>0</v>
      </c>
      <c r="G251" s="9">
        <f t="shared" si="25"/>
        <v>0</v>
      </c>
      <c r="H251" s="9">
        <f t="shared" si="25"/>
        <v>0</v>
      </c>
      <c r="I251" s="9">
        <f t="shared" si="25"/>
        <v>0</v>
      </c>
      <c r="J251" s="9">
        <f t="shared" si="25"/>
        <v>0</v>
      </c>
      <c r="K251" s="9">
        <f t="shared" si="25"/>
        <v>0</v>
      </c>
      <c r="L251" s="9">
        <f t="shared" si="25"/>
        <v>0</v>
      </c>
      <c r="M251" s="9">
        <f t="shared" si="25"/>
        <v>0</v>
      </c>
      <c r="N251" s="9">
        <f t="shared" si="25"/>
        <v>0</v>
      </c>
      <c r="O251" s="9">
        <f t="shared" si="25"/>
        <v>0</v>
      </c>
      <c r="P251" s="9">
        <f t="shared" si="25"/>
        <v>0</v>
      </c>
      <c r="Q251" s="9">
        <f t="shared" si="25"/>
        <v>0</v>
      </c>
      <c r="R251" s="9">
        <f t="shared" si="25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</sheetData>
  <sheetProtection algorithmName="SHA-512" hashValue="uwKq/YjqTvHhapCmXQhW83E3LkEuCncYUwqncHIcIUrnakZ0jYh5Caf/t8bJ+EcX9DRO3yx4BsG4PR7+Umx4UA==" saltValue="opg1iVVWAm/KHErSfe/qig==" spinCount="100000" sheet="1" objects="1" scenarios="1" formatCells="0" formatColumns="0" formatRows="0"/>
  <mergeCells count="5">
    <mergeCell ref="A6:A7"/>
    <mergeCell ref="B6:B7"/>
    <mergeCell ref="C6:C7"/>
    <mergeCell ref="D6:D7"/>
    <mergeCell ref="S8:S251"/>
  </mergeCells>
  <phoneticPr fontId="29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742B76-4EA0-4F7D-8064-006B67309576}">
          <x14:formula1>
            <xm:f>'CPMK-CPL'!$B$11:$B$24</xm:f>
          </x14:formula1>
          <xm:sqref>T6:AR6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14A-81AC-46B0-BD5B-439A5824EF13}">
  <dimension ref="A4:DT251"/>
  <sheetViews>
    <sheetView showGridLines="0" workbookViewId="0">
      <selection activeCell="T5" sqref="T5"/>
    </sheetView>
  </sheetViews>
  <sheetFormatPr defaultColWidth="9.140625" defaultRowHeight="15" x14ac:dyDescent="0.25"/>
  <cols>
    <col min="1" max="1" width="6.42578125" style="3" customWidth="1"/>
    <col min="2" max="2" width="15.5703125" style="3" customWidth="1"/>
    <col min="3" max="3" width="34.140625" style="3" customWidth="1"/>
    <col min="4" max="4" width="11.140625" style="3" customWidth="1"/>
    <col min="5" max="13" width="7.140625" style="3" hidden="1" customWidth="1"/>
    <col min="14" max="18" width="8.140625" style="3" hidden="1" customWidth="1"/>
    <col min="19" max="19" width="11.85546875" style="3" customWidth="1"/>
    <col min="20" max="34" width="7.140625" style="3" bestFit="1" customWidth="1"/>
    <col min="35" max="40" width="7.140625" style="3" customWidth="1"/>
    <col min="41" max="44" width="7.140625" style="3" bestFit="1" customWidth="1"/>
    <col min="45" max="50" width="7.140625" style="3" customWidth="1"/>
    <col min="51" max="54" width="7.140625" style="3" bestFit="1" customWidth="1"/>
    <col min="55" max="60" width="7.140625" style="3" customWidth="1"/>
    <col min="61" max="64" width="7.140625" style="3" bestFit="1" customWidth="1"/>
    <col min="65" max="69" width="7.140625" style="3" customWidth="1"/>
    <col min="70" max="74" width="7.140625" style="3" bestFit="1" customWidth="1"/>
    <col min="75" max="80" width="7.140625" style="3" customWidth="1"/>
    <col min="81" max="84" width="7.140625" style="3" bestFit="1" customWidth="1"/>
    <col min="85" max="90" width="7.140625" style="3" customWidth="1"/>
    <col min="91" max="94" width="7.140625" style="3" bestFit="1" customWidth="1"/>
    <col min="95" max="100" width="7.140625" style="3" customWidth="1"/>
    <col min="101" max="104" width="7.140625" style="3" bestFit="1" customWidth="1"/>
    <col min="105" max="110" width="7.140625" style="3" customWidth="1"/>
    <col min="111" max="114" width="7.140625" style="3" bestFit="1" customWidth="1"/>
    <col min="115" max="125" width="7.140625" style="3" customWidth="1"/>
    <col min="126" max="16384" width="9.140625" style="3"/>
  </cols>
  <sheetData>
    <row r="4" spans="1:124" ht="18.75" x14ac:dyDescent="0.3">
      <c r="T4" s="29" t="str">
        <f>IF(SUM(T7:FK7)=100%,"","TOTAL BOBOT NILAI ("&amp;SUM(T7:FK7)*100&amp;"%) TIDAK SAMA DENGAN 100% ")</f>
        <v/>
      </c>
    </row>
    <row r="5" spans="1:124" x14ac:dyDescent="0.25">
      <c r="S5" s="3" t="s">
        <v>20</v>
      </c>
      <c r="T5" s="15">
        <v>1</v>
      </c>
      <c r="U5" s="15">
        <v>2</v>
      </c>
      <c r="V5" s="15">
        <v>3</v>
      </c>
      <c r="W5" s="15">
        <v>4</v>
      </c>
      <c r="X5" s="15">
        <v>5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</row>
    <row r="6" spans="1:124" x14ac:dyDescent="0.25">
      <c r="A6" s="140" t="s">
        <v>1</v>
      </c>
      <c r="B6" s="142" t="s">
        <v>0</v>
      </c>
      <c r="C6" s="142" t="s">
        <v>18</v>
      </c>
      <c r="D6" s="149" t="s">
        <v>19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24</v>
      </c>
      <c r="U6" s="12" t="s">
        <v>24</v>
      </c>
      <c r="V6" s="12" t="s">
        <v>24</v>
      </c>
      <c r="W6" s="12" t="s">
        <v>24</v>
      </c>
      <c r="X6" s="12" t="s">
        <v>24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</row>
    <row r="7" spans="1:124" x14ac:dyDescent="0.25">
      <c r="A7" s="140"/>
      <c r="B7" s="142"/>
      <c r="C7" s="142"/>
      <c r="D7" s="150"/>
      <c r="E7" s="10">
        <f t="shared" ref="E7:R7" si="0">SUMIFS($T$7:$FB$7,$T$6:$FB$6,E6)</f>
        <v>0</v>
      </c>
      <c r="F7" s="10">
        <f t="shared" si="0"/>
        <v>1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0.2</v>
      </c>
      <c r="U7" s="17">
        <v>0.2</v>
      </c>
      <c r="V7" s="17">
        <v>0.2</v>
      </c>
      <c r="W7" s="17">
        <v>0.2</v>
      </c>
      <c r="X7" s="17">
        <v>0.2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17"/>
      <c r="AP7" s="17"/>
      <c r="AQ7" s="17"/>
      <c r="AR7" s="17"/>
      <c r="AS7" s="27"/>
      <c r="AT7" s="27"/>
      <c r="AU7" s="27"/>
      <c r="AV7" s="27"/>
      <c r="AW7" s="27"/>
      <c r="AX7" s="27"/>
      <c r="AY7" s="17"/>
      <c r="AZ7" s="17"/>
      <c r="BA7" s="17"/>
      <c r="BB7" s="17"/>
      <c r="BC7" s="27"/>
      <c r="BD7" s="27"/>
      <c r="BE7" s="27"/>
      <c r="BF7" s="27"/>
      <c r="BG7" s="27"/>
      <c r="BH7" s="27"/>
      <c r="BI7" s="17"/>
      <c r="BJ7" s="17"/>
      <c r="BK7" s="17"/>
      <c r="BL7" s="17"/>
      <c r="BM7" s="27"/>
      <c r="BN7" s="27"/>
      <c r="BO7" s="27"/>
      <c r="BP7" s="27"/>
      <c r="BQ7" s="27"/>
      <c r="BR7" s="17"/>
      <c r="BS7" s="17"/>
      <c r="BT7" s="17"/>
      <c r="BU7" s="17"/>
      <c r="BV7" s="17"/>
      <c r="BW7" s="27"/>
      <c r="BX7" s="27"/>
      <c r="BY7" s="27"/>
      <c r="BZ7" s="27"/>
      <c r="CA7" s="27"/>
      <c r="CB7" s="27"/>
      <c r="CC7" s="17"/>
      <c r="CD7" s="17"/>
      <c r="CE7" s="17"/>
      <c r="CF7" s="17"/>
      <c r="CG7" s="27"/>
      <c r="CH7" s="27"/>
      <c r="CI7" s="27"/>
      <c r="CJ7" s="27"/>
      <c r="CK7" s="27"/>
      <c r="CL7" s="27"/>
      <c r="CM7" s="17"/>
      <c r="CN7" s="17"/>
      <c r="CO7" s="17"/>
      <c r="CP7" s="17"/>
      <c r="CQ7" s="27"/>
      <c r="CR7" s="27"/>
      <c r="CS7" s="27"/>
      <c r="CT7" s="27"/>
      <c r="CU7" s="27"/>
      <c r="CV7" s="27"/>
      <c r="CW7" s="17"/>
      <c r="CX7" s="17"/>
      <c r="CY7" s="17"/>
      <c r="CZ7" s="17"/>
      <c r="DA7" s="27"/>
      <c r="DB7" s="27"/>
      <c r="DC7" s="27"/>
      <c r="DD7" s="27"/>
      <c r="DE7" s="27"/>
      <c r="DF7" s="27"/>
      <c r="DG7" s="17"/>
      <c r="DH7" s="17"/>
      <c r="DI7" s="17"/>
      <c r="DJ7" s="17"/>
      <c r="DK7" s="27"/>
      <c r="DL7" s="27"/>
      <c r="DM7" s="27"/>
      <c r="DN7" s="27"/>
      <c r="DO7" s="27"/>
      <c r="DP7" s="27"/>
      <c r="DQ7" s="27"/>
      <c r="DR7" s="27"/>
      <c r="DS7" s="27"/>
      <c r="DT7" s="17"/>
    </row>
    <row r="8" spans="1:124" x14ac:dyDescent="0.25">
      <c r="A8" s="23">
        <v>1</v>
      </c>
      <c r="B8" s="3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IF(C8="","",SUMPRODUCT($T$7:$DT$7,T8:DT8))</f>
        <v>71.3</v>
      </c>
      <c r="E8" s="9">
        <f t="shared" ref="E8:R17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DG8*IF($DG$6=E$6,$DG$7,0)+$DH8*IF($DH$6=E$6,$DH$7,0)+$DI8*IF($DI$6=E$6,$DI$7,0)+$DJ8*IF($DJ$6=E$6,$DJ$7,0)+$DK8*IF($DK$6=E$6,$DK$7,0)+$DL8*IF($DL$6=E$6,$DL$7,0)+$DM8*IF($DM$6=E$6,$DM$7,0)+$DN8*IF($DN$6=E$6,$DN$7,0)+$DO8*IF($DO$6=E$6,$DO$7,0)+$DP8*IF($DP$6=E$6,$DP$7,0)+$DQ8*IF($DQ$6=E$6,$DQ$7,0)+$DR8*IF($DR$6=E$6,$DR$7,0)+$DS8*IF($DS$6=E$6,$DS$7,0)+$DT8*IF($DT$6=E$6,$DT$7,0)+$DU8*IF($DU$6=E$6,$DU$7,0)+$DV8*IF($DV$6=E$6,$DV$7,0)+$DW8*IF($DW$6=E$6,$DW$7,0)+$DX8*IF($DX$6=E$6,$DX$7,0)+$DY8*IF($DY$6=E$6,$DY$7,0)+$DZ8*IF($DZ$6=E$6,$DZ$7,0)+$EA8*IF($EA$6=E$6,$EA$7,0)+$EB8*IF($EB$6=E$6,$EB$7,0))/E$7,0)</f>
        <v>0</v>
      </c>
      <c r="F8" s="9">
        <f t="shared" si="1"/>
        <v>71.3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15">
        <v>71.3</v>
      </c>
      <c r="U8" s="15">
        <v>71.3</v>
      </c>
      <c r="V8" s="15">
        <v>71.3</v>
      </c>
      <c r="W8" s="15">
        <v>71.3</v>
      </c>
      <c r="X8" s="15">
        <v>71.3</v>
      </c>
      <c r="Y8" s="14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4"/>
      <c r="AP8" s="15"/>
      <c r="AQ8" s="14"/>
      <c r="AR8" s="15"/>
      <c r="AS8" s="15"/>
      <c r="AT8" s="15"/>
      <c r="AU8" s="15"/>
      <c r="AV8" s="15"/>
      <c r="AW8" s="15"/>
      <c r="AX8" s="15"/>
      <c r="AY8" s="14"/>
      <c r="AZ8" s="15"/>
      <c r="BA8" s="14"/>
      <c r="BB8" s="15"/>
      <c r="BC8" s="15"/>
      <c r="BD8" s="15"/>
      <c r="BE8" s="15"/>
      <c r="BF8" s="15"/>
      <c r="BG8" s="15"/>
      <c r="BH8" s="15"/>
      <c r="BI8" s="14"/>
      <c r="BJ8" s="15"/>
      <c r="BK8" s="14"/>
      <c r="BL8" s="15"/>
      <c r="BM8" s="15"/>
      <c r="BN8" s="15"/>
      <c r="BO8" s="15"/>
      <c r="BP8" s="15"/>
      <c r="BQ8" s="15"/>
      <c r="BR8" s="15"/>
      <c r="BS8" s="14"/>
      <c r="BT8" s="15"/>
      <c r="BU8" s="14"/>
      <c r="BV8" s="15"/>
      <c r="BW8" s="15"/>
      <c r="BX8" s="15"/>
      <c r="BY8" s="15"/>
      <c r="BZ8" s="15"/>
      <c r="CA8" s="15"/>
      <c r="CB8" s="15"/>
      <c r="CC8" s="14"/>
      <c r="CD8" s="15"/>
      <c r="CE8" s="14"/>
      <c r="CF8" s="15"/>
      <c r="CG8" s="15"/>
      <c r="CH8" s="15"/>
      <c r="CI8" s="15"/>
      <c r="CJ8" s="15"/>
      <c r="CK8" s="15"/>
      <c r="CL8" s="15"/>
      <c r="CM8" s="14"/>
      <c r="CN8" s="15"/>
      <c r="CO8" s="14"/>
      <c r="CP8" s="15"/>
      <c r="CQ8" s="15"/>
      <c r="CR8" s="15"/>
      <c r="CS8" s="15"/>
      <c r="CT8" s="15"/>
      <c r="CU8" s="15"/>
      <c r="CV8" s="15"/>
      <c r="CW8" s="14"/>
      <c r="CX8" s="15"/>
      <c r="CY8" s="14"/>
      <c r="CZ8" s="15"/>
      <c r="DA8" s="15"/>
      <c r="DB8" s="15"/>
      <c r="DC8" s="15"/>
      <c r="DD8" s="15"/>
      <c r="DE8" s="15"/>
      <c r="DF8" s="15"/>
      <c r="DG8" s="14"/>
      <c r="DH8" s="15"/>
      <c r="DI8" s="14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</row>
    <row r="9" spans="1:124" x14ac:dyDescent="0.25">
      <c r="A9" s="23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>IF(C9="","",SUMPRODUCT($T$7:$DT$7,T9:DT9))</f>
        <v>77.300000000000011</v>
      </c>
      <c r="E9" s="9">
        <f t="shared" si="1"/>
        <v>0</v>
      </c>
      <c r="F9" s="9">
        <f t="shared" si="1"/>
        <v>77.300000000000011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15">
        <v>77.3</v>
      </c>
      <c r="U9" s="15">
        <v>77.3</v>
      </c>
      <c r="V9" s="15">
        <v>77.3</v>
      </c>
      <c r="W9" s="15">
        <v>77.3</v>
      </c>
      <c r="X9" s="15">
        <v>77.3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5"/>
      <c r="AT9" s="15"/>
      <c r="AU9" s="15"/>
      <c r="AV9" s="15"/>
      <c r="AW9" s="15"/>
      <c r="AX9" s="15"/>
      <c r="AY9" s="14"/>
      <c r="AZ9" s="14"/>
      <c r="BA9" s="14"/>
      <c r="BB9" s="14"/>
      <c r="BC9" s="15"/>
      <c r="BD9" s="15"/>
      <c r="BE9" s="15"/>
      <c r="BF9" s="15"/>
      <c r="BG9" s="15"/>
      <c r="BH9" s="15"/>
      <c r="BI9" s="14"/>
      <c r="BJ9" s="14"/>
      <c r="BK9" s="14"/>
      <c r="BL9" s="14"/>
      <c r="BM9" s="15"/>
      <c r="BN9" s="15"/>
      <c r="BO9" s="15"/>
      <c r="BP9" s="15"/>
      <c r="BQ9" s="15"/>
      <c r="BR9" s="14"/>
      <c r="BS9" s="14"/>
      <c r="BT9" s="14"/>
      <c r="BU9" s="14"/>
      <c r="BV9" s="14"/>
      <c r="BW9" s="15"/>
      <c r="BX9" s="15"/>
      <c r="BY9" s="15"/>
      <c r="BZ9" s="15"/>
      <c r="CA9" s="15"/>
      <c r="CB9" s="15"/>
      <c r="CC9" s="14"/>
      <c r="CD9" s="14"/>
      <c r="CE9" s="14"/>
      <c r="CF9" s="14"/>
      <c r="CG9" s="15"/>
      <c r="CH9" s="15"/>
      <c r="CI9" s="15"/>
      <c r="CJ9" s="15"/>
      <c r="CK9" s="15"/>
      <c r="CL9" s="15"/>
      <c r="CM9" s="14"/>
      <c r="CN9" s="14"/>
      <c r="CO9" s="14"/>
      <c r="CP9" s="14"/>
      <c r="CQ9" s="15"/>
      <c r="CR9" s="15"/>
      <c r="CS9" s="15"/>
      <c r="CT9" s="15"/>
      <c r="CU9" s="15"/>
      <c r="CV9" s="15"/>
      <c r="CW9" s="14"/>
      <c r="CX9" s="14"/>
      <c r="CY9" s="14"/>
      <c r="CZ9" s="14"/>
      <c r="DA9" s="15"/>
      <c r="DB9" s="15"/>
      <c r="DC9" s="15"/>
      <c r="DD9" s="15"/>
      <c r="DE9" s="15"/>
      <c r="DF9" s="15"/>
      <c r="DG9" s="14"/>
      <c r="DH9" s="14"/>
      <c r="DI9" s="14"/>
      <c r="DJ9" s="14"/>
      <c r="DK9" s="15"/>
      <c r="DL9" s="15"/>
      <c r="DM9" s="15"/>
      <c r="DN9" s="15"/>
      <c r="DO9" s="15"/>
      <c r="DP9" s="15"/>
      <c r="DQ9" s="15"/>
      <c r="DR9" s="15"/>
      <c r="DS9" s="15"/>
      <c r="DT9" s="14"/>
    </row>
    <row r="10" spans="1:124" x14ac:dyDescent="0.25">
      <c r="A10" s="23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ref="D10:D73" si="2">IF(C10="","",SUMPRODUCT($T$7:$DT$7,T10:DT10))</f>
        <v>58.3</v>
      </c>
      <c r="E10" s="9">
        <f t="shared" si="1"/>
        <v>0</v>
      </c>
      <c r="F10" s="9">
        <f t="shared" si="1"/>
        <v>58.3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15">
        <v>58.3</v>
      </c>
      <c r="U10" s="15">
        <v>58.3</v>
      </c>
      <c r="V10" s="15">
        <v>58.3</v>
      </c>
      <c r="W10" s="15">
        <v>58.3</v>
      </c>
      <c r="X10" s="15">
        <v>58.3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5"/>
      <c r="AT10" s="15"/>
      <c r="AU10" s="15"/>
      <c r="AV10" s="15"/>
      <c r="AW10" s="15"/>
      <c r="AX10" s="15"/>
      <c r="AY10" s="14"/>
      <c r="AZ10" s="14"/>
      <c r="BA10" s="14"/>
      <c r="BB10" s="14"/>
      <c r="BC10" s="15"/>
      <c r="BD10" s="15"/>
      <c r="BE10" s="15"/>
      <c r="BF10" s="15"/>
      <c r="BG10" s="15"/>
      <c r="BH10" s="15"/>
      <c r="BI10" s="14"/>
      <c r="BJ10" s="14"/>
      <c r="BK10" s="14"/>
      <c r="BL10" s="14"/>
      <c r="BM10" s="15"/>
      <c r="BN10" s="15"/>
      <c r="BO10" s="15"/>
      <c r="BP10" s="15"/>
      <c r="BQ10" s="15"/>
      <c r="BR10" s="14"/>
      <c r="BS10" s="14"/>
      <c r="BT10" s="14"/>
      <c r="BU10" s="14"/>
      <c r="BV10" s="14"/>
      <c r="BW10" s="15"/>
      <c r="BX10" s="15"/>
      <c r="BY10" s="15"/>
      <c r="BZ10" s="15"/>
      <c r="CA10" s="15"/>
      <c r="CB10" s="15"/>
      <c r="CC10" s="14"/>
      <c r="CD10" s="14"/>
      <c r="CE10" s="14"/>
      <c r="CF10" s="14"/>
      <c r="CG10" s="15"/>
      <c r="CH10" s="15"/>
      <c r="CI10" s="15"/>
      <c r="CJ10" s="15"/>
      <c r="CK10" s="15"/>
      <c r="CL10" s="15"/>
      <c r="CM10" s="14"/>
      <c r="CN10" s="14"/>
      <c r="CO10" s="14"/>
      <c r="CP10" s="14"/>
      <c r="CQ10" s="15"/>
      <c r="CR10" s="15"/>
      <c r="CS10" s="15"/>
      <c r="CT10" s="15"/>
      <c r="CU10" s="15"/>
      <c r="CV10" s="15"/>
      <c r="CW10" s="14"/>
      <c r="CX10" s="14"/>
      <c r="CY10" s="14"/>
      <c r="CZ10" s="14"/>
      <c r="DA10" s="15"/>
      <c r="DB10" s="15"/>
      <c r="DC10" s="15"/>
      <c r="DD10" s="15"/>
      <c r="DE10" s="15"/>
      <c r="DF10" s="15"/>
      <c r="DG10" s="14"/>
      <c r="DH10" s="14"/>
      <c r="DI10" s="14"/>
      <c r="DJ10" s="14"/>
      <c r="DK10" s="15"/>
      <c r="DL10" s="15"/>
      <c r="DM10" s="15"/>
      <c r="DN10" s="15"/>
      <c r="DO10" s="15"/>
      <c r="DP10" s="15"/>
      <c r="DQ10" s="15"/>
      <c r="DR10" s="15"/>
      <c r="DS10" s="15"/>
      <c r="DT10" s="14"/>
    </row>
    <row r="11" spans="1:124" x14ac:dyDescent="0.25">
      <c r="A11" s="23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56.3</v>
      </c>
      <c r="E11" s="9">
        <f t="shared" si="1"/>
        <v>0</v>
      </c>
      <c r="F11" s="9">
        <f t="shared" si="1"/>
        <v>56.3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15">
        <v>56.3</v>
      </c>
      <c r="U11" s="15">
        <v>56.3</v>
      </c>
      <c r="V11" s="15">
        <v>56.3</v>
      </c>
      <c r="W11" s="15">
        <v>56.3</v>
      </c>
      <c r="X11" s="15">
        <v>56.3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</row>
    <row r="12" spans="1:124" x14ac:dyDescent="0.25">
      <c r="A12" s="23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86</v>
      </c>
      <c r="E12" s="9">
        <f t="shared" si="1"/>
        <v>0</v>
      </c>
      <c r="F12" s="9">
        <f t="shared" si="1"/>
        <v>86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15">
        <v>86</v>
      </c>
      <c r="U12" s="15">
        <v>86</v>
      </c>
      <c r="V12" s="15">
        <v>86</v>
      </c>
      <c r="W12" s="15">
        <v>86</v>
      </c>
      <c r="X12" s="15">
        <v>86</v>
      </c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</row>
    <row r="13" spans="1:124" x14ac:dyDescent="0.25">
      <c r="A13" s="23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50.300000000000004</v>
      </c>
      <c r="E13" s="9">
        <f t="shared" si="1"/>
        <v>0</v>
      </c>
      <c r="F13" s="9">
        <f t="shared" si="1"/>
        <v>50.300000000000004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15">
        <v>50.3</v>
      </c>
      <c r="U13" s="15">
        <v>50.3</v>
      </c>
      <c r="V13" s="15">
        <v>50.3</v>
      </c>
      <c r="W13" s="15">
        <v>50.3</v>
      </c>
      <c r="X13" s="15">
        <v>50.3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</row>
    <row r="14" spans="1:124" x14ac:dyDescent="0.25">
      <c r="A14" s="23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84</v>
      </c>
      <c r="E14" s="9">
        <f t="shared" si="1"/>
        <v>0</v>
      </c>
      <c r="F14" s="9">
        <f t="shared" si="1"/>
        <v>84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15">
        <v>84</v>
      </c>
      <c r="U14" s="15">
        <v>84</v>
      </c>
      <c r="V14" s="15">
        <v>84</v>
      </c>
      <c r="W14" s="15">
        <v>84</v>
      </c>
      <c r="X14" s="15">
        <v>84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</row>
    <row r="15" spans="1:124" x14ac:dyDescent="0.25">
      <c r="A15" s="23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73</v>
      </c>
      <c r="E15" s="9">
        <f t="shared" si="1"/>
        <v>0</v>
      </c>
      <c r="F15" s="9">
        <f t="shared" si="1"/>
        <v>73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15">
        <v>73</v>
      </c>
      <c r="U15" s="15">
        <v>73</v>
      </c>
      <c r="V15" s="15">
        <v>73</v>
      </c>
      <c r="W15" s="15">
        <v>73</v>
      </c>
      <c r="X15" s="15">
        <v>73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</row>
    <row r="16" spans="1:124" x14ac:dyDescent="0.25">
      <c r="A16" s="23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79</v>
      </c>
      <c r="E16" s="9">
        <f t="shared" si="1"/>
        <v>0</v>
      </c>
      <c r="F16" s="9">
        <f t="shared" si="1"/>
        <v>79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15">
        <v>79</v>
      </c>
      <c r="U16" s="15">
        <v>79</v>
      </c>
      <c r="V16" s="15">
        <v>79</v>
      </c>
      <c r="W16" s="15">
        <v>79</v>
      </c>
      <c r="X16" s="15">
        <v>79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</row>
    <row r="17" spans="1:124" x14ac:dyDescent="0.25">
      <c r="A17" s="23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76.3</v>
      </c>
      <c r="E17" s="9">
        <f t="shared" si="1"/>
        <v>0</v>
      </c>
      <c r="F17" s="9">
        <f t="shared" si="1"/>
        <v>76.3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15">
        <v>76.3</v>
      </c>
      <c r="U17" s="15">
        <v>76.3</v>
      </c>
      <c r="V17" s="15">
        <v>76.3</v>
      </c>
      <c r="W17" s="15">
        <v>76.3</v>
      </c>
      <c r="X17" s="15">
        <v>76.3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</row>
    <row r="18" spans="1:124" x14ac:dyDescent="0.25">
      <c r="A18" s="23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88</v>
      </c>
      <c r="E18" s="9">
        <f t="shared" ref="E18:R27" si="3">IFERROR(($T18*IF($T$6=E$6,$T$7,0)+$U18*IF($U$6=E$6,$U$7,0)+$V18*IF($V$6=E$6,$V$7,0)+$W18*IF($W$6=E$6,$W$7,0)+$X18*IF($X$6=E$6,$X$7,0)+$Y18*IF($Y$6=E$6,$Y$7,0)+$Z18*IF($Z$6=E$6,$Z$7,0)+$AA18*IF($AA$6=E$6,$AA$7,0)+$AB18*IF($AB$6=E$6,$AB$7,0)+$AC18*IF($AC$6=E$6,$AC$7,0)+$AD18*IF($AD$6=E$6,$AD$7,0)+$DG18*IF($DG$6=E$6,$DG$7,0)+$DH18*IF($DH$6=E$6,$DH$7,0)+$DI18*IF($DI$6=E$6,$DI$7,0)+$DJ18*IF($DJ$6=E$6,$DJ$7,0)+$DK18*IF($DK$6=E$6,$DK$7,0)+$DL18*IF($DL$6=E$6,$DL$7,0)+$DM18*IF($DM$6=E$6,$DM$7,0)+$DN18*IF($DN$6=E$6,$DN$7,0)+$DO18*IF($DO$6=E$6,$DO$7,0)+$DP18*IF($DP$6=E$6,$DP$7,0)+$DQ18*IF($DQ$6=E$6,$DQ$7,0)+$DR18*IF($DR$6=E$6,$DR$7,0)+$DS18*IF($DS$6=E$6,$DS$7,0)+$DT18*IF($DT$6=E$6,$DT$7,0)+$DU18*IF($DU$6=E$6,$DU$7,0)+$DV18*IF($DV$6=E$6,$DV$7,0)+$DW18*IF($DW$6=E$6,$DW$7,0)+$DX18*IF($DX$6=E$6,$DX$7,0)+$DY18*IF($DY$6=E$6,$DY$7,0)+$DZ18*IF($DZ$6=E$6,$DZ$7,0)+$EA18*IF($EA$6=E$6,$EA$7,0)+$EB18*IF($EB$6=E$6,$EB$7,0))/E$7,0)</f>
        <v>0</v>
      </c>
      <c r="F18" s="9">
        <f t="shared" si="3"/>
        <v>88</v>
      </c>
      <c r="G18" s="9">
        <f t="shared" si="3"/>
        <v>0</v>
      </c>
      <c r="H18" s="9">
        <f t="shared" si="3"/>
        <v>0</v>
      </c>
      <c r="I18" s="9">
        <f t="shared" si="3"/>
        <v>0</v>
      </c>
      <c r="J18" s="9">
        <f t="shared" si="3"/>
        <v>0</v>
      </c>
      <c r="K18" s="9">
        <f t="shared" si="3"/>
        <v>0</v>
      </c>
      <c r="L18" s="9">
        <f t="shared" si="3"/>
        <v>0</v>
      </c>
      <c r="M18" s="9">
        <f t="shared" si="3"/>
        <v>0</v>
      </c>
      <c r="N18" s="9">
        <f t="shared" si="3"/>
        <v>0</v>
      </c>
      <c r="O18" s="9">
        <f t="shared" si="3"/>
        <v>0</v>
      </c>
      <c r="P18" s="9">
        <f t="shared" si="3"/>
        <v>0</v>
      </c>
      <c r="Q18" s="9">
        <f t="shared" si="3"/>
        <v>0</v>
      </c>
      <c r="R18" s="9">
        <f t="shared" si="3"/>
        <v>0</v>
      </c>
      <c r="S18" s="148"/>
      <c r="T18" s="15">
        <v>88</v>
      </c>
      <c r="U18" s="15">
        <v>88</v>
      </c>
      <c r="V18" s="15">
        <v>88</v>
      </c>
      <c r="W18" s="15">
        <v>88</v>
      </c>
      <c r="X18" s="15">
        <v>88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</row>
    <row r="19" spans="1:124" x14ac:dyDescent="0.25">
      <c r="A19" s="23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94.3</v>
      </c>
      <c r="E19" s="9">
        <f t="shared" si="3"/>
        <v>0</v>
      </c>
      <c r="F19" s="9">
        <f t="shared" si="3"/>
        <v>94.3</v>
      </c>
      <c r="G19" s="9">
        <f t="shared" si="3"/>
        <v>0</v>
      </c>
      <c r="H19" s="9">
        <f t="shared" si="3"/>
        <v>0</v>
      </c>
      <c r="I19" s="9">
        <f t="shared" si="3"/>
        <v>0</v>
      </c>
      <c r="J19" s="9">
        <f t="shared" si="3"/>
        <v>0</v>
      </c>
      <c r="K19" s="9">
        <f t="shared" si="3"/>
        <v>0</v>
      </c>
      <c r="L19" s="9">
        <f t="shared" si="3"/>
        <v>0</v>
      </c>
      <c r="M19" s="9">
        <f t="shared" si="3"/>
        <v>0</v>
      </c>
      <c r="N19" s="9">
        <f t="shared" si="3"/>
        <v>0</v>
      </c>
      <c r="O19" s="9">
        <f t="shared" si="3"/>
        <v>0</v>
      </c>
      <c r="P19" s="9">
        <f t="shared" si="3"/>
        <v>0</v>
      </c>
      <c r="Q19" s="9">
        <f t="shared" si="3"/>
        <v>0</v>
      </c>
      <c r="R19" s="9">
        <f t="shared" si="3"/>
        <v>0</v>
      </c>
      <c r="S19" s="148"/>
      <c r="T19" s="15">
        <v>94.3</v>
      </c>
      <c r="U19" s="15">
        <v>94.3</v>
      </c>
      <c r="V19" s="15">
        <v>94.3</v>
      </c>
      <c r="W19" s="15">
        <v>94.3</v>
      </c>
      <c r="X19" s="15">
        <v>94.3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</row>
    <row r="20" spans="1:124" x14ac:dyDescent="0.25">
      <c r="A20" s="23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100</v>
      </c>
      <c r="E20" s="9">
        <f t="shared" si="3"/>
        <v>0</v>
      </c>
      <c r="F20" s="9">
        <f t="shared" si="3"/>
        <v>100</v>
      </c>
      <c r="G20" s="9">
        <f t="shared" si="3"/>
        <v>0</v>
      </c>
      <c r="H20" s="9">
        <f t="shared" si="3"/>
        <v>0</v>
      </c>
      <c r="I20" s="9">
        <f t="shared" si="3"/>
        <v>0</v>
      </c>
      <c r="J20" s="9">
        <f t="shared" si="3"/>
        <v>0</v>
      </c>
      <c r="K20" s="9">
        <f t="shared" si="3"/>
        <v>0</v>
      </c>
      <c r="L20" s="9">
        <f t="shared" si="3"/>
        <v>0</v>
      </c>
      <c r="M20" s="9">
        <f t="shared" si="3"/>
        <v>0</v>
      </c>
      <c r="N20" s="9">
        <f t="shared" si="3"/>
        <v>0</v>
      </c>
      <c r="O20" s="9">
        <f t="shared" si="3"/>
        <v>0</v>
      </c>
      <c r="P20" s="9">
        <f t="shared" si="3"/>
        <v>0</v>
      </c>
      <c r="Q20" s="9">
        <f t="shared" si="3"/>
        <v>0</v>
      </c>
      <c r="R20" s="9">
        <f t="shared" si="3"/>
        <v>0</v>
      </c>
      <c r="S20" s="148"/>
      <c r="T20" s="15">
        <v>100</v>
      </c>
      <c r="U20" s="15">
        <v>100</v>
      </c>
      <c r="V20" s="15">
        <v>100</v>
      </c>
      <c r="W20" s="15">
        <v>100</v>
      </c>
      <c r="X20" s="15">
        <v>100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</row>
    <row r="21" spans="1:124" x14ac:dyDescent="0.25">
      <c r="A21" s="23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74</v>
      </c>
      <c r="E21" s="9">
        <f t="shared" si="3"/>
        <v>0</v>
      </c>
      <c r="F21" s="9">
        <f t="shared" si="3"/>
        <v>74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9">
        <f t="shared" si="3"/>
        <v>0</v>
      </c>
      <c r="P21" s="9">
        <f t="shared" si="3"/>
        <v>0</v>
      </c>
      <c r="Q21" s="9">
        <f t="shared" si="3"/>
        <v>0</v>
      </c>
      <c r="R21" s="9">
        <f t="shared" si="3"/>
        <v>0</v>
      </c>
      <c r="S21" s="148"/>
      <c r="T21" s="15">
        <v>74</v>
      </c>
      <c r="U21" s="15">
        <v>74</v>
      </c>
      <c r="V21" s="15">
        <v>74</v>
      </c>
      <c r="W21" s="15">
        <v>74</v>
      </c>
      <c r="X21" s="15">
        <v>74</v>
      </c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</row>
    <row r="22" spans="1:124" x14ac:dyDescent="0.25">
      <c r="A22" s="23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77</v>
      </c>
      <c r="E22" s="9">
        <f t="shared" si="3"/>
        <v>0</v>
      </c>
      <c r="F22" s="9">
        <f t="shared" si="3"/>
        <v>77</v>
      </c>
      <c r="G22" s="9">
        <f t="shared" si="3"/>
        <v>0</v>
      </c>
      <c r="H22" s="9">
        <f t="shared" si="3"/>
        <v>0</v>
      </c>
      <c r="I22" s="9">
        <f t="shared" si="3"/>
        <v>0</v>
      </c>
      <c r="J22" s="9">
        <f t="shared" si="3"/>
        <v>0</v>
      </c>
      <c r="K22" s="9">
        <f t="shared" si="3"/>
        <v>0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3"/>
        <v>0</v>
      </c>
      <c r="R22" s="9">
        <f t="shared" si="3"/>
        <v>0</v>
      </c>
      <c r="S22" s="148"/>
      <c r="T22" s="15">
        <v>77</v>
      </c>
      <c r="U22" s="15">
        <v>77</v>
      </c>
      <c r="V22" s="15">
        <v>77</v>
      </c>
      <c r="W22" s="15">
        <v>77</v>
      </c>
      <c r="X22" s="15">
        <v>77</v>
      </c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</row>
    <row r="23" spans="1:124" x14ac:dyDescent="0.25">
      <c r="A23" s="23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95</v>
      </c>
      <c r="E23" s="9">
        <f t="shared" si="3"/>
        <v>0</v>
      </c>
      <c r="F23" s="9">
        <f t="shared" si="3"/>
        <v>95</v>
      </c>
      <c r="G23" s="9">
        <f t="shared" si="3"/>
        <v>0</v>
      </c>
      <c r="H23" s="9">
        <f t="shared" si="3"/>
        <v>0</v>
      </c>
      <c r="I23" s="9">
        <f t="shared" si="3"/>
        <v>0</v>
      </c>
      <c r="J23" s="9">
        <f t="shared" si="3"/>
        <v>0</v>
      </c>
      <c r="K23" s="9">
        <f t="shared" si="3"/>
        <v>0</v>
      </c>
      <c r="L23" s="9">
        <f t="shared" si="3"/>
        <v>0</v>
      </c>
      <c r="M23" s="9">
        <f t="shared" si="3"/>
        <v>0</v>
      </c>
      <c r="N23" s="9">
        <f t="shared" si="3"/>
        <v>0</v>
      </c>
      <c r="O23" s="9">
        <f t="shared" si="3"/>
        <v>0</v>
      </c>
      <c r="P23" s="9">
        <f t="shared" si="3"/>
        <v>0</v>
      </c>
      <c r="Q23" s="9">
        <f t="shared" si="3"/>
        <v>0</v>
      </c>
      <c r="R23" s="9">
        <f t="shared" si="3"/>
        <v>0</v>
      </c>
      <c r="S23" s="148"/>
      <c r="T23" s="15">
        <v>95</v>
      </c>
      <c r="U23" s="15">
        <v>95</v>
      </c>
      <c r="V23" s="15">
        <v>95</v>
      </c>
      <c r="W23" s="15">
        <v>95</v>
      </c>
      <c r="X23" s="15">
        <v>95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</row>
    <row r="24" spans="1:124" x14ac:dyDescent="0.25">
      <c r="A24" s="23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57.300000000000004</v>
      </c>
      <c r="E24" s="9">
        <f t="shared" si="3"/>
        <v>0</v>
      </c>
      <c r="F24" s="9">
        <f t="shared" si="3"/>
        <v>57.300000000000004</v>
      </c>
      <c r="G24" s="9">
        <f t="shared" si="3"/>
        <v>0</v>
      </c>
      <c r="H24" s="9">
        <f t="shared" si="3"/>
        <v>0</v>
      </c>
      <c r="I24" s="9">
        <f t="shared" si="3"/>
        <v>0</v>
      </c>
      <c r="J24" s="9">
        <f t="shared" si="3"/>
        <v>0</v>
      </c>
      <c r="K24" s="9">
        <f t="shared" si="3"/>
        <v>0</v>
      </c>
      <c r="L24" s="9">
        <f t="shared" si="3"/>
        <v>0</v>
      </c>
      <c r="M24" s="9">
        <f t="shared" si="3"/>
        <v>0</v>
      </c>
      <c r="N24" s="9">
        <f t="shared" si="3"/>
        <v>0</v>
      </c>
      <c r="O24" s="9">
        <f t="shared" si="3"/>
        <v>0</v>
      </c>
      <c r="P24" s="9">
        <f t="shared" si="3"/>
        <v>0</v>
      </c>
      <c r="Q24" s="9">
        <f t="shared" si="3"/>
        <v>0</v>
      </c>
      <c r="R24" s="9">
        <f t="shared" si="3"/>
        <v>0</v>
      </c>
      <c r="S24" s="148"/>
      <c r="T24" s="15">
        <v>57.3</v>
      </c>
      <c r="U24" s="15">
        <v>57.3</v>
      </c>
      <c r="V24" s="15">
        <v>57.3</v>
      </c>
      <c r="W24" s="15">
        <v>57.3</v>
      </c>
      <c r="X24" s="15">
        <v>57.3</v>
      </c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</row>
    <row r="25" spans="1:124" x14ac:dyDescent="0.25">
      <c r="A25" s="23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41.000000000000007</v>
      </c>
      <c r="E25" s="9">
        <f t="shared" si="3"/>
        <v>0</v>
      </c>
      <c r="F25" s="9">
        <f t="shared" si="3"/>
        <v>41.000000000000007</v>
      </c>
      <c r="G25" s="9">
        <f t="shared" si="3"/>
        <v>0</v>
      </c>
      <c r="H25" s="9">
        <f t="shared" si="3"/>
        <v>0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 t="shared" si="3"/>
        <v>0</v>
      </c>
      <c r="O25" s="9">
        <f t="shared" si="3"/>
        <v>0</v>
      </c>
      <c r="P25" s="9">
        <f t="shared" si="3"/>
        <v>0</v>
      </c>
      <c r="Q25" s="9">
        <f t="shared" si="3"/>
        <v>0</v>
      </c>
      <c r="R25" s="9">
        <f t="shared" si="3"/>
        <v>0</v>
      </c>
      <c r="S25" s="148"/>
      <c r="T25" s="15">
        <v>41</v>
      </c>
      <c r="U25" s="15">
        <v>41</v>
      </c>
      <c r="V25" s="15">
        <v>41</v>
      </c>
      <c r="W25" s="15">
        <v>41</v>
      </c>
      <c r="X25" s="15">
        <v>41</v>
      </c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</row>
    <row r="26" spans="1:124" x14ac:dyDescent="0.25">
      <c r="A26" s="23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3"/>
        <v>0</v>
      </c>
      <c r="F26" s="9">
        <f t="shared" si="3"/>
        <v>0</v>
      </c>
      <c r="G26" s="9">
        <f t="shared" si="3"/>
        <v>0</v>
      </c>
      <c r="H26" s="9">
        <f t="shared" si="3"/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</row>
    <row r="27" spans="1:124" x14ac:dyDescent="0.25">
      <c r="A27" s="23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</row>
    <row r="28" spans="1:124" x14ac:dyDescent="0.25">
      <c r="A28" s="23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ref="E28:R37" si="4">IFERROR(($T28*IF($T$6=E$6,$T$7,0)+$U28*IF($U$6=E$6,$U$7,0)+$V28*IF($V$6=E$6,$V$7,0)+$W28*IF($W$6=E$6,$W$7,0)+$X28*IF($X$6=E$6,$X$7,0)+$Y28*IF($Y$6=E$6,$Y$7,0)+$Z28*IF($Z$6=E$6,$Z$7,0)+$AA28*IF($AA$6=E$6,$AA$7,0)+$AB28*IF($AB$6=E$6,$AB$7,0)+$AC28*IF($AC$6=E$6,$AC$7,0)+$AD28*IF($AD$6=E$6,$AD$7,0)+$DG28*IF($DG$6=E$6,$DG$7,0)+$DH28*IF($DH$6=E$6,$DH$7,0)+$DI28*IF($DI$6=E$6,$DI$7,0)+$DJ28*IF($DJ$6=E$6,$DJ$7,0)+$DK28*IF($DK$6=E$6,$DK$7,0)+$DL28*IF($DL$6=E$6,$DL$7,0)+$DM28*IF($DM$6=E$6,$DM$7,0)+$DN28*IF($DN$6=E$6,$DN$7,0)+$DO28*IF($DO$6=E$6,$DO$7,0)+$DP28*IF($DP$6=E$6,$DP$7,0)+$DQ28*IF($DQ$6=E$6,$DQ$7,0)+$DR28*IF($DR$6=E$6,$DR$7,0)+$DS28*IF($DS$6=E$6,$DS$7,0)+$DT28*IF($DT$6=E$6,$DT$7,0)+$DU28*IF($DU$6=E$6,$DU$7,0)+$DV28*IF($DV$6=E$6,$DV$7,0)+$DW28*IF($DW$6=E$6,$DW$7,0)+$DX28*IF($DX$6=E$6,$DX$7,0)+$DY28*IF($DY$6=E$6,$DY$7,0)+$DZ28*IF($DZ$6=E$6,$DZ$7,0)+$EA28*IF($EA$6=E$6,$EA$7,0)+$EB28*IF($EB$6=E$6,$EB$7,0))/E$7,0)</f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148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</row>
    <row r="29" spans="1:124" x14ac:dyDescent="0.25">
      <c r="A29" s="23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148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</row>
    <row r="30" spans="1:124" x14ac:dyDescent="0.25">
      <c r="A30" s="23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148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</row>
    <row r="31" spans="1:124" x14ac:dyDescent="0.25">
      <c r="A31" s="23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148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</row>
    <row r="32" spans="1:124" x14ac:dyDescent="0.25">
      <c r="A32" s="23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4"/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148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</row>
    <row r="33" spans="1:124" x14ac:dyDescent="0.25">
      <c r="A33" s="23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14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</row>
    <row r="34" spans="1:124" x14ac:dyDescent="0.25">
      <c r="A34" s="23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4"/>
        <v>0</v>
      </c>
      <c r="F34" s="9">
        <f t="shared" si="4"/>
        <v>0</v>
      </c>
      <c r="G34" s="9">
        <f t="shared" si="4"/>
        <v>0</v>
      </c>
      <c r="H34" s="9">
        <f t="shared" si="4"/>
        <v>0</v>
      </c>
      <c r="I34" s="9">
        <f t="shared" si="4"/>
        <v>0</v>
      </c>
      <c r="J34" s="9">
        <f t="shared" si="4"/>
        <v>0</v>
      </c>
      <c r="K34" s="9">
        <f t="shared" si="4"/>
        <v>0</v>
      </c>
      <c r="L34" s="9">
        <f t="shared" si="4"/>
        <v>0</v>
      </c>
      <c r="M34" s="9">
        <f t="shared" si="4"/>
        <v>0</v>
      </c>
      <c r="N34" s="9">
        <f t="shared" si="4"/>
        <v>0</v>
      </c>
      <c r="O34" s="9">
        <f t="shared" si="4"/>
        <v>0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148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</row>
    <row r="35" spans="1:124" x14ac:dyDescent="0.25">
      <c r="A35" s="23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4"/>
        <v>0</v>
      </c>
      <c r="F35" s="9">
        <f t="shared" si="4"/>
        <v>0</v>
      </c>
      <c r="G35" s="9">
        <f t="shared" si="4"/>
        <v>0</v>
      </c>
      <c r="H35" s="9">
        <f t="shared" si="4"/>
        <v>0</v>
      </c>
      <c r="I35" s="9">
        <f t="shared" si="4"/>
        <v>0</v>
      </c>
      <c r="J35" s="9">
        <f t="shared" si="4"/>
        <v>0</v>
      </c>
      <c r="K35" s="9">
        <f t="shared" si="4"/>
        <v>0</v>
      </c>
      <c r="L35" s="9">
        <f t="shared" si="4"/>
        <v>0</v>
      </c>
      <c r="M35" s="9">
        <f t="shared" si="4"/>
        <v>0</v>
      </c>
      <c r="N35" s="9">
        <f t="shared" si="4"/>
        <v>0</v>
      </c>
      <c r="O35" s="9">
        <f t="shared" si="4"/>
        <v>0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148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</row>
    <row r="36" spans="1:124" x14ac:dyDescent="0.25">
      <c r="A36" s="23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4"/>
        <v>0</v>
      </c>
      <c r="F36" s="9">
        <f t="shared" si="4"/>
        <v>0</v>
      </c>
      <c r="G36" s="9">
        <f t="shared" si="4"/>
        <v>0</v>
      </c>
      <c r="H36" s="9">
        <f t="shared" si="4"/>
        <v>0</v>
      </c>
      <c r="I36" s="9">
        <f t="shared" si="4"/>
        <v>0</v>
      </c>
      <c r="J36" s="9">
        <f t="shared" si="4"/>
        <v>0</v>
      </c>
      <c r="K36" s="9">
        <f t="shared" si="4"/>
        <v>0</v>
      </c>
      <c r="L36" s="9">
        <f t="shared" si="4"/>
        <v>0</v>
      </c>
      <c r="M36" s="9">
        <f t="shared" si="4"/>
        <v>0</v>
      </c>
      <c r="N36" s="9">
        <f t="shared" si="4"/>
        <v>0</v>
      </c>
      <c r="O36" s="9">
        <f t="shared" si="4"/>
        <v>0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148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</row>
    <row r="37" spans="1:124" x14ac:dyDescent="0.25">
      <c r="A37" s="23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4"/>
        <v>0</v>
      </c>
      <c r="F37" s="9">
        <f t="shared" si="4"/>
        <v>0</v>
      </c>
      <c r="G37" s="9">
        <f t="shared" si="4"/>
        <v>0</v>
      </c>
      <c r="H37" s="9">
        <f t="shared" si="4"/>
        <v>0</v>
      </c>
      <c r="I37" s="9">
        <f t="shared" si="4"/>
        <v>0</v>
      </c>
      <c r="J37" s="9">
        <f t="shared" si="4"/>
        <v>0</v>
      </c>
      <c r="K37" s="9">
        <f t="shared" si="4"/>
        <v>0</v>
      </c>
      <c r="L37" s="9">
        <f t="shared" si="4"/>
        <v>0</v>
      </c>
      <c r="M37" s="9">
        <f t="shared" si="4"/>
        <v>0</v>
      </c>
      <c r="N37" s="9">
        <f t="shared" si="4"/>
        <v>0</v>
      </c>
      <c r="O37" s="9">
        <f t="shared" si="4"/>
        <v>0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148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</row>
    <row r="38" spans="1:124" x14ac:dyDescent="0.25">
      <c r="A38" s="23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ref="E38:R47" si="5">IFERROR(($T38*IF($T$6=E$6,$T$7,0)+$U38*IF($U$6=E$6,$U$7,0)+$V38*IF($V$6=E$6,$V$7,0)+$W38*IF($W$6=E$6,$W$7,0)+$X38*IF($X$6=E$6,$X$7,0)+$Y38*IF($Y$6=E$6,$Y$7,0)+$Z38*IF($Z$6=E$6,$Z$7,0)+$AA38*IF($AA$6=E$6,$AA$7,0)+$AB38*IF($AB$6=E$6,$AB$7,0)+$AC38*IF($AC$6=E$6,$AC$7,0)+$AD38*IF($AD$6=E$6,$AD$7,0)+$DG38*IF($DG$6=E$6,$DG$7,0)+$DH38*IF($DH$6=E$6,$DH$7,0)+$DI38*IF($DI$6=E$6,$DI$7,0)+$DJ38*IF($DJ$6=E$6,$DJ$7,0)+$DK38*IF($DK$6=E$6,$DK$7,0)+$DL38*IF($DL$6=E$6,$DL$7,0)+$DM38*IF($DM$6=E$6,$DM$7,0)+$DN38*IF($DN$6=E$6,$DN$7,0)+$DO38*IF($DO$6=E$6,$DO$7,0)+$DP38*IF($DP$6=E$6,$DP$7,0)+$DQ38*IF($DQ$6=E$6,$DQ$7,0)+$DR38*IF($DR$6=E$6,$DR$7,0)+$DS38*IF($DS$6=E$6,$DS$7,0)+$DT38*IF($DT$6=E$6,$DT$7,0)+$DU38*IF($DU$6=E$6,$DU$7,0)+$DV38*IF($DV$6=E$6,$DV$7,0)+$DW38*IF($DW$6=E$6,$DW$7,0)+$DX38*IF($DX$6=E$6,$DX$7,0)+$DY38*IF($DY$6=E$6,$DY$7,0)+$DZ38*IF($DZ$6=E$6,$DZ$7,0)+$EA38*IF($EA$6=E$6,$EA$7,0)+$EB38*IF($EB$6=E$6,$EB$7,0))/E$7,0)</f>
        <v>0</v>
      </c>
      <c r="F38" s="9">
        <f t="shared" si="5"/>
        <v>0</v>
      </c>
      <c r="G38" s="9">
        <f t="shared" si="5"/>
        <v>0</v>
      </c>
      <c r="H38" s="9">
        <f t="shared" si="5"/>
        <v>0</v>
      </c>
      <c r="I38" s="9">
        <f t="shared" si="5"/>
        <v>0</v>
      </c>
      <c r="J38" s="9">
        <f t="shared" si="5"/>
        <v>0</v>
      </c>
      <c r="K38" s="9">
        <f t="shared" si="5"/>
        <v>0</v>
      </c>
      <c r="L38" s="9">
        <f t="shared" si="5"/>
        <v>0</v>
      </c>
      <c r="M38" s="9">
        <f t="shared" si="5"/>
        <v>0</v>
      </c>
      <c r="N38" s="9">
        <f t="shared" si="5"/>
        <v>0</v>
      </c>
      <c r="O38" s="9">
        <f t="shared" si="5"/>
        <v>0</v>
      </c>
      <c r="P38" s="9">
        <f t="shared" si="5"/>
        <v>0</v>
      </c>
      <c r="Q38" s="9">
        <f t="shared" si="5"/>
        <v>0</v>
      </c>
      <c r="R38" s="9">
        <f t="shared" si="5"/>
        <v>0</v>
      </c>
      <c r="S38" s="148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</row>
    <row r="39" spans="1:124" x14ac:dyDescent="0.25">
      <c r="A39" s="23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5"/>
        <v>0</v>
      </c>
      <c r="F39" s="9">
        <f t="shared" si="5"/>
        <v>0</v>
      </c>
      <c r="G39" s="9">
        <f t="shared" si="5"/>
        <v>0</v>
      </c>
      <c r="H39" s="9">
        <f t="shared" si="5"/>
        <v>0</v>
      </c>
      <c r="I39" s="9">
        <f t="shared" si="5"/>
        <v>0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  <c r="P39" s="9">
        <f t="shared" si="5"/>
        <v>0</v>
      </c>
      <c r="Q39" s="9">
        <f t="shared" si="5"/>
        <v>0</v>
      </c>
      <c r="R39" s="9">
        <f t="shared" si="5"/>
        <v>0</v>
      </c>
      <c r="S39" s="148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</row>
    <row r="40" spans="1:124" x14ac:dyDescent="0.25">
      <c r="A40" s="23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5"/>
        <v>0</v>
      </c>
      <c r="F40" s="9">
        <f t="shared" si="5"/>
        <v>0</v>
      </c>
      <c r="G40" s="9">
        <f t="shared" si="5"/>
        <v>0</v>
      </c>
      <c r="H40" s="9">
        <f t="shared" si="5"/>
        <v>0</v>
      </c>
      <c r="I40" s="9">
        <f t="shared" si="5"/>
        <v>0</v>
      </c>
      <c r="J40" s="9">
        <f t="shared" si="5"/>
        <v>0</v>
      </c>
      <c r="K40" s="9">
        <f t="shared" si="5"/>
        <v>0</v>
      </c>
      <c r="L40" s="9">
        <f t="shared" si="5"/>
        <v>0</v>
      </c>
      <c r="M40" s="9">
        <f t="shared" si="5"/>
        <v>0</v>
      </c>
      <c r="N40" s="9">
        <f t="shared" si="5"/>
        <v>0</v>
      </c>
      <c r="O40" s="9">
        <f t="shared" si="5"/>
        <v>0</v>
      </c>
      <c r="P40" s="9">
        <f t="shared" si="5"/>
        <v>0</v>
      </c>
      <c r="Q40" s="9">
        <f t="shared" si="5"/>
        <v>0</v>
      </c>
      <c r="R40" s="9">
        <f t="shared" si="5"/>
        <v>0</v>
      </c>
      <c r="S40" s="148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</row>
    <row r="41" spans="1:124" x14ac:dyDescent="0.25">
      <c r="A41" s="23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5"/>
        <v>0</v>
      </c>
      <c r="F41" s="9">
        <f t="shared" si="5"/>
        <v>0</v>
      </c>
      <c r="G41" s="9">
        <f t="shared" si="5"/>
        <v>0</v>
      </c>
      <c r="H41" s="9">
        <f t="shared" si="5"/>
        <v>0</v>
      </c>
      <c r="I41" s="9">
        <f t="shared" si="5"/>
        <v>0</v>
      </c>
      <c r="J41" s="9">
        <f t="shared" si="5"/>
        <v>0</v>
      </c>
      <c r="K41" s="9">
        <f t="shared" si="5"/>
        <v>0</v>
      </c>
      <c r="L41" s="9">
        <f t="shared" si="5"/>
        <v>0</v>
      </c>
      <c r="M41" s="9">
        <f t="shared" si="5"/>
        <v>0</v>
      </c>
      <c r="N41" s="9">
        <f t="shared" si="5"/>
        <v>0</v>
      </c>
      <c r="O41" s="9">
        <f t="shared" si="5"/>
        <v>0</v>
      </c>
      <c r="P41" s="9">
        <f t="shared" si="5"/>
        <v>0</v>
      </c>
      <c r="Q41" s="9">
        <f t="shared" si="5"/>
        <v>0</v>
      </c>
      <c r="R41" s="9">
        <f t="shared" si="5"/>
        <v>0</v>
      </c>
      <c r="S41" s="148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</row>
    <row r="42" spans="1:124" x14ac:dyDescent="0.25">
      <c r="A42" s="23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5"/>
        <v>0</v>
      </c>
      <c r="F42" s="9">
        <f t="shared" si="5"/>
        <v>0</v>
      </c>
      <c r="G42" s="9">
        <f t="shared" si="5"/>
        <v>0</v>
      </c>
      <c r="H42" s="9">
        <f t="shared" si="5"/>
        <v>0</v>
      </c>
      <c r="I42" s="9">
        <f t="shared" si="5"/>
        <v>0</v>
      </c>
      <c r="J42" s="9">
        <f t="shared" si="5"/>
        <v>0</v>
      </c>
      <c r="K42" s="9">
        <f t="shared" si="5"/>
        <v>0</v>
      </c>
      <c r="L42" s="9">
        <f t="shared" si="5"/>
        <v>0</v>
      </c>
      <c r="M42" s="9">
        <f t="shared" si="5"/>
        <v>0</v>
      </c>
      <c r="N42" s="9">
        <f t="shared" si="5"/>
        <v>0</v>
      </c>
      <c r="O42" s="9">
        <f t="shared" si="5"/>
        <v>0</v>
      </c>
      <c r="P42" s="9">
        <f t="shared" si="5"/>
        <v>0</v>
      </c>
      <c r="Q42" s="9">
        <f t="shared" si="5"/>
        <v>0</v>
      </c>
      <c r="R42" s="9">
        <f t="shared" si="5"/>
        <v>0</v>
      </c>
      <c r="S42" s="148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</row>
    <row r="43" spans="1:124" x14ac:dyDescent="0.25">
      <c r="A43" s="23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5"/>
        <v>0</v>
      </c>
      <c r="F43" s="9">
        <f t="shared" si="5"/>
        <v>0</v>
      </c>
      <c r="G43" s="9">
        <f t="shared" si="5"/>
        <v>0</v>
      </c>
      <c r="H43" s="9">
        <f t="shared" si="5"/>
        <v>0</v>
      </c>
      <c r="I43" s="9">
        <f t="shared" si="5"/>
        <v>0</v>
      </c>
      <c r="J43" s="9">
        <f t="shared" si="5"/>
        <v>0</v>
      </c>
      <c r="K43" s="9">
        <f t="shared" si="5"/>
        <v>0</v>
      </c>
      <c r="L43" s="9">
        <f t="shared" si="5"/>
        <v>0</v>
      </c>
      <c r="M43" s="9">
        <f t="shared" si="5"/>
        <v>0</v>
      </c>
      <c r="N43" s="9">
        <f t="shared" si="5"/>
        <v>0</v>
      </c>
      <c r="O43" s="9">
        <f t="shared" si="5"/>
        <v>0</v>
      </c>
      <c r="P43" s="9">
        <f t="shared" si="5"/>
        <v>0</v>
      </c>
      <c r="Q43" s="9">
        <f t="shared" si="5"/>
        <v>0</v>
      </c>
      <c r="R43" s="9">
        <f t="shared" si="5"/>
        <v>0</v>
      </c>
      <c r="S43" s="148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</row>
    <row r="44" spans="1:124" x14ac:dyDescent="0.25">
      <c r="A44" s="23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5"/>
        <v>0</v>
      </c>
      <c r="F44" s="9">
        <f t="shared" si="5"/>
        <v>0</v>
      </c>
      <c r="G44" s="9">
        <f t="shared" si="5"/>
        <v>0</v>
      </c>
      <c r="H44" s="9">
        <f t="shared" si="5"/>
        <v>0</v>
      </c>
      <c r="I44" s="9">
        <f t="shared" si="5"/>
        <v>0</v>
      </c>
      <c r="J44" s="9">
        <f t="shared" si="5"/>
        <v>0</v>
      </c>
      <c r="K44" s="9">
        <f t="shared" si="5"/>
        <v>0</v>
      </c>
      <c r="L44" s="9">
        <f t="shared" si="5"/>
        <v>0</v>
      </c>
      <c r="M44" s="9">
        <f t="shared" si="5"/>
        <v>0</v>
      </c>
      <c r="N44" s="9">
        <f t="shared" si="5"/>
        <v>0</v>
      </c>
      <c r="O44" s="9">
        <f t="shared" si="5"/>
        <v>0</v>
      </c>
      <c r="P44" s="9">
        <f t="shared" si="5"/>
        <v>0</v>
      </c>
      <c r="Q44" s="9">
        <f t="shared" si="5"/>
        <v>0</v>
      </c>
      <c r="R44" s="9">
        <f t="shared" si="5"/>
        <v>0</v>
      </c>
      <c r="S44" s="148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</row>
    <row r="45" spans="1:124" x14ac:dyDescent="0.25">
      <c r="A45" s="23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5"/>
        <v>0</v>
      </c>
      <c r="F45" s="9">
        <f t="shared" si="5"/>
        <v>0</v>
      </c>
      <c r="G45" s="9">
        <f t="shared" si="5"/>
        <v>0</v>
      </c>
      <c r="H45" s="9">
        <f t="shared" si="5"/>
        <v>0</v>
      </c>
      <c r="I45" s="9">
        <f t="shared" si="5"/>
        <v>0</v>
      </c>
      <c r="J45" s="9">
        <f t="shared" si="5"/>
        <v>0</v>
      </c>
      <c r="K45" s="9">
        <f t="shared" si="5"/>
        <v>0</v>
      </c>
      <c r="L45" s="9">
        <f t="shared" si="5"/>
        <v>0</v>
      </c>
      <c r="M45" s="9">
        <f t="shared" si="5"/>
        <v>0</v>
      </c>
      <c r="N45" s="9">
        <f t="shared" si="5"/>
        <v>0</v>
      </c>
      <c r="O45" s="9">
        <f t="shared" si="5"/>
        <v>0</v>
      </c>
      <c r="P45" s="9">
        <f t="shared" si="5"/>
        <v>0</v>
      </c>
      <c r="Q45" s="9">
        <f t="shared" si="5"/>
        <v>0</v>
      </c>
      <c r="R45" s="9">
        <f t="shared" si="5"/>
        <v>0</v>
      </c>
      <c r="S45" s="148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</row>
    <row r="46" spans="1:124" x14ac:dyDescent="0.25">
      <c r="A46" s="23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5"/>
        <v>0</v>
      </c>
      <c r="F46" s="9">
        <f t="shared" si="5"/>
        <v>0</v>
      </c>
      <c r="G46" s="9">
        <f t="shared" si="5"/>
        <v>0</v>
      </c>
      <c r="H46" s="9">
        <f t="shared" si="5"/>
        <v>0</v>
      </c>
      <c r="I46" s="9">
        <f t="shared" si="5"/>
        <v>0</v>
      </c>
      <c r="J46" s="9">
        <f t="shared" si="5"/>
        <v>0</v>
      </c>
      <c r="K46" s="9">
        <f t="shared" si="5"/>
        <v>0</v>
      </c>
      <c r="L46" s="9">
        <f t="shared" si="5"/>
        <v>0</v>
      </c>
      <c r="M46" s="9">
        <f t="shared" si="5"/>
        <v>0</v>
      </c>
      <c r="N46" s="9">
        <f t="shared" si="5"/>
        <v>0</v>
      </c>
      <c r="O46" s="9">
        <f t="shared" si="5"/>
        <v>0</v>
      </c>
      <c r="P46" s="9">
        <f t="shared" si="5"/>
        <v>0</v>
      </c>
      <c r="Q46" s="9">
        <f t="shared" si="5"/>
        <v>0</v>
      </c>
      <c r="R46" s="9">
        <f t="shared" si="5"/>
        <v>0</v>
      </c>
      <c r="S46" s="148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</row>
    <row r="47" spans="1:124" x14ac:dyDescent="0.25">
      <c r="A47" s="23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5"/>
        <v>0</v>
      </c>
      <c r="F47" s="9">
        <f t="shared" si="5"/>
        <v>0</v>
      </c>
      <c r="G47" s="9">
        <f t="shared" si="5"/>
        <v>0</v>
      </c>
      <c r="H47" s="9">
        <f t="shared" si="5"/>
        <v>0</v>
      </c>
      <c r="I47" s="9">
        <f t="shared" si="5"/>
        <v>0</v>
      </c>
      <c r="J47" s="9">
        <f t="shared" si="5"/>
        <v>0</v>
      </c>
      <c r="K47" s="9">
        <f t="shared" si="5"/>
        <v>0</v>
      </c>
      <c r="L47" s="9">
        <f t="shared" si="5"/>
        <v>0</v>
      </c>
      <c r="M47" s="9">
        <f t="shared" si="5"/>
        <v>0</v>
      </c>
      <c r="N47" s="9">
        <f t="shared" si="5"/>
        <v>0</v>
      </c>
      <c r="O47" s="9">
        <f t="shared" si="5"/>
        <v>0</v>
      </c>
      <c r="P47" s="9">
        <f t="shared" si="5"/>
        <v>0</v>
      </c>
      <c r="Q47" s="9">
        <f t="shared" si="5"/>
        <v>0</v>
      </c>
      <c r="R47" s="9">
        <f t="shared" si="5"/>
        <v>0</v>
      </c>
      <c r="S47" s="148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</row>
    <row r="48" spans="1:124" x14ac:dyDescent="0.25">
      <c r="A48" s="23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ref="E48:R57" si="6">IFERROR(($T48*IF($T$6=E$6,$T$7,0)+$U48*IF($U$6=E$6,$U$7,0)+$V48*IF($V$6=E$6,$V$7,0)+$W48*IF($W$6=E$6,$W$7,0)+$X48*IF($X$6=E$6,$X$7,0)+$Y48*IF($Y$6=E$6,$Y$7,0)+$Z48*IF($Z$6=E$6,$Z$7,0)+$AA48*IF($AA$6=E$6,$AA$7,0)+$AB48*IF($AB$6=E$6,$AB$7,0)+$AC48*IF($AC$6=E$6,$AC$7,0)+$AD48*IF($AD$6=E$6,$AD$7,0)+$DG48*IF($DG$6=E$6,$DG$7,0)+$DH48*IF($DH$6=E$6,$DH$7,0)+$DI48*IF($DI$6=E$6,$DI$7,0)+$DJ48*IF($DJ$6=E$6,$DJ$7,0)+$DK48*IF($DK$6=E$6,$DK$7,0)+$DL48*IF($DL$6=E$6,$DL$7,0)+$DM48*IF($DM$6=E$6,$DM$7,0)+$DN48*IF($DN$6=E$6,$DN$7,0)+$DO48*IF($DO$6=E$6,$DO$7,0)+$DP48*IF($DP$6=E$6,$DP$7,0)+$DQ48*IF($DQ$6=E$6,$DQ$7,0)+$DR48*IF($DR$6=E$6,$DR$7,0)+$DS48*IF($DS$6=E$6,$DS$7,0)+$DT48*IF($DT$6=E$6,$DT$7,0)+$DU48*IF($DU$6=E$6,$DU$7,0)+$DV48*IF($DV$6=E$6,$DV$7,0)+$DW48*IF($DW$6=E$6,$DW$7,0)+$DX48*IF($DX$6=E$6,$DX$7,0)+$DY48*IF($DY$6=E$6,$DY$7,0)+$DZ48*IF($DZ$6=E$6,$DZ$7,0)+$EA48*IF($EA$6=E$6,$EA$7,0)+$EB48*IF($EB$6=E$6,$EB$7,0))/E$7,0)</f>
        <v>0</v>
      </c>
      <c r="F48" s="9">
        <f t="shared" si="6"/>
        <v>0</v>
      </c>
      <c r="G48" s="9">
        <f t="shared" si="6"/>
        <v>0</v>
      </c>
      <c r="H48" s="9">
        <f t="shared" si="6"/>
        <v>0</v>
      </c>
      <c r="I48" s="9">
        <f t="shared" si="6"/>
        <v>0</v>
      </c>
      <c r="J48" s="9">
        <f t="shared" si="6"/>
        <v>0</v>
      </c>
      <c r="K48" s="9">
        <f t="shared" si="6"/>
        <v>0</v>
      </c>
      <c r="L48" s="9">
        <f t="shared" si="6"/>
        <v>0</v>
      </c>
      <c r="M48" s="9">
        <f t="shared" si="6"/>
        <v>0</v>
      </c>
      <c r="N48" s="9">
        <f t="shared" si="6"/>
        <v>0</v>
      </c>
      <c r="O48" s="9">
        <f t="shared" si="6"/>
        <v>0</v>
      </c>
      <c r="P48" s="9">
        <f t="shared" si="6"/>
        <v>0</v>
      </c>
      <c r="Q48" s="9">
        <f t="shared" si="6"/>
        <v>0</v>
      </c>
      <c r="R48" s="9">
        <f t="shared" si="6"/>
        <v>0</v>
      </c>
      <c r="S48" s="148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</row>
    <row r="49" spans="1:124" x14ac:dyDescent="0.25">
      <c r="A49" s="23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6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148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</row>
    <row r="50" spans="1:124" x14ac:dyDescent="0.25">
      <c r="A50" s="23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6"/>
        <v>0</v>
      </c>
      <c r="F50" s="9">
        <f t="shared" si="6"/>
        <v>0</v>
      </c>
      <c r="G50" s="9">
        <f t="shared" si="6"/>
        <v>0</v>
      </c>
      <c r="H50" s="9">
        <f t="shared" si="6"/>
        <v>0</v>
      </c>
      <c r="I50" s="9">
        <f t="shared" si="6"/>
        <v>0</v>
      </c>
      <c r="J50" s="9">
        <f t="shared" si="6"/>
        <v>0</v>
      </c>
      <c r="K50" s="9">
        <f t="shared" si="6"/>
        <v>0</v>
      </c>
      <c r="L50" s="9">
        <f t="shared" si="6"/>
        <v>0</v>
      </c>
      <c r="M50" s="9">
        <f t="shared" si="6"/>
        <v>0</v>
      </c>
      <c r="N50" s="9">
        <f t="shared" si="6"/>
        <v>0</v>
      </c>
      <c r="O50" s="9">
        <f t="shared" si="6"/>
        <v>0</v>
      </c>
      <c r="P50" s="9">
        <f t="shared" si="6"/>
        <v>0</v>
      </c>
      <c r="Q50" s="9">
        <f t="shared" si="6"/>
        <v>0</v>
      </c>
      <c r="R50" s="9">
        <f t="shared" si="6"/>
        <v>0</v>
      </c>
      <c r="S50" s="148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</row>
    <row r="51" spans="1:124" x14ac:dyDescent="0.25">
      <c r="A51" s="23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6"/>
        <v>0</v>
      </c>
      <c r="F51" s="9">
        <f t="shared" si="6"/>
        <v>0</v>
      </c>
      <c r="G51" s="9">
        <f t="shared" si="6"/>
        <v>0</v>
      </c>
      <c r="H51" s="9">
        <f t="shared" si="6"/>
        <v>0</v>
      </c>
      <c r="I51" s="9">
        <f t="shared" si="6"/>
        <v>0</v>
      </c>
      <c r="J51" s="9">
        <f t="shared" si="6"/>
        <v>0</v>
      </c>
      <c r="K51" s="9">
        <f t="shared" si="6"/>
        <v>0</v>
      </c>
      <c r="L51" s="9">
        <f t="shared" si="6"/>
        <v>0</v>
      </c>
      <c r="M51" s="9">
        <f t="shared" si="6"/>
        <v>0</v>
      </c>
      <c r="N51" s="9">
        <f t="shared" si="6"/>
        <v>0</v>
      </c>
      <c r="O51" s="9">
        <f t="shared" si="6"/>
        <v>0</v>
      </c>
      <c r="P51" s="9">
        <f t="shared" si="6"/>
        <v>0</v>
      </c>
      <c r="Q51" s="9">
        <f t="shared" si="6"/>
        <v>0</v>
      </c>
      <c r="R51" s="9">
        <f t="shared" si="6"/>
        <v>0</v>
      </c>
      <c r="S51" s="148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</row>
    <row r="52" spans="1:124" x14ac:dyDescent="0.25">
      <c r="A52" s="23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6"/>
        <v>0</v>
      </c>
      <c r="F52" s="9">
        <f t="shared" si="6"/>
        <v>0</v>
      </c>
      <c r="G52" s="9">
        <f t="shared" si="6"/>
        <v>0</v>
      </c>
      <c r="H52" s="9">
        <f t="shared" si="6"/>
        <v>0</v>
      </c>
      <c r="I52" s="9">
        <f t="shared" si="6"/>
        <v>0</v>
      </c>
      <c r="J52" s="9">
        <f t="shared" si="6"/>
        <v>0</v>
      </c>
      <c r="K52" s="9">
        <f t="shared" si="6"/>
        <v>0</v>
      </c>
      <c r="L52" s="9">
        <f t="shared" si="6"/>
        <v>0</v>
      </c>
      <c r="M52" s="9">
        <f t="shared" si="6"/>
        <v>0</v>
      </c>
      <c r="N52" s="9">
        <f t="shared" si="6"/>
        <v>0</v>
      </c>
      <c r="O52" s="9">
        <f t="shared" si="6"/>
        <v>0</v>
      </c>
      <c r="P52" s="9">
        <f t="shared" si="6"/>
        <v>0</v>
      </c>
      <c r="Q52" s="9">
        <f t="shared" si="6"/>
        <v>0</v>
      </c>
      <c r="R52" s="9">
        <f t="shared" si="6"/>
        <v>0</v>
      </c>
      <c r="S52" s="148"/>
      <c r="T52" s="15"/>
      <c r="U52" s="15"/>
      <c r="V52" s="15"/>
      <c r="W52" s="15"/>
      <c r="X52" s="14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</row>
    <row r="53" spans="1:124" x14ac:dyDescent="0.25">
      <c r="A53" s="23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6"/>
        <v>0</v>
      </c>
      <c r="F53" s="9">
        <f t="shared" si="6"/>
        <v>0</v>
      </c>
      <c r="G53" s="9">
        <f t="shared" si="6"/>
        <v>0</v>
      </c>
      <c r="H53" s="9">
        <f t="shared" si="6"/>
        <v>0</v>
      </c>
      <c r="I53" s="9">
        <f t="shared" si="6"/>
        <v>0</v>
      </c>
      <c r="J53" s="9">
        <f t="shared" si="6"/>
        <v>0</v>
      </c>
      <c r="K53" s="9">
        <f t="shared" si="6"/>
        <v>0</v>
      </c>
      <c r="L53" s="9">
        <f t="shared" si="6"/>
        <v>0</v>
      </c>
      <c r="M53" s="9">
        <f t="shared" si="6"/>
        <v>0</v>
      </c>
      <c r="N53" s="9">
        <f t="shared" si="6"/>
        <v>0</v>
      </c>
      <c r="O53" s="9">
        <f t="shared" si="6"/>
        <v>0</v>
      </c>
      <c r="P53" s="9">
        <f t="shared" si="6"/>
        <v>0</v>
      </c>
      <c r="Q53" s="9">
        <f t="shared" si="6"/>
        <v>0</v>
      </c>
      <c r="R53" s="9">
        <f t="shared" si="6"/>
        <v>0</v>
      </c>
      <c r="S53" s="148"/>
      <c r="T53" s="15"/>
      <c r="U53" s="15"/>
      <c r="V53" s="15"/>
      <c r="W53" s="15"/>
      <c r="X53" s="14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</row>
    <row r="54" spans="1:124" x14ac:dyDescent="0.25">
      <c r="A54" s="23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6"/>
        <v>0</v>
      </c>
      <c r="F54" s="9">
        <f t="shared" si="6"/>
        <v>0</v>
      </c>
      <c r="G54" s="9">
        <f t="shared" si="6"/>
        <v>0</v>
      </c>
      <c r="H54" s="9">
        <f t="shared" si="6"/>
        <v>0</v>
      </c>
      <c r="I54" s="9">
        <f t="shared" si="6"/>
        <v>0</v>
      </c>
      <c r="J54" s="9">
        <f t="shared" si="6"/>
        <v>0</v>
      </c>
      <c r="K54" s="9">
        <f t="shared" si="6"/>
        <v>0</v>
      </c>
      <c r="L54" s="9">
        <f t="shared" si="6"/>
        <v>0</v>
      </c>
      <c r="M54" s="9">
        <f t="shared" si="6"/>
        <v>0</v>
      </c>
      <c r="N54" s="9">
        <f t="shared" si="6"/>
        <v>0</v>
      </c>
      <c r="O54" s="9">
        <f t="shared" si="6"/>
        <v>0</v>
      </c>
      <c r="P54" s="9">
        <f t="shared" si="6"/>
        <v>0</v>
      </c>
      <c r="Q54" s="9">
        <f t="shared" si="6"/>
        <v>0</v>
      </c>
      <c r="R54" s="9">
        <f t="shared" si="6"/>
        <v>0</v>
      </c>
      <c r="S54" s="148"/>
      <c r="T54" s="15"/>
      <c r="U54" s="15"/>
      <c r="V54" s="15"/>
      <c r="W54" s="15"/>
      <c r="X54" s="14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</row>
    <row r="55" spans="1:124" x14ac:dyDescent="0.25">
      <c r="A55" s="23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6"/>
        <v>0</v>
      </c>
      <c r="F55" s="9">
        <f t="shared" si="6"/>
        <v>0</v>
      </c>
      <c r="G55" s="9">
        <f t="shared" si="6"/>
        <v>0</v>
      </c>
      <c r="H55" s="9">
        <f t="shared" si="6"/>
        <v>0</v>
      </c>
      <c r="I55" s="9">
        <f t="shared" si="6"/>
        <v>0</v>
      </c>
      <c r="J55" s="9">
        <f t="shared" si="6"/>
        <v>0</v>
      </c>
      <c r="K55" s="9">
        <f t="shared" si="6"/>
        <v>0</v>
      </c>
      <c r="L55" s="9">
        <f t="shared" si="6"/>
        <v>0</v>
      </c>
      <c r="M55" s="9">
        <f t="shared" si="6"/>
        <v>0</v>
      </c>
      <c r="N55" s="9">
        <f t="shared" si="6"/>
        <v>0</v>
      </c>
      <c r="O55" s="9">
        <f t="shared" si="6"/>
        <v>0</v>
      </c>
      <c r="P55" s="9">
        <f t="shared" si="6"/>
        <v>0</v>
      </c>
      <c r="Q55" s="9">
        <f t="shared" si="6"/>
        <v>0</v>
      </c>
      <c r="R55" s="9">
        <f t="shared" si="6"/>
        <v>0</v>
      </c>
      <c r="S55" s="148"/>
      <c r="T55" s="15"/>
      <c r="U55" s="15"/>
      <c r="V55" s="15"/>
      <c r="W55" s="15"/>
      <c r="X55" s="14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</row>
    <row r="56" spans="1:124" x14ac:dyDescent="0.25">
      <c r="A56" s="23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6"/>
        <v>0</v>
      </c>
      <c r="F56" s="9">
        <f t="shared" si="6"/>
        <v>0</v>
      </c>
      <c r="G56" s="9">
        <f t="shared" si="6"/>
        <v>0</v>
      </c>
      <c r="H56" s="9">
        <f t="shared" si="6"/>
        <v>0</v>
      </c>
      <c r="I56" s="9">
        <f t="shared" si="6"/>
        <v>0</v>
      </c>
      <c r="J56" s="9">
        <f t="shared" si="6"/>
        <v>0</v>
      </c>
      <c r="K56" s="9">
        <f t="shared" si="6"/>
        <v>0</v>
      </c>
      <c r="L56" s="9">
        <f t="shared" si="6"/>
        <v>0</v>
      </c>
      <c r="M56" s="9">
        <f t="shared" si="6"/>
        <v>0</v>
      </c>
      <c r="N56" s="9">
        <f t="shared" si="6"/>
        <v>0</v>
      </c>
      <c r="O56" s="9">
        <f t="shared" si="6"/>
        <v>0</v>
      </c>
      <c r="P56" s="9">
        <f t="shared" si="6"/>
        <v>0</v>
      </c>
      <c r="Q56" s="9">
        <f t="shared" si="6"/>
        <v>0</v>
      </c>
      <c r="R56" s="9">
        <f t="shared" si="6"/>
        <v>0</v>
      </c>
      <c r="S56" s="148"/>
      <c r="T56" s="15"/>
      <c r="U56" s="15"/>
      <c r="V56" s="15"/>
      <c r="W56" s="15"/>
      <c r="X56" s="14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</row>
    <row r="57" spans="1:124" x14ac:dyDescent="0.25">
      <c r="A57" s="23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6"/>
        <v>0</v>
      </c>
      <c r="F57" s="9">
        <f t="shared" si="6"/>
        <v>0</v>
      </c>
      <c r="G57" s="9">
        <f t="shared" si="6"/>
        <v>0</v>
      </c>
      <c r="H57" s="9">
        <f t="shared" si="6"/>
        <v>0</v>
      </c>
      <c r="I57" s="9">
        <f t="shared" si="6"/>
        <v>0</v>
      </c>
      <c r="J57" s="9">
        <f t="shared" si="6"/>
        <v>0</v>
      </c>
      <c r="K57" s="9">
        <f t="shared" si="6"/>
        <v>0</v>
      </c>
      <c r="L57" s="9">
        <f t="shared" si="6"/>
        <v>0</v>
      </c>
      <c r="M57" s="9">
        <f t="shared" si="6"/>
        <v>0</v>
      </c>
      <c r="N57" s="9">
        <f t="shared" si="6"/>
        <v>0</v>
      </c>
      <c r="O57" s="9">
        <f t="shared" si="6"/>
        <v>0</v>
      </c>
      <c r="P57" s="9">
        <f t="shared" si="6"/>
        <v>0</v>
      </c>
      <c r="Q57" s="9">
        <f t="shared" si="6"/>
        <v>0</v>
      </c>
      <c r="R57" s="9">
        <f t="shared" si="6"/>
        <v>0</v>
      </c>
      <c r="S57" s="148"/>
      <c r="T57" s="15"/>
      <c r="U57" s="15"/>
      <c r="V57" s="15"/>
      <c r="W57" s="15"/>
      <c r="X57" s="14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</row>
    <row r="58" spans="1:124" x14ac:dyDescent="0.25">
      <c r="A58" s="23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ref="E58:R67" si="7">IFERROR(($T58*IF($T$6=E$6,$T$7,0)+$U58*IF($U$6=E$6,$U$7,0)+$V58*IF($V$6=E$6,$V$7,0)+$W58*IF($W$6=E$6,$W$7,0)+$X58*IF($X$6=E$6,$X$7,0)+$Y58*IF($Y$6=E$6,$Y$7,0)+$Z58*IF($Z$6=E$6,$Z$7,0)+$AA58*IF($AA$6=E$6,$AA$7,0)+$AB58*IF($AB$6=E$6,$AB$7,0)+$AC58*IF($AC$6=E$6,$AC$7,0)+$AD58*IF($AD$6=E$6,$AD$7,0)+$DG58*IF($DG$6=E$6,$DG$7,0)+$DH58*IF($DH$6=E$6,$DH$7,0)+$DI58*IF($DI$6=E$6,$DI$7,0)+$DJ58*IF($DJ$6=E$6,$DJ$7,0)+$DK58*IF($DK$6=E$6,$DK$7,0)+$DL58*IF($DL$6=E$6,$DL$7,0)+$DM58*IF($DM$6=E$6,$DM$7,0)+$DN58*IF($DN$6=E$6,$DN$7,0)+$DO58*IF($DO$6=E$6,$DO$7,0)+$DP58*IF($DP$6=E$6,$DP$7,0)+$DQ58*IF($DQ$6=E$6,$DQ$7,0)+$DR58*IF($DR$6=E$6,$DR$7,0)+$DS58*IF($DS$6=E$6,$DS$7,0)+$DT58*IF($DT$6=E$6,$DT$7,0)+$DU58*IF($DU$6=E$6,$DU$7,0)+$DV58*IF($DV$6=E$6,$DV$7,0)+$DW58*IF($DW$6=E$6,$DW$7,0)+$DX58*IF($DX$6=E$6,$DX$7,0)+$DY58*IF($DY$6=E$6,$DY$7,0)+$DZ58*IF($DZ$6=E$6,$DZ$7,0)+$EA58*IF($EA$6=E$6,$EA$7,0)+$EB58*IF($EB$6=E$6,$EB$7,0))/E$7,0)</f>
        <v>0</v>
      </c>
      <c r="F58" s="9">
        <f t="shared" si="7"/>
        <v>0</v>
      </c>
      <c r="G58" s="9">
        <f t="shared" si="7"/>
        <v>0</v>
      </c>
      <c r="H58" s="9">
        <f t="shared" si="7"/>
        <v>0</v>
      </c>
      <c r="I58" s="9">
        <f t="shared" si="7"/>
        <v>0</v>
      </c>
      <c r="J58" s="9">
        <f t="shared" si="7"/>
        <v>0</v>
      </c>
      <c r="K58" s="9">
        <f t="shared" si="7"/>
        <v>0</v>
      </c>
      <c r="L58" s="9">
        <f t="shared" si="7"/>
        <v>0</v>
      </c>
      <c r="M58" s="9">
        <f t="shared" si="7"/>
        <v>0</v>
      </c>
      <c r="N58" s="9">
        <f t="shared" si="7"/>
        <v>0</v>
      </c>
      <c r="O58" s="9">
        <f t="shared" si="7"/>
        <v>0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148"/>
      <c r="T58" s="15"/>
      <c r="U58" s="15"/>
      <c r="V58" s="15"/>
      <c r="W58" s="15"/>
      <c r="X58" s="14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</row>
    <row r="59" spans="1:124" x14ac:dyDescent="0.25">
      <c r="A59" s="23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7"/>
        <v>0</v>
      </c>
      <c r="F59" s="9">
        <f t="shared" si="7"/>
        <v>0</v>
      </c>
      <c r="G59" s="9">
        <f t="shared" si="7"/>
        <v>0</v>
      </c>
      <c r="H59" s="9">
        <f t="shared" si="7"/>
        <v>0</v>
      </c>
      <c r="I59" s="9">
        <f t="shared" si="7"/>
        <v>0</v>
      </c>
      <c r="J59" s="9">
        <f t="shared" si="7"/>
        <v>0</v>
      </c>
      <c r="K59" s="9">
        <f t="shared" si="7"/>
        <v>0</v>
      </c>
      <c r="L59" s="9">
        <f t="shared" si="7"/>
        <v>0</v>
      </c>
      <c r="M59" s="9">
        <f t="shared" si="7"/>
        <v>0</v>
      </c>
      <c r="N59" s="9">
        <f t="shared" si="7"/>
        <v>0</v>
      </c>
      <c r="O59" s="9">
        <f t="shared" si="7"/>
        <v>0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148"/>
      <c r="T59" s="15"/>
      <c r="U59" s="15"/>
      <c r="V59" s="15"/>
      <c r="W59" s="15"/>
      <c r="X59" s="14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</row>
    <row r="60" spans="1:124" x14ac:dyDescent="0.25">
      <c r="A60" s="23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7"/>
        <v>0</v>
      </c>
      <c r="F60" s="9">
        <f t="shared" si="7"/>
        <v>0</v>
      </c>
      <c r="G60" s="9">
        <f t="shared" si="7"/>
        <v>0</v>
      </c>
      <c r="H60" s="9">
        <f t="shared" si="7"/>
        <v>0</v>
      </c>
      <c r="I60" s="9">
        <f t="shared" si="7"/>
        <v>0</v>
      </c>
      <c r="J60" s="9">
        <f t="shared" si="7"/>
        <v>0</v>
      </c>
      <c r="K60" s="9">
        <f t="shared" si="7"/>
        <v>0</v>
      </c>
      <c r="L60" s="9">
        <f t="shared" si="7"/>
        <v>0</v>
      </c>
      <c r="M60" s="9">
        <f t="shared" si="7"/>
        <v>0</v>
      </c>
      <c r="N60" s="9">
        <f t="shared" si="7"/>
        <v>0</v>
      </c>
      <c r="O60" s="9">
        <f t="shared" si="7"/>
        <v>0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148"/>
      <c r="T60" s="15"/>
      <c r="U60" s="15"/>
      <c r="V60" s="15"/>
      <c r="W60" s="15"/>
      <c r="X60" s="14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</row>
    <row r="61" spans="1:124" x14ac:dyDescent="0.25">
      <c r="A61" s="23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7"/>
        <v>0</v>
      </c>
      <c r="F61" s="9">
        <f t="shared" si="7"/>
        <v>0</v>
      </c>
      <c r="G61" s="9">
        <f t="shared" si="7"/>
        <v>0</v>
      </c>
      <c r="H61" s="9">
        <f t="shared" si="7"/>
        <v>0</v>
      </c>
      <c r="I61" s="9">
        <f t="shared" si="7"/>
        <v>0</v>
      </c>
      <c r="J61" s="9">
        <f t="shared" si="7"/>
        <v>0</v>
      </c>
      <c r="K61" s="9">
        <f t="shared" si="7"/>
        <v>0</v>
      </c>
      <c r="L61" s="9">
        <f t="shared" si="7"/>
        <v>0</v>
      </c>
      <c r="M61" s="9">
        <f t="shared" si="7"/>
        <v>0</v>
      </c>
      <c r="N61" s="9">
        <f t="shared" si="7"/>
        <v>0</v>
      </c>
      <c r="O61" s="9">
        <f t="shared" si="7"/>
        <v>0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148"/>
      <c r="T61" s="15"/>
      <c r="U61" s="15"/>
      <c r="V61" s="15"/>
      <c r="W61" s="15"/>
      <c r="X61" s="14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</row>
    <row r="62" spans="1:124" x14ac:dyDescent="0.25">
      <c r="A62" s="23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7"/>
        <v>0</v>
      </c>
      <c r="F62" s="9">
        <f t="shared" si="7"/>
        <v>0</v>
      </c>
      <c r="G62" s="9">
        <f t="shared" si="7"/>
        <v>0</v>
      </c>
      <c r="H62" s="9">
        <f t="shared" si="7"/>
        <v>0</v>
      </c>
      <c r="I62" s="9">
        <f t="shared" si="7"/>
        <v>0</v>
      </c>
      <c r="J62" s="9">
        <f t="shared" si="7"/>
        <v>0</v>
      </c>
      <c r="K62" s="9">
        <f t="shared" si="7"/>
        <v>0</v>
      </c>
      <c r="L62" s="9">
        <f t="shared" si="7"/>
        <v>0</v>
      </c>
      <c r="M62" s="9">
        <f t="shared" si="7"/>
        <v>0</v>
      </c>
      <c r="N62" s="9">
        <f t="shared" si="7"/>
        <v>0</v>
      </c>
      <c r="O62" s="9">
        <f t="shared" si="7"/>
        <v>0</v>
      </c>
      <c r="P62" s="9">
        <f t="shared" si="7"/>
        <v>0</v>
      </c>
      <c r="Q62" s="9">
        <f t="shared" si="7"/>
        <v>0</v>
      </c>
      <c r="R62" s="9">
        <f t="shared" si="7"/>
        <v>0</v>
      </c>
      <c r="S62" s="148"/>
      <c r="T62" s="15"/>
      <c r="U62" s="15"/>
      <c r="V62" s="15"/>
      <c r="W62" s="15"/>
      <c r="X62" s="14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</row>
    <row r="63" spans="1:124" x14ac:dyDescent="0.25">
      <c r="A63" s="23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7"/>
        <v>0</v>
      </c>
      <c r="F63" s="9">
        <f t="shared" si="7"/>
        <v>0</v>
      </c>
      <c r="G63" s="9">
        <f t="shared" si="7"/>
        <v>0</v>
      </c>
      <c r="H63" s="9">
        <f t="shared" si="7"/>
        <v>0</v>
      </c>
      <c r="I63" s="9">
        <f t="shared" si="7"/>
        <v>0</v>
      </c>
      <c r="J63" s="9">
        <f t="shared" si="7"/>
        <v>0</v>
      </c>
      <c r="K63" s="9">
        <f t="shared" si="7"/>
        <v>0</v>
      </c>
      <c r="L63" s="9">
        <f t="shared" si="7"/>
        <v>0</v>
      </c>
      <c r="M63" s="9">
        <f t="shared" si="7"/>
        <v>0</v>
      </c>
      <c r="N63" s="9">
        <f t="shared" si="7"/>
        <v>0</v>
      </c>
      <c r="O63" s="9">
        <f t="shared" si="7"/>
        <v>0</v>
      </c>
      <c r="P63" s="9">
        <f t="shared" si="7"/>
        <v>0</v>
      </c>
      <c r="Q63" s="9">
        <f t="shared" si="7"/>
        <v>0</v>
      </c>
      <c r="R63" s="9">
        <f t="shared" si="7"/>
        <v>0</v>
      </c>
      <c r="S63" s="148"/>
      <c r="T63" s="15"/>
      <c r="U63" s="15"/>
      <c r="V63" s="15"/>
      <c r="W63" s="15"/>
      <c r="X63" s="14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</row>
    <row r="64" spans="1:124" x14ac:dyDescent="0.25">
      <c r="A64" s="23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7"/>
        <v>0</v>
      </c>
      <c r="F64" s="9">
        <f t="shared" si="7"/>
        <v>0</v>
      </c>
      <c r="G64" s="9">
        <f t="shared" si="7"/>
        <v>0</v>
      </c>
      <c r="H64" s="9">
        <f t="shared" si="7"/>
        <v>0</v>
      </c>
      <c r="I64" s="9">
        <f t="shared" si="7"/>
        <v>0</v>
      </c>
      <c r="J64" s="9">
        <f t="shared" si="7"/>
        <v>0</v>
      </c>
      <c r="K64" s="9">
        <f t="shared" si="7"/>
        <v>0</v>
      </c>
      <c r="L64" s="9">
        <f t="shared" si="7"/>
        <v>0</v>
      </c>
      <c r="M64" s="9">
        <f t="shared" si="7"/>
        <v>0</v>
      </c>
      <c r="N64" s="9">
        <f t="shared" si="7"/>
        <v>0</v>
      </c>
      <c r="O64" s="9">
        <f t="shared" si="7"/>
        <v>0</v>
      </c>
      <c r="P64" s="9">
        <f t="shared" si="7"/>
        <v>0</v>
      </c>
      <c r="Q64" s="9">
        <f t="shared" si="7"/>
        <v>0</v>
      </c>
      <c r="R64" s="9">
        <f t="shared" si="7"/>
        <v>0</v>
      </c>
      <c r="S64" s="148"/>
      <c r="T64" s="15"/>
      <c r="U64" s="15"/>
      <c r="V64" s="15"/>
      <c r="W64" s="15"/>
      <c r="X64" s="14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</row>
    <row r="65" spans="1:124" x14ac:dyDescent="0.25">
      <c r="A65" s="23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7"/>
        <v>0</v>
      </c>
      <c r="F65" s="9">
        <f t="shared" si="7"/>
        <v>0</v>
      </c>
      <c r="G65" s="9">
        <f t="shared" si="7"/>
        <v>0</v>
      </c>
      <c r="H65" s="9">
        <f t="shared" si="7"/>
        <v>0</v>
      </c>
      <c r="I65" s="9">
        <f t="shared" si="7"/>
        <v>0</v>
      </c>
      <c r="J65" s="9">
        <f t="shared" si="7"/>
        <v>0</v>
      </c>
      <c r="K65" s="9">
        <f t="shared" si="7"/>
        <v>0</v>
      </c>
      <c r="L65" s="9">
        <f t="shared" si="7"/>
        <v>0</v>
      </c>
      <c r="M65" s="9">
        <f t="shared" si="7"/>
        <v>0</v>
      </c>
      <c r="N65" s="9">
        <f t="shared" si="7"/>
        <v>0</v>
      </c>
      <c r="O65" s="9">
        <f t="shared" si="7"/>
        <v>0</v>
      </c>
      <c r="P65" s="9">
        <f t="shared" si="7"/>
        <v>0</v>
      </c>
      <c r="Q65" s="9">
        <f t="shared" si="7"/>
        <v>0</v>
      </c>
      <c r="R65" s="9">
        <f t="shared" si="7"/>
        <v>0</v>
      </c>
      <c r="S65" s="148"/>
      <c r="T65" s="15"/>
      <c r="U65" s="15"/>
      <c r="V65" s="15"/>
      <c r="W65" s="15"/>
      <c r="X65" s="14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</row>
    <row r="66" spans="1:124" x14ac:dyDescent="0.25">
      <c r="A66" s="23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7"/>
        <v>0</v>
      </c>
      <c r="F66" s="9">
        <f t="shared" si="7"/>
        <v>0</v>
      </c>
      <c r="G66" s="9">
        <f t="shared" si="7"/>
        <v>0</v>
      </c>
      <c r="H66" s="9">
        <f t="shared" si="7"/>
        <v>0</v>
      </c>
      <c r="I66" s="9">
        <f t="shared" si="7"/>
        <v>0</v>
      </c>
      <c r="J66" s="9">
        <f t="shared" si="7"/>
        <v>0</v>
      </c>
      <c r="K66" s="9">
        <f t="shared" si="7"/>
        <v>0</v>
      </c>
      <c r="L66" s="9">
        <f t="shared" si="7"/>
        <v>0</v>
      </c>
      <c r="M66" s="9">
        <f t="shared" si="7"/>
        <v>0</v>
      </c>
      <c r="N66" s="9">
        <f t="shared" si="7"/>
        <v>0</v>
      </c>
      <c r="O66" s="9">
        <f t="shared" si="7"/>
        <v>0</v>
      </c>
      <c r="P66" s="9">
        <f t="shared" si="7"/>
        <v>0</v>
      </c>
      <c r="Q66" s="9">
        <f t="shared" si="7"/>
        <v>0</v>
      </c>
      <c r="R66" s="9">
        <f t="shared" si="7"/>
        <v>0</v>
      </c>
      <c r="S66" s="148"/>
      <c r="T66" s="15"/>
      <c r="U66" s="15"/>
      <c r="V66" s="15"/>
      <c r="W66" s="15"/>
      <c r="X66" s="14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</row>
    <row r="67" spans="1:124" x14ac:dyDescent="0.25">
      <c r="A67" s="23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7"/>
        <v>0</v>
      </c>
      <c r="F67" s="9">
        <f t="shared" si="7"/>
        <v>0</v>
      </c>
      <c r="G67" s="9">
        <f t="shared" si="7"/>
        <v>0</v>
      </c>
      <c r="H67" s="9">
        <f t="shared" si="7"/>
        <v>0</v>
      </c>
      <c r="I67" s="9">
        <f t="shared" si="7"/>
        <v>0</v>
      </c>
      <c r="J67" s="9">
        <f t="shared" si="7"/>
        <v>0</v>
      </c>
      <c r="K67" s="9">
        <f t="shared" si="7"/>
        <v>0</v>
      </c>
      <c r="L67" s="9">
        <f t="shared" si="7"/>
        <v>0</v>
      </c>
      <c r="M67" s="9">
        <f t="shared" si="7"/>
        <v>0</v>
      </c>
      <c r="N67" s="9">
        <f t="shared" si="7"/>
        <v>0</v>
      </c>
      <c r="O67" s="9">
        <f t="shared" si="7"/>
        <v>0</v>
      </c>
      <c r="P67" s="9">
        <f t="shared" si="7"/>
        <v>0</v>
      </c>
      <c r="Q67" s="9">
        <f t="shared" si="7"/>
        <v>0</v>
      </c>
      <c r="R67" s="9">
        <f t="shared" si="7"/>
        <v>0</v>
      </c>
      <c r="S67" s="148"/>
      <c r="T67" s="15"/>
      <c r="U67" s="15"/>
      <c r="V67" s="15"/>
      <c r="W67" s="15"/>
      <c r="X67" s="14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</row>
    <row r="68" spans="1:124" x14ac:dyDescent="0.25">
      <c r="A68" s="23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ref="E68:R77" si="8">IFERROR(($T68*IF($T$6=E$6,$T$7,0)+$U68*IF($U$6=E$6,$U$7,0)+$V68*IF($V$6=E$6,$V$7,0)+$W68*IF($W$6=E$6,$W$7,0)+$X68*IF($X$6=E$6,$X$7,0)+$Y68*IF($Y$6=E$6,$Y$7,0)+$Z68*IF($Z$6=E$6,$Z$7,0)+$AA68*IF($AA$6=E$6,$AA$7,0)+$AB68*IF($AB$6=E$6,$AB$7,0)+$AC68*IF($AC$6=E$6,$AC$7,0)+$AD68*IF($AD$6=E$6,$AD$7,0)+$DG68*IF($DG$6=E$6,$DG$7,0)+$DH68*IF($DH$6=E$6,$DH$7,0)+$DI68*IF($DI$6=E$6,$DI$7,0)+$DJ68*IF($DJ$6=E$6,$DJ$7,0)+$DK68*IF($DK$6=E$6,$DK$7,0)+$DL68*IF($DL$6=E$6,$DL$7,0)+$DM68*IF($DM$6=E$6,$DM$7,0)+$DN68*IF($DN$6=E$6,$DN$7,0)+$DO68*IF($DO$6=E$6,$DO$7,0)+$DP68*IF($DP$6=E$6,$DP$7,0)+$DQ68*IF($DQ$6=E$6,$DQ$7,0)+$DR68*IF($DR$6=E$6,$DR$7,0)+$DS68*IF($DS$6=E$6,$DS$7,0)+$DT68*IF($DT$6=E$6,$DT$7,0)+$DU68*IF($DU$6=E$6,$DU$7,0)+$DV68*IF($DV$6=E$6,$DV$7,0)+$DW68*IF($DW$6=E$6,$DW$7,0)+$DX68*IF($DX$6=E$6,$DX$7,0)+$DY68*IF($DY$6=E$6,$DY$7,0)+$DZ68*IF($DZ$6=E$6,$DZ$7,0)+$EA68*IF($EA$6=E$6,$EA$7,0)+$EB68*IF($EB$6=E$6,$EB$7,0))/E$7,0)</f>
        <v>0</v>
      </c>
      <c r="F68" s="9">
        <f t="shared" si="8"/>
        <v>0</v>
      </c>
      <c r="G68" s="9">
        <f t="shared" si="8"/>
        <v>0</v>
      </c>
      <c r="H68" s="9">
        <f t="shared" si="8"/>
        <v>0</v>
      </c>
      <c r="I68" s="9">
        <f t="shared" si="8"/>
        <v>0</v>
      </c>
      <c r="J68" s="9">
        <f t="shared" si="8"/>
        <v>0</v>
      </c>
      <c r="K68" s="9">
        <f t="shared" si="8"/>
        <v>0</v>
      </c>
      <c r="L68" s="9">
        <f t="shared" si="8"/>
        <v>0</v>
      </c>
      <c r="M68" s="9">
        <f t="shared" si="8"/>
        <v>0</v>
      </c>
      <c r="N68" s="9">
        <f t="shared" si="8"/>
        <v>0</v>
      </c>
      <c r="O68" s="9">
        <f t="shared" si="8"/>
        <v>0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148"/>
      <c r="T68" s="15"/>
      <c r="U68" s="15"/>
      <c r="V68" s="15"/>
      <c r="W68" s="15"/>
      <c r="X68" s="14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</row>
    <row r="69" spans="1:124" x14ac:dyDescent="0.25">
      <c r="A69" s="23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8"/>
        <v>0</v>
      </c>
      <c r="F69" s="9">
        <f t="shared" si="8"/>
        <v>0</v>
      </c>
      <c r="G69" s="9">
        <f t="shared" si="8"/>
        <v>0</v>
      </c>
      <c r="H69" s="9">
        <f t="shared" si="8"/>
        <v>0</v>
      </c>
      <c r="I69" s="9">
        <f t="shared" si="8"/>
        <v>0</v>
      </c>
      <c r="J69" s="9">
        <f t="shared" si="8"/>
        <v>0</v>
      </c>
      <c r="K69" s="9">
        <f t="shared" si="8"/>
        <v>0</v>
      </c>
      <c r="L69" s="9">
        <f t="shared" si="8"/>
        <v>0</v>
      </c>
      <c r="M69" s="9">
        <f t="shared" si="8"/>
        <v>0</v>
      </c>
      <c r="N69" s="9">
        <f t="shared" si="8"/>
        <v>0</v>
      </c>
      <c r="O69" s="9">
        <f t="shared" si="8"/>
        <v>0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148"/>
      <c r="T69" s="15"/>
      <c r="U69" s="15"/>
      <c r="V69" s="15"/>
      <c r="W69" s="15"/>
      <c r="X69" s="14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</row>
    <row r="70" spans="1:124" x14ac:dyDescent="0.25">
      <c r="A70" s="23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8"/>
        <v>0</v>
      </c>
      <c r="F70" s="9">
        <f t="shared" si="8"/>
        <v>0</v>
      </c>
      <c r="G70" s="9">
        <f t="shared" si="8"/>
        <v>0</v>
      </c>
      <c r="H70" s="9">
        <f t="shared" si="8"/>
        <v>0</v>
      </c>
      <c r="I70" s="9">
        <f t="shared" si="8"/>
        <v>0</v>
      </c>
      <c r="J70" s="9">
        <f t="shared" si="8"/>
        <v>0</v>
      </c>
      <c r="K70" s="9">
        <f t="shared" si="8"/>
        <v>0</v>
      </c>
      <c r="L70" s="9">
        <f t="shared" si="8"/>
        <v>0</v>
      </c>
      <c r="M70" s="9">
        <f t="shared" si="8"/>
        <v>0</v>
      </c>
      <c r="N70" s="9">
        <f t="shared" si="8"/>
        <v>0</v>
      </c>
      <c r="O70" s="9">
        <f t="shared" si="8"/>
        <v>0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148"/>
      <c r="T70" s="15"/>
      <c r="U70" s="15"/>
      <c r="V70" s="15"/>
      <c r="W70" s="15"/>
      <c r="X70" s="14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</row>
    <row r="71" spans="1:124" x14ac:dyDescent="0.25">
      <c r="A71" s="23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8"/>
        <v>0</v>
      </c>
      <c r="F71" s="9">
        <f t="shared" si="8"/>
        <v>0</v>
      </c>
      <c r="G71" s="9">
        <f t="shared" si="8"/>
        <v>0</v>
      </c>
      <c r="H71" s="9">
        <f t="shared" si="8"/>
        <v>0</v>
      </c>
      <c r="I71" s="9">
        <f t="shared" si="8"/>
        <v>0</v>
      </c>
      <c r="J71" s="9">
        <f t="shared" si="8"/>
        <v>0</v>
      </c>
      <c r="K71" s="9">
        <f t="shared" si="8"/>
        <v>0</v>
      </c>
      <c r="L71" s="9">
        <f t="shared" si="8"/>
        <v>0</v>
      </c>
      <c r="M71" s="9">
        <f t="shared" si="8"/>
        <v>0</v>
      </c>
      <c r="N71" s="9">
        <f t="shared" si="8"/>
        <v>0</v>
      </c>
      <c r="O71" s="9">
        <f t="shared" si="8"/>
        <v>0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148"/>
      <c r="T71" s="15"/>
      <c r="U71" s="15"/>
      <c r="V71" s="15"/>
      <c r="W71" s="15"/>
      <c r="X71" s="14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</row>
    <row r="72" spans="1:124" x14ac:dyDescent="0.25">
      <c r="A72" s="23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8"/>
        <v>0</v>
      </c>
      <c r="F72" s="9">
        <f t="shared" si="8"/>
        <v>0</v>
      </c>
      <c r="G72" s="9">
        <f t="shared" si="8"/>
        <v>0</v>
      </c>
      <c r="H72" s="9">
        <f t="shared" si="8"/>
        <v>0</v>
      </c>
      <c r="I72" s="9">
        <f t="shared" si="8"/>
        <v>0</v>
      </c>
      <c r="J72" s="9">
        <f t="shared" si="8"/>
        <v>0</v>
      </c>
      <c r="K72" s="9">
        <f t="shared" si="8"/>
        <v>0</v>
      </c>
      <c r="L72" s="9">
        <f t="shared" si="8"/>
        <v>0</v>
      </c>
      <c r="M72" s="9">
        <f t="shared" si="8"/>
        <v>0</v>
      </c>
      <c r="N72" s="9">
        <f t="shared" si="8"/>
        <v>0</v>
      </c>
      <c r="O72" s="9">
        <f t="shared" si="8"/>
        <v>0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148"/>
      <c r="T72" s="15"/>
      <c r="U72" s="15"/>
      <c r="V72" s="15"/>
      <c r="W72" s="15"/>
      <c r="X72" s="14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</row>
    <row r="73" spans="1:124" x14ac:dyDescent="0.25">
      <c r="A73" s="23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si="2"/>
        <v/>
      </c>
      <c r="E73" s="9">
        <f t="shared" si="8"/>
        <v>0</v>
      </c>
      <c r="F73" s="9">
        <f t="shared" si="8"/>
        <v>0</v>
      </c>
      <c r="G73" s="9">
        <f t="shared" si="8"/>
        <v>0</v>
      </c>
      <c r="H73" s="9">
        <f t="shared" si="8"/>
        <v>0</v>
      </c>
      <c r="I73" s="9">
        <f t="shared" si="8"/>
        <v>0</v>
      </c>
      <c r="J73" s="9">
        <f t="shared" si="8"/>
        <v>0</v>
      </c>
      <c r="K73" s="9">
        <f t="shared" si="8"/>
        <v>0</v>
      </c>
      <c r="L73" s="9">
        <f t="shared" si="8"/>
        <v>0</v>
      </c>
      <c r="M73" s="9">
        <f t="shared" si="8"/>
        <v>0</v>
      </c>
      <c r="N73" s="9">
        <f t="shared" si="8"/>
        <v>0</v>
      </c>
      <c r="O73" s="9">
        <f t="shared" si="8"/>
        <v>0</v>
      </c>
      <c r="P73" s="9">
        <f t="shared" si="8"/>
        <v>0</v>
      </c>
      <c r="Q73" s="9">
        <f t="shared" si="8"/>
        <v>0</v>
      </c>
      <c r="R73" s="9">
        <f t="shared" si="8"/>
        <v>0</v>
      </c>
      <c r="S73" s="148"/>
      <c r="T73" s="15"/>
      <c r="U73" s="15"/>
      <c r="V73" s="15"/>
      <c r="W73" s="15"/>
      <c r="X73" s="14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</row>
    <row r="74" spans="1:124" x14ac:dyDescent="0.25">
      <c r="A74" s="23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ref="D74:D137" si="9">IF(C74="","",SUMPRODUCT($T$7:$DT$7,T74:DT74))</f>
        <v/>
      </c>
      <c r="E74" s="9">
        <f t="shared" si="8"/>
        <v>0</v>
      </c>
      <c r="F74" s="9">
        <f t="shared" si="8"/>
        <v>0</v>
      </c>
      <c r="G74" s="9">
        <f t="shared" si="8"/>
        <v>0</v>
      </c>
      <c r="H74" s="9">
        <f t="shared" si="8"/>
        <v>0</v>
      </c>
      <c r="I74" s="9">
        <f t="shared" si="8"/>
        <v>0</v>
      </c>
      <c r="J74" s="9">
        <f t="shared" si="8"/>
        <v>0</v>
      </c>
      <c r="K74" s="9">
        <f t="shared" si="8"/>
        <v>0</v>
      </c>
      <c r="L74" s="9">
        <f t="shared" si="8"/>
        <v>0</v>
      </c>
      <c r="M74" s="9">
        <f t="shared" si="8"/>
        <v>0</v>
      </c>
      <c r="N74" s="9">
        <f t="shared" si="8"/>
        <v>0</v>
      </c>
      <c r="O74" s="9">
        <f t="shared" si="8"/>
        <v>0</v>
      </c>
      <c r="P74" s="9">
        <f t="shared" si="8"/>
        <v>0</v>
      </c>
      <c r="Q74" s="9">
        <f t="shared" si="8"/>
        <v>0</v>
      </c>
      <c r="R74" s="9">
        <f t="shared" si="8"/>
        <v>0</v>
      </c>
      <c r="S74" s="148"/>
      <c r="T74" s="15"/>
      <c r="U74" s="15"/>
      <c r="V74" s="15"/>
      <c r="W74" s="15"/>
      <c r="X74" s="14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</row>
    <row r="75" spans="1:124" x14ac:dyDescent="0.25">
      <c r="A75" s="23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9"/>
        <v/>
      </c>
      <c r="E75" s="9">
        <f t="shared" si="8"/>
        <v>0</v>
      </c>
      <c r="F75" s="9">
        <f t="shared" si="8"/>
        <v>0</v>
      </c>
      <c r="G75" s="9">
        <f t="shared" si="8"/>
        <v>0</v>
      </c>
      <c r="H75" s="9">
        <f t="shared" si="8"/>
        <v>0</v>
      </c>
      <c r="I75" s="9">
        <f t="shared" si="8"/>
        <v>0</v>
      </c>
      <c r="J75" s="9">
        <f t="shared" si="8"/>
        <v>0</v>
      </c>
      <c r="K75" s="9">
        <f t="shared" si="8"/>
        <v>0</v>
      </c>
      <c r="L75" s="9">
        <f t="shared" si="8"/>
        <v>0</v>
      </c>
      <c r="M75" s="9">
        <f t="shared" si="8"/>
        <v>0</v>
      </c>
      <c r="N75" s="9">
        <f t="shared" si="8"/>
        <v>0</v>
      </c>
      <c r="O75" s="9">
        <f t="shared" si="8"/>
        <v>0</v>
      </c>
      <c r="P75" s="9">
        <f t="shared" si="8"/>
        <v>0</v>
      </c>
      <c r="Q75" s="9">
        <f t="shared" si="8"/>
        <v>0</v>
      </c>
      <c r="R75" s="9">
        <f t="shared" si="8"/>
        <v>0</v>
      </c>
      <c r="S75" s="148"/>
      <c r="T75" s="15"/>
      <c r="U75" s="15"/>
      <c r="V75" s="15"/>
      <c r="W75" s="15"/>
      <c r="X75" s="14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</row>
    <row r="76" spans="1:124" x14ac:dyDescent="0.25">
      <c r="A76" s="23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9"/>
        <v/>
      </c>
      <c r="E76" s="9">
        <f t="shared" si="8"/>
        <v>0</v>
      </c>
      <c r="F76" s="9">
        <f t="shared" si="8"/>
        <v>0</v>
      </c>
      <c r="G76" s="9">
        <f t="shared" si="8"/>
        <v>0</v>
      </c>
      <c r="H76" s="9">
        <f t="shared" si="8"/>
        <v>0</v>
      </c>
      <c r="I76" s="9">
        <f t="shared" si="8"/>
        <v>0</v>
      </c>
      <c r="J76" s="9">
        <f t="shared" si="8"/>
        <v>0</v>
      </c>
      <c r="K76" s="9">
        <f t="shared" si="8"/>
        <v>0</v>
      </c>
      <c r="L76" s="9">
        <f t="shared" si="8"/>
        <v>0</v>
      </c>
      <c r="M76" s="9">
        <f t="shared" si="8"/>
        <v>0</v>
      </c>
      <c r="N76" s="9">
        <f t="shared" si="8"/>
        <v>0</v>
      </c>
      <c r="O76" s="9">
        <f t="shared" si="8"/>
        <v>0</v>
      </c>
      <c r="P76" s="9">
        <f t="shared" si="8"/>
        <v>0</v>
      </c>
      <c r="Q76" s="9">
        <f t="shared" si="8"/>
        <v>0</v>
      </c>
      <c r="R76" s="9">
        <f t="shared" si="8"/>
        <v>0</v>
      </c>
      <c r="S76" s="148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</row>
    <row r="77" spans="1:124" x14ac:dyDescent="0.25">
      <c r="A77" s="23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9"/>
        <v/>
      </c>
      <c r="E77" s="9">
        <f t="shared" si="8"/>
        <v>0</v>
      </c>
      <c r="F77" s="9">
        <f t="shared" si="8"/>
        <v>0</v>
      </c>
      <c r="G77" s="9">
        <f t="shared" si="8"/>
        <v>0</v>
      </c>
      <c r="H77" s="9">
        <f t="shared" si="8"/>
        <v>0</v>
      </c>
      <c r="I77" s="9">
        <f t="shared" si="8"/>
        <v>0</v>
      </c>
      <c r="J77" s="9">
        <f t="shared" si="8"/>
        <v>0</v>
      </c>
      <c r="K77" s="9">
        <f t="shared" si="8"/>
        <v>0</v>
      </c>
      <c r="L77" s="9">
        <f t="shared" si="8"/>
        <v>0</v>
      </c>
      <c r="M77" s="9">
        <f t="shared" si="8"/>
        <v>0</v>
      </c>
      <c r="N77" s="9">
        <f t="shared" si="8"/>
        <v>0</v>
      </c>
      <c r="O77" s="9">
        <f t="shared" si="8"/>
        <v>0</v>
      </c>
      <c r="P77" s="9">
        <f t="shared" si="8"/>
        <v>0</v>
      </c>
      <c r="Q77" s="9">
        <f t="shared" si="8"/>
        <v>0</v>
      </c>
      <c r="R77" s="9">
        <f t="shared" si="8"/>
        <v>0</v>
      </c>
      <c r="S77" s="148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</row>
    <row r="78" spans="1:124" x14ac:dyDescent="0.25">
      <c r="A78" s="23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9"/>
        <v/>
      </c>
      <c r="E78" s="9">
        <f t="shared" ref="E78:R87" si="10">IFERROR(($T78*IF($T$6=E$6,$T$7,0)+$U78*IF($U$6=E$6,$U$7,0)+$V78*IF($V$6=E$6,$V$7,0)+$W78*IF($W$6=E$6,$W$7,0)+$X78*IF($X$6=E$6,$X$7,0)+$Y78*IF($Y$6=E$6,$Y$7,0)+$Z78*IF($Z$6=E$6,$Z$7,0)+$AA78*IF($AA$6=E$6,$AA$7,0)+$AB78*IF($AB$6=E$6,$AB$7,0)+$AC78*IF($AC$6=E$6,$AC$7,0)+$AD78*IF($AD$6=E$6,$AD$7,0)+$DG78*IF($DG$6=E$6,$DG$7,0)+$DH78*IF($DH$6=E$6,$DH$7,0)+$DI78*IF($DI$6=E$6,$DI$7,0)+$DJ78*IF($DJ$6=E$6,$DJ$7,0)+$DK78*IF($DK$6=E$6,$DK$7,0)+$DL78*IF($DL$6=E$6,$DL$7,0)+$DM78*IF($DM$6=E$6,$DM$7,0)+$DN78*IF($DN$6=E$6,$DN$7,0)+$DO78*IF($DO$6=E$6,$DO$7,0)+$DP78*IF($DP$6=E$6,$DP$7,0)+$DQ78*IF($DQ$6=E$6,$DQ$7,0)+$DR78*IF($DR$6=E$6,$DR$7,0)+$DS78*IF($DS$6=E$6,$DS$7,0)+$DT78*IF($DT$6=E$6,$DT$7,0)+$DU78*IF($DU$6=E$6,$DU$7,0)+$DV78*IF($DV$6=E$6,$DV$7,0)+$DW78*IF($DW$6=E$6,$DW$7,0)+$DX78*IF($DX$6=E$6,$DX$7,0)+$DY78*IF($DY$6=E$6,$DY$7,0)+$DZ78*IF($DZ$6=E$6,$DZ$7,0)+$EA78*IF($EA$6=E$6,$EA$7,0)+$EB78*IF($EB$6=E$6,$EB$7,0))/E$7,0)</f>
        <v>0</v>
      </c>
      <c r="F78" s="9">
        <f t="shared" si="10"/>
        <v>0</v>
      </c>
      <c r="G78" s="9">
        <f t="shared" si="10"/>
        <v>0</v>
      </c>
      <c r="H78" s="9">
        <f t="shared" si="10"/>
        <v>0</v>
      </c>
      <c r="I78" s="9">
        <f t="shared" si="10"/>
        <v>0</v>
      </c>
      <c r="J78" s="9">
        <f t="shared" si="10"/>
        <v>0</v>
      </c>
      <c r="K78" s="9">
        <f t="shared" si="10"/>
        <v>0</v>
      </c>
      <c r="L78" s="9">
        <f t="shared" si="10"/>
        <v>0</v>
      </c>
      <c r="M78" s="9">
        <f t="shared" si="10"/>
        <v>0</v>
      </c>
      <c r="N78" s="9">
        <f t="shared" si="10"/>
        <v>0</v>
      </c>
      <c r="O78" s="9">
        <f t="shared" si="10"/>
        <v>0</v>
      </c>
      <c r="P78" s="9">
        <f t="shared" si="10"/>
        <v>0</v>
      </c>
      <c r="Q78" s="9">
        <f t="shared" si="10"/>
        <v>0</v>
      </c>
      <c r="R78" s="9">
        <f t="shared" si="10"/>
        <v>0</v>
      </c>
      <c r="S78" s="148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</row>
    <row r="79" spans="1:124" x14ac:dyDescent="0.25">
      <c r="A79" s="23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9"/>
        <v/>
      </c>
      <c r="E79" s="9">
        <f t="shared" si="10"/>
        <v>0</v>
      </c>
      <c r="F79" s="9">
        <f t="shared" si="10"/>
        <v>0</v>
      </c>
      <c r="G79" s="9">
        <f t="shared" si="10"/>
        <v>0</v>
      </c>
      <c r="H79" s="9">
        <f t="shared" si="10"/>
        <v>0</v>
      </c>
      <c r="I79" s="9">
        <f t="shared" si="10"/>
        <v>0</v>
      </c>
      <c r="J79" s="9">
        <f t="shared" si="10"/>
        <v>0</v>
      </c>
      <c r="K79" s="9">
        <f t="shared" si="10"/>
        <v>0</v>
      </c>
      <c r="L79" s="9">
        <f t="shared" si="10"/>
        <v>0</v>
      </c>
      <c r="M79" s="9">
        <f t="shared" si="10"/>
        <v>0</v>
      </c>
      <c r="N79" s="9">
        <f t="shared" si="10"/>
        <v>0</v>
      </c>
      <c r="O79" s="9">
        <f t="shared" si="10"/>
        <v>0</v>
      </c>
      <c r="P79" s="9">
        <f t="shared" si="10"/>
        <v>0</v>
      </c>
      <c r="Q79" s="9">
        <f t="shared" si="10"/>
        <v>0</v>
      </c>
      <c r="R79" s="9">
        <f t="shared" si="10"/>
        <v>0</v>
      </c>
      <c r="S79" s="148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</row>
    <row r="80" spans="1:124" x14ac:dyDescent="0.25">
      <c r="A80" s="23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9"/>
        <v/>
      </c>
      <c r="E80" s="9">
        <f t="shared" si="10"/>
        <v>0</v>
      </c>
      <c r="F80" s="9">
        <f t="shared" si="10"/>
        <v>0</v>
      </c>
      <c r="G80" s="9">
        <f t="shared" si="10"/>
        <v>0</v>
      </c>
      <c r="H80" s="9">
        <f t="shared" si="10"/>
        <v>0</v>
      </c>
      <c r="I80" s="9">
        <f t="shared" si="10"/>
        <v>0</v>
      </c>
      <c r="J80" s="9">
        <f t="shared" si="10"/>
        <v>0</v>
      </c>
      <c r="K80" s="9">
        <f t="shared" si="10"/>
        <v>0</v>
      </c>
      <c r="L80" s="9">
        <f t="shared" si="10"/>
        <v>0</v>
      </c>
      <c r="M80" s="9">
        <f t="shared" si="10"/>
        <v>0</v>
      </c>
      <c r="N80" s="9">
        <f t="shared" si="10"/>
        <v>0</v>
      </c>
      <c r="O80" s="9">
        <f t="shared" si="10"/>
        <v>0</v>
      </c>
      <c r="P80" s="9">
        <f t="shared" si="10"/>
        <v>0</v>
      </c>
      <c r="Q80" s="9">
        <f t="shared" si="10"/>
        <v>0</v>
      </c>
      <c r="R80" s="9">
        <f t="shared" si="10"/>
        <v>0</v>
      </c>
      <c r="S80" s="148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</row>
    <row r="81" spans="1:124" x14ac:dyDescent="0.25">
      <c r="A81" s="23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9"/>
        <v/>
      </c>
      <c r="E81" s="9">
        <f t="shared" si="10"/>
        <v>0</v>
      </c>
      <c r="F81" s="9">
        <f t="shared" si="10"/>
        <v>0</v>
      </c>
      <c r="G81" s="9">
        <f t="shared" si="10"/>
        <v>0</v>
      </c>
      <c r="H81" s="9">
        <f t="shared" si="10"/>
        <v>0</v>
      </c>
      <c r="I81" s="9">
        <f t="shared" si="10"/>
        <v>0</v>
      </c>
      <c r="J81" s="9">
        <f t="shared" si="10"/>
        <v>0</v>
      </c>
      <c r="K81" s="9">
        <f t="shared" si="10"/>
        <v>0</v>
      </c>
      <c r="L81" s="9">
        <f t="shared" si="10"/>
        <v>0</v>
      </c>
      <c r="M81" s="9">
        <f t="shared" si="10"/>
        <v>0</v>
      </c>
      <c r="N81" s="9">
        <f t="shared" si="10"/>
        <v>0</v>
      </c>
      <c r="O81" s="9">
        <f t="shared" si="10"/>
        <v>0</v>
      </c>
      <c r="P81" s="9">
        <f t="shared" si="10"/>
        <v>0</v>
      </c>
      <c r="Q81" s="9">
        <f t="shared" si="10"/>
        <v>0</v>
      </c>
      <c r="R81" s="9">
        <f t="shared" si="10"/>
        <v>0</v>
      </c>
      <c r="S81" s="148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</row>
    <row r="82" spans="1:124" x14ac:dyDescent="0.25">
      <c r="A82" s="23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9"/>
        <v/>
      </c>
      <c r="E82" s="9">
        <f t="shared" si="10"/>
        <v>0</v>
      </c>
      <c r="F82" s="9">
        <f t="shared" si="10"/>
        <v>0</v>
      </c>
      <c r="G82" s="9">
        <f t="shared" si="10"/>
        <v>0</v>
      </c>
      <c r="H82" s="9">
        <f t="shared" si="10"/>
        <v>0</v>
      </c>
      <c r="I82" s="9">
        <f t="shared" si="10"/>
        <v>0</v>
      </c>
      <c r="J82" s="9">
        <f t="shared" si="10"/>
        <v>0</v>
      </c>
      <c r="K82" s="9">
        <f t="shared" si="10"/>
        <v>0</v>
      </c>
      <c r="L82" s="9">
        <f t="shared" si="10"/>
        <v>0</v>
      </c>
      <c r="M82" s="9">
        <f t="shared" si="10"/>
        <v>0</v>
      </c>
      <c r="N82" s="9">
        <f t="shared" si="10"/>
        <v>0</v>
      </c>
      <c r="O82" s="9">
        <f t="shared" si="10"/>
        <v>0</v>
      </c>
      <c r="P82" s="9">
        <f t="shared" si="10"/>
        <v>0</v>
      </c>
      <c r="Q82" s="9">
        <f t="shared" si="10"/>
        <v>0</v>
      </c>
      <c r="R82" s="9">
        <f t="shared" si="10"/>
        <v>0</v>
      </c>
      <c r="S82" s="148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</row>
    <row r="83" spans="1:124" x14ac:dyDescent="0.25">
      <c r="A83" s="23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9"/>
        <v/>
      </c>
      <c r="E83" s="9">
        <f t="shared" si="10"/>
        <v>0</v>
      </c>
      <c r="F83" s="9">
        <f t="shared" si="10"/>
        <v>0</v>
      </c>
      <c r="G83" s="9">
        <f t="shared" si="10"/>
        <v>0</v>
      </c>
      <c r="H83" s="9">
        <f t="shared" si="10"/>
        <v>0</v>
      </c>
      <c r="I83" s="9">
        <f t="shared" si="10"/>
        <v>0</v>
      </c>
      <c r="J83" s="9">
        <f t="shared" si="10"/>
        <v>0</v>
      </c>
      <c r="K83" s="9">
        <f t="shared" si="10"/>
        <v>0</v>
      </c>
      <c r="L83" s="9">
        <f t="shared" si="10"/>
        <v>0</v>
      </c>
      <c r="M83" s="9">
        <f t="shared" si="10"/>
        <v>0</v>
      </c>
      <c r="N83" s="9">
        <f t="shared" si="10"/>
        <v>0</v>
      </c>
      <c r="O83" s="9">
        <f t="shared" si="10"/>
        <v>0</v>
      </c>
      <c r="P83" s="9">
        <f t="shared" si="10"/>
        <v>0</v>
      </c>
      <c r="Q83" s="9">
        <f t="shared" si="10"/>
        <v>0</v>
      </c>
      <c r="R83" s="9">
        <f t="shared" si="10"/>
        <v>0</v>
      </c>
      <c r="S83" s="148"/>
      <c r="T83" s="2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</row>
    <row r="84" spans="1:124" x14ac:dyDescent="0.25">
      <c r="A84" s="23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9"/>
        <v/>
      </c>
      <c r="E84" s="9">
        <f t="shared" si="10"/>
        <v>0</v>
      </c>
      <c r="F84" s="9">
        <f t="shared" si="10"/>
        <v>0</v>
      </c>
      <c r="G84" s="9">
        <f t="shared" si="10"/>
        <v>0</v>
      </c>
      <c r="H84" s="9">
        <f t="shared" si="10"/>
        <v>0</v>
      </c>
      <c r="I84" s="9">
        <f t="shared" si="10"/>
        <v>0</v>
      </c>
      <c r="J84" s="9">
        <f t="shared" si="10"/>
        <v>0</v>
      </c>
      <c r="K84" s="9">
        <f t="shared" si="10"/>
        <v>0</v>
      </c>
      <c r="L84" s="9">
        <f t="shared" si="10"/>
        <v>0</v>
      </c>
      <c r="M84" s="9">
        <f t="shared" si="10"/>
        <v>0</v>
      </c>
      <c r="N84" s="9">
        <f t="shared" si="10"/>
        <v>0</v>
      </c>
      <c r="O84" s="9">
        <f t="shared" si="10"/>
        <v>0</v>
      </c>
      <c r="P84" s="9">
        <f t="shared" si="10"/>
        <v>0</v>
      </c>
      <c r="Q84" s="9">
        <f t="shared" si="10"/>
        <v>0</v>
      </c>
      <c r="R84" s="9">
        <f t="shared" si="10"/>
        <v>0</v>
      </c>
      <c r="S84" s="148"/>
      <c r="T84" s="2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</row>
    <row r="85" spans="1:124" x14ac:dyDescent="0.25">
      <c r="A85" s="23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9"/>
        <v/>
      </c>
      <c r="E85" s="9">
        <f t="shared" si="10"/>
        <v>0</v>
      </c>
      <c r="F85" s="9">
        <f t="shared" si="10"/>
        <v>0</v>
      </c>
      <c r="G85" s="9">
        <f t="shared" si="10"/>
        <v>0</v>
      </c>
      <c r="H85" s="9">
        <f t="shared" si="10"/>
        <v>0</v>
      </c>
      <c r="I85" s="9">
        <f t="shared" si="10"/>
        <v>0</v>
      </c>
      <c r="J85" s="9">
        <f t="shared" si="10"/>
        <v>0</v>
      </c>
      <c r="K85" s="9">
        <f t="shared" si="10"/>
        <v>0</v>
      </c>
      <c r="L85" s="9">
        <f t="shared" si="10"/>
        <v>0</v>
      </c>
      <c r="M85" s="9">
        <f t="shared" si="10"/>
        <v>0</v>
      </c>
      <c r="N85" s="9">
        <f t="shared" si="10"/>
        <v>0</v>
      </c>
      <c r="O85" s="9">
        <f t="shared" si="10"/>
        <v>0</v>
      </c>
      <c r="P85" s="9">
        <f t="shared" si="10"/>
        <v>0</v>
      </c>
      <c r="Q85" s="9">
        <f t="shared" si="10"/>
        <v>0</v>
      </c>
      <c r="R85" s="9">
        <f t="shared" si="10"/>
        <v>0</v>
      </c>
      <c r="S85" s="148"/>
      <c r="T85" s="2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</row>
    <row r="86" spans="1:124" x14ac:dyDescent="0.25">
      <c r="A86" s="23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9"/>
        <v/>
      </c>
      <c r="E86" s="9">
        <f t="shared" si="10"/>
        <v>0</v>
      </c>
      <c r="F86" s="9">
        <f t="shared" si="10"/>
        <v>0</v>
      </c>
      <c r="G86" s="9">
        <f t="shared" si="10"/>
        <v>0</v>
      </c>
      <c r="H86" s="9">
        <f t="shared" si="10"/>
        <v>0</v>
      </c>
      <c r="I86" s="9">
        <f t="shared" si="10"/>
        <v>0</v>
      </c>
      <c r="J86" s="9">
        <f t="shared" si="10"/>
        <v>0</v>
      </c>
      <c r="K86" s="9">
        <f t="shared" si="10"/>
        <v>0</v>
      </c>
      <c r="L86" s="9">
        <f t="shared" si="10"/>
        <v>0</v>
      </c>
      <c r="M86" s="9">
        <f t="shared" si="10"/>
        <v>0</v>
      </c>
      <c r="N86" s="9">
        <f t="shared" si="10"/>
        <v>0</v>
      </c>
      <c r="O86" s="9">
        <f t="shared" si="10"/>
        <v>0</v>
      </c>
      <c r="P86" s="9">
        <f t="shared" si="10"/>
        <v>0</v>
      </c>
      <c r="Q86" s="9">
        <f t="shared" si="10"/>
        <v>0</v>
      </c>
      <c r="R86" s="9">
        <f t="shared" si="10"/>
        <v>0</v>
      </c>
      <c r="S86" s="148"/>
      <c r="T86" s="21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</row>
    <row r="87" spans="1:124" x14ac:dyDescent="0.25">
      <c r="A87" s="23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9"/>
        <v/>
      </c>
      <c r="E87" s="9">
        <f t="shared" si="10"/>
        <v>0</v>
      </c>
      <c r="F87" s="9">
        <f t="shared" si="10"/>
        <v>0</v>
      </c>
      <c r="G87" s="9">
        <f t="shared" si="10"/>
        <v>0</v>
      </c>
      <c r="H87" s="9">
        <f t="shared" si="10"/>
        <v>0</v>
      </c>
      <c r="I87" s="9">
        <f t="shared" si="10"/>
        <v>0</v>
      </c>
      <c r="J87" s="9">
        <f t="shared" si="10"/>
        <v>0</v>
      </c>
      <c r="K87" s="9">
        <f t="shared" si="10"/>
        <v>0</v>
      </c>
      <c r="L87" s="9">
        <f t="shared" si="10"/>
        <v>0</v>
      </c>
      <c r="M87" s="9">
        <f t="shared" si="10"/>
        <v>0</v>
      </c>
      <c r="N87" s="9">
        <f t="shared" si="10"/>
        <v>0</v>
      </c>
      <c r="O87" s="9">
        <f t="shared" si="10"/>
        <v>0</v>
      </c>
      <c r="P87" s="9">
        <f t="shared" si="10"/>
        <v>0</v>
      </c>
      <c r="Q87" s="9">
        <f t="shared" si="10"/>
        <v>0</v>
      </c>
      <c r="R87" s="9">
        <f t="shared" si="10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</row>
    <row r="88" spans="1:124" x14ac:dyDescent="0.25">
      <c r="A88" s="23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9"/>
        <v/>
      </c>
      <c r="E88" s="9">
        <f t="shared" ref="E88:R97" si="11">IFERROR(($T88*IF($T$6=E$6,$T$7,0)+$U88*IF($U$6=E$6,$U$7,0)+$V88*IF($V$6=E$6,$V$7,0)+$W88*IF($W$6=E$6,$W$7,0)+$X88*IF($X$6=E$6,$X$7,0)+$Y88*IF($Y$6=E$6,$Y$7,0)+$Z88*IF($Z$6=E$6,$Z$7,0)+$AA88*IF($AA$6=E$6,$AA$7,0)+$AB88*IF($AB$6=E$6,$AB$7,0)+$AC88*IF($AC$6=E$6,$AC$7,0)+$AD88*IF($AD$6=E$6,$AD$7,0)+$DG88*IF($DG$6=E$6,$DG$7,0)+$DH88*IF($DH$6=E$6,$DH$7,0)+$DI88*IF($DI$6=E$6,$DI$7,0)+$DJ88*IF($DJ$6=E$6,$DJ$7,0)+$DK88*IF($DK$6=E$6,$DK$7,0)+$DL88*IF($DL$6=E$6,$DL$7,0)+$DM88*IF($DM$6=E$6,$DM$7,0)+$DN88*IF($DN$6=E$6,$DN$7,0)+$DO88*IF($DO$6=E$6,$DO$7,0)+$DP88*IF($DP$6=E$6,$DP$7,0)+$DQ88*IF($DQ$6=E$6,$DQ$7,0)+$DR88*IF($DR$6=E$6,$DR$7,0)+$DS88*IF($DS$6=E$6,$DS$7,0)+$DT88*IF($DT$6=E$6,$DT$7,0)+$DU88*IF($DU$6=E$6,$DU$7,0)+$DV88*IF($DV$6=E$6,$DV$7,0)+$DW88*IF($DW$6=E$6,$DW$7,0)+$DX88*IF($DX$6=E$6,$DX$7,0)+$DY88*IF($DY$6=E$6,$DY$7,0)+$DZ88*IF($DZ$6=E$6,$DZ$7,0)+$EA88*IF($EA$6=E$6,$EA$7,0)+$EB88*IF($EB$6=E$6,$EB$7,0))/E$7,0)</f>
        <v>0</v>
      </c>
      <c r="F88" s="9">
        <f t="shared" si="11"/>
        <v>0</v>
      </c>
      <c r="G88" s="9">
        <f t="shared" si="11"/>
        <v>0</v>
      </c>
      <c r="H88" s="9">
        <f t="shared" si="11"/>
        <v>0</v>
      </c>
      <c r="I88" s="9">
        <f t="shared" si="11"/>
        <v>0</v>
      </c>
      <c r="J88" s="9">
        <f t="shared" si="11"/>
        <v>0</v>
      </c>
      <c r="K88" s="9">
        <f t="shared" si="11"/>
        <v>0</v>
      </c>
      <c r="L88" s="9">
        <f t="shared" si="11"/>
        <v>0</v>
      </c>
      <c r="M88" s="9">
        <f t="shared" si="11"/>
        <v>0</v>
      </c>
      <c r="N88" s="9">
        <f t="shared" si="11"/>
        <v>0</v>
      </c>
      <c r="O88" s="9">
        <f t="shared" si="11"/>
        <v>0</v>
      </c>
      <c r="P88" s="9">
        <f t="shared" si="11"/>
        <v>0</v>
      </c>
      <c r="Q88" s="9">
        <f t="shared" si="11"/>
        <v>0</v>
      </c>
      <c r="R88" s="9">
        <f t="shared" si="11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</row>
    <row r="89" spans="1:124" x14ac:dyDescent="0.25">
      <c r="A89" s="23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9"/>
        <v/>
      </c>
      <c r="E89" s="9">
        <f t="shared" si="11"/>
        <v>0</v>
      </c>
      <c r="F89" s="9">
        <f t="shared" si="11"/>
        <v>0</v>
      </c>
      <c r="G89" s="9">
        <f t="shared" si="11"/>
        <v>0</v>
      </c>
      <c r="H89" s="9">
        <f t="shared" si="11"/>
        <v>0</v>
      </c>
      <c r="I89" s="9">
        <f t="shared" si="11"/>
        <v>0</v>
      </c>
      <c r="J89" s="9">
        <f t="shared" si="11"/>
        <v>0</v>
      </c>
      <c r="K89" s="9">
        <f t="shared" si="11"/>
        <v>0</v>
      </c>
      <c r="L89" s="9">
        <f t="shared" si="11"/>
        <v>0</v>
      </c>
      <c r="M89" s="9">
        <f t="shared" si="11"/>
        <v>0</v>
      </c>
      <c r="N89" s="9">
        <f t="shared" si="11"/>
        <v>0</v>
      </c>
      <c r="O89" s="9">
        <f t="shared" si="11"/>
        <v>0</v>
      </c>
      <c r="P89" s="9">
        <f t="shared" si="11"/>
        <v>0</v>
      </c>
      <c r="Q89" s="9">
        <f t="shared" si="11"/>
        <v>0</v>
      </c>
      <c r="R89" s="9">
        <f t="shared" si="11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</row>
    <row r="90" spans="1:124" x14ac:dyDescent="0.25">
      <c r="A90" s="23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9"/>
        <v/>
      </c>
      <c r="E90" s="9">
        <f t="shared" si="11"/>
        <v>0</v>
      </c>
      <c r="F90" s="9">
        <f t="shared" si="11"/>
        <v>0</v>
      </c>
      <c r="G90" s="9">
        <f t="shared" si="11"/>
        <v>0</v>
      </c>
      <c r="H90" s="9">
        <f t="shared" si="11"/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</row>
    <row r="91" spans="1:124" x14ac:dyDescent="0.25">
      <c r="A91" s="23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9"/>
        <v/>
      </c>
      <c r="E91" s="9">
        <f t="shared" si="11"/>
        <v>0</v>
      </c>
      <c r="F91" s="9">
        <f t="shared" si="11"/>
        <v>0</v>
      </c>
      <c r="G91" s="9">
        <f t="shared" si="11"/>
        <v>0</v>
      </c>
      <c r="H91" s="9">
        <f t="shared" si="11"/>
        <v>0</v>
      </c>
      <c r="I91" s="9">
        <f t="shared" si="11"/>
        <v>0</v>
      </c>
      <c r="J91" s="9">
        <f t="shared" si="11"/>
        <v>0</v>
      </c>
      <c r="K91" s="9">
        <f t="shared" si="11"/>
        <v>0</v>
      </c>
      <c r="L91" s="9">
        <f t="shared" si="11"/>
        <v>0</v>
      </c>
      <c r="M91" s="9">
        <f t="shared" si="11"/>
        <v>0</v>
      </c>
      <c r="N91" s="9">
        <f t="shared" si="11"/>
        <v>0</v>
      </c>
      <c r="O91" s="9">
        <f t="shared" si="11"/>
        <v>0</v>
      </c>
      <c r="P91" s="9">
        <f t="shared" si="11"/>
        <v>0</v>
      </c>
      <c r="Q91" s="9">
        <f t="shared" si="11"/>
        <v>0</v>
      </c>
      <c r="R91" s="9">
        <f t="shared" si="11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</row>
    <row r="92" spans="1:124" x14ac:dyDescent="0.25">
      <c r="A92" s="23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9"/>
        <v/>
      </c>
      <c r="E92" s="9">
        <f t="shared" si="11"/>
        <v>0</v>
      </c>
      <c r="F92" s="9">
        <f t="shared" si="11"/>
        <v>0</v>
      </c>
      <c r="G92" s="9">
        <f t="shared" si="11"/>
        <v>0</v>
      </c>
      <c r="H92" s="9">
        <f t="shared" si="11"/>
        <v>0</v>
      </c>
      <c r="I92" s="9">
        <f t="shared" si="11"/>
        <v>0</v>
      </c>
      <c r="J92" s="9">
        <f t="shared" si="11"/>
        <v>0</v>
      </c>
      <c r="K92" s="9">
        <f t="shared" si="11"/>
        <v>0</v>
      </c>
      <c r="L92" s="9">
        <f t="shared" si="11"/>
        <v>0</v>
      </c>
      <c r="M92" s="9">
        <f t="shared" si="11"/>
        <v>0</v>
      </c>
      <c r="N92" s="9">
        <f t="shared" si="11"/>
        <v>0</v>
      </c>
      <c r="O92" s="9">
        <f t="shared" si="11"/>
        <v>0</v>
      </c>
      <c r="P92" s="9">
        <f t="shared" si="11"/>
        <v>0</v>
      </c>
      <c r="Q92" s="9">
        <f t="shared" si="11"/>
        <v>0</v>
      </c>
      <c r="R92" s="9">
        <f t="shared" si="11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</row>
    <row r="93" spans="1:124" x14ac:dyDescent="0.25">
      <c r="A93" s="23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9"/>
        <v/>
      </c>
      <c r="E93" s="9">
        <f t="shared" si="11"/>
        <v>0</v>
      </c>
      <c r="F93" s="9">
        <f t="shared" si="11"/>
        <v>0</v>
      </c>
      <c r="G93" s="9">
        <f t="shared" si="11"/>
        <v>0</v>
      </c>
      <c r="H93" s="9">
        <f t="shared" si="11"/>
        <v>0</v>
      </c>
      <c r="I93" s="9">
        <f t="shared" si="11"/>
        <v>0</v>
      </c>
      <c r="J93" s="9">
        <f t="shared" si="11"/>
        <v>0</v>
      </c>
      <c r="K93" s="9">
        <f t="shared" si="11"/>
        <v>0</v>
      </c>
      <c r="L93" s="9">
        <f t="shared" si="11"/>
        <v>0</v>
      </c>
      <c r="M93" s="9">
        <f t="shared" si="11"/>
        <v>0</v>
      </c>
      <c r="N93" s="9">
        <f t="shared" si="11"/>
        <v>0</v>
      </c>
      <c r="O93" s="9">
        <f t="shared" si="11"/>
        <v>0</v>
      </c>
      <c r="P93" s="9">
        <f t="shared" si="11"/>
        <v>0</v>
      </c>
      <c r="Q93" s="9">
        <f t="shared" si="11"/>
        <v>0</v>
      </c>
      <c r="R93" s="9">
        <f t="shared" si="11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</row>
    <row r="94" spans="1:124" x14ac:dyDescent="0.25">
      <c r="A94" s="23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9"/>
        <v/>
      </c>
      <c r="E94" s="9">
        <f t="shared" si="11"/>
        <v>0</v>
      </c>
      <c r="F94" s="9">
        <f t="shared" si="11"/>
        <v>0</v>
      </c>
      <c r="G94" s="9">
        <f t="shared" si="11"/>
        <v>0</v>
      </c>
      <c r="H94" s="9">
        <f t="shared" si="11"/>
        <v>0</v>
      </c>
      <c r="I94" s="9">
        <f t="shared" si="11"/>
        <v>0</v>
      </c>
      <c r="J94" s="9">
        <f t="shared" si="11"/>
        <v>0</v>
      </c>
      <c r="K94" s="9">
        <f t="shared" si="11"/>
        <v>0</v>
      </c>
      <c r="L94" s="9">
        <f t="shared" si="11"/>
        <v>0</v>
      </c>
      <c r="M94" s="9">
        <f t="shared" si="11"/>
        <v>0</v>
      </c>
      <c r="N94" s="9">
        <f t="shared" si="11"/>
        <v>0</v>
      </c>
      <c r="O94" s="9">
        <f t="shared" si="11"/>
        <v>0</v>
      </c>
      <c r="P94" s="9">
        <f t="shared" si="11"/>
        <v>0</v>
      </c>
      <c r="Q94" s="9">
        <f t="shared" si="11"/>
        <v>0</v>
      </c>
      <c r="R94" s="9">
        <f t="shared" si="11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</row>
    <row r="95" spans="1:124" x14ac:dyDescent="0.25">
      <c r="A95" s="23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9"/>
        <v/>
      </c>
      <c r="E95" s="9">
        <f t="shared" si="11"/>
        <v>0</v>
      </c>
      <c r="F95" s="9">
        <f t="shared" si="11"/>
        <v>0</v>
      </c>
      <c r="G95" s="9">
        <f t="shared" si="11"/>
        <v>0</v>
      </c>
      <c r="H95" s="9">
        <f t="shared" si="11"/>
        <v>0</v>
      </c>
      <c r="I95" s="9">
        <f t="shared" si="11"/>
        <v>0</v>
      </c>
      <c r="J95" s="9">
        <f t="shared" si="11"/>
        <v>0</v>
      </c>
      <c r="K95" s="9">
        <f t="shared" si="11"/>
        <v>0</v>
      </c>
      <c r="L95" s="9">
        <f t="shared" si="11"/>
        <v>0</v>
      </c>
      <c r="M95" s="9">
        <f t="shared" si="11"/>
        <v>0</v>
      </c>
      <c r="N95" s="9">
        <f t="shared" si="11"/>
        <v>0</v>
      </c>
      <c r="O95" s="9">
        <f t="shared" si="11"/>
        <v>0</v>
      </c>
      <c r="P95" s="9">
        <f t="shared" si="11"/>
        <v>0</v>
      </c>
      <c r="Q95" s="9">
        <f t="shared" si="11"/>
        <v>0</v>
      </c>
      <c r="R95" s="9">
        <f t="shared" si="11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</row>
    <row r="96" spans="1:124" x14ac:dyDescent="0.25">
      <c r="A96" s="23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9"/>
        <v/>
      </c>
      <c r="E96" s="9">
        <f t="shared" si="11"/>
        <v>0</v>
      </c>
      <c r="F96" s="9">
        <f t="shared" si="11"/>
        <v>0</v>
      </c>
      <c r="G96" s="9">
        <f t="shared" si="11"/>
        <v>0</v>
      </c>
      <c r="H96" s="9">
        <f t="shared" si="11"/>
        <v>0</v>
      </c>
      <c r="I96" s="9">
        <f t="shared" si="11"/>
        <v>0</v>
      </c>
      <c r="J96" s="9">
        <f t="shared" si="11"/>
        <v>0</v>
      </c>
      <c r="K96" s="9">
        <f t="shared" si="11"/>
        <v>0</v>
      </c>
      <c r="L96" s="9">
        <f t="shared" si="11"/>
        <v>0</v>
      </c>
      <c r="M96" s="9">
        <f t="shared" si="11"/>
        <v>0</v>
      </c>
      <c r="N96" s="9">
        <f t="shared" si="11"/>
        <v>0</v>
      </c>
      <c r="O96" s="9">
        <f t="shared" si="11"/>
        <v>0</v>
      </c>
      <c r="P96" s="9">
        <f t="shared" si="11"/>
        <v>0</v>
      </c>
      <c r="Q96" s="9">
        <f t="shared" si="11"/>
        <v>0</v>
      </c>
      <c r="R96" s="9">
        <f t="shared" si="11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</row>
    <row r="97" spans="1:124" x14ac:dyDescent="0.25">
      <c r="A97" s="23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9"/>
        <v/>
      </c>
      <c r="E97" s="9">
        <f t="shared" si="11"/>
        <v>0</v>
      </c>
      <c r="F97" s="9">
        <f t="shared" si="11"/>
        <v>0</v>
      </c>
      <c r="G97" s="9">
        <f t="shared" si="11"/>
        <v>0</v>
      </c>
      <c r="H97" s="9">
        <f t="shared" si="11"/>
        <v>0</v>
      </c>
      <c r="I97" s="9">
        <f t="shared" si="11"/>
        <v>0</v>
      </c>
      <c r="J97" s="9">
        <f t="shared" si="11"/>
        <v>0</v>
      </c>
      <c r="K97" s="9">
        <f t="shared" si="11"/>
        <v>0</v>
      </c>
      <c r="L97" s="9">
        <f t="shared" si="11"/>
        <v>0</v>
      </c>
      <c r="M97" s="9">
        <f t="shared" si="11"/>
        <v>0</v>
      </c>
      <c r="N97" s="9">
        <f t="shared" si="11"/>
        <v>0</v>
      </c>
      <c r="O97" s="9">
        <f t="shared" si="11"/>
        <v>0</v>
      </c>
      <c r="P97" s="9">
        <f t="shared" si="11"/>
        <v>0</v>
      </c>
      <c r="Q97" s="9">
        <f t="shared" si="11"/>
        <v>0</v>
      </c>
      <c r="R97" s="9">
        <f t="shared" si="11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</row>
    <row r="98" spans="1:124" x14ac:dyDescent="0.25">
      <c r="A98" s="23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9"/>
        <v/>
      </c>
      <c r="E98" s="9">
        <f t="shared" ref="E98:R107" si="12">IFERROR(($T98*IF($T$6=E$6,$T$7,0)+$U98*IF($U$6=E$6,$U$7,0)+$V98*IF($V$6=E$6,$V$7,0)+$W98*IF($W$6=E$6,$W$7,0)+$X98*IF($X$6=E$6,$X$7,0)+$Y98*IF($Y$6=E$6,$Y$7,0)+$Z98*IF($Z$6=E$6,$Z$7,0)+$AA98*IF($AA$6=E$6,$AA$7,0)+$AB98*IF($AB$6=E$6,$AB$7,0)+$AC98*IF($AC$6=E$6,$AC$7,0)+$AD98*IF($AD$6=E$6,$AD$7,0)+$DG98*IF($DG$6=E$6,$DG$7,0)+$DH98*IF($DH$6=E$6,$DH$7,0)+$DI98*IF($DI$6=E$6,$DI$7,0)+$DJ98*IF($DJ$6=E$6,$DJ$7,0)+$DK98*IF($DK$6=E$6,$DK$7,0)+$DL98*IF($DL$6=E$6,$DL$7,0)+$DM98*IF($DM$6=E$6,$DM$7,0)+$DN98*IF($DN$6=E$6,$DN$7,0)+$DO98*IF($DO$6=E$6,$DO$7,0)+$DP98*IF($DP$6=E$6,$DP$7,0)+$DQ98*IF($DQ$6=E$6,$DQ$7,0)+$DR98*IF($DR$6=E$6,$DR$7,0)+$DS98*IF($DS$6=E$6,$DS$7,0)+$DT98*IF($DT$6=E$6,$DT$7,0)+$DU98*IF($DU$6=E$6,$DU$7,0)+$DV98*IF($DV$6=E$6,$DV$7,0)+$DW98*IF($DW$6=E$6,$DW$7,0)+$DX98*IF($DX$6=E$6,$DX$7,0)+$DY98*IF($DY$6=E$6,$DY$7,0)+$DZ98*IF($DZ$6=E$6,$DZ$7,0)+$EA98*IF($EA$6=E$6,$EA$7,0)+$EB98*IF($EB$6=E$6,$EB$7,0))/E$7,0)</f>
        <v>0</v>
      </c>
      <c r="F98" s="9">
        <f t="shared" si="12"/>
        <v>0</v>
      </c>
      <c r="G98" s="9">
        <f t="shared" si="12"/>
        <v>0</v>
      </c>
      <c r="H98" s="9">
        <f t="shared" si="12"/>
        <v>0</v>
      </c>
      <c r="I98" s="9">
        <f t="shared" si="12"/>
        <v>0</v>
      </c>
      <c r="J98" s="9">
        <f t="shared" si="12"/>
        <v>0</v>
      </c>
      <c r="K98" s="9">
        <f t="shared" si="12"/>
        <v>0</v>
      </c>
      <c r="L98" s="9">
        <f t="shared" si="12"/>
        <v>0</v>
      </c>
      <c r="M98" s="9">
        <f t="shared" si="12"/>
        <v>0</v>
      </c>
      <c r="N98" s="9">
        <f t="shared" si="12"/>
        <v>0</v>
      </c>
      <c r="O98" s="9">
        <f t="shared" si="12"/>
        <v>0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</row>
    <row r="99" spans="1:124" x14ac:dyDescent="0.25">
      <c r="A99" s="23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9"/>
        <v/>
      </c>
      <c r="E99" s="9">
        <f t="shared" si="12"/>
        <v>0</v>
      </c>
      <c r="F99" s="9">
        <f t="shared" si="12"/>
        <v>0</v>
      </c>
      <c r="G99" s="9">
        <f t="shared" si="12"/>
        <v>0</v>
      </c>
      <c r="H99" s="9">
        <f t="shared" si="12"/>
        <v>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0</v>
      </c>
      <c r="M99" s="9">
        <f t="shared" si="12"/>
        <v>0</v>
      </c>
      <c r="N99" s="9">
        <f t="shared" si="12"/>
        <v>0</v>
      </c>
      <c r="O99" s="9">
        <f t="shared" si="12"/>
        <v>0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</row>
    <row r="100" spans="1:124" x14ac:dyDescent="0.25">
      <c r="A100" s="23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9"/>
        <v/>
      </c>
      <c r="E100" s="9">
        <f t="shared" si="12"/>
        <v>0</v>
      </c>
      <c r="F100" s="9">
        <f t="shared" si="12"/>
        <v>0</v>
      </c>
      <c r="G100" s="9">
        <f t="shared" si="12"/>
        <v>0</v>
      </c>
      <c r="H100" s="9">
        <f t="shared" si="12"/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</row>
    <row r="101" spans="1:124" x14ac:dyDescent="0.25">
      <c r="A101" s="23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9"/>
        <v/>
      </c>
      <c r="E101" s="9">
        <f t="shared" si="12"/>
        <v>0</v>
      </c>
      <c r="F101" s="9">
        <f t="shared" si="12"/>
        <v>0</v>
      </c>
      <c r="G101" s="9">
        <f t="shared" si="12"/>
        <v>0</v>
      </c>
      <c r="H101" s="9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</row>
    <row r="102" spans="1:124" x14ac:dyDescent="0.25">
      <c r="A102" s="23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9"/>
        <v/>
      </c>
      <c r="E102" s="9">
        <f t="shared" si="12"/>
        <v>0</v>
      </c>
      <c r="F102" s="9">
        <f t="shared" si="12"/>
        <v>0</v>
      </c>
      <c r="G102" s="9">
        <f t="shared" si="12"/>
        <v>0</v>
      </c>
      <c r="H102" s="9">
        <f t="shared" si="12"/>
        <v>0</v>
      </c>
      <c r="I102" s="9">
        <f t="shared" si="12"/>
        <v>0</v>
      </c>
      <c r="J102" s="9">
        <f t="shared" si="12"/>
        <v>0</v>
      </c>
      <c r="K102" s="9">
        <f t="shared" si="12"/>
        <v>0</v>
      </c>
      <c r="L102" s="9">
        <f t="shared" si="12"/>
        <v>0</v>
      </c>
      <c r="M102" s="9">
        <f t="shared" si="12"/>
        <v>0</v>
      </c>
      <c r="N102" s="9">
        <f t="shared" si="12"/>
        <v>0</v>
      </c>
      <c r="O102" s="9">
        <f t="shared" si="12"/>
        <v>0</v>
      </c>
      <c r="P102" s="9">
        <f t="shared" si="12"/>
        <v>0</v>
      </c>
      <c r="Q102" s="9">
        <f t="shared" si="12"/>
        <v>0</v>
      </c>
      <c r="R102" s="9">
        <f t="shared" si="12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</row>
    <row r="103" spans="1:124" x14ac:dyDescent="0.25">
      <c r="A103" s="23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9"/>
        <v/>
      </c>
      <c r="E103" s="9">
        <f t="shared" si="12"/>
        <v>0</v>
      </c>
      <c r="F103" s="9">
        <f t="shared" si="12"/>
        <v>0</v>
      </c>
      <c r="G103" s="9">
        <f t="shared" si="12"/>
        <v>0</v>
      </c>
      <c r="H103" s="9">
        <f t="shared" si="12"/>
        <v>0</v>
      </c>
      <c r="I103" s="9">
        <f t="shared" si="12"/>
        <v>0</v>
      </c>
      <c r="J103" s="9">
        <f t="shared" si="12"/>
        <v>0</v>
      </c>
      <c r="K103" s="9">
        <f t="shared" si="12"/>
        <v>0</v>
      </c>
      <c r="L103" s="9">
        <f t="shared" si="12"/>
        <v>0</v>
      </c>
      <c r="M103" s="9">
        <f t="shared" si="12"/>
        <v>0</v>
      </c>
      <c r="N103" s="9">
        <f t="shared" si="12"/>
        <v>0</v>
      </c>
      <c r="O103" s="9">
        <f t="shared" si="12"/>
        <v>0</v>
      </c>
      <c r="P103" s="9">
        <f t="shared" si="12"/>
        <v>0</v>
      </c>
      <c r="Q103" s="9">
        <f t="shared" si="12"/>
        <v>0</v>
      </c>
      <c r="R103" s="9">
        <f t="shared" si="12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</row>
    <row r="104" spans="1:124" x14ac:dyDescent="0.25">
      <c r="A104" s="23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9"/>
        <v/>
      </c>
      <c r="E104" s="9">
        <f t="shared" si="12"/>
        <v>0</v>
      </c>
      <c r="F104" s="9">
        <f t="shared" si="12"/>
        <v>0</v>
      </c>
      <c r="G104" s="9">
        <f t="shared" si="12"/>
        <v>0</v>
      </c>
      <c r="H104" s="9">
        <f t="shared" si="12"/>
        <v>0</v>
      </c>
      <c r="I104" s="9">
        <f t="shared" si="12"/>
        <v>0</v>
      </c>
      <c r="J104" s="9">
        <f t="shared" si="12"/>
        <v>0</v>
      </c>
      <c r="K104" s="9">
        <f t="shared" si="12"/>
        <v>0</v>
      </c>
      <c r="L104" s="9">
        <f t="shared" si="12"/>
        <v>0</v>
      </c>
      <c r="M104" s="9">
        <f t="shared" si="12"/>
        <v>0</v>
      </c>
      <c r="N104" s="9">
        <f t="shared" si="12"/>
        <v>0</v>
      </c>
      <c r="O104" s="9">
        <f t="shared" si="12"/>
        <v>0</v>
      </c>
      <c r="P104" s="9">
        <f t="shared" si="12"/>
        <v>0</v>
      </c>
      <c r="Q104" s="9">
        <f t="shared" si="12"/>
        <v>0</v>
      </c>
      <c r="R104" s="9">
        <f t="shared" si="12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</row>
    <row r="105" spans="1:124" x14ac:dyDescent="0.25">
      <c r="A105" s="23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9"/>
        <v/>
      </c>
      <c r="E105" s="9">
        <f t="shared" si="12"/>
        <v>0</v>
      </c>
      <c r="F105" s="9">
        <f t="shared" si="12"/>
        <v>0</v>
      </c>
      <c r="G105" s="9">
        <f t="shared" si="12"/>
        <v>0</v>
      </c>
      <c r="H105" s="9">
        <f t="shared" si="12"/>
        <v>0</v>
      </c>
      <c r="I105" s="9">
        <f t="shared" si="12"/>
        <v>0</v>
      </c>
      <c r="J105" s="9">
        <f t="shared" si="12"/>
        <v>0</v>
      </c>
      <c r="K105" s="9">
        <f t="shared" si="12"/>
        <v>0</v>
      </c>
      <c r="L105" s="9">
        <f t="shared" si="12"/>
        <v>0</v>
      </c>
      <c r="M105" s="9">
        <f t="shared" si="12"/>
        <v>0</v>
      </c>
      <c r="N105" s="9">
        <f t="shared" si="12"/>
        <v>0</v>
      </c>
      <c r="O105" s="9">
        <f t="shared" si="12"/>
        <v>0</v>
      </c>
      <c r="P105" s="9">
        <f t="shared" si="12"/>
        <v>0</v>
      </c>
      <c r="Q105" s="9">
        <f t="shared" si="12"/>
        <v>0</v>
      </c>
      <c r="R105" s="9">
        <f t="shared" si="12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</row>
    <row r="106" spans="1:124" x14ac:dyDescent="0.25">
      <c r="A106" s="23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9"/>
        <v/>
      </c>
      <c r="E106" s="9">
        <f t="shared" si="12"/>
        <v>0</v>
      </c>
      <c r="F106" s="9">
        <f t="shared" si="12"/>
        <v>0</v>
      </c>
      <c r="G106" s="9">
        <f t="shared" si="12"/>
        <v>0</v>
      </c>
      <c r="H106" s="9">
        <f t="shared" si="12"/>
        <v>0</v>
      </c>
      <c r="I106" s="9">
        <f t="shared" si="12"/>
        <v>0</v>
      </c>
      <c r="J106" s="9">
        <f t="shared" si="12"/>
        <v>0</v>
      </c>
      <c r="K106" s="9">
        <f t="shared" si="12"/>
        <v>0</v>
      </c>
      <c r="L106" s="9">
        <f t="shared" si="12"/>
        <v>0</v>
      </c>
      <c r="M106" s="9">
        <f t="shared" si="12"/>
        <v>0</v>
      </c>
      <c r="N106" s="9">
        <f t="shared" si="12"/>
        <v>0</v>
      </c>
      <c r="O106" s="9">
        <f t="shared" si="12"/>
        <v>0</v>
      </c>
      <c r="P106" s="9">
        <f t="shared" si="12"/>
        <v>0</v>
      </c>
      <c r="Q106" s="9">
        <f t="shared" si="12"/>
        <v>0</v>
      </c>
      <c r="R106" s="9">
        <f t="shared" si="12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</row>
    <row r="107" spans="1:124" x14ac:dyDescent="0.25">
      <c r="A107" s="23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9"/>
        <v/>
      </c>
      <c r="E107" s="9">
        <f t="shared" si="12"/>
        <v>0</v>
      </c>
      <c r="F107" s="9">
        <f t="shared" si="12"/>
        <v>0</v>
      </c>
      <c r="G107" s="9">
        <f t="shared" si="12"/>
        <v>0</v>
      </c>
      <c r="H107" s="9">
        <f t="shared" si="12"/>
        <v>0</v>
      </c>
      <c r="I107" s="9">
        <f t="shared" si="12"/>
        <v>0</v>
      </c>
      <c r="J107" s="9">
        <f t="shared" si="12"/>
        <v>0</v>
      </c>
      <c r="K107" s="9">
        <f t="shared" si="12"/>
        <v>0</v>
      </c>
      <c r="L107" s="9">
        <f t="shared" si="12"/>
        <v>0</v>
      </c>
      <c r="M107" s="9">
        <f t="shared" si="12"/>
        <v>0</v>
      </c>
      <c r="N107" s="9">
        <f t="shared" si="12"/>
        <v>0</v>
      </c>
      <c r="O107" s="9">
        <f t="shared" si="12"/>
        <v>0</v>
      </c>
      <c r="P107" s="9">
        <f t="shared" si="12"/>
        <v>0</v>
      </c>
      <c r="Q107" s="9">
        <f t="shared" si="12"/>
        <v>0</v>
      </c>
      <c r="R107" s="9">
        <f t="shared" si="12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</row>
    <row r="108" spans="1:124" x14ac:dyDescent="0.25">
      <c r="A108" s="23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9"/>
        <v/>
      </c>
      <c r="E108" s="9">
        <f t="shared" ref="E108:R117" si="13">IFERROR(($T108*IF($T$6=E$6,$T$7,0)+$U108*IF($U$6=E$6,$U$7,0)+$V108*IF($V$6=E$6,$V$7,0)+$W108*IF($W$6=E$6,$W$7,0)+$X108*IF($X$6=E$6,$X$7,0)+$Y108*IF($Y$6=E$6,$Y$7,0)+$Z108*IF($Z$6=E$6,$Z$7,0)+$AA108*IF($AA$6=E$6,$AA$7,0)+$AB108*IF($AB$6=E$6,$AB$7,0)+$AC108*IF($AC$6=E$6,$AC$7,0)+$AD108*IF($AD$6=E$6,$AD$7,0)+$DG108*IF($DG$6=E$6,$DG$7,0)+$DH108*IF($DH$6=E$6,$DH$7,0)+$DI108*IF($DI$6=E$6,$DI$7,0)+$DJ108*IF($DJ$6=E$6,$DJ$7,0)+$DK108*IF($DK$6=E$6,$DK$7,0)+$DL108*IF($DL$6=E$6,$DL$7,0)+$DM108*IF($DM$6=E$6,$DM$7,0)+$DN108*IF($DN$6=E$6,$DN$7,0)+$DO108*IF($DO$6=E$6,$DO$7,0)+$DP108*IF($DP$6=E$6,$DP$7,0)+$DQ108*IF($DQ$6=E$6,$DQ$7,0)+$DR108*IF($DR$6=E$6,$DR$7,0)+$DS108*IF($DS$6=E$6,$DS$7,0)+$DT108*IF($DT$6=E$6,$DT$7,0)+$DU108*IF($DU$6=E$6,$DU$7,0)+$DV108*IF($DV$6=E$6,$DV$7,0)+$DW108*IF($DW$6=E$6,$DW$7,0)+$DX108*IF($DX$6=E$6,$DX$7,0)+$DY108*IF($DY$6=E$6,$DY$7,0)+$DZ108*IF($DZ$6=E$6,$DZ$7,0)+$EA108*IF($EA$6=E$6,$EA$7,0)+$EB108*IF($EB$6=E$6,$EB$7,0))/E$7,0)</f>
        <v>0</v>
      </c>
      <c r="F108" s="9">
        <f t="shared" si="13"/>
        <v>0</v>
      </c>
      <c r="G108" s="9">
        <f t="shared" si="13"/>
        <v>0</v>
      </c>
      <c r="H108" s="9">
        <f t="shared" si="13"/>
        <v>0</v>
      </c>
      <c r="I108" s="9">
        <f t="shared" si="13"/>
        <v>0</v>
      </c>
      <c r="J108" s="9">
        <f t="shared" si="13"/>
        <v>0</v>
      </c>
      <c r="K108" s="9">
        <f t="shared" si="13"/>
        <v>0</v>
      </c>
      <c r="L108" s="9">
        <f t="shared" si="13"/>
        <v>0</v>
      </c>
      <c r="M108" s="9">
        <f t="shared" si="13"/>
        <v>0</v>
      </c>
      <c r="N108" s="9">
        <f t="shared" si="13"/>
        <v>0</v>
      </c>
      <c r="O108" s="9">
        <f t="shared" si="13"/>
        <v>0</v>
      </c>
      <c r="P108" s="9">
        <f t="shared" si="13"/>
        <v>0</v>
      </c>
      <c r="Q108" s="9">
        <f t="shared" si="13"/>
        <v>0</v>
      </c>
      <c r="R108" s="9">
        <f t="shared" si="13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</row>
    <row r="109" spans="1:124" x14ac:dyDescent="0.25">
      <c r="A109" s="23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9"/>
        <v/>
      </c>
      <c r="E109" s="9">
        <f t="shared" si="13"/>
        <v>0</v>
      </c>
      <c r="F109" s="9">
        <f t="shared" si="13"/>
        <v>0</v>
      </c>
      <c r="G109" s="9">
        <f t="shared" si="13"/>
        <v>0</v>
      </c>
      <c r="H109" s="9">
        <f t="shared" si="13"/>
        <v>0</v>
      </c>
      <c r="I109" s="9">
        <f t="shared" si="13"/>
        <v>0</v>
      </c>
      <c r="J109" s="9">
        <f t="shared" si="13"/>
        <v>0</v>
      </c>
      <c r="K109" s="9">
        <f t="shared" si="13"/>
        <v>0</v>
      </c>
      <c r="L109" s="9">
        <f t="shared" si="13"/>
        <v>0</v>
      </c>
      <c r="M109" s="9">
        <f t="shared" si="13"/>
        <v>0</v>
      </c>
      <c r="N109" s="9">
        <f t="shared" si="13"/>
        <v>0</v>
      </c>
      <c r="O109" s="9">
        <f t="shared" si="13"/>
        <v>0</v>
      </c>
      <c r="P109" s="9">
        <f t="shared" si="13"/>
        <v>0</v>
      </c>
      <c r="Q109" s="9">
        <f t="shared" si="13"/>
        <v>0</v>
      </c>
      <c r="R109" s="9">
        <f t="shared" si="13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</row>
    <row r="110" spans="1:124" x14ac:dyDescent="0.25">
      <c r="A110" s="23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9"/>
        <v/>
      </c>
      <c r="E110" s="9">
        <f t="shared" si="13"/>
        <v>0</v>
      </c>
      <c r="F110" s="9">
        <f t="shared" si="13"/>
        <v>0</v>
      </c>
      <c r="G110" s="9">
        <f t="shared" si="13"/>
        <v>0</v>
      </c>
      <c r="H110" s="9">
        <f t="shared" si="13"/>
        <v>0</v>
      </c>
      <c r="I110" s="9">
        <f t="shared" si="13"/>
        <v>0</v>
      </c>
      <c r="J110" s="9">
        <f t="shared" si="13"/>
        <v>0</v>
      </c>
      <c r="K110" s="9">
        <f t="shared" si="13"/>
        <v>0</v>
      </c>
      <c r="L110" s="9">
        <f t="shared" si="13"/>
        <v>0</v>
      </c>
      <c r="M110" s="9">
        <f t="shared" si="13"/>
        <v>0</v>
      </c>
      <c r="N110" s="9">
        <f t="shared" si="13"/>
        <v>0</v>
      </c>
      <c r="O110" s="9">
        <f t="shared" si="13"/>
        <v>0</v>
      </c>
      <c r="P110" s="9">
        <f t="shared" si="13"/>
        <v>0</v>
      </c>
      <c r="Q110" s="9">
        <f t="shared" si="13"/>
        <v>0</v>
      </c>
      <c r="R110" s="9">
        <f t="shared" si="13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</row>
    <row r="111" spans="1:124" x14ac:dyDescent="0.25">
      <c r="A111" s="23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9"/>
        <v/>
      </c>
      <c r="E111" s="9">
        <f t="shared" si="13"/>
        <v>0</v>
      </c>
      <c r="F111" s="9">
        <f t="shared" si="13"/>
        <v>0</v>
      </c>
      <c r="G111" s="9">
        <f t="shared" si="13"/>
        <v>0</v>
      </c>
      <c r="H111" s="9">
        <f t="shared" si="13"/>
        <v>0</v>
      </c>
      <c r="I111" s="9">
        <f t="shared" si="13"/>
        <v>0</v>
      </c>
      <c r="J111" s="9">
        <f t="shared" si="13"/>
        <v>0</v>
      </c>
      <c r="K111" s="9">
        <f t="shared" si="13"/>
        <v>0</v>
      </c>
      <c r="L111" s="9">
        <f t="shared" si="13"/>
        <v>0</v>
      </c>
      <c r="M111" s="9">
        <f t="shared" si="13"/>
        <v>0</v>
      </c>
      <c r="N111" s="9">
        <f t="shared" si="13"/>
        <v>0</v>
      </c>
      <c r="O111" s="9">
        <f t="shared" si="13"/>
        <v>0</v>
      </c>
      <c r="P111" s="9">
        <f t="shared" si="13"/>
        <v>0</v>
      </c>
      <c r="Q111" s="9">
        <f t="shared" si="13"/>
        <v>0</v>
      </c>
      <c r="R111" s="9">
        <f t="shared" si="13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</row>
    <row r="112" spans="1:124" x14ac:dyDescent="0.25">
      <c r="A112" s="23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9"/>
        <v/>
      </c>
      <c r="E112" s="9">
        <f t="shared" si="13"/>
        <v>0</v>
      </c>
      <c r="F112" s="9">
        <f t="shared" si="13"/>
        <v>0</v>
      </c>
      <c r="G112" s="9">
        <f t="shared" si="13"/>
        <v>0</v>
      </c>
      <c r="H112" s="9">
        <f t="shared" si="13"/>
        <v>0</v>
      </c>
      <c r="I112" s="9">
        <f t="shared" si="13"/>
        <v>0</v>
      </c>
      <c r="J112" s="9">
        <f t="shared" si="13"/>
        <v>0</v>
      </c>
      <c r="K112" s="9">
        <f t="shared" si="13"/>
        <v>0</v>
      </c>
      <c r="L112" s="9">
        <f t="shared" si="13"/>
        <v>0</v>
      </c>
      <c r="M112" s="9">
        <f t="shared" si="13"/>
        <v>0</v>
      </c>
      <c r="N112" s="9">
        <f t="shared" si="13"/>
        <v>0</v>
      </c>
      <c r="O112" s="9">
        <f t="shared" si="13"/>
        <v>0</v>
      </c>
      <c r="P112" s="9">
        <f t="shared" si="13"/>
        <v>0</v>
      </c>
      <c r="Q112" s="9">
        <f t="shared" si="13"/>
        <v>0</v>
      </c>
      <c r="R112" s="9">
        <f t="shared" si="13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</row>
    <row r="113" spans="1:124" x14ac:dyDescent="0.25">
      <c r="A113" s="23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9"/>
        <v/>
      </c>
      <c r="E113" s="9">
        <f t="shared" si="13"/>
        <v>0</v>
      </c>
      <c r="F113" s="9">
        <f t="shared" si="13"/>
        <v>0</v>
      </c>
      <c r="G113" s="9">
        <f t="shared" si="13"/>
        <v>0</v>
      </c>
      <c r="H113" s="9">
        <f t="shared" si="13"/>
        <v>0</v>
      </c>
      <c r="I113" s="9">
        <f t="shared" si="13"/>
        <v>0</v>
      </c>
      <c r="J113" s="9">
        <f t="shared" si="13"/>
        <v>0</v>
      </c>
      <c r="K113" s="9">
        <f t="shared" si="13"/>
        <v>0</v>
      </c>
      <c r="L113" s="9">
        <f t="shared" si="13"/>
        <v>0</v>
      </c>
      <c r="M113" s="9">
        <f t="shared" si="13"/>
        <v>0</v>
      </c>
      <c r="N113" s="9">
        <f t="shared" si="13"/>
        <v>0</v>
      </c>
      <c r="O113" s="9">
        <f t="shared" si="13"/>
        <v>0</v>
      </c>
      <c r="P113" s="9">
        <f t="shared" si="13"/>
        <v>0</v>
      </c>
      <c r="Q113" s="9">
        <f t="shared" si="13"/>
        <v>0</v>
      </c>
      <c r="R113" s="9">
        <f t="shared" si="13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</row>
    <row r="114" spans="1:124" x14ac:dyDescent="0.25">
      <c r="A114" s="23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9"/>
        <v/>
      </c>
      <c r="E114" s="9">
        <f t="shared" si="13"/>
        <v>0</v>
      </c>
      <c r="F114" s="9">
        <f t="shared" si="13"/>
        <v>0</v>
      </c>
      <c r="G114" s="9">
        <f t="shared" si="13"/>
        <v>0</v>
      </c>
      <c r="H114" s="9">
        <f t="shared" si="13"/>
        <v>0</v>
      </c>
      <c r="I114" s="9">
        <f t="shared" si="13"/>
        <v>0</v>
      </c>
      <c r="J114" s="9">
        <f t="shared" si="13"/>
        <v>0</v>
      </c>
      <c r="K114" s="9">
        <f t="shared" si="13"/>
        <v>0</v>
      </c>
      <c r="L114" s="9">
        <f t="shared" si="13"/>
        <v>0</v>
      </c>
      <c r="M114" s="9">
        <f t="shared" si="13"/>
        <v>0</v>
      </c>
      <c r="N114" s="9">
        <f t="shared" si="13"/>
        <v>0</v>
      </c>
      <c r="O114" s="9">
        <f t="shared" si="13"/>
        <v>0</v>
      </c>
      <c r="P114" s="9">
        <f t="shared" si="13"/>
        <v>0</v>
      </c>
      <c r="Q114" s="9">
        <f t="shared" si="13"/>
        <v>0</v>
      </c>
      <c r="R114" s="9">
        <f t="shared" si="13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</row>
    <row r="115" spans="1:124" x14ac:dyDescent="0.25">
      <c r="A115" s="23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9"/>
        <v/>
      </c>
      <c r="E115" s="9">
        <f t="shared" si="13"/>
        <v>0</v>
      </c>
      <c r="F115" s="9">
        <f t="shared" si="13"/>
        <v>0</v>
      </c>
      <c r="G115" s="9">
        <f t="shared" si="13"/>
        <v>0</v>
      </c>
      <c r="H115" s="9">
        <f t="shared" si="13"/>
        <v>0</v>
      </c>
      <c r="I115" s="9">
        <f t="shared" si="13"/>
        <v>0</v>
      </c>
      <c r="J115" s="9">
        <f t="shared" si="13"/>
        <v>0</v>
      </c>
      <c r="K115" s="9">
        <f t="shared" si="13"/>
        <v>0</v>
      </c>
      <c r="L115" s="9">
        <f t="shared" si="13"/>
        <v>0</v>
      </c>
      <c r="M115" s="9">
        <f t="shared" si="13"/>
        <v>0</v>
      </c>
      <c r="N115" s="9">
        <f t="shared" si="13"/>
        <v>0</v>
      </c>
      <c r="O115" s="9">
        <f t="shared" si="13"/>
        <v>0</v>
      </c>
      <c r="P115" s="9">
        <f t="shared" si="13"/>
        <v>0</v>
      </c>
      <c r="Q115" s="9">
        <f t="shared" si="13"/>
        <v>0</v>
      </c>
      <c r="R115" s="9">
        <f t="shared" si="13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</row>
    <row r="116" spans="1:124" x14ac:dyDescent="0.25">
      <c r="A116" s="23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9"/>
        <v/>
      </c>
      <c r="E116" s="9">
        <f t="shared" si="13"/>
        <v>0</v>
      </c>
      <c r="F116" s="9">
        <f t="shared" si="13"/>
        <v>0</v>
      </c>
      <c r="G116" s="9">
        <f t="shared" si="13"/>
        <v>0</v>
      </c>
      <c r="H116" s="9">
        <f t="shared" si="13"/>
        <v>0</v>
      </c>
      <c r="I116" s="9">
        <f t="shared" si="13"/>
        <v>0</v>
      </c>
      <c r="J116" s="9">
        <f t="shared" si="13"/>
        <v>0</v>
      </c>
      <c r="K116" s="9">
        <f t="shared" si="13"/>
        <v>0</v>
      </c>
      <c r="L116" s="9">
        <f t="shared" si="13"/>
        <v>0</v>
      </c>
      <c r="M116" s="9">
        <f t="shared" si="13"/>
        <v>0</v>
      </c>
      <c r="N116" s="9">
        <f t="shared" si="13"/>
        <v>0</v>
      </c>
      <c r="O116" s="9">
        <f t="shared" si="13"/>
        <v>0</v>
      </c>
      <c r="P116" s="9">
        <f t="shared" si="13"/>
        <v>0</v>
      </c>
      <c r="Q116" s="9">
        <f t="shared" si="13"/>
        <v>0</v>
      </c>
      <c r="R116" s="9">
        <f t="shared" si="13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</row>
    <row r="117" spans="1:124" x14ac:dyDescent="0.25">
      <c r="A117" s="23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9"/>
        <v/>
      </c>
      <c r="E117" s="9">
        <f t="shared" si="13"/>
        <v>0</v>
      </c>
      <c r="F117" s="9">
        <f t="shared" si="13"/>
        <v>0</v>
      </c>
      <c r="G117" s="9">
        <f t="shared" si="13"/>
        <v>0</v>
      </c>
      <c r="H117" s="9">
        <f t="shared" si="13"/>
        <v>0</v>
      </c>
      <c r="I117" s="9">
        <f t="shared" si="13"/>
        <v>0</v>
      </c>
      <c r="J117" s="9">
        <f t="shared" si="13"/>
        <v>0</v>
      </c>
      <c r="K117" s="9">
        <f t="shared" si="13"/>
        <v>0</v>
      </c>
      <c r="L117" s="9">
        <f t="shared" si="13"/>
        <v>0</v>
      </c>
      <c r="M117" s="9">
        <f t="shared" si="13"/>
        <v>0</v>
      </c>
      <c r="N117" s="9">
        <f t="shared" si="13"/>
        <v>0</v>
      </c>
      <c r="O117" s="9">
        <f t="shared" si="13"/>
        <v>0</v>
      </c>
      <c r="P117" s="9">
        <f t="shared" si="13"/>
        <v>0</v>
      </c>
      <c r="Q117" s="9">
        <f t="shared" si="13"/>
        <v>0</v>
      </c>
      <c r="R117" s="9">
        <f t="shared" si="13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</row>
    <row r="118" spans="1:124" x14ac:dyDescent="0.25">
      <c r="A118" s="23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9"/>
        <v/>
      </c>
      <c r="E118" s="9">
        <f t="shared" ref="E118:R127" si="14">IFERROR(($T118*IF($T$6=E$6,$T$7,0)+$U118*IF($U$6=E$6,$U$7,0)+$V118*IF($V$6=E$6,$V$7,0)+$W118*IF($W$6=E$6,$W$7,0)+$X118*IF($X$6=E$6,$X$7,0)+$Y118*IF($Y$6=E$6,$Y$7,0)+$Z118*IF($Z$6=E$6,$Z$7,0)+$AA118*IF($AA$6=E$6,$AA$7,0)+$AB118*IF($AB$6=E$6,$AB$7,0)+$AC118*IF($AC$6=E$6,$AC$7,0)+$AD118*IF($AD$6=E$6,$AD$7,0)+$DG118*IF($DG$6=E$6,$DG$7,0)+$DH118*IF($DH$6=E$6,$DH$7,0)+$DI118*IF($DI$6=E$6,$DI$7,0)+$DJ118*IF($DJ$6=E$6,$DJ$7,0)+$DK118*IF($DK$6=E$6,$DK$7,0)+$DL118*IF($DL$6=E$6,$DL$7,0)+$DM118*IF($DM$6=E$6,$DM$7,0)+$DN118*IF($DN$6=E$6,$DN$7,0)+$DO118*IF($DO$6=E$6,$DO$7,0)+$DP118*IF($DP$6=E$6,$DP$7,0)+$DQ118*IF($DQ$6=E$6,$DQ$7,0)+$DR118*IF($DR$6=E$6,$DR$7,0)+$DS118*IF($DS$6=E$6,$DS$7,0)+$DT118*IF($DT$6=E$6,$DT$7,0)+$DU118*IF($DU$6=E$6,$DU$7,0)+$DV118*IF($DV$6=E$6,$DV$7,0)+$DW118*IF($DW$6=E$6,$DW$7,0)+$DX118*IF($DX$6=E$6,$DX$7,0)+$DY118*IF($DY$6=E$6,$DY$7,0)+$DZ118*IF($DZ$6=E$6,$DZ$7,0)+$EA118*IF($EA$6=E$6,$EA$7,0)+$EB118*IF($EB$6=E$6,$EB$7,0))/E$7,0)</f>
        <v>0</v>
      </c>
      <c r="F118" s="9">
        <f t="shared" si="14"/>
        <v>0</v>
      </c>
      <c r="G118" s="9">
        <f t="shared" si="14"/>
        <v>0</v>
      </c>
      <c r="H118" s="9">
        <f t="shared" si="14"/>
        <v>0</v>
      </c>
      <c r="I118" s="9">
        <f t="shared" si="14"/>
        <v>0</v>
      </c>
      <c r="J118" s="9">
        <f t="shared" si="14"/>
        <v>0</v>
      </c>
      <c r="K118" s="9">
        <f t="shared" si="14"/>
        <v>0</v>
      </c>
      <c r="L118" s="9">
        <f t="shared" si="14"/>
        <v>0</v>
      </c>
      <c r="M118" s="9">
        <f t="shared" si="14"/>
        <v>0</v>
      </c>
      <c r="N118" s="9">
        <f t="shared" si="14"/>
        <v>0</v>
      </c>
      <c r="O118" s="9">
        <f t="shared" si="14"/>
        <v>0</v>
      </c>
      <c r="P118" s="9">
        <f t="shared" si="14"/>
        <v>0</v>
      </c>
      <c r="Q118" s="9">
        <f t="shared" si="14"/>
        <v>0</v>
      </c>
      <c r="R118" s="9">
        <f t="shared" si="14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</row>
    <row r="119" spans="1:124" x14ac:dyDescent="0.25">
      <c r="A119" s="23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9"/>
        <v/>
      </c>
      <c r="E119" s="9">
        <f t="shared" si="14"/>
        <v>0</v>
      </c>
      <c r="F119" s="9">
        <f t="shared" si="14"/>
        <v>0</v>
      </c>
      <c r="G119" s="9">
        <f t="shared" si="14"/>
        <v>0</v>
      </c>
      <c r="H119" s="9">
        <f t="shared" si="14"/>
        <v>0</v>
      </c>
      <c r="I119" s="9">
        <f t="shared" si="14"/>
        <v>0</v>
      </c>
      <c r="J119" s="9">
        <f t="shared" si="14"/>
        <v>0</v>
      </c>
      <c r="K119" s="9">
        <f t="shared" si="14"/>
        <v>0</v>
      </c>
      <c r="L119" s="9">
        <f t="shared" si="14"/>
        <v>0</v>
      </c>
      <c r="M119" s="9">
        <f t="shared" si="14"/>
        <v>0</v>
      </c>
      <c r="N119" s="9">
        <f t="shared" si="14"/>
        <v>0</v>
      </c>
      <c r="O119" s="9">
        <f t="shared" si="14"/>
        <v>0</v>
      </c>
      <c r="P119" s="9">
        <f t="shared" si="14"/>
        <v>0</v>
      </c>
      <c r="Q119" s="9">
        <f t="shared" si="14"/>
        <v>0</v>
      </c>
      <c r="R119" s="9">
        <f t="shared" si="14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</row>
    <row r="120" spans="1:124" x14ac:dyDescent="0.25">
      <c r="A120" s="23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9"/>
        <v/>
      </c>
      <c r="E120" s="9">
        <f t="shared" si="14"/>
        <v>0</v>
      </c>
      <c r="F120" s="9">
        <f t="shared" si="14"/>
        <v>0</v>
      </c>
      <c r="G120" s="9">
        <f t="shared" si="14"/>
        <v>0</v>
      </c>
      <c r="H120" s="9">
        <f t="shared" si="14"/>
        <v>0</v>
      </c>
      <c r="I120" s="9">
        <f t="shared" si="14"/>
        <v>0</v>
      </c>
      <c r="J120" s="9">
        <f t="shared" si="14"/>
        <v>0</v>
      </c>
      <c r="K120" s="9">
        <f t="shared" si="14"/>
        <v>0</v>
      </c>
      <c r="L120" s="9">
        <f t="shared" si="14"/>
        <v>0</v>
      </c>
      <c r="M120" s="9">
        <f t="shared" si="14"/>
        <v>0</v>
      </c>
      <c r="N120" s="9">
        <f t="shared" si="14"/>
        <v>0</v>
      </c>
      <c r="O120" s="9">
        <f t="shared" si="14"/>
        <v>0</v>
      </c>
      <c r="P120" s="9">
        <f t="shared" si="14"/>
        <v>0</v>
      </c>
      <c r="Q120" s="9">
        <f t="shared" si="14"/>
        <v>0</v>
      </c>
      <c r="R120" s="9">
        <f t="shared" si="14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</row>
    <row r="121" spans="1:124" x14ac:dyDescent="0.25">
      <c r="A121" s="23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9"/>
        <v/>
      </c>
      <c r="E121" s="9">
        <f t="shared" si="14"/>
        <v>0</v>
      </c>
      <c r="F121" s="9">
        <f t="shared" si="14"/>
        <v>0</v>
      </c>
      <c r="G121" s="9">
        <f t="shared" si="14"/>
        <v>0</v>
      </c>
      <c r="H121" s="9">
        <f t="shared" si="14"/>
        <v>0</v>
      </c>
      <c r="I121" s="9">
        <f t="shared" si="14"/>
        <v>0</v>
      </c>
      <c r="J121" s="9">
        <f t="shared" si="14"/>
        <v>0</v>
      </c>
      <c r="K121" s="9">
        <f t="shared" si="14"/>
        <v>0</v>
      </c>
      <c r="L121" s="9">
        <f t="shared" si="14"/>
        <v>0</v>
      </c>
      <c r="M121" s="9">
        <f t="shared" si="14"/>
        <v>0</v>
      </c>
      <c r="N121" s="9">
        <f t="shared" si="14"/>
        <v>0</v>
      </c>
      <c r="O121" s="9">
        <f t="shared" si="14"/>
        <v>0</v>
      </c>
      <c r="P121" s="9">
        <f t="shared" si="14"/>
        <v>0</v>
      </c>
      <c r="Q121" s="9">
        <f t="shared" si="14"/>
        <v>0</v>
      </c>
      <c r="R121" s="9">
        <f t="shared" si="14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</row>
    <row r="122" spans="1:124" x14ac:dyDescent="0.25">
      <c r="A122" s="23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9"/>
        <v/>
      </c>
      <c r="E122" s="9">
        <f t="shared" si="14"/>
        <v>0</v>
      </c>
      <c r="F122" s="9">
        <f t="shared" si="14"/>
        <v>0</v>
      </c>
      <c r="G122" s="9">
        <f t="shared" si="14"/>
        <v>0</v>
      </c>
      <c r="H122" s="9">
        <f t="shared" si="14"/>
        <v>0</v>
      </c>
      <c r="I122" s="9">
        <f t="shared" si="14"/>
        <v>0</v>
      </c>
      <c r="J122" s="9">
        <f t="shared" si="14"/>
        <v>0</v>
      </c>
      <c r="K122" s="9">
        <f t="shared" si="14"/>
        <v>0</v>
      </c>
      <c r="L122" s="9">
        <f t="shared" si="14"/>
        <v>0</v>
      </c>
      <c r="M122" s="9">
        <f t="shared" si="14"/>
        <v>0</v>
      </c>
      <c r="N122" s="9">
        <f t="shared" si="14"/>
        <v>0</v>
      </c>
      <c r="O122" s="9">
        <f t="shared" si="14"/>
        <v>0</v>
      </c>
      <c r="P122" s="9">
        <f t="shared" si="14"/>
        <v>0</v>
      </c>
      <c r="Q122" s="9">
        <f t="shared" si="14"/>
        <v>0</v>
      </c>
      <c r="R122" s="9">
        <f t="shared" si="14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</row>
    <row r="123" spans="1:124" x14ac:dyDescent="0.25">
      <c r="A123" s="23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9"/>
        <v/>
      </c>
      <c r="E123" s="9">
        <f t="shared" si="14"/>
        <v>0</v>
      </c>
      <c r="F123" s="9">
        <f t="shared" si="14"/>
        <v>0</v>
      </c>
      <c r="G123" s="9">
        <f t="shared" si="14"/>
        <v>0</v>
      </c>
      <c r="H123" s="9">
        <f t="shared" si="14"/>
        <v>0</v>
      </c>
      <c r="I123" s="9">
        <f t="shared" si="14"/>
        <v>0</v>
      </c>
      <c r="J123" s="9">
        <f t="shared" si="14"/>
        <v>0</v>
      </c>
      <c r="K123" s="9">
        <f t="shared" si="14"/>
        <v>0</v>
      </c>
      <c r="L123" s="9">
        <f t="shared" si="14"/>
        <v>0</v>
      </c>
      <c r="M123" s="9">
        <f t="shared" si="14"/>
        <v>0</v>
      </c>
      <c r="N123" s="9">
        <f t="shared" si="14"/>
        <v>0</v>
      </c>
      <c r="O123" s="9">
        <f t="shared" si="14"/>
        <v>0</v>
      </c>
      <c r="P123" s="9">
        <f t="shared" si="14"/>
        <v>0</v>
      </c>
      <c r="Q123" s="9">
        <f t="shared" si="14"/>
        <v>0</v>
      </c>
      <c r="R123" s="9">
        <f t="shared" si="14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</row>
    <row r="124" spans="1:124" x14ac:dyDescent="0.25">
      <c r="A124" s="23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9"/>
        <v/>
      </c>
      <c r="E124" s="9">
        <f t="shared" si="14"/>
        <v>0</v>
      </c>
      <c r="F124" s="9">
        <f t="shared" si="14"/>
        <v>0</v>
      </c>
      <c r="G124" s="9">
        <f t="shared" si="14"/>
        <v>0</v>
      </c>
      <c r="H124" s="9">
        <f t="shared" si="14"/>
        <v>0</v>
      </c>
      <c r="I124" s="9">
        <f t="shared" si="14"/>
        <v>0</v>
      </c>
      <c r="J124" s="9">
        <f t="shared" si="14"/>
        <v>0</v>
      </c>
      <c r="K124" s="9">
        <f t="shared" si="14"/>
        <v>0</v>
      </c>
      <c r="L124" s="9">
        <f t="shared" si="14"/>
        <v>0</v>
      </c>
      <c r="M124" s="9">
        <f t="shared" si="14"/>
        <v>0</v>
      </c>
      <c r="N124" s="9">
        <f t="shared" si="14"/>
        <v>0</v>
      </c>
      <c r="O124" s="9">
        <f t="shared" si="14"/>
        <v>0</v>
      </c>
      <c r="P124" s="9">
        <f t="shared" si="14"/>
        <v>0</v>
      </c>
      <c r="Q124" s="9">
        <f t="shared" si="14"/>
        <v>0</v>
      </c>
      <c r="R124" s="9">
        <f t="shared" si="14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</row>
    <row r="125" spans="1:124" x14ac:dyDescent="0.25">
      <c r="A125" s="23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9"/>
        <v/>
      </c>
      <c r="E125" s="9">
        <f t="shared" si="14"/>
        <v>0</v>
      </c>
      <c r="F125" s="9">
        <f t="shared" si="14"/>
        <v>0</v>
      </c>
      <c r="G125" s="9">
        <f t="shared" si="14"/>
        <v>0</v>
      </c>
      <c r="H125" s="9">
        <f t="shared" si="14"/>
        <v>0</v>
      </c>
      <c r="I125" s="9">
        <f t="shared" si="14"/>
        <v>0</v>
      </c>
      <c r="J125" s="9">
        <f t="shared" si="14"/>
        <v>0</v>
      </c>
      <c r="K125" s="9">
        <f t="shared" si="14"/>
        <v>0</v>
      </c>
      <c r="L125" s="9">
        <f t="shared" si="14"/>
        <v>0</v>
      </c>
      <c r="M125" s="9">
        <f t="shared" si="14"/>
        <v>0</v>
      </c>
      <c r="N125" s="9">
        <f t="shared" si="14"/>
        <v>0</v>
      </c>
      <c r="O125" s="9">
        <f t="shared" si="14"/>
        <v>0</v>
      </c>
      <c r="P125" s="9">
        <f t="shared" si="14"/>
        <v>0</v>
      </c>
      <c r="Q125" s="9">
        <f t="shared" si="14"/>
        <v>0</v>
      </c>
      <c r="R125" s="9">
        <f t="shared" si="14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</row>
    <row r="126" spans="1:124" x14ac:dyDescent="0.25">
      <c r="A126" s="23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9"/>
        <v/>
      </c>
      <c r="E126" s="9">
        <f t="shared" si="14"/>
        <v>0</v>
      </c>
      <c r="F126" s="9">
        <f t="shared" si="14"/>
        <v>0</v>
      </c>
      <c r="G126" s="9">
        <f t="shared" si="14"/>
        <v>0</v>
      </c>
      <c r="H126" s="9">
        <f t="shared" si="14"/>
        <v>0</v>
      </c>
      <c r="I126" s="9">
        <f t="shared" si="14"/>
        <v>0</v>
      </c>
      <c r="J126" s="9">
        <f t="shared" si="14"/>
        <v>0</v>
      </c>
      <c r="K126" s="9">
        <f t="shared" si="14"/>
        <v>0</v>
      </c>
      <c r="L126" s="9">
        <f t="shared" si="14"/>
        <v>0</v>
      </c>
      <c r="M126" s="9">
        <f t="shared" si="14"/>
        <v>0</v>
      </c>
      <c r="N126" s="9">
        <f t="shared" si="14"/>
        <v>0</v>
      </c>
      <c r="O126" s="9">
        <f t="shared" si="14"/>
        <v>0</v>
      </c>
      <c r="P126" s="9">
        <f t="shared" si="14"/>
        <v>0</v>
      </c>
      <c r="Q126" s="9">
        <f t="shared" si="14"/>
        <v>0</v>
      </c>
      <c r="R126" s="9">
        <f t="shared" si="14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</row>
    <row r="127" spans="1:124" x14ac:dyDescent="0.25">
      <c r="A127" s="23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9"/>
        <v/>
      </c>
      <c r="E127" s="9">
        <f t="shared" si="14"/>
        <v>0</v>
      </c>
      <c r="F127" s="9">
        <f t="shared" si="14"/>
        <v>0</v>
      </c>
      <c r="G127" s="9">
        <f t="shared" si="14"/>
        <v>0</v>
      </c>
      <c r="H127" s="9">
        <f t="shared" si="14"/>
        <v>0</v>
      </c>
      <c r="I127" s="9">
        <f t="shared" si="14"/>
        <v>0</v>
      </c>
      <c r="J127" s="9">
        <f t="shared" si="14"/>
        <v>0</v>
      </c>
      <c r="K127" s="9">
        <f t="shared" si="14"/>
        <v>0</v>
      </c>
      <c r="L127" s="9">
        <f t="shared" si="14"/>
        <v>0</v>
      </c>
      <c r="M127" s="9">
        <f t="shared" si="14"/>
        <v>0</v>
      </c>
      <c r="N127" s="9">
        <f t="shared" si="14"/>
        <v>0</v>
      </c>
      <c r="O127" s="9">
        <f t="shared" si="14"/>
        <v>0</v>
      </c>
      <c r="P127" s="9">
        <f t="shared" si="14"/>
        <v>0</v>
      </c>
      <c r="Q127" s="9">
        <f t="shared" si="14"/>
        <v>0</v>
      </c>
      <c r="R127" s="9">
        <f t="shared" si="14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</row>
    <row r="128" spans="1:124" x14ac:dyDescent="0.25">
      <c r="A128" s="23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9"/>
        <v/>
      </c>
      <c r="E128" s="9">
        <f t="shared" ref="E128:R137" si="15">IFERROR(($T128*IF($T$6=E$6,$T$7,0)+$U128*IF($U$6=E$6,$U$7,0)+$V128*IF($V$6=E$6,$V$7,0)+$W128*IF($W$6=E$6,$W$7,0)+$X128*IF($X$6=E$6,$X$7,0)+$Y128*IF($Y$6=E$6,$Y$7,0)+$Z128*IF($Z$6=E$6,$Z$7,0)+$AA128*IF($AA$6=E$6,$AA$7,0)+$AB128*IF($AB$6=E$6,$AB$7,0)+$AC128*IF($AC$6=E$6,$AC$7,0)+$AD128*IF($AD$6=E$6,$AD$7,0)+$DG128*IF($DG$6=E$6,$DG$7,0)+$DH128*IF($DH$6=E$6,$DH$7,0)+$DI128*IF($DI$6=E$6,$DI$7,0)+$DJ128*IF($DJ$6=E$6,$DJ$7,0)+$DK128*IF($DK$6=E$6,$DK$7,0)+$DL128*IF($DL$6=E$6,$DL$7,0)+$DM128*IF($DM$6=E$6,$DM$7,0)+$DN128*IF($DN$6=E$6,$DN$7,0)+$DO128*IF($DO$6=E$6,$DO$7,0)+$DP128*IF($DP$6=E$6,$DP$7,0)+$DQ128*IF($DQ$6=E$6,$DQ$7,0)+$DR128*IF($DR$6=E$6,$DR$7,0)+$DS128*IF($DS$6=E$6,$DS$7,0)+$DT128*IF($DT$6=E$6,$DT$7,0)+$DU128*IF($DU$6=E$6,$DU$7,0)+$DV128*IF($DV$6=E$6,$DV$7,0)+$DW128*IF($DW$6=E$6,$DW$7,0)+$DX128*IF($DX$6=E$6,$DX$7,0)+$DY128*IF($DY$6=E$6,$DY$7,0)+$DZ128*IF($DZ$6=E$6,$DZ$7,0)+$EA128*IF($EA$6=E$6,$EA$7,0)+$EB128*IF($EB$6=E$6,$EB$7,0))/E$7,0)</f>
        <v>0</v>
      </c>
      <c r="F128" s="9">
        <f t="shared" si="15"/>
        <v>0</v>
      </c>
      <c r="G128" s="9">
        <f t="shared" si="15"/>
        <v>0</v>
      </c>
      <c r="H128" s="9">
        <f t="shared" si="15"/>
        <v>0</v>
      </c>
      <c r="I128" s="9">
        <f t="shared" si="15"/>
        <v>0</v>
      </c>
      <c r="J128" s="9">
        <f t="shared" si="15"/>
        <v>0</v>
      </c>
      <c r="K128" s="9">
        <f t="shared" si="15"/>
        <v>0</v>
      </c>
      <c r="L128" s="9">
        <f t="shared" si="15"/>
        <v>0</v>
      </c>
      <c r="M128" s="9">
        <f t="shared" si="15"/>
        <v>0</v>
      </c>
      <c r="N128" s="9">
        <f t="shared" si="15"/>
        <v>0</v>
      </c>
      <c r="O128" s="9">
        <f t="shared" si="15"/>
        <v>0</v>
      </c>
      <c r="P128" s="9">
        <f t="shared" si="15"/>
        <v>0</v>
      </c>
      <c r="Q128" s="9">
        <f t="shared" si="15"/>
        <v>0</v>
      </c>
      <c r="R128" s="9">
        <f t="shared" si="15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</row>
    <row r="129" spans="1:124" x14ac:dyDescent="0.25">
      <c r="A129" s="23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9"/>
        <v/>
      </c>
      <c r="E129" s="9">
        <f t="shared" si="15"/>
        <v>0</v>
      </c>
      <c r="F129" s="9">
        <f t="shared" si="15"/>
        <v>0</v>
      </c>
      <c r="G129" s="9">
        <f t="shared" si="15"/>
        <v>0</v>
      </c>
      <c r="H129" s="9">
        <f t="shared" si="15"/>
        <v>0</v>
      </c>
      <c r="I129" s="9">
        <f t="shared" si="15"/>
        <v>0</v>
      </c>
      <c r="J129" s="9">
        <f t="shared" si="15"/>
        <v>0</v>
      </c>
      <c r="K129" s="9">
        <f t="shared" si="15"/>
        <v>0</v>
      </c>
      <c r="L129" s="9">
        <f t="shared" si="15"/>
        <v>0</v>
      </c>
      <c r="M129" s="9">
        <f t="shared" si="15"/>
        <v>0</v>
      </c>
      <c r="N129" s="9">
        <f t="shared" si="15"/>
        <v>0</v>
      </c>
      <c r="O129" s="9">
        <f t="shared" si="15"/>
        <v>0</v>
      </c>
      <c r="P129" s="9">
        <f t="shared" si="15"/>
        <v>0</v>
      </c>
      <c r="Q129" s="9">
        <f t="shared" si="15"/>
        <v>0</v>
      </c>
      <c r="R129" s="9">
        <f t="shared" si="15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</row>
    <row r="130" spans="1:124" x14ac:dyDescent="0.25">
      <c r="A130" s="23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9"/>
        <v/>
      </c>
      <c r="E130" s="9">
        <f t="shared" si="15"/>
        <v>0</v>
      </c>
      <c r="F130" s="9">
        <f t="shared" si="15"/>
        <v>0</v>
      </c>
      <c r="G130" s="9">
        <f t="shared" si="15"/>
        <v>0</v>
      </c>
      <c r="H130" s="9">
        <f t="shared" si="15"/>
        <v>0</v>
      </c>
      <c r="I130" s="9">
        <f t="shared" si="15"/>
        <v>0</v>
      </c>
      <c r="J130" s="9">
        <f t="shared" si="15"/>
        <v>0</v>
      </c>
      <c r="K130" s="9">
        <f t="shared" si="15"/>
        <v>0</v>
      </c>
      <c r="L130" s="9">
        <f t="shared" si="15"/>
        <v>0</v>
      </c>
      <c r="M130" s="9">
        <f t="shared" si="15"/>
        <v>0</v>
      </c>
      <c r="N130" s="9">
        <f t="shared" si="15"/>
        <v>0</v>
      </c>
      <c r="O130" s="9">
        <f t="shared" si="15"/>
        <v>0</v>
      </c>
      <c r="P130" s="9">
        <f t="shared" si="15"/>
        <v>0</v>
      </c>
      <c r="Q130" s="9">
        <f t="shared" si="15"/>
        <v>0</v>
      </c>
      <c r="R130" s="9">
        <f t="shared" si="15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</row>
    <row r="131" spans="1:124" x14ac:dyDescent="0.25">
      <c r="A131" s="23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9"/>
        <v/>
      </c>
      <c r="E131" s="9">
        <f t="shared" si="15"/>
        <v>0</v>
      </c>
      <c r="F131" s="9">
        <f t="shared" si="15"/>
        <v>0</v>
      </c>
      <c r="G131" s="9">
        <f t="shared" si="15"/>
        <v>0</v>
      </c>
      <c r="H131" s="9">
        <f t="shared" si="15"/>
        <v>0</v>
      </c>
      <c r="I131" s="9">
        <f t="shared" si="15"/>
        <v>0</v>
      </c>
      <c r="J131" s="9">
        <f t="shared" si="15"/>
        <v>0</v>
      </c>
      <c r="K131" s="9">
        <f t="shared" si="15"/>
        <v>0</v>
      </c>
      <c r="L131" s="9">
        <f t="shared" si="15"/>
        <v>0</v>
      </c>
      <c r="M131" s="9">
        <f t="shared" si="15"/>
        <v>0</v>
      </c>
      <c r="N131" s="9">
        <f t="shared" si="15"/>
        <v>0</v>
      </c>
      <c r="O131" s="9">
        <f t="shared" si="15"/>
        <v>0</v>
      </c>
      <c r="P131" s="9">
        <f t="shared" si="15"/>
        <v>0</v>
      </c>
      <c r="Q131" s="9">
        <f t="shared" si="15"/>
        <v>0</v>
      </c>
      <c r="R131" s="9">
        <f t="shared" si="15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</row>
    <row r="132" spans="1:124" x14ac:dyDescent="0.25">
      <c r="A132" s="23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9"/>
        <v/>
      </c>
      <c r="E132" s="9">
        <f t="shared" si="15"/>
        <v>0</v>
      </c>
      <c r="F132" s="9">
        <f t="shared" si="15"/>
        <v>0</v>
      </c>
      <c r="G132" s="9">
        <f t="shared" si="15"/>
        <v>0</v>
      </c>
      <c r="H132" s="9">
        <f t="shared" si="15"/>
        <v>0</v>
      </c>
      <c r="I132" s="9">
        <f t="shared" si="15"/>
        <v>0</v>
      </c>
      <c r="J132" s="9">
        <f t="shared" si="15"/>
        <v>0</v>
      </c>
      <c r="K132" s="9">
        <f t="shared" si="15"/>
        <v>0</v>
      </c>
      <c r="L132" s="9">
        <f t="shared" si="15"/>
        <v>0</v>
      </c>
      <c r="M132" s="9">
        <f t="shared" si="15"/>
        <v>0</v>
      </c>
      <c r="N132" s="9">
        <f t="shared" si="15"/>
        <v>0</v>
      </c>
      <c r="O132" s="9">
        <f t="shared" si="15"/>
        <v>0</v>
      </c>
      <c r="P132" s="9">
        <f t="shared" si="15"/>
        <v>0</v>
      </c>
      <c r="Q132" s="9">
        <f t="shared" si="15"/>
        <v>0</v>
      </c>
      <c r="R132" s="9">
        <f t="shared" si="15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</row>
    <row r="133" spans="1:124" x14ac:dyDescent="0.25">
      <c r="A133" s="23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9"/>
        <v/>
      </c>
      <c r="E133" s="9">
        <f t="shared" si="15"/>
        <v>0</v>
      </c>
      <c r="F133" s="9">
        <f t="shared" si="15"/>
        <v>0</v>
      </c>
      <c r="G133" s="9">
        <f t="shared" si="15"/>
        <v>0</v>
      </c>
      <c r="H133" s="9">
        <f t="shared" si="15"/>
        <v>0</v>
      </c>
      <c r="I133" s="9">
        <f t="shared" si="15"/>
        <v>0</v>
      </c>
      <c r="J133" s="9">
        <f t="shared" si="15"/>
        <v>0</v>
      </c>
      <c r="K133" s="9">
        <f t="shared" si="15"/>
        <v>0</v>
      </c>
      <c r="L133" s="9">
        <f t="shared" si="15"/>
        <v>0</v>
      </c>
      <c r="M133" s="9">
        <f t="shared" si="15"/>
        <v>0</v>
      </c>
      <c r="N133" s="9">
        <f t="shared" si="15"/>
        <v>0</v>
      </c>
      <c r="O133" s="9">
        <f t="shared" si="15"/>
        <v>0</v>
      </c>
      <c r="P133" s="9">
        <f t="shared" si="15"/>
        <v>0</v>
      </c>
      <c r="Q133" s="9">
        <f t="shared" si="15"/>
        <v>0</v>
      </c>
      <c r="R133" s="9">
        <f t="shared" si="15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</row>
    <row r="134" spans="1:124" x14ac:dyDescent="0.25">
      <c r="A134" s="23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9"/>
        <v/>
      </c>
      <c r="E134" s="9">
        <f t="shared" si="15"/>
        <v>0</v>
      </c>
      <c r="F134" s="9">
        <f t="shared" si="15"/>
        <v>0</v>
      </c>
      <c r="G134" s="9">
        <f t="shared" si="15"/>
        <v>0</v>
      </c>
      <c r="H134" s="9">
        <f t="shared" si="15"/>
        <v>0</v>
      </c>
      <c r="I134" s="9">
        <f t="shared" si="15"/>
        <v>0</v>
      </c>
      <c r="J134" s="9">
        <f t="shared" si="15"/>
        <v>0</v>
      </c>
      <c r="K134" s="9">
        <f t="shared" si="15"/>
        <v>0</v>
      </c>
      <c r="L134" s="9">
        <f t="shared" si="15"/>
        <v>0</v>
      </c>
      <c r="M134" s="9">
        <f t="shared" si="15"/>
        <v>0</v>
      </c>
      <c r="N134" s="9">
        <f t="shared" si="15"/>
        <v>0</v>
      </c>
      <c r="O134" s="9">
        <f t="shared" si="15"/>
        <v>0</v>
      </c>
      <c r="P134" s="9">
        <f t="shared" si="15"/>
        <v>0</v>
      </c>
      <c r="Q134" s="9">
        <f t="shared" si="15"/>
        <v>0</v>
      </c>
      <c r="R134" s="9">
        <f t="shared" si="15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</row>
    <row r="135" spans="1:124" x14ac:dyDescent="0.25">
      <c r="A135" s="23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9"/>
        <v/>
      </c>
      <c r="E135" s="9">
        <f t="shared" si="15"/>
        <v>0</v>
      </c>
      <c r="F135" s="9">
        <f t="shared" si="15"/>
        <v>0</v>
      </c>
      <c r="G135" s="9">
        <f t="shared" si="15"/>
        <v>0</v>
      </c>
      <c r="H135" s="9">
        <f t="shared" si="15"/>
        <v>0</v>
      </c>
      <c r="I135" s="9">
        <f t="shared" si="15"/>
        <v>0</v>
      </c>
      <c r="J135" s="9">
        <f t="shared" si="15"/>
        <v>0</v>
      </c>
      <c r="K135" s="9">
        <f t="shared" si="15"/>
        <v>0</v>
      </c>
      <c r="L135" s="9">
        <f t="shared" si="15"/>
        <v>0</v>
      </c>
      <c r="M135" s="9">
        <f t="shared" si="15"/>
        <v>0</v>
      </c>
      <c r="N135" s="9">
        <f t="shared" si="15"/>
        <v>0</v>
      </c>
      <c r="O135" s="9">
        <f t="shared" si="15"/>
        <v>0</v>
      </c>
      <c r="P135" s="9">
        <f t="shared" si="15"/>
        <v>0</v>
      </c>
      <c r="Q135" s="9">
        <f t="shared" si="15"/>
        <v>0</v>
      </c>
      <c r="R135" s="9">
        <f t="shared" si="15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</row>
    <row r="136" spans="1:124" x14ac:dyDescent="0.25">
      <c r="A136" s="23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9"/>
        <v/>
      </c>
      <c r="E136" s="9">
        <f t="shared" si="15"/>
        <v>0</v>
      </c>
      <c r="F136" s="9">
        <f t="shared" si="15"/>
        <v>0</v>
      </c>
      <c r="G136" s="9">
        <f t="shared" si="15"/>
        <v>0</v>
      </c>
      <c r="H136" s="9">
        <f t="shared" si="15"/>
        <v>0</v>
      </c>
      <c r="I136" s="9">
        <f t="shared" si="15"/>
        <v>0</v>
      </c>
      <c r="J136" s="9">
        <f t="shared" si="15"/>
        <v>0</v>
      </c>
      <c r="K136" s="9">
        <f t="shared" si="15"/>
        <v>0</v>
      </c>
      <c r="L136" s="9">
        <f t="shared" si="15"/>
        <v>0</v>
      </c>
      <c r="M136" s="9">
        <f t="shared" si="15"/>
        <v>0</v>
      </c>
      <c r="N136" s="9">
        <f t="shared" si="15"/>
        <v>0</v>
      </c>
      <c r="O136" s="9">
        <f t="shared" si="15"/>
        <v>0</v>
      </c>
      <c r="P136" s="9">
        <f t="shared" si="15"/>
        <v>0</v>
      </c>
      <c r="Q136" s="9">
        <f t="shared" si="15"/>
        <v>0</v>
      </c>
      <c r="R136" s="9">
        <f t="shared" si="15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</row>
    <row r="137" spans="1:124" x14ac:dyDescent="0.25">
      <c r="A137" s="23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si="9"/>
        <v/>
      </c>
      <c r="E137" s="9">
        <f t="shared" si="15"/>
        <v>0</v>
      </c>
      <c r="F137" s="9">
        <f t="shared" si="15"/>
        <v>0</v>
      </c>
      <c r="G137" s="9">
        <f t="shared" si="15"/>
        <v>0</v>
      </c>
      <c r="H137" s="9">
        <f t="shared" si="15"/>
        <v>0</v>
      </c>
      <c r="I137" s="9">
        <f t="shared" si="15"/>
        <v>0</v>
      </c>
      <c r="J137" s="9">
        <f t="shared" si="15"/>
        <v>0</v>
      </c>
      <c r="K137" s="9">
        <f t="shared" si="15"/>
        <v>0</v>
      </c>
      <c r="L137" s="9">
        <f t="shared" si="15"/>
        <v>0</v>
      </c>
      <c r="M137" s="9">
        <f t="shared" si="15"/>
        <v>0</v>
      </c>
      <c r="N137" s="9">
        <f t="shared" si="15"/>
        <v>0</v>
      </c>
      <c r="O137" s="9">
        <f t="shared" si="15"/>
        <v>0</v>
      </c>
      <c r="P137" s="9">
        <f t="shared" si="15"/>
        <v>0</v>
      </c>
      <c r="Q137" s="9">
        <f t="shared" si="15"/>
        <v>0</v>
      </c>
      <c r="R137" s="9">
        <f t="shared" si="15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</row>
    <row r="138" spans="1:124" x14ac:dyDescent="0.25">
      <c r="A138" s="23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ref="D138:D201" si="16">IF(C138="","",SUMPRODUCT($T$7:$DT$7,T138:DT138))</f>
        <v/>
      </c>
      <c r="E138" s="9">
        <f t="shared" ref="E138:R147" si="17">IFERROR(($T138*IF($T$6=E$6,$T$7,0)+$U138*IF($U$6=E$6,$U$7,0)+$V138*IF($V$6=E$6,$V$7,0)+$W138*IF($W$6=E$6,$W$7,0)+$X138*IF($X$6=E$6,$X$7,0)+$Y138*IF($Y$6=E$6,$Y$7,0)+$Z138*IF($Z$6=E$6,$Z$7,0)+$AA138*IF($AA$6=E$6,$AA$7,0)+$AB138*IF($AB$6=E$6,$AB$7,0)+$AC138*IF($AC$6=E$6,$AC$7,0)+$AD138*IF($AD$6=E$6,$AD$7,0)+$DG138*IF($DG$6=E$6,$DG$7,0)+$DH138*IF($DH$6=E$6,$DH$7,0)+$DI138*IF($DI$6=E$6,$DI$7,0)+$DJ138*IF($DJ$6=E$6,$DJ$7,0)+$DK138*IF($DK$6=E$6,$DK$7,0)+$DL138*IF($DL$6=E$6,$DL$7,0)+$DM138*IF($DM$6=E$6,$DM$7,0)+$DN138*IF($DN$6=E$6,$DN$7,0)+$DO138*IF($DO$6=E$6,$DO$7,0)+$DP138*IF($DP$6=E$6,$DP$7,0)+$DQ138*IF($DQ$6=E$6,$DQ$7,0)+$DR138*IF($DR$6=E$6,$DR$7,0)+$DS138*IF($DS$6=E$6,$DS$7,0)+$DT138*IF($DT$6=E$6,$DT$7,0)+$DU138*IF($DU$6=E$6,$DU$7,0)+$DV138*IF($DV$6=E$6,$DV$7,0)+$DW138*IF($DW$6=E$6,$DW$7,0)+$DX138*IF($DX$6=E$6,$DX$7,0)+$DY138*IF($DY$6=E$6,$DY$7,0)+$DZ138*IF($DZ$6=E$6,$DZ$7,0)+$EA138*IF($EA$6=E$6,$EA$7,0)+$EB138*IF($EB$6=E$6,$EB$7,0))/E$7,0)</f>
        <v>0</v>
      </c>
      <c r="F138" s="9">
        <f t="shared" si="17"/>
        <v>0</v>
      </c>
      <c r="G138" s="9">
        <f t="shared" si="17"/>
        <v>0</v>
      </c>
      <c r="H138" s="9">
        <f t="shared" si="17"/>
        <v>0</v>
      </c>
      <c r="I138" s="9">
        <f t="shared" si="17"/>
        <v>0</v>
      </c>
      <c r="J138" s="9">
        <f t="shared" si="17"/>
        <v>0</v>
      </c>
      <c r="K138" s="9">
        <f t="shared" si="17"/>
        <v>0</v>
      </c>
      <c r="L138" s="9">
        <f t="shared" si="17"/>
        <v>0</v>
      </c>
      <c r="M138" s="9">
        <f t="shared" si="17"/>
        <v>0</v>
      </c>
      <c r="N138" s="9">
        <f t="shared" si="17"/>
        <v>0</v>
      </c>
      <c r="O138" s="9">
        <f t="shared" si="17"/>
        <v>0</v>
      </c>
      <c r="P138" s="9">
        <f t="shared" si="17"/>
        <v>0</v>
      </c>
      <c r="Q138" s="9">
        <f t="shared" si="17"/>
        <v>0</v>
      </c>
      <c r="R138" s="9">
        <f t="shared" si="17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</row>
    <row r="139" spans="1:124" x14ac:dyDescent="0.25">
      <c r="A139" s="23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6"/>
        <v/>
      </c>
      <c r="E139" s="9">
        <f t="shared" si="17"/>
        <v>0</v>
      </c>
      <c r="F139" s="9">
        <f t="shared" si="17"/>
        <v>0</v>
      </c>
      <c r="G139" s="9">
        <f t="shared" si="17"/>
        <v>0</v>
      </c>
      <c r="H139" s="9">
        <f t="shared" si="17"/>
        <v>0</v>
      </c>
      <c r="I139" s="9">
        <f t="shared" si="17"/>
        <v>0</v>
      </c>
      <c r="J139" s="9">
        <f t="shared" si="17"/>
        <v>0</v>
      </c>
      <c r="K139" s="9">
        <f t="shared" si="17"/>
        <v>0</v>
      </c>
      <c r="L139" s="9">
        <f t="shared" si="17"/>
        <v>0</v>
      </c>
      <c r="M139" s="9">
        <f t="shared" si="17"/>
        <v>0</v>
      </c>
      <c r="N139" s="9">
        <f t="shared" si="17"/>
        <v>0</v>
      </c>
      <c r="O139" s="9">
        <f t="shared" si="17"/>
        <v>0</v>
      </c>
      <c r="P139" s="9">
        <f t="shared" si="17"/>
        <v>0</v>
      </c>
      <c r="Q139" s="9">
        <f t="shared" si="17"/>
        <v>0</v>
      </c>
      <c r="R139" s="9">
        <f t="shared" si="17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</row>
    <row r="140" spans="1:124" x14ac:dyDescent="0.25">
      <c r="A140" s="23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6"/>
        <v/>
      </c>
      <c r="E140" s="9">
        <f t="shared" si="17"/>
        <v>0</v>
      </c>
      <c r="F140" s="9">
        <f t="shared" si="17"/>
        <v>0</v>
      </c>
      <c r="G140" s="9">
        <f t="shared" si="17"/>
        <v>0</v>
      </c>
      <c r="H140" s="9">
        <f t="shared" si="17"/>
        <v>0</v>
      </c>
      <c r="I140" s="9">
        <f t="shared" si="17"/>
        <v>0</v>
      </c>
      <c r="J140" s="9">
        <f t="shared" si="17"/>
        <v>0</v>
      </c>
      <c r="K140" s="9">
        <f t="shared" si="17"/>
        <v>0</v>
      </c>
      <c r="L140" s="9">
        <f t="shared" si="17"/>
        <v>0</v>
      </c>
      <c r="M140" s="9">
        <f t="shared" si="17"/>
        <v>0</v>
      </c>
      <c r="N140" s="9">
        <f t="shared" si="17"/>
        <v>0</v>
      </c>
      <c r="O140" s="9">
        <f t="shared" si="17"/>
        <v>0</v>
      </c>
      <c r="P140" s="9">
        <f t="shared" si="17"/>
        <v>0</v>
      </c>
      <c r="Q140" s="9">
        <f t="shared" si="17"/>
        <v>0</v>
      </c>
      <c r="R140" s="9">
        <f t="shared" si="17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</row>
    <row r="141" spans="1:124" x14ac:dyDescent="0.25">
      <c r="A141" s="23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6"/>
        <v/>
      </c>
      <c r="E141" s="9">
        <f t="shared" si="17"/>
        <v>0</v>
      </c>
      <c r="F141" s="9">
        <f t="shared" si="17"/>
        <v>0</v>
      </c>
      <c r="G141" s="9">
        <f t="shared" si="17"/>
        <v>0</v>
      </c>
      <c r="H141" s="9">
        <f t="shared" si="17"/>
        <v>0</v>
      </c>
      <c r="I141" s="9">
        <f t="shared" si="17"/>
        <v>0</v>
      </c>
      <c r="J141" s="9">
        <f t="shared" si="17"/>
        <v>0</v>
      </c>
      <c r="K141" s="9">
        <f t="shared" si="17"/>
        <v>0</v>
      </c>
      <c r="L141" s="9">
        <f t="shared" si="17"/>
        <v>0</v>
      </c>
      <c r="M141" s="9">
        <f t="shared" si="17"/>
        <v>0</v>
      </c>
      <c r="N141" s="9">
        <f t="shared" si="17"/>
        <v>0</v>
      </c>
      <c r="O141" s="9">
        <f t="shared" si="17"/>
        <v>0</v>
      </c>
      <c r="P141" s="9">
        <f t="shared" si="17"/>
        <v>0</v>
      </c>
      <c r="Q141" s="9">
        <f t="shared" si="17"/>
        <v>0</v>
      </c>
      <c r="R141" s="9">
        <f t="shared" si="17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</row>
    <row r="142" spans="1:124" x14ac:dyDescent="0.25">
      <c r="A142" s="23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6"/>
        <v/>
      </c>
      <c r="E142" s="9">
        <f t="shared" si="17"/>
        <v>0</v>
      </c>
      <c r="F142" s="9">
        <f t="shared" si="17"/>
        <v>0</v>
      </c>
      <c r="G142" s="9">
        <f t="shared" si="17"/>
        <v>0</v>
      </c>
      <c r="H142" s="9">
        <f t="shared" si="17"/>
        <v>0</v>
      </c>
      <c r="I142" s="9">
        <f t="shared" si="17"/>
        <v>0</v>
      </c>
      <c r="J142" s="9">
        <f t="shared" si="17"/>
        <v>0</v>
      </c>
      <c r="K142" s="9">
        <f t="shared" si="17"/>
        <v>0</v>
      </c>
      <c r="L142" s="9">
        <f t="shared" si="17"/>
        <v>0</v>
      </c>
      <c r="M142" s="9">
        <f t="shared" si="17"/>
        <v>0</v>
      </c>
      <c r="N142" s="9">
        <f t="shared" si="17"/>
        <v>0</v>
      </c>
      <c r="O142" s="9">
        <f t="shared" si="17"/>
        <v>0</v>
      </c>
      <c r="P142" s="9">
        <f t="shared" si="17"/>
        <v>0</v>
      </c>
      <c r="Q142" s="9">
        <f t="shared" si="17"/>
        <v>0</v>
      </c>
      <c r="R142" s="9">
        <f t="shared" si="17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</row>
    <row r="143" spans="1:124" x14ac:dyDescent="0.25">
      <c r="A143" s="23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6"/>
        <v/>
      </c>
      <c r="E143" s="9">
        <f t="shared" si="17"/>
        <v>0</v>
      </c>
      <c r="F143" s="9">
        <f t="shared" si="17"/>
        <v>0</v>
      </c>
      <c r="G143" s="9">
        <f t="shared" si="17"/>
        <v>0</v>
      </c>
      <c r="H143" s="9">
        <f t="shared" si="17"/>
        <v>0</v>
      </c>
      <c r="I143" s="9">
        <f t="shared" si="17"/>
        <v>0</v>
      </c>
      <c r="J143" s="9">
        <f t="shared" si="17"/>
        <v>0</v>
      </c>
      <c r="K143" s="9">
        <f t="shared" si="17"/>
        <v>0</v>
      </c>
      <c r="L143" s="9">
        <f t="shared" si="17"/>
        <v>0</v>
      </c>
      <c r="M143" s="9">
        <f t="shared" si="17"/>
        <v>0</v>
      </c>
      <c r="N143" s="9">
        <f t="shared" si="17"/>
        <v>0</v>
      </c>
      <c r="O143" s="9">
        <f t="shared" si="17"/>
        <v>0</v>
      </c>
      <c r="P143" s="9">
        <f t="shared" si="17"/>
        <v>0</v>
      </c>
      <c r="Q143" s="9">
        <f t="shared" si="17"/>
        <v>0</v>
      </c>
      <c r="R143" s="9">
        <f t="shared" si="17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</row>
    <row r="144" spans="1:124" x14ac:dyDescent="0.25">
      <c r="A144" s="23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6"/>
        <v/>
      </c>
      <c r="E144" s="9">
        <f t="shared" si="17"/>
        <v>0</v>
      </c>
      <c r="F144" s="9">
        <f t="shared" si="17"/>
        <v>0</v>
      </c>
      <c r="G144" s="9">
        <f t="shared" si="17"/>
        <v>0</v>
      </c>
      <c r="H144" s="9">
        <f t="shared" si="17"/>
        <v>0</v>
      </c>
      <c r="I144" s="9">
        <f t="shared" si="17"/>
        <v>0</v>
      </c>
      <c r="J144" s="9">
        <f t="shared" si="17"/>
        <v>0</v>
      </c>
      <c r="K144" s="9">
        <f t="shared" si="17"/>
        <v>0</v>
      </c>
      <c r="L144" s="9">
        <f t="shared" si="17"/>
        <v>0</v>
      </c>
      <c r="M144" s="9">
        <f t="shared" si="17"/>
        <v>0</v>
      </c>
      <c r="N144" s="9">
        <f t="shared" si="17"/>
        <v>0</v>
      </c>
      <c r="O144" s="9">
        <f t="shared" si="17"/>
        <v>0</v>
      </c>
      <c r="P144" s="9">
        <f t="shared" si="17"/>
        <v>0</v>
      </c>
      <c r="Q144" s="9">
        <f t="shared" si="17"/>
        <v>0</v>
      </c>
      <c r="R144" s="9">
        <f t="shared" si="17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</row>
    <row r="145" spans="1:124" x14ac:dyDescent="0.25">
      <c r="A145" s="23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6"/>
        <v/>
      </c>
      <c r="E145" s="9">
        <f t="shared" si="17"/>
        <v>0</v>
      </c>
      <c r="F145" s="9">
        <f t="shared" si="17"/>
        <v>0</v>
      </c>
      <c r="G145" s="9">
        <f t="shared" si="17"/>
        <v>0</v>
      </c>
      <c r="H145" s="9">
        <f t="shared" si="17"/>
        <v>0</v>
      </c>
      <c r="I145" s="9">
        <f t="shared" si="17"/>
        <v>0</v>
      </c>
      <c r="J145" s="9">
        <f t="shared" si="17"/>
        <v>0</v>
      </c>
      <c r="K145" s="9">
        <f t="shared" si="17"/>
        <v>0</v>
      </c>
      <c r="L145" s="9">
        <f t="shared" si="17"/>
        <v>0</v>
      </c>
      <c r="M145" s="9">
        <f t="shared" si="17"/>
        <v>0</v>
      </c>
      <c r="N145" s="9">
        <f t="shared" si="17"/>
        <v>0</v>
      </c>
      <c r="O145" s="9">
        <f t="shared" si="17"/>
        <v>0</v>
      </c>
      <c r="P145" s="9">
        <f t="shared" si="17"/>
        <v>0</v>
      </c>
      <c r="Q145" s="9">
        <f t="shared" si="17"/>
        <v>0</v>
      </c>
      <c r="R145" s="9">
        <f t="shared" si="17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</row>
    <row r="146" spans="1:124" x14ac:dyDescent="0.25">
      <c r="A146" s="23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6"/>
        <v/>
      </c>
      <c r="E146" s="9">
        <f t="shared" si="17"/>
        <v>0</v>
      </c>
      <c r="F146" s="9">
        <f t="shared" si="17"/>
        <v>0</v>
      </c>
      <c r="G146" s="9">
        <f t="shared" si="17"/>
        <v>0</v>
      </c>
      <c r="H146" s="9">
        <f t="shared" si="17"/>
        <v>0</v>
      </c>
      <c r="I146" s="9">
        <f t="shared" si="17"/>
        <v>0</v>
      </c>
      <c r="J146" s="9">
        <f t="shared" si="17"/>
        <v>0</v>
      </c>
      <c r="K146" s="9">
        <f t="shared" si="17"/>
        <v>0</v>
      </c>
      <c r="L146" s="9">
        <f t="shared" si="17"/>
        <v>0</v>
      </c>
      <c r="M146" s="9">
        <f t="shared" si="17"/>
        <v>0</v>
      </c>
      <c r="N146" s="9">
        <f t="shared" si="17"/>
        <v>0</v>
      </c>
      <c r="O146" s="9">
        <f t="shared" si="17"/>
        <v>0</v>
      </c>
      <c r="P146" s="9">
        <f t="shared" si="17"/>
        <v>0</v>
      </c>
      <c r="Q146" s="9">
        <f t="shared" si="17"/>
        <v>0</v>
      </c>
      <c r="R146" s="9">
        <f t="shared" si="17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</row>
    <row r="147" spans="1:124" x14ac:dyDescent="0.25">
      <c r="A147" s="23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6"/>
        <v/>
      </c>
      <c r="E147" s="9">
        <f t="shared" si="17"/>
        <v>0</v>
      </c>
      <c r="F147" s="9">
        <f t="shared" si="17"/>
        <v>0</v>
      </c>
      <c r="G147" s="9">
        <f t="shared" si="17"/>
        <v>0</v>
      </c>
      <c r="H147" s="9">
        <f t="shared" si="17"/>
        <v>0</v>
      </c>
      <c r="I147" s="9">
        <f t="shared" si="17"/>
        <v>0</v>
      </c>
      <c r="J147" s="9">
        <f t="shared" si="17"/>
        <v>0</v>
      </c>
      <c r="K147" s="9">
        <f t="shared" si="17"/>
        <v>0</v>
      </c>
      <c r="L147" s="9">
        <f t="shared" si="17"/>
        <v>0</v>
      </c>
      <c r="M147" s="9">
        <f t="shared" si="17"/>
        <v>0</v>
      </c>
      <c r="N147" s="9">
        <f t="shared" si="17"/>
        <v>0</v>
      </c>
      <c r="O147" s="9">
        <f t="shared" si="17"/>
        <v>0</v>
      </c>
      <c r="P147" s="9">
        <f t="shared" si="17"/>
        <v>0</v>
      </c>
      <c r="Q147" s="9">
        <f t="shared" si="17"/>
        <v>0</v>
      </c>
      <c r="R147" s="9">
        <f t="shared" si="17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</row>
    <row r="148" spans="1:124" x14ac:dyDescent="0.25">
      <c r="A148" s="23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6"/>
        <v/>
      </c>
      <c r="E148" s="9">
        <f t="shared" ref="E148:R157" si="18">IFERROR(($T148*IF($T$6=E$6,$T$7,0)+$U148*IF($U$6=E$6,$U$7,0)+$V148*IF($V$6=E$6,$V$7,0)+$W148*IF($W$6=E$6,$W$7,0)+$X148*IF($X$6=E$6,$X$7,0)+$Y148*IF($Y$6=E$6,$Y$7,0)+$Z148*IF($Z$6=E$6,$Z$7,0)+$AA148*IF($AA$6=E$6,$AA$7,0)+$AB148*IF($AB$6=E$6,$AB$7,0)+$AC148*IF($AC$6=E$6,$AC$7,0)+$AD148*IF($AD$6=E$6,$AD$7,0)+$DG148*IF($DG$6=E$6,$DG$7,0)+$DH148*IF($DH$6=E$6,$DH$7,0)+$DI148*IF($DI$6=E$6,$DI$7,0)+$DJ148*IF($DJ$6=E$6,$DJ$7,0)+$DK148*IF($DK$6=E$6,$DK$7,0)+$DL148*IF($DL$6=E$6,$DL$7,0)+$DM148*IF($DM$6=E$6,$DM$7,0)+$DN148*IF($DN$6=E$6,$DN$7,0)+$DO148*IF($DO$6=E$6,$DO$7,0)+$DP148*IF($DP$6=E$6,$DP$7,0)+$DQ148*IF($DQ$6=E$6,$DQ$7,0)+$DR148*IF($DR$6=E$6,$DR$7,0)+$DS148*IF($DS$6=E$6,$DS$7,0)+$DT148*IF($DT$6=E$6,$DT$7,0)+$DU148*IF($DU$6=E$6,$DU$7,0)+$DV148*IF($DV$6=E$6,$DV$7,0)+$DW148*IF($DW$6=E$6,$DW$7,0)+$DX148*IF($DX$6=E$6,$DX$7,0)+$DY148*IF($DY$6=E$6,$DY$7,0)+$DZ148*IF($DZ$6=E$6,$DZ$7,0)+$EA148*IF($EA$6=E$6,$EA$7,0)+$EB148*IF($EB$6=E$6,$EB$7,0))/E$7,0)</f>
        <v>0</v>
      </c>
      <c r="F148" s="9">
        <f t="shared" si="18"/>
        <v>0</v>
      </c>
      <c r="G148" s="9">
        <f t="shared" si="18"/>
        <v>0</v>
      </c>
      <c r="H148" s="9">
        <f t="shared" si="18"/>
        <v>0</v>
      </c>
      <c r="I148" s="9">
        <f t="shared" si="18"/>
        <v>0</v>
      </c>
      <c r="J148" s="9">
        <f t="shared" si="18"/>
        <v>0</v>
      </c>
      <c r="K148" s="9">
        <f t="shared" si="18"/>
        <v>0</v>
      </c>
      <c r="L148" s="9">
        <f t="shared" si="18"/>
        <v>0</v>
      </c>
      <c r="M148" s="9">
        <f t="shared" si="18"/>
        <v>0</v>
      </c>
      <c r="N148" s="9">
        <f t="shared" si="18"/>
        <v>0</v>
      </c>
      <c r="O148" s="9">
        <f t="shared" si="18"/>
        <v>0</v>
      </c>
      <c r="P148" s="9">
        <f t="shared" si="18"/>
        <v>0</v>
      </c>
      <c r="Q148" s="9">
        <f t="shared" si="18"/>
        <v>0</v>
      </c>
      <c r="R148" s="9">
        <f t="shared" si="18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</row>
    <row r="149" spans="1:124" x14ac:dyDescent="0.25">
      <c r="A149" s="23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6"/>
        <v/>
      </c>
      <c r="E149" s="9">
        <f t="shared" si="18"/>
        <v>0</v>
      </c>
      <c r="F149" s="9">
        <f t="shared" si="18"/>
        <v>0</v>
      </c>
      <c r="G149" s="9">
        <f t="shared" si="18"/>
        <v>0</v>
      </c>
      <c r="H149" s="9">
        <f t="shared" si="18"/>
        <v>0</v>
      </c>
      <c r="I149" s="9">
        <f t="shared" si="18"/>
        <v>0</v>
      </c>
      <c r="J149" s="9">
        <f t="shared" si="18"/>
        <v>0</v>
      </c>
      <c r="K149" s="9">
        <f t="shared" si="18"/>
        <v>0</v>
      </c>
      <c r="L149" s="9">
        <f t="shared" si="18"/>
        <v>0</v>
      </c>
      <c r="M149" s="9">
        <f t="shared" si="18"/>
        <v>0</v>
      </c>
      <c r="N149" s="9">
        <f t="shared" si="18"/>
        <v>0</v>
      </c>
      <c r="O149" s="9">
        <f t="shared" si="18"/>
        <v>0</v>
      </c>
      <c r="P149" s="9">
        <f t="shared" si="18"/>
        <v>0</v>
      </c>
      <c r="Q149" s="9">
        <f t="shared" si="18"/>
        <v>0</v>
      </c>
      <c r="R149" s="9">
        <f t="shared" si="18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</row>
    <row r="150" spans="1:124" x14ac:dyDescent="0.25">
      <c r="A150" s="23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6"/>
        <v/>
      </c>
      <c r="E150" s="9">
        <f t="shared" si="18"/>
        <v>0</v>
      </c>
      <c r="F150" s="9">
        <f t="shared" si="18"/>
        <v>0</v>
      </c>
      <c r="G150" s="9">
        <f t="shared" si="18"/>
        <v>0</v>
      </c>
      <c r="H150" s="9">
        <f t="shared" si="18"/>
        <v>0</v>
      </c>
      <c r="I150" s="9">
        <f t="shared" si="18"/>
        <v>0</v>
      </c>
      <c r="J150" s="9">
        <f t="shared" si="18"/>
        <v>0</v>
      </c>
      <c r="K150" s="9">
        <f t="shared" si="18"/>
        <v>0</v>
      </c>
      <c r="L150" s="9">
        <f t="shared" si="18"/>
        <v>0</v>
      </c>
      <c r="M150" s="9">
        <f t="shared" si="18"/>
        <v>0</v>
      </c>
      <c r="N150" s="9">
        <f t="shared" si="18"/>
        <v>0</v>
      </c>
      <c r="O150" s="9">
        <f t="shared" si="18"/>
        <v>0</v>
      </c>
      <c r="P150" s="9">
        <f t="shared" si="18"/>
        <v>0</v>
      </c>
      <c r="Q150" s="9">
        <f t="shared" si="18"/>
        <v>0</v>
      </c>
      <c r="R150" s="9">
        <f t="shared" si="18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</row>
    <row r="151" spans="1:124" x14ac:dyDescent="0.25">
      <c r="A151" s="23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6"/>
        <v/>
      </c>
      <c r="E151" s="9">
        <f t="shared" si="18"/>
        <v>0</v>
      </c>
      <c r="F151" s="9">
        <f t="shared" si="18"/>
        <v>0</v>
      </c>
      <c r="G151" s="9">
        <f t="shared" si="18"/>
        <v>0</v>
      </c>
      <c r="H151" s="9">
        <f t="shared" si="18"/>
        <v>0</v>
      </c>
      <c r="I151" s="9">
        <f t="shared" si="18"/>
        <v>0</v>
      </c>
      <c r="J151" s="9">
        <f t="shared" si="18"/>
        <v>0</v>
      </c>
      <c r="K151" s="9">
        <f t="shared" si="18"/>
        <v>0</v>
      </c>
      <c r="L151" s="9">
        <f t="shared" si="18"/>
        <v>0</v>
      </c>
      <c r="M151" s="9">
        <f t="shared" si="18"/>
        <v>0</v>
      </c>
      <c r="N151" s="9">
        <f t="shared" si="18"/>
        <v>0</v>
      </c>
      <c r="O151" s="9">
        <f t="shared" si="18"/>
        <v>0</v>
      </c>
      <c r="P151" s="9">
        <f t="shared" si="18"/>
        <v>0</v>
      </c>
      <c r="Q151" s="9">
        <f t="shared" si="18"/>
        <v>0</v>
      </c>
      <c r="R151" s="9">
        <f t="shared" si="18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</row>
    <row r="152" spans="1:124" x14ac:dyDescent="0.25">
      <c r="A152" s="23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6"/>
        <v/>
      </c>
      <c r="E152" s="9">
        <f t="shared" si="18"/>
        <v>0</v>
      </c>
      <c r="F152" s="9">
        <f t="shared" si="18"/>
        <v>0</v>
      </c>
      <c r="G152" s="9">
        <f t="shared" si="18"/>
        <v>0</v>
      </c>
      <c r="H152" s="9">
        <f t="shared" si="18"/>
        <v>0</v>
      </c>
      <c r="I152" s="9">
        <f t="shared" si="18"/>
        <v>0</v>
      </c>
      <c r="J152" s="9">
        <f t="shared" si="18"/>
        <v>0</v>
      </c>
      <c r="K152" s="9">
        <f t="shared" si="18"/>
        <v>0</v>
      </c>
      <c r="L152" s="9">
        <f t="shared" si="18"/>
        <v>0</v>
      </c>
      <c r="M152" s="9">
        <f t="shared" si="18"/>
        <v>0</v>
      </c>
      <c r="N152" s="9">
        <f t="shared" si="18"/>
        <v>0</v>
      </c>
      <c r="O152" s="9">
        <f t="shared" si="18"/>
        <v>0</v>
      </c>
      <c r="P152" s="9">
        <f t="shared" si="18"/>
        <v>0</v>
      </c>
      <c r="Q152" s="9">
        <f t="shared" si="18"/>
        <v>0</v>
      </c>
      <c r="R152" s="9">
        <f t="shared" si="18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</row>
    <row r="153" spans="1:124" x14ac:dyDescent="0.25">
      <c r="A153" s="23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6"/>
        <v/>
      </c>
      <c r="E153" s="9">
        <f t="shared" si="18"/>
        <v>0</v>
      </c>
      <c r="F153" s="9">
        <f t="shared" si="18"/>
        <v>0</v>
      </c>
      <c r="G153" s="9">
        <f t="shared" si="18"/>
        <v>0</v>
      </c>
      <c r="H153" s="9">
        <f t="shared" si="18"/>
        <v>0</v>
      </c>
      <c r="I153" s="9">
        <f t="shared" si="18"/>
        <v>0</v>
      </c>
      <c r="J153" s="9">
        <f t="shared" si="18"/>
        <v>0</v>
      </c>
      <c r="K153" s="9">
        <f t="shared" si="18"/>
        <v>0</v>
      </c>
      <c r="L153" s="9">
        <f t="shared" si="18"/>
        <v>0</v>
      </c>
      <c r="M153" s="9">
        <f t="shared" si="18"/>
        <v>0</v>
      </c>
      <c r="N153" s="9">
        <f t="shared" si="18"/>
        <v>0</v>
      </c>
      <c r="O153" s="9">
        <f t="shared" si="18"/>
        <v>0</v>
      </c>
      <c r="P153" s="9">
        <f t="shared" si="18"/>
        <v>0</v>
      </c>
      <c r="Q153" s="9">
        <f t="shared" si="18"/>
        <v>0</v>
      </c>
      <c r="R153" s="9">
        <f t="shared" si="18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</row>
    <row r="154" spans="1:124" x14ac:dyDescent="0.25">
      <c r="A154" s="23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6"/>
        <v/>
      </c>
      <c r="E154" s="9">
        <f t="shared" si="18"/>
        <v>0</v>
      </c>
      <c r="F154" s="9">
        <f t="shared" si="18"/>
        <v>0</v>
      </c>
      <c r="G154" s="9">
        <f t="shared" si="18"/>
        <v>0</v>
      </c>
      <c r="H154" s="9">
        <f t="shared" si="18"/>
        <v>0</v>
      </c>
      <c r="I154" s="9">
        <f t="shared" si="18"/>
        <v>0</v>
      </c>
      <c r="J154" s="9">
        <f t="shared" si="18"/>
        <v>0</v>
      </c>
      <c r="K154" s="9">
        <f t="shared" si="18"/>
        <v>0</v>
      </c>
      <c r="L154" s="9">
        <f t="shared" si="18"/>
        <v>0</v>
      </c>
      <c r="M154" s="9">
        <f t="shared" si="18"/>
        <v>0</v>
      </c>
      <c r="N154" s="9">
        <f t="shared" si="18"/>
        <v>0</v>
      </c>
      <c r="O154" s="9">
        <f t="shared" si="18"/>
        <v>0</v>
      </c>
      <c r="P154" s="9">
        <f t="shared" si="18"/>
        <v>0</v>
      </c>
      <c r="Q154" s="9">
        <f t="shared" si="18"/>
        <v>0</v>
      </c>
      <c r="R154" s="9">
        <f t="shared" si="18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</row>
    <row r="155" spans="1:124" x14ac:dyDescent="0.25">
      <c r="A155" s="23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6"/>
        <v/>
      </c>
      <c r="E155" s="9">
        <f t="shared" si="18"/>
        <v>0</v>
      </c>
      <c r="F155" s="9">
        <f t="shared" si="18"/>
        <v>0</v>
      </c>
      <c r="G155" s="9">
        <f t="shared" si="18"/>
        <v>0</v>
      </c>
      <c r="H155" s="9">
        <f t="shared" si="18"/>
        <v>0</v>
      </c>
      <c r="I155" s="9">
        <f t="shared" si="18"/>
        <v>0</v>
      </c>
      <c r="J155" s="9">
        <f t="shared" si="18"/>
        <v>0</v>
      </c>
      <c r="K155" s="9">
        <f t="shared" si="18"/>
        <v>0</v>
      </c>
      <c r="L155" s="9">
        <f t="shared" si="18"/>
        <v>0</v>
      </c>
      <c r="M155" s="9">
        <f t="shared" si="18"/>
        <v>0</v>
      </c>
      <c r="N155" s="9">
        <f t="shared" si="18"/>
        <v>0</v>
      </c>
      <c r="O155" s="9">
        <f t="shared" si="18"/>
        <v>0</v>
      </c>
      <c r="P155" s="9">
        <f t="shared" si="18"/>
        <v>0</v>
      </c>
      <c r="Q155" s="9">
        <f t="shared" si="18"/>
        <v>0</v>
      </c>
      <c r="R155" s="9">
        <f t="shared" si="18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</row>
    <row r="156" spans="1:124" x14ac:dyDescent="0.25">
      <c r="A156" s="23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6"/>
        <v/>
      </c>
      <c r="E156" s="9">
        <f t="shared" si="18"/>
        <v>0</v>
      </c>
      <c r="F156" s="9">
        <f t="shared" si="18"/>
        <v>0</v>
      </c>
      <c r="G156" s="9">
        <f t="shared" si="18"/>
        <v>0</v>
      </c>
      <c r="H156" s="9">
        <f t="shared" si="18"/>
        <v>0</v>
      </c>
      <c r="I156" s="9">
        <f t="shared" si="18"/>
        <v>0</v>
      </c>
      <c r="J156" s="9">
        <f t="shared" si="18"/>
        <v>0</v>
      </c>
      <c r="K156" s="9">
        <f t="shared" si="18"/>
        <v>0</v>
      </c>
      <c r="L156" s="9">
        <f t="shared" si="18"/>
        <v>0</v>
      </c>
      <c r="M156" s="9">
        <f t="shared" si="18"/>
        <v>0</v>
      </c>
      <c r="N156" s="9">
        <f t="shared" si="18"/>
        <v>0</v>
      </c>
      <c r="O156" s="9">
        <f t="shared" si="18"/>
        <v>0</v>
      </c>
      <c r="P156" s="9">
        <f t="shared" si="18"/>
        <v>0</v>
      </c>
      <c r="Q156" s="9">
        <f t="shared" si="18"/>
        <v>0</v>
      </c>
      <c r="R156" s="9">
        <f t="shared" si="18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</row>
    <row r="157" spans="1:124" x14ac:dyDescent="0.25">
      <c r="A157" s="23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6"/>
        <v/>
      </c>
      <c r="E157" s="9">
        <f t="shared" si="18"/>
        <v>0</v>
      </c>
      <c r="F157" s="9">
        <f t="shared" si="18"/>
        <v>0</v>
      </c>
      <c r="G157" s="9">
        <f t="shared" si="18"/>
        <v>0</v>
      </c>
      <c r="H157" s="9">
        <f t="shared" si="18"/>
        <v>0</v>
      </c>
      <c r="I157" s="9">
        <f t="shared" si="18"/>
        <v>0</v>
      </c>
      <c r="J157" s="9">
        <f t="shared" si="18"/>
        <v>0</v>
      </c>
      <c r="K157" s="9">
        <f t="shared" si="18"/>
        <v>0</v>
      </c>
      <c r="L157" s="9">
        <f t="shared" si="18"/>
        <v>0</v>
      </c>
      <c r="M157" s="9">
        <f t="shared" si="18"/>
        <v>0</v>
      </c>
      <c r="N157" s="9">
        <f t="shared" si="18"/>
        <v>0</v>
      </c>
      <c r="O157" s="9">
        <f t="shared" si="18"/>
        <v>0</v>
      </c>
      <c r="P157" s="9">
        <f t="shared" si="18"/>
        <v>0</v>
      </c>
      <c r="Q157" s="9">
        <f t="shared" si="18"/>
        <v>0</v>
      </c>
      <c r="R157" s="9">
        <f t="shared" si="18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</row>
    <row r="158" spans="1:124" x14ac:dyDescent="0.25">
      <c r="A158" s="23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6"/>
        <v/>
      </c>
      <c r="E158" s="9">
        <f t="shared" ref="E158:R167" si="19">IFERROR(($T158*IF($T$6=E$6,$T$7,0)+$U158*IF($U$6=E$6,$U$7,0)+$V158*IF($V$6=E$6,$V$7,0)+$W158*IF($W$6=E$6,$W$7,0)+$X158*IF($X$6=E$6,$X$7,0)+$Y158*IF($Y$6=E$6,$Y$7,0)+$Z158*IF($Z$6=E$6,$Z$7,0)+$AA158*IF($AA$6=E$6,$AA$7,0)+$AB158*IF($AB$6=E$6,$AB$7,0)+$AC158*IF($AC$6=E$6,$AC$7,0)+$AD158*IF($AD$6=E$6,$AD$7,0)+$DG158*IF($DG$6=E$6,$DG$7,0)+$DH158*IF($DH$6=E$6,$DH$7,0)+$DI158*IF($DI$6=E$6,$DI$7,0)+$DJ158*IF($DJ$6=E$6,$DJ$7,0)+$DK158*IF($DK$6=E$6,$DK$7,0)+$DL158*IF($DL$6=E$6,$DL$7,0)+$DM158*IF($DM$6=E$6,$DM$7,0)+$DN158*IF($DN$6=E$6,$DN$7,0)+$DO158*IF($DO$6=E$6,$DO$7,0)+$DP158*IF($DP$6=E$6,$DP$7,0)+$DQ158*IF($DQ$6=E$6,$DQ$7,0)+$DR158*IF($DR$6=E$6,$DR$7,0)+$DS158*IF($DS$6=E$6,$DS$7,0)+$DT158*IF($DT$6=E$6,$DT$7,0)+$DU158*IF($DU$6=E$6,$DU$7,0)+$DV158*IF($DV$6=E$6,$DV$7,0)+$DW158*IF($DW$6=E$6,$DW$7,0)+$DX158*IF($DX$6=E$6,$DX$7,0)+$DY158*IF($DY$6=E$6,$DY$7,0)+$DZ158*IF($DZ$6=E$6,$DZ$7,0)+$EA158*IF($EA$6=E$6,$EA$7,0)+$EB158*IF($EB$6=E$6,$EB$7,0))/E$7,0)</f>
        <v>0</v>
      </c>
      <c r="F158" s="9">
        <f t="shared" si="19"/>
        <v>0</v>
      </c>
      <c r="G158" s="9">
        <f t="shared" si="19"/>
        <v>0</v>
      </c>
      <c r="H158" s="9">
        <f t="shared" si="19"/>
        <v>0</v>
      </c>
      <c r="I158" s="9">
        <f t="shared" si="19"/>
        <v>0</v>
      </c>
      <c r="J158" s="9">
        <f t="shared" si="19"/>
        <v>0</v>
      </c>
      <c r="K158" s="9">
        <f t="shared" si="19"/>
        <v>0</v>
      </c>
      <c r="L158" s="9">
        <f t="shared" si="19"/>
        <v>0</v>
      </c>
      <c r="M158" s="9">
        <f t="shared" si="19"/>
        <v>0</v>
      </c>
      <c r="N158" s="9">
        <f t="shared" si="19"/>
        <v>0</v>
      </c>
      <c r="O158" s="9">
        <f t="shared" si="19"/>
        <v>0</v>
      </c>
      <c r="P158" s="9">
        <f t="shared" si="19"/>
        <v>0</v>
      </c>
      <c r="Q158" s="9">
        <f t="shared" si="19"/>
        <v>0</v>
      </c>
      <c r="R158" s="9">
        <f t="shared" si="19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</row>
    <row r="159" spans="1:124" x14ac:dyDescent="0.25">
      <c r="A159" s="23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6"/>
        <v/>
      </c>
      <c r="E159" s="9">
        <f t="shared" si="19"/>
        <v>0</v>
      </c>
      <c r="F159" s="9">
        <f t="shared" si="19"/>
        <v>0</v>
      </c>
      <c r="G159" s="9">
        <f t="shared" si="19"/>
        <v>0</v>
      </c>
      <c r="H159" s="9">
        <f t="shared" si="19"/>
        <v>0</v>
      </c>
      <c r="I159" s="9">
        <f t="shared" si="19"/>
        <v>0</v>
      </c>
      <c r="J159" s="9">
        <f t="shared" si="19"/>
        <v>0</v>
      </c>
      <c r="K159" s="9">
        <f t="shared" si="19"/>
        <v>0</v>
      </c>
      <c r="L159" s="9">
        <f t="shared" si="19"/>
        <v>0</v>
      </c>
      <c r="M159" s="9">
        <f t="shared" si="19"/>
        <v>0</v>
      </c>
      <c r="N159" s="9">
        <f t="shared" si="19"/>
        <v>0</v>
      </c>
      <c r="O159" s="9">
        <f t="shared" si="19"/>
        <v>0</v>
      </c>
      <c r="P159" s="9">
        <f t="shared" si="19"/>
        <v>0</v>
      </c>
      <c r="Q159" s="9">
        <f t="shared" si="19"/>
        <v>0</v>
      </c>
      <c r="R159" s="9">
        <f t="shared" si="19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</row>
    <row r="160" spans="1:124" x14ac:dyDescent="0.25">
      <c r="A160" s="23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6"/>
        <v/>
      </c>
      <c r="E160" s="9">
        <f t="shared" si="19"/>
        <v>0</v>
      </c>
      <c r="F160" s="9">
        <f t="shared" si="19"/>
        <v>0</v>
      </c>
      <c r="G160" s="9">
        <f t="shared" si="19"/>
        <v>0</v>
      </c>
      <c r="H160" s="9">
        <f t="shared" si="19"/>
        <v>0</v>
      </c>
      <c r="I160" s="9">
        <f t="shared" si="19"/>
        <v>0</v>
      </c>
      <c r="J160" s="9">
        <f t="shared" si="19"/>
        <v>0</v>
      </c>
      <c r="K160" s="9">
        <f t="shared" si="19"/>
        <v>0</v>
      </c>
      <c r="L160" s="9">
        <f t="shared" si="19"/>
        <v>0</v>
      </c>
      <c r="M160" s="9">
        <f t="shared" si="19"/>
        <v>0</v>
      </c>
      <c r="N160" s="9">
        <f t="shared" si="19"/>
        <v>0</v>
      </c>
      <c r="O160" s="9">
        <f t="shared" si="19"/>
        <v>0</v>
      </c>
      <c r="P160" s="9">
        <f t="shared" si="19"/>
        <v>0</v>
      </c>
      <c r="Q160" s="9">
        <f t="shared" si="19"/>
        <v>0</v>
      </c>
      <c r="R160" s="9">
        <f t="shared" si="19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</row>
    <row r="161" spans="1:124" x14ac:dyDescent="0.25">
      <c r="A161" s="23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6"/>
        <v/>
      </c>
      <c r="E161" s="9">
        <f t="shared" si="19"/>
        <v>0</v>
      </c>
      <c r="F161" s="9">
        <f t="shared" si="19"/>
        <v>0</v>
      </c>
      <c r="G161" s="9">
        <f t="shared" si="19"/>
        <v>0</v>
      </c>
      <c r="H161" s="9">
        <f t="shared" si="19"/>
        <v>0</v>
      </c>
      <c r="I161" s="9">
        <f t="shared" si="19"/>
        <v>0</v>
      </c>
      <c r="J161" s="9">
        <f t="shared" si="19"/>
        <v>0</v>
      </c>
      <c r="K161" s="9">
        <f t="shared" si="19"/>
        <v>0</v>
      </c>
      <c r="L161" s="9">
        <f t="shared" si="19"/>
        <v>0</v>
      </c>
      <c r="M161" s="9">
        <f t="shared" si="19"/>
        <v>0</v>
      </c>
      <c r="N161" s="9">
        <f t="shared" si="19"/>
        <v>0</v>
      </c>
      <c r="O161" s="9">
        <f t="shared" si="19"/>
        <v>0</v>
      </c>
      <c r="P161" s="9">
        <f t="shared" si="19"/>
        <v>0</v>
      </c>
      <c r="Q161" s="9">
        <f t="shared" si="19"/>
        <v>0</v>
      </c>
      <c r="R161" s="9">
        <f t="shared" si="19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</row>
    <row r="162" spans="1:124" x14ac:dyDescent="0.25">
      <c r="A162" s="23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6"/>
        <v/>
      </c>
      <c r="E162" s="9">
        <f t="shared" si="19"/>
        <v>0</v>
      </c>
      <c r="F162" s="9">
        <f t="shared" si="19"/>
        <v>0</v>
      </c>
      <c r="G162" s="9">
        <f t="shared" si="19"/>
        <v>0</v>
      </c>
      <c r="H162" s="9">
        <f t="shared" si="19"/>
        <v>0</v>
      </c>
      <c r="I162" s="9">
        <f t="shared" si="19"/>
        <v>0</v>
      </c>
      <c r="J162" s="9">
        <f t="shared" si="19"/>
        <v>0</v>
      </c>
      <c r="K162" s="9">
        <f t="shared" si="19"/>
        <v>0</v>
      </c>
      <c r="L162" s="9">
        <f t="shared" si="19"/>
        <v>0</v>
      </c>
      <c r="M162" s="9">
        <f t="shared" si="19"/>
        <v>0</v>
      </c>
      <c r="N162" s="9">
        <f t="shared" si="19"/>
        <v>0</v>
      </c>
      <c r="O162" s="9">
        <f t="shared" si="19"/>
        <v>0</v>
      </c>
      <c r="P162" s="9">
        <f t="shared" si="19"/>
        <v>0</v>
      </c>
      <c r="Q162" s="9">
        <f t="shared" si="19"/>
        <v>0</v>
      </c>
      <c r="R162" s="9">
        <f t="shared" si="19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</row>
    <row r="163" spans="1:124" x14ac:dyDescent="0.25">
      <c r="A163" s="23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6"/>
        <v/>
      </c>
      <c r="E163" s="9">
        <f t="shared" si="19"/>
        <v>0</v>
      </c>
      <c r="F163" s="9">
        <f t="shared" si="19"/>
        <v>0</v>
      </c>
      <c r="G163" s="9">
        <f t="shared" si="19"/>
        <v>0</v>
      </c>
      <c r="H163" s="9">
        <f t="shared" si="19"/>
        <v>0</v>
      </c>
      <c r="I163" s="9">
        <f t="shared" si="19"/>
        <v>0</v>
      </c>
      <c r="J163" s="9">
        <f t="shared" si="19"/>
        <v>0</v>
      </c>
      <c r="K163" s="9">
        <f t="shared" si="19"/>
        <v>0</v>
      </c>
      <c r="L163" s="9">
        <f t="shared" si="19"/>
        <v>0</v>
      </c>
      <c r="M163" s="9">
        <f t="shared" si="19"/>
        <v>0</v>
      </c>
      <c r="N163" s="9">
        <f t="shared" si="19"/>
        <v>0</v>
      </c>
      <c r="O163" s="9">
        <f t="shared" si="19"/>
        <v>0</v>
      </c>
      <c r="P163" s="9">
        <f t="shared" si="19"/>
        <v>0</v>
      </c>
      <c r="Q163" s="9">
        <f t="shared" si="19"/>
        <v>0</v>
      </c>
      <c r="R163" s="9">
        <f t="shared" si="19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</row>
    <row r="164" spans="1:124" x14ac:dyDescent="0.25">
      <c r="A164" s="23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6"/>
        <v/>
      </c>
      <c r="E164" s="9">
        <f t="shared" si="19"/>
        <v>0</v>
      </c>
      <c r="F164" s="9">
        <f t="shared" si="19"/>
        <v>0</v>
      </c>
      <c r="G164" s="9">
        <f t="shared" si="19"/>
        <v>0</v>
      </c>
      <c r="H164" s="9">
        <f t="shared" si="19"/>
        <v>0</v>
      </c>
      <c r="I164" s="9">
        <f t="shared" si="19"/>
        <v>0</v>
      </c>
      <c r="J164" s="9">
        <f t="shared" si="19"/>
        <v>0</v>
      </c>
      <c r="K164" s="9">
        <f t="shared" si="19"/>
        <v>0</v>
      </c>
      <c r="L164" s="9">
        <f t="shared" si="19"/>
        <v>0</v>
      </c>
      <c r="M164" s="9">
        <f t="shared" si="19"/>
        <v>0</v>
      </c>
      <c r="N164" s="9">
        <f t="shared" si="19"/>
        <v>0</v>
      </c>
      <c r="O164" s="9">
        <f t="shared" si="19"/>
        <v>0</v>
      </c>
      <c r="P164" s="9">
        <f t="shared" si="19"/>
        <v>0</v>
      </c>
      <c r="Q164" s="9">
        <f t="shared" si="19"/>
        <v>0</v>
      </c>
      <c r="R164" s="9">
        <f t="shared" si="19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</row>
    <row r="165" spans="1:124" x14ac:dyDescent="0.25">
      <c r="A165" s="23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6"/>
        <v/>
      </c>
      <c r="E165" s="9">
        <f t="shared" si="19"/>
        <v>0</v>
      </c>
      <c r="F165" s="9">
        <f t="shared" si="19"/>
        <v>0</v>
      </c>
      <c r="G165" s="9">
        <f t="shared" si="19"/>
        <v>0</v>
      </c>
      <c r="H165" s="9">
        <f t="shared" si="19"/>
        <v>0</v>
      </c>
      <c r="I165" s="9">
        <f t="shared" si="19"/>
        <v>0</v>
      </c>
      <c r="J165" s="9">
        <f t="shared" si="19"/>
        <v>0</v>
      </c>
      <c r="K165" s="9">
        <f t="shared" si="19"/>
        <v>0</v>
      </c>
      <c r="L165" s="9">
        <f t="shared" si="19"/>
        <v>0</v>
      </c>
      <c r="M165" s="9">
        <f t="shared" si="19"/>
        <v>0</v>
      </c>
      <c r="N165" s="9">
        <f t="shared" si="19"/>
        <v>0</v>
      </c>
      <c r="O165" s="9">
        <f t="shared" si="19"/>
        <v>0</v>
      </c>
      <c r="P165" s="9">
        <f t="shared" si="19"/>
        <v>0</v>
      </c>
      <c r="Q165" s="9">
        <f t="shared" si="19"/>
        <v>0</v>
      </c>
      <c r="R165" s="9">
        <f t="shared" si="19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</row>
    <row r="166" spans="1:124" x14ac:dyDescent="0.25">
      <c r="A166" s="23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6"/>
        <v/>
      </c>
      <c r="E166" s="9">
        <f t="shared" si="19"/>
        <v>0</v>
      </c>
      <c r="F166" s="9">
        <f t="shared" si="19"/>
        <v>0</v>
      </c>
      <c r="G166" s="9">
        <f t="shared" si="19"/>
        <v>0</v>
      </c>
      <c r="H166" s="9">
        <f t="shared" si="19"/>
        <v>0</v>
      </c>
      <c r="I166" s="9">
        <f t="shared" si="19"/>
        <v>0</v>
      </c>
      <c r="J166" s="9">
        <f t="shared" si="19"/>
        <v>0</v>
      </c>
      <c r="K166" s="9">
        <f t="shared" si="19"/>
        <v>0</v>
      </c>
      <c r="L166" s="9">
        <f t="shared" si="19"/>
        <v>0</v>
      </c>
      <c r="M166" s="9">
        <f t="shared" si="19"/>
        <v>0</v>
      </c>
      <c r="N166" s="9">
        <f t="shared" si="19"/>
        <v>0</v>
      </c>
      <c r="O166" s="9">
        <f t="shared" si="19"/>
        <v>0</v>
      </c>
      <c r="P166" s="9">
        <f t="shared" si="19"/>
        <v>0</v>
      </c>
      <c r="Q166" s="9">
        <f t="shared" si="19"/>
        <v>0</v>
      </c>
      <c r="R166" s="9">
        <f t="shared" si="19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</row>
    <row r="167" spans="1:124" x14ac:dyDescent="0.25">
      <c r="A167" s="23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6"/>
        <v/>
      </c>
      <c r="E167" s="9">
        <f t="shared" si="19"/>
        <v>0</v>
      </c>
      <c r="F167" s="9">
        <f t="shared" si="19"/>
        <v>0</v>
      </c>
      <c r="G167" s="9">
        <f t="shared" si="19"/>
        <v>0</v>
      </c>
      <c r="H167" s="9">
        <f t="shared" si="19"/>
        <v>0</v>
      </c>
      <c r="I167" s="9">
        <f t="shared" si="19"/>
        <v>0</v>
      </c>
      <c r="J167" s="9">
        <f t="shared" si="19"/>
        <v>0</v>
      </c>
      <c r="K167" s="9">
        <f t="shared" si="19"/>
        <v>0</v>
      </c>
      <c r="L167" s="9">
        <f t="shared" si="19"/>
        <v>0</v>
      </c>
      <c r="M167" s="9">
        <f t="shared" si="19"/>
        <v>0</v>
      </c>
      <c r="N167" s="9">
        <f t="shared" si="19"/>
        <v>0</v>
      </c>
      <c r="O167" s="9">
        <f t="shared" si="19"/>
        <v>0</v>
      </c>
      <c r="P167" s="9">
        <f t="shared" si="19"/>
        <v>0</v>
      </c>
      <c r="Q167" s="9">
        <f t="shared" si="19"/>
        <v>0</v>
      </c>
      <c r="R167" s="9">
        <f t="shared" si="19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</row>
    <row r="168" spans="1:124" x14ac:dyDescent="0.25">
      <c r="A168" s="23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6"/>
        <v/>
      </c>
      <c r="E168" s="9">
        <f t="shared" ref="E168:R177" si="20">IFERROR(($T168*IF($T$6=E$6,$T$7,0)+$U168*IF($U$6=E$6,$U$7,0)+$V168*IF($V$6=E$6,$V$7,0)+$W168*IF($W$6=E$6,$W$7,0)+$X168*IF($X$6=E$6,$X$7,0)+$Y168*IF($Y$6=E$6,$Y$7,0)+$Z168*IF($Z$6=E$6,$Z$7,0)+$AA168*IF($AA$6=E$6,$AA$7,0)+$AB168*IF($AB$6=E$6,$AB$7,0)+$AC168*IF($AC$6=E$6,$AC$7,0)+$AD168*IF($AD$6=E$6,$AD$7,0)+$DG168*IF($DG$6=E$6,$DG$7,0)+$DH168*IF($DH$6=E$6,$DH$7,0)+$DI168*IF($DI$6=E$6,$DI$7,0)+$DJ168*IF($DJ$6=E$6,$DJ$7,0)+$DK168*IF($DK$6=E$6,$DK$7,0)+$DL168*IF($DL$6=E$6,$DL$7,0)+$DM168*IF($DM$6=E$6,$DM$7,0)+$DN168*IF($DN$6=E$6,$DN$7,0)+$DO168*IF($DO$6=E$6,$DO$7,0)+$DP168*IF($DP$6=E$6,$DP$7,0)+$DQ168*IF($DQ$6=E$6,$DQ$7,0)+$DR168*IF($DR$6=E$6,$DR$7,0)+$DS168*IF($DS$6=E$6,$DS$7,0)+$DT168*IF($DT$6=E$6,$DT$7,0)+$DU168*IF($DU$6=E$6,$DU$7,0)+$DV168*IF($DV$6=E$6,$DV$7,0)+$DW168*IF($DW$6=E$6,$DW$7,0)+$DX168*IF($DX$6=E$6,$DX$7,0)+$DY168*IF($DY$6=E$6,$DY$7,0)+$DZ168*IF($DZ$6=E$6,$DZ$7,0)+$EA168*IF($EA$6=E$6,$EA$7,0)+$EB168*IF($EB$6=E$6,$EB$7,0))/E$7,0)</f>
        <v>0</v>
      </c>
      <c r="F168" s="9">
        <f t="shared" si="20"/>
        <v>0</v>
      </c>
      <c r="G168" s="9">
        <f t="shared" si="20"/>
        <v>0</v>
      </c>
      <c r="H168" s="9">
        <f t="shared" si="20"/>
        <v>0</v>
      </c>
      <c r="I168" s="9">
        <f t="shared" si="20"/>
        <v>0</v>
      </c>
      <c r="J168" s="9">
        <f t="shared" si="20"/>
        <v>0</v>
      </c>
      <c r="K168" s="9">
        <f t="shared" si="20"/>
        <v>0</v>
      </c>
      <c r="L168" s="9">
        <f t="shared" si="20"/>
        <v>0</v>
      </c>
      <c r="M168" s="9">
        <f t="shared" si="20"/>
        <v>0</v>
      </c>
      <c r="N168" s="9">
        <f t="shared" si="20"/>
        <v>0</v>
      </c>
      <c r="O168" s="9">
        <f t="shared" si="20"/>
        <v>0</v>
      </c>
      <c r="P168" s="9">
        <f t="shared" si="20"/>
        <v>0</v>
      </c>
      <c r="Q168" s="9">
        <f t="shared" si="20"/>
        <v>0</v>
      </c>
      <c r="R168" s="9">
        <f t="shared" si="20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</row>
    <row r="169" spans="1:124" x14ac:dyDescent="0.25">
      <c r="A169" s="23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6"/>
        <v/>
      </c>
      <c r="E169" s="9">
        <f t="shared" si="20"/>
        <v>0</v>
      </c>
      <c r="F169" s="9">
        <f t="shared" si="20"/>
        <v>0</v>
      </c>
      <c r="G169" s="9">
        <f t="shared" si="20"/>
        <v>0</v>
      </c>
      <c r="H169" s="9">
        <f t="shared" si="20"/>
        <v>0</v>
      </c>
      <c r="I169" s="9">
        <f t="shared" si="20"/>
        <v>0</v>
      </c>
      <c r="J169" s="9">
        <f t="shared" si="20"/>
        <v>0</v>
      </c>
      <c r="K169" s="9">
        <f t="shared" si="20"/>
        <v>0</v>
      </c>
      <c r="L169" s="9">
        <f t="shared" si="20"/>
        <v>0</v>
      </c>
      <c r="M169" s="9">
        <f t="shared" si="20"/>
        <v>0</v>
      </c>
      <c r="N169" s="9">
        <f t="shared" si="20"/>
        <v>0</v>
      </c>
      <c r="O169" s="9">
        <f t="shared" si="20"/>
        <v>0</v>
      </c>
      <c r="P169" s="9">
        <f t="shared" si="20"/>
        <v>0</v>
      </c>
      <c r="Q169" s="9">
        <f t="shared" si="20"/>
        <v>0</v>
      </c>
      <c r="R169" s="9">
        <f t="shared" si="20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</row>
    <row r="170" spans="1:124" x14ac:dyDescent="0.25">
      <c r="A170" s="23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6"/>
        <v/>
      </c>
      <c r="E170" s="9">
        <f t="shared" si="20"/>
        <v>0</v>
      </c>
      <c r="F170" s="9">
        <f t="shared" si="20"/>
        <v>0</v>
      </c>
      <c r="G170" s="9">
        <f t="shared" si="20"/>
        <v>0</v>
      </c>
      <c r="H170" s="9">
        <f t="shared" si="20"/>
        <v>0</v>
      </c>
      <c r="I170" s="9">
        <f t="shared" si="20"/>
        <v>0</v>
      </c>
      <c r="J170" s="9">
        <f t="shared" si="20"/>
        <v>0</v>
      </c>
      <c r="K170" s="9">
        <f t="shared" si="20"/>
        <v>0</v>
      </c>
      <c r="L170" s="9">
        <f t="shared" si="20"/>
        <v>0</v>
      </c>
      <c r="M170" s="9">
        <f t="shared" si="20"/>
        <v>0</v>
      </c>
      <c r="N170" s="9">
        <f t="shared" si="20"/>
        <v>0</v>
      </c>
      <c r="O170" s="9">
        <f t="shared" si="20"/>
        <v>0</v>
      </c>
      <c r="P170" s="9">
        <f t="shared" si="20"/>
        <v>0</v>
      </c>
      <c r="Q170" s="9">
        <f t="shared" si="20"/>
        <v>0</v>
      </c>
      <c r="R170" s="9">
        <f t="shared" si="20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</row>
    <row r="171" spans="1:124" x14ac:dyDescent="0.25">
      <c r="A171" s="23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6"/>
        <v/>
      </c>
      <c r="E171" s="9">
        <f t="shared" si="20"/>
        <v>0</v>
      </c>
      <c r="F171" s="9">
        <f t="shared" si="20"/>
        <v>0</v>
      </c>
      <c r="G171" s="9">
        <f t="shared" si="20"/>
        <v>0</v>
      </c>
      <c r="H171" s="9">
        <f t="shared" si="20"/>
        <v>0</v>
      </c>
      <c r="I171" s="9">
        <f t="shared" si="20"/>
        <v>0</v>
      </c>
      <c r="J171" s="9">
        <f t="shared" si="20"/>
        <v>0</v>
      </c>
      <c r="K171" s="9">
        <f t="shared" si="20"/>
        <v>0</v>
      </c>
      <c r="L171" s="9">
        <f t="shared" si="20"/>
        <v>0</v>
      </c>
      <c r="M171" s="9">
        <f t="shared" si="20"/>
        <v>0</v>
      </c>
      <c r="N171" s="9">
        <f t="shared" si="20"/>
        <v>0</v>
      </c>
      <c r="O171" s="9">
        <f t="shared" si="20"/>
        <v>0</v>
      </c>
      <c r="P171" s="9">
        <f t="shared" si="20"/>
        <v>0</v>
      </c>
      <c r="Q171" s="9">
        <f t="shared" si="20"/>
        <v>0</v>
      </c>
      <c r="R171" s="9">
        <f t="shared" si="20"/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</row>
    <row r="172" spans="1:124" x14ac:dyDescent="0.25">
      <c r="A172" s="23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6"/>
        <v/>
      </c>
      <c r="E172" s="9">
        <f t="shared" si="20"/>
        <v>0</v>
      </c>
      <c r="F172" s="9">
        <f t="shared" si="20"/>
        <v>0</v>
      </c>
      <c r="G172" s="9">
        <f t="shared" si="20"/>
        <v>0</v>
      </c>
      <c r="H172" s="9">
        <f t="shared" si="20"/>
        <v>0</v>
      </c>
      <c r="I172" s="9">
        <f t="shared" si="20"/>
        <v>0</v>
      </c>
      <c r="J172" s="9">
        <f t="shared" si="20"/>
        <v>0</v>
      </c>
      <c r="K172" s="9">
        <f t="shared" si="20"/>
        <v>0</v>
      </c>
      <c r="L172" s="9">
        <f t="shared" si="20"/>
        <v>0</v>
      </c>
      <c r="M172" s="9">
        <f t="shared" si="20"/>
        <v>0</v>
      </c>
      <c r="N172" s="9">
        <f t="shared" si="20"/>
        <v>0</v>
      </c>
      <c r="O172" s="9">
        <f t="shared" si="20"/>
        <v>0</v>
      </c>
      <c r="P172" s="9">
        <f t="shared" si="20"/>
        <v>0</v>
      </c>
      <c r="Q172" s="9">
        <f t="shared" si="20"/>
        <v>0</v>
      </c>
      <c r="R172" s="9">
        <f t="shared" si="20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</row>
    <row r="173" spans="1:124" x14ac:dyDescent="0.25">
      <c r="A173" s="23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6"/>
        <v/>
      </c>
      <c r="E173" s="9">
        <f t="shared" si="20"/>
        <v>0</v>
      </c>
      <c r="F173" s="9">
        <f t="shared" si="20"/>
        <v>0</v>
      </c>
      <c r="G173" s="9">
        <f t="shared" si="20"/>
        <v>0</v>
      </c>
      <c r="H173" s="9">
        <f t="shared" si="20"/>
        <v>0</v>
      </c>
      <c r="I173" s="9">
        <f t="shared" si="20"/>
        <v>0</v>
      </c>
      <c r="J173" s="9">
        <f t="shared" si="20"/>
        <v>0</v>
      </c>
      <c r="K173" s="9">
        <f t="shared" si="20"/>
        <v>0</v>
      </c>
      <c r="L173" s="9">
        <f t="shared" si="20"/>
        <v>0</v>
      </c>
      <c r="M173" s="9">
        <f t="shared" si="20"/>
        <v>0</v>
      </c>
      <c r="N173" s="9">
        <f t="shared" si="20"/>
        <v>0</v>
      </c>
      <c r="O173" s="9">
        <f t="shared" si="20"/>
        <v>0</v>
      </c>
      <c r="P173" s="9">
        <f t="shared" si="20"/>
        <v>0</v>
      </c>
      <c r="Q173" s="9">
        <f t="shared" si="20"/>
        <v>0</v>
      </c>
      <c r="R173" s="9">
        <f t="shared" si="20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</row>
    <row r="174" spans="1:124" x14ac:dyDescent="0.25">
      <c r="A174" s="23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6"/>
        <v/>
      </c>
      <c r="E174" s="9">
        <f t="shared" si="20"/>
        <v>0</v>
      </c>
      <c r="F174" s="9">
        <f t="shared" si="20"/>
        <v>0</v>
      </c>
      <c r="G174" s="9">
        <f t="shared" si="20"/>
        <v>0</v>
      </c>
      <c r="H174" s="9">
        <f t="shared" si="20"/>
        <v>0</v>
      </c>
      <c r="I174" s="9">
        <f t="shared" si="20"/>
        <v>0</v>
      </c>
      <c r="J174" s="9">
        <f t="shared" si="20"/>
        <v>0</v>
      </c>
      <c r="K174" s="9">
        <f t="shared" si="20"/>
        <v>0</v>
      </c>
      <c r="L174" s="9">
        <f t="shared" si="20"/>
        <v>0</v>
      </c>
      <c r="M174" s="9">
        <f t="shared" si="20"/>
        <v>0</v>
      </c>
      <c r="N174" s="9">
        <f t="shared" si="20"/>
        <v>0</v>
      </c>
      <c r="O174" s="9">
        <f t="shared" si="20"/>
        <v>0</v>
      </c>
      <c r="P174" s="9">
        <f t="shared" si="20"/>
        <v>0</v>
      </c>
      <c r="Q174" s="9">
        <f t="shared" si="20"/>
        <v>0</v>
      </c>
      <c r="R174" s="9">
        <f t="shared" si="20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</row>
    <row r="175" spans="1:124" x14ac:dyDescent="0.25">
      <c r="A175" s="23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6"/>
        <v/>
      </c>
      <c r="E175" s="9">
        <f t="shared" si="20"/>
        <v>0</v>
      </c>
      <c r="F175" s="9">
        <f t="shared" si="20"/>
        <v>0</v>
      </c>
      <c r="G175" s="9">
        <f t="shared" si="20"/>
        <v>0</v>
      </c>
      <c r="H175" s="9">
        <f t="shared" si="20"/>
        <v>0</v>
      </c>
      <c r="I175" s="9">
        <f t="shared" si="20"/>
        <v>0</v>
      </c>
      <c r="J175" s="9">
        <f t="shared" si="20"/>
        <v>0</v>
      </c>
      <c r="K175" s="9">
        <f t="shared" si="20"/>
        <v>0</v>
      </c>
      <c r="L175" s="9">
        <f t="shared" si="20"/>
        <v>0</v>
      </c>
      <c r="M175" s="9">
        <f t="shared" si="20"/>
        <v>0</v>
      </c>
      <c r="N175" s="9">
        <f t="shared" si="20"/>
        <v>0</v>
      </c>
      <c r="O175" s="9">
        <f t="shared" si="20"/>
        <v>0</v>
      </c>
      <c r="P175" s="9">
        <f t="shared" si="20"/>
        <v>0</v>
      </c>
      <c r="Q175" s="9">
        <f t="shared" si="20"/>
        <v>0</v>
      </c>
      <c r="R175" s="9">
        <f t="shared" si="20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</row>
    <row r="176" spans="1:124" x14ac:dyDescent="0.25">
      <c r="A176" s="23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6"/>
        <v/>
      </c>
      <c r="E176" s="9">
        <f t="shared" si="20"/>
        <v>0</v>
      </c>
      <c r="F176" s="9">
        <f t="shared" si="20"/>
        <v>0</v>
      </c>
      <c r="G176" s="9">
        <f t="shared" si="20"/>
        <v>0</v>
      </c>
      <c r="H176" s="9">
        <f t="shared" si="20"/>
        <v>0</v>
      </c>
      <c r="I176" s="9">
        <f t="shared" si="20"/>
        <v>0</v>
      </c>
      <c r="J176" s="9">
        <f t="shared" si="20"/>
        <v>0</v>
      </c>
      <c r="K176" s="9">
        <f t="shared" si="20"/>
        <v>0</v>
      </c>
      <c r="L176" s="9">
        <f t="shared" si="20"/>
        <v>0</v>
      </c>
      <c r="M176" s="9">
        <f t="shared" si="20"/>
        <v>0</v>
      </c>
      <c r="N176" s="9">
        <f t="shared" si="20"/>
        <v>0</v>
      </c>
      <c r="O176" s="9">
        <f t="shared" si="20"/>
        <v>0</v>
      </c>
      <c r="P176" s="9">
        <f t="shared" si="20"/>
        <v>0</v>
      </c>
      <c r="Q176" s="9">
        <f t="shared" si="20"/>
        <v>0</v>
      </c>
      <c r="R176" s="9">
        <f t="shared" si="20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</row>
    <row r="177" spans="1:124" x14ac:dyDescent="0.25">
      <c r="A177" s="23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6"/>
        <v/>
      </c>
      <c r="E177" s="9">
        <f t="shared" si="20"/>
        <v>0</v>
      </c>
      <c r="F177" s="9">
        <f t="shared" si="20"/>
        <v>0</v>
      </c>
      <c r="G177" s="9">
        <f t="shared" si="20"/>
        <v>0</v>
      </c>
      <c r="H177" s="9">
        <f t="shared" si="20"/>
        <v>0</v>
      </c>
      <c r="I177" s="9">
        <f t="shared" si="20"/>
        <v>0</v>
      </c>
      <c r="J177" s="9">
        <f t="shared" si="20"/>
        <v>0</v>
      </c>
      <c r="K177" s="9">
        <f t="shared" si="20"/>
        <v>0</v>
      </c>
      <c r="L177" s="9">
        <f t="shared" si="20"/>
        <v>0</v>
      </c>
      <c r="M177" s="9">
        <f t="shared" si="20"/>
        <v>0</v>
      </c>
      <c r="N177" s="9">
        <f t="shared" si="20"/>
        <v>0</v>
      </c>
      <c r="O177" s="9">
        <f t="shared" si="20"/>
        <v>0</v>
      </c>
      <c r="P177" s="9">
        <f t="shared" si="20"/>
        <v>0</v>
      </c>
      <c r="Q177" s="9">
        <f t="shared" si="20"/>
        <v>0</v>
      </c>
      <c r="R177" s="9">
        <f t="shared" si="20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</row>
    <row r="178" spans="1:124" x14ac:dyDescent="0.25">
      <c r="A178" s="23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6"/>
        <v/>
      </c>
      <c r="E178" s="9">
        <f t="shared" ref="E178:R187" si="21">IFERROR(($T178*IF($T$6=E$6,$T$7,0)+$U178*IF($U$6=E$6,$U$7,0)+$V178*IF($V$6=E$6,$V$7,0)+$W178*IF($W$6=E$6,$W$7,0)+$X178*IF($X$6=E$6,$X$7,0)+$Y178*IF($Y$6=E$6,$Y$7,0)+$Z178*IF($Z$6=E$6,$Z$7,0)+$AA178*IF($AA$6=E$6,$AA$7,0)+$AB178*IF($AB$6=E$6,$AB$7,0)+$AC178*IF($AC$6=E$6,$AC$7,0)+$AD178*IF($AD$6=E$6,$AD$7,0)+$DG178*IF($DG$6=E$6,$DG$7,0)+$DH178*IF($DH$6=E$6,$DH$7,0)+$DI178*IF($DI$6=E$6,$DI$7,0)+$DJ178*IF($DJ$6=E$6,$DJ$7,0)+$DK178*IF($DK$6=E$6,$DK$7,0)+$DL178*IF($DL$6=E$6,$DL$7,0)+$DM178*IF($DM$6=E$6,$DM$7,0)+$DN178*IF($DN$6=E$6,$DN$7,0)+$DO178*IF($DO$6=E$6,$DO$7,0)+$DP178*IF($DP$6=E$6,$DP$7,0)+$DQ178*IF($DQ$6=E$6,$DQ$7,0)+$DR178*IF($DR$6=E$6,$DR$7,0)+$DS178*IF($DS$6=E$6,$DS$7,0)+$DT178*IF($DT$6=E$6,$DT$7,0)+$DU178*IF($DU$6=E$6,$DU$7,0)+$DV178*IF($DV$6=E$6,$DV$7,0)+$DW178*IF($DW$6=E$6,$DW$7,0)+$DX178*IF($DX$6=E$6,$DX$7,0)+$DY178*IF($DY$6=E$6,$DY$7,0)+$DZ178*IF($DZ$6=E$6,$DZ$7,0)+$EA178*IF($EA$6=E$6,$EA$7,0)+$EB178*IF($EB$6=E$6,$EB$7,0))/E$7,0)</f>
        <v>0</v>
      </c>
      <c r="F178" s="9">
        <f t="shared" si="21"/>
        <v>0</v>
      </c>
      <c r="G178" s="9">
        <f t="shared" si="21"/>
        <v>0</v>
      </c>
      <c r="H178" s="9">
        <f t="shared" si="21"/>
        <v>0</v>
      </c>
      <c r="I178" s="9">
        <f t="shared" si="21"/>
        <v>0</v>
      </c>
      <c r="J178" s="9">
        <f t="shared" si="21"/>
        <v>0</v>
      </c>
      <c r="K178" s="9">
        <f t="shared" si="21"/>
        <v>0</v>
      </c>
      <c r="L178" s="9">
        <f t="shared" si="21"/>
        <v>0</v>
      </c>
      <c r="M178" s="9">
        <f t="shared" si="21"/>
        <v>0</v>
      </c>
      <c r="N178" s="9">
        <f t="shared" si="21"/>
        <v>0</v>
      </c>
      <c r="O178" s="9">
        <f t="shared" si="21"/>
        <v>0</v>
      </c>
      <c r="P178" s="9">
        <f t="shared" si="21"/>
        <v>0</v>
      </c>
      <c r="Q178" s="9">
        <f t="shared" si="21"/>
        <v>0</v>
      </c>
      <c r="R178" s="9">
        <f t="shared" si="21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</row>
    <row r="179" spans="1:124" x14ac:dyDescent="0.25">
      <c r="A179" s="23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6"/>
        <v/>
      </c>
      <c r="E179" s="9">
        <f t="shared" si="21"/>
        <v>0</v>
      </c>
      <c r="F179" s="9">
        <f t="shared" si="21"/>
        <v>0</v>
      </c>
      <c r="G179" s="9">
        <f t="shared" si="21"/>
        <v>0</v>
      </c>
      <c r="H179" s="9">
        <f t="shared" si="21"/>
        <v>0</v>
      </c>
      <c r="I179" s="9">
        <f t="shared" si="21"/>
        <v>0</v>
      </c>
      <c r="J179" s="9">
        <f t="shared" si="21"/>
        <v>0</v>
      </c>
      <c r="K179" s="9">
        <f t="shared" si="21"/>
        <v>0</v>
      </c>
      <c r="L179" s="9">
        <f t="shared" si="21"/>
        <v>0</v>
      </c>
      <c r="M179" s="9">
        <f t="shared" si="21"/>
        <v>0</v>
      </c>
      <c r="N179" s="9">
        <f t="shared" si="21"/>
        <v>0</v>
      </c>
      <c r="O179" s="9">
        <f t="shared" si="21"/>
        <v>0</v>
      </c>
      <c r="P179" s="9">
        <f t="shared" si="21"/>
        <v>0</v>
      </c>
      <c r="Q179" s="9">
        <f t="shared" si="21"/>
        <v>0</v>
      </c>
      <c r="R179" s="9">
        <f t="shared" si="21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</row>
    <row r="180" spans="1:124" x14ac:dyDescent="0.25">
      <c r="A180" s="23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6"/>
        <v/>
      </c>
      <c r="E180" s="9">
        <f t="shared" si="21"/>
        <v>0</v>
      </c>
      <c r="F180" s="9">
        <f t="shared" si="21"/>
        <v>0</v>
      </c>
      <c r="G180" s="9">
        <f t="shared" si="21"/>
        <v>0</v>
      </c>
      <c r="H180" s="9">
        <f t="shared" si="21"/>
        <v>0</v>
      </c>
      <c r="I180" s="9">
        <f t="shared" si="21"/>
        <v>0</v>
      </c>
      <c r="J180" s="9">
        <f t="shared" si="21"/>
        <v>0</v>
      </c>
      <c r="K180" s="9">
        <f t="shared" si="21"/>
        <v>0</v>
      </c>
      <c r="L180" s="9">
        <f t="shared" si="21"/>
        <v>0</v>
      </c>
      <c r="M180" s="9">
        <f t="shared" si="21"/>
        <v>0</v>
      </c>
      <c r="N180" s="9">
        <f t="shared" si="21"/>
        <v>0</v>
      </c>
      <c r="O180" s="9">
        <f t="shared" si="21"/>
        <v>0</v>
      </c>
      <c r="P180" s="9">
        <f t="shared" si="21"/>
        <v>0</v>
      </c>
      <c r="Q180" s="9">
        <f t="shared" si="21"/>
        <v>0</v>
      </c>
      <c r="R180" s="9">
        <f t="shared" si="21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</row>
    <row r="181" spans="1:124" x14ac:dyDescent="0.25">
      <c r="A181" s="23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6"/>
        <v/>
      </c>
      <c r="E181" s="9">
        <f t="shared" si="21"/>
        <v>0</v>
      </c>
      <c r="F181" s="9">
        <f t="shared" si="21"/>
        <v>0</v>
      </c>
      <c r="G181" s="9">
        <f t="shared" si="21"/>
        <v>0</v>
      </c>
      <c r="H181" s="9">
        <f t="shared" si="21"/>
        <v>0</v>
      </c>
      <c r="I181" s="9">
        <f t="shared" si="21"/>
        <v>0</v>
      </c>
      <c r="J181" s="9">
        <f t="shared" si="21"/>
        <v>0</v>
      </c>
      <c r="K181" s="9">
        <f t="shared" si="21"/>
        <v>0</v>
      </c>
      <c r="L181" s="9">
        <f t="shared" si="21"/>
        <v>0</v>
      </c>
      <c r="M181" s="9">
        <f t="shared" si="21"/>
        <v>0</v>
      </c>
      <c r="N181" s="9">
        <f t="shared" si="21"/>
        <v>0</v>
      </c>
      <c r="O181" s="9">
        <f t="shared" si="21"/>
        <v>0</v>
      </c>
      <c r="P181" s="9">
        <f t="shared" si="21"/>
        <v>0</v>
      </c>
      <c r="Q181" s="9">
        <f t="shared" si="21"/>
        <v>0</v>
      </c>
      <c r="R181" s="9">
        <f t="shared" si="21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</row>
    <row r="182" spans="1:124" x14ac:dyDescent="0.25">
      <c r="A182" s="23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6"/>
        <v/>
      </c>
      <c r="E182" s="9">
        <f t="shared" si="21"/>
        <v>0</v>
      </c>
      <c r="F182" s="9">
        <f t="shared" si="21"/>
        <v>0</v>
      </c>
      <c r="G182" s="9">
        <f t="shared" si="21"/>
        <v>0</v>
      </c>
      <c r="H182" s="9">
        <f t="shared" si="21"/>
        <v>0</v>
      </c>
      <c r="I182" s="9">
        <f t="shared" si="21"/>
        <v>0</v>
      </c>
      <c r="J182" s="9">
        <f t="shared" si="21"/>
        <v>0</v>
      </c>
      <c r="K182" s="9">
        <f t="shared" si="21"/>
        <v>0</v>
      </c>
      <c r="L182" s="9">
        <f t="shared" si="21"/>
        <v>0</v>
      </c>
      <c r="M182" s="9">
        <f t="shared" si="21"/>
        <v>0</v>
      </c>
      <c r="N182" s="9">
        <f t="shared" si="21"/>
        <v>0</v>
      </c>
      <c r="O182" s="9">
        <f t="shared" si="21"/>
        <v>0</v>
      </c>
      <c r="P182" s="9">
        <f t="shared" si="21"/>
        <v>0</v>
      </c>
      <c r="Q182" s="9">
        <f t="shared" si="21"/>
        <v>0</v>
      </c>
      <c r="R182" s="9">
        <f t="shared" si="21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</row>
    <row r="183" spans="1:124" x14ac:dyDescent="0.25">
      <c r="A183" s="23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6"/>
        <v/>
      </c>
      <c r="E183" s="9">
        <f t="shared" si="21"/>
        <v>0</v>
      </c>
      <c r="F183" s="9">
        <f t="shared" si="21"/>
        <v>0</v>
      </c>
      <c r="G183" s="9">
        <f t="shared" si="21"/>
        <v>0</v>
      </c>
      <c r="H183" s="9">
        <f t="shared" si="21"/>
        <v>0</v>
      </c>
      <c r="I183" s="9">
        <f t="shared" si="21"/>
        <v>0</v>
      </c>
      <c r="J183" s="9">
        <f t="shared" si="21"/>
        <v>0</v>
      </c>
      <c r="K183" s="9">
        <f t="shared" si="21"/>
        <v>0</v>
      </c>
      <c r="L183" s="9">
        <f t="shared" si="21"/>
        <v>0</v>
      </c>
      <c r="M183" s="9">
        <f t="shared" si="21"/>
        <v>0</v>
      </c>
      <c r="N183" s="9">
        <f t="shared" si="21"/>
        <v>0</v>
      </c>
      <c r="O183" s="9">
        <f t="shared" si="21"/>
        <v>0</v>
      </c>
      <c r="P183" s="9">
        <f t="shared" si="21"/>
        <v>0</v>
      </c>
      <c r="Q183" s="9">
        <f t="shared" si="21"/>
        <v>0</v>
      </c>
      <c r="R183" s="9">
        <f t="shared" si="21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</row>
    <row r="184" spans="1:124" x14ac:dyDescent="0.25">
      <c r="A184" s="23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6"/>
        <v/>
      </c>
      <c r="E184" s="9">
        <f t="shared" si="21"/>
        <v>0</v>
      </c>
      <c r="F184" s="9">
        <f t="shared" si="21"/>
        <v>0</v>
      </c>
      <c r="G184" s="9">
        <f t="shared" si="21"/>
        <v>0</v>
      </c>
      <c r="H184" s="9">
        <f t="shared" si="21"/>
        <v>0</v>
      </c>
      <c r="I184" s="9">
        <f t="shared" si="21"/>
        <v>0</v>
      </c>
      <c r="J184" s="9">
        <f t="shared" si="21"/>
        <v>0</v>
      </c>
      <c r="K184" s="9">
        <f t="shared" si="21"/>
        <v>0</v>
      </c>
      <c r="L184" s="9">
        <f t="shared" si="21"/>
        <v>0</v>
      </c>
      <c r="M184" s="9">
        <f t="shared" si="21"/>
        <v>0</v>
      </c>
      <c r="N184" s="9">
        <f t="shared" si="21"/>
        <v>0</v>
      </c>
      <c r="O184" s="9">
        <f t="shared" si="21"/>
        <v>0</v>
      </c>
      <c r="P184" s="9">
        <f t="shared" si="21"/>
        <v>0</v>
      </c>
      <c r="Q184" s="9">
        <f t="shared" si="21"/>
        <v>0</v>
      </c>
      <c r="R184" s="9">
        <f t="shared" si="21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</row>
    <row r="185" spans="1:124" x14ac:dyDescent="0.25">
      <c r="A185" s="23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6"/>
        <v/>
      </c>
      <c r="E185" s="9">
        <f t="shared" si="21"/>
        <v>0</v>
      </c>
      <c r="F185" s="9">
        <f t="shared" si="21"/>
        <v>0</v>
      </c>
      <c r="G185" s="9">
        <f t="shared" si="21"/>
        <v>0</v>
      </c>
      <c r="H185" s="9">
        <f t="shared" si="21"/>
        <v>0</v>
      </c>
      <c r="I185" s="9">
        <f t="shared" si="21"/>
        <v>0</v>
      </c>
      <c r="J185" s="9">
        <f t="shared" si="21"/>
        <v>0</v>
      </c>
      <c r="K185" s="9">
        <f t="shared" si="21"/>
        <v>0</v>
      </c>
      <c r="L185" s="9">
        <f t="shared" si="21"/>
        <v>0</v>
      </c>
      <c r="M185" s="9">
        <f t="shared" si="21"/>
        <v>0</v>
      </c>
      <c r="N185" s="9">
        <f t="shared" si="21"/>
        <v>0</v>
      </c>
      <c r="O185" s="9">
        <f t="shared" si="21"/>
        <v>0</v>
      </c>
      <c r="P185" s="9">
        <f t="shared" si="21"/>
        <v>0</v>
      </c>
      <c r="Q185" s="9">
        <f t="shared" si="21"/>
        <v>0</v>
      </c>
      <c r="R185" s="9">
        <f t="shared" si="21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</row>
    <row r="186" spans="1:124" x14ac:dyDescent="0.25">
      <c r="A186" s="23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6"/>
        <v/>
      </c>
      <c r="E186" s="9">
        <f t="shared" si="21"/>
        <v>0</v>
      </c>
      <c r="F186" s="9">
        <f t="shared" si="21"/>
        <v>0</v>
      </c>
      <c r="G186" s="9">
        <f t="shared" si="21"/>
        <v>0</v>
      </c>
      <c r="H186" s="9">
        <f t="shared" si="21"/>
        <v>0</v>
      </c>
      <c r="I186" s="9">
        <f t="shared" si="21"/>
        <v>0</v>
      </c>
      <c r="J186" s="9">
        <f t="shared" si="21"/>
        <v>0</v>
      </c>
      <c r="K186" s="9">
        <f t="shared" si="21"/>
        <v>0</v>
      </c>
      <c r="L186" s="9">
        <f t="shared" si="21"/>
        <v>0</v>
      </c>
      <c r="M186" s="9">
        <f t="shared" si="21"/>
        <v>0</v>
      </c>
      <c r="N186" s="9">
        <f t="shared" si="21"/>
        <v>0</v>
      </c>
      <c r="O186" s="9">
        <f t="shared" si="21"/>
        <v>0</v>
      </c>
      <c r="P186" s="9">
        <f t="shared" si="21"/>
        <v>0</v>
      </c>
      <c r="Q186" s="9">
        <f t="shared" si="21"/>
        <v>0</v>
      </c>
      <c r="R186" s="9">
        <f t="shared" si="21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</row>
    <row r="187" spans="1:124" x14ac:dyDescent="0.25">
      <c r="A187" s="23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6"/>
        <v/>
      </c>
      <c r="E187" s="9">
        <f t="shared" si="21"/>
        <v>0</v>
      </c>
      <c r="F187" s="9">
        <f t="shared" si="21"/>
        <v>0</v>
      </c>
      <c r="G187" s="9">
        <f t="shared" si="21"/>
        <v>0</v>
      </c>
      <c r="H187" s="9">
        <f t="shared" si="21"/>
        <v>0</v>
      </c>
      <c r="I187" s="9">
        <f t="shared" si="21"/>
        <v>0</v>
      </c>
      <c r="J187" s="9">
        <f t="shared" si="21"/>
        <v>0</v>
      </c>
      <c r="K187" s="9">
        <f t="shared" si="21"/>
        <v>0</v>
      </c>
      <c r="L187" s="9">
        <f t="shared" si="21"/>
        <v>0</v>
      </c>
      <c r="M187" s="9">
        <f t="shared" si="21"/>
        <v>0</v>
      </c>
      <c r="N187" s="9">
        <f t="shared" si="21"/>
        <v>0</v>
      </c>
      <c r="O187" s="9">
        <f t="shared" si="21"/>
        <v>0</v>
      </c>
      <c r="P187" s="9">
        <f t="shared" si="21"/>
        <v>0</v>
      </c>
      <c r="Q187" s="9">
        <f t="shared" si="21"/>
        <v>0</v>
      </c>
      <c r="R187" s="9">
        <f t="shared" si="21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</row>
    <row r="188" spans="1:124" x14ac:dyDescent="0.25">
      <c r="A188" s="23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6"/>
        <v/>
      </c>
      <c r="E188" s="9">
        <f t="shared" ref="E188:R197" si="22">IFERROR(($T188*IF($T$6=E$6,$T$7,0)+$U188*IF($U$6=E$6,$U$7,0)+$V188*IF($V$6=E$6,$V$7,0)+$W188*IF($W$6=E$6,$W$7,0)+$X188*IF($X$6=E$6,$X$7,0)+$Y188*IF($Y$6=E$6,$Y$7,0)+$Z188*IF($Z$6=E$6,$Z$7,0)+$AA188*IF($AA$6=E$6,$AA$7,0)+$AB188*IF($AB$6=E$6,$AB$7,0)+$AC188*IF($AC$6=E$6,$AC$7,0)+$AD188*IF($AD$6=E$6,$AD$7,0)+$DG188*IF($DG$6=E$6,$DG$7,0)+$DH188*IF($DH$6=E$6,$DH$7,0)+$DI188*IF($DI$6=E$6,$DI$7,0)+$DJ188*IF($DJ$6=E$6,$DJ$7,0)+$DK188*IF($DK$6=E$6,$DK$7,0)+$DL188*IF($DL$6=E$6,$DL$7,0)+$DM188*IF($DM$6=E$6,$DM$7,0)+$DN188*IF($DN$6=E$6,$DN$7,0)+$DO188*IF($DO$6=E$6,$DO$7,0)+$DP188*IF($DP$6=E$6,$DP$7,0)+$DQ188*IF($DQ$6=E$6,$DQ$7,0)+$DR188*IF($DR$6=E$6,$DR$7,0)+$DS188*IF($DS$6=E$6,$DS$7,0)+$DT188*IF($DT$6=E$6,$DT$7,0)+$DU188*IF($DU$6=E$6,$DU$7,0)+$DV188*IF($DV$6=E$6,$DV$7,0)+$DW188*IF($DW$6=E$6,$DW$7,0)+$DX188*IF($DX$6=E$6,$DX$7,0)+$DY188*IF($DY$6=E$6,$DY$7,0)+$DZ188*IF($DZ$6=E$6,$DZ$7,0)+$EA188*IF($EA$6=E$6,$EA$7,0)+$EB188*IF($EB$6=E$6,$EB$7,0))/E$7,0)</f>
        <v>0</v>
      </c>
      <c r="F188" s="9">
        <f t="shared" si="22"/>
        <v>0</v>
      </c>
      <c r="G188" s="9">
        <f t="shared" si="22"/>
        <v>0</v>
      </c>
      <c r="H188" s="9">
        <f t="shared" si="22"/>
        <v>0</v>
      </c>
      <c r="I188" s="9">
        <f t="shared" si="22"/>
        <v>0</v>
      </c>
      <c r="J188" s="9">
        <f t="shared" si="22"/>
        <v>0</v>
      </c>
      <c r="K188" s="9">
        <f t="shared" si="22"/>
        <v>0</v>
      </c>
      <c r="L188" s="9">
        <f t="shared" si="22"/>
        <v>0</v>
      </c>
      <c r="M188" s="9">
        <f t="shared" si="22"/>
        <v>0</v>
      </c>
      <c r="N188" s="9">
        <f t="shared" si="22"/>
        <v>0</v>
      </c>
      <c r="O188" s="9">
        <f t="shared" si="22"/>
        <v>0</v>
      </c>
      <c r="P188" s="9">
        <f t="shared" si="22"/>
        <v>0</v>
      </c>
      <c r="Q188" s="9">
        <f t="shared" si="22"/>
        <v>0</v>
      </c>
      <c r="R188" s="9">
        <f t="shared" si="22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</row>
    <row r="189" spans="1:124" x14ac:dyDescent="0.25">
      <c r="A189" s="23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6"/>
        <v/>
      </c>
      <c r="E189" s="9">
        <f t="shared" si="22"/>
        <v>0</v>
      </c>
      <c r="F189" s="9">
        <f t="shared" si="22"/>
        <v>0</v>
      </c>
      <c r="G189" s="9">
        <f t="shared" si="22"/>
        <v>0</v>
      </c>
      <c r="H189" s="9">
        <f t="shared" si="22"/>
        <v>0</v>
      </c>
      <c r="I189" s="9">
        <f t="shared" si="22"/>
        <v>0</v>
      </c>
      <c r="J189" s="9">
        <f t="shared" si="22"/>
        <v>0</v>
      </c>
      <c r="K189" s="9">
        <f t="shared" si="22"/>
        <v>0</v>
      </c>
      <c r="L189" s="9">
        <f t="shared" si="22"/>
        <v>0</v>
      </c>
      <c r="M189" s="9">
        <f t="shared" si="22"/>
        <v>0</v>
      </c>
      <c r="N189" s="9">
        <f t="shared" si="22"/>
        <v>0</v>
      </c>
      <c r="O189" s="9">
        <f t="shared" si="22"/>
        <v>0</v>
      </c>
      <c r="P189" s="9">
        <f t="shared" si="22"/>
        <v>0</v>
      </c>
      <c r="Q189" s="9">
        <f t="shared" si="22"/>
        <v>0</v>
      </c>
      <c r="R189" s="9">
        <f t="shared" si="22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</row>
    <row r="190" spans="1:124" x14ac:dyDescent="0.25">
      <c r="A190" s="23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6"/>
        <v/>
      </c>
      <c r="E190" s="9">
        <f t="shared" si="22"/>
        <v>0</v>
      </c>
      <c r="F190" s="9">
        <f t="shared" si="22"/>
        <v>0</v>
      </c>
      <c r="G190" s="9">
        <f t="shared" si="22"/>
        <v>0</v>
      </c>
      <c r="H190" s="9">
        <f t="shared" si="22"/>
        <v>0</v>
      </c>
      <c r="I190" s="9">
        <f t="shared" si="22"/>
        <v>0</v>
      </c>
      <c r="J190" s="9">
        <f t="shared" si="22"/>
        <v>0</v>
      </c>
      <c r="K190" s="9">
        <f t="shared" si="22"/>
        <v>0</v>
      </c>
      <c r="L190" s="9">
        <f t="shared" si="22"/>
        <v>0</v>
      </c>
      <c r="M190" s="9">
        <f t="shared" si="22"/>
        <v>0</v>
      </c>
      <c r="N190" s="9">
        <f t="shared" si="22"/>
        <v>0</v>
      </c>
      <c r="O190" s="9">
        <f t="shared" si="22"/>
        <v>0</v>
      </c>
      <c r="P190" s="9">
        <f t="shared" si="22"/>
        <v>0</v>
      </c>
      <c r="Q190" s="9">
        <f t="shared" si="22"/>
        <v>0</v>
      </c>
      <c r="R190" s="9">
        <f t="shared" si="22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</row>
    <row r="191" spans="1:124" x14ac:dyDescent="0.25">
      <c r="A191" s="23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6"/>
        <v/>
      </c>
      <c r="E191" s="9">
        <f t="shared" si="22"/>
        <v>0</v>
      </c>
      <c r="F191" s="9">
        <f t="shared" si="22"/>
        <v>0</v>
      </c>
      <c r="G191" s="9">
        <f t="shared" si="22"/>
        <v>0</v>
      </c>
      <c r="H191" s="9">
        <f t="shared" si="22"/>
        <v>0</v>
      </c>
      <c r="I191" s="9">
        <f t="shared" si="22"/>
        <v>0</v>
      </c>
      <c r="J191" s="9">
        <f t="shared" si="22"/>
        <v>0</v>
      </c>
      <c r="K191" s="9">
        <f t="shared" si="22"/>
        <v>0</v>
      </c>
      <c r="L191" s="9">
        <f t="shared" si="22"/>
        <v>0</v>
      </c>
      <c r="M191" s="9">
        <f t="shared" si="22"/>
        <v>0</v>
      </c>
      <c r="N191" s="9">
        <f t="shared" si="22"/>
        <v>0</v>
      </c>
      <c r="O191" s="9">
        <f t="shared" si="22"/>
        <v>0</v>
      </c>
      <c r="P191" s="9">
        <f t="shared" si="22"/>
        <v>0</v>
      </c>
      <c r="Q191" s="9">
        <f t="shared" si="22"/>
        <v>0</v>
      </c>
      <c r="R191" s="9">
        <f t="shared" si="22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</row>
    <row r="192" spans="1:124" x14ac:dyDescent="0.25">
      <c r="A192" s="23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6"/>
        <v/>
      </c>
      <c r="E192" s="9">
        <f t="shared" si="22"/>
        <v>0</v>
      </c>
      <c r="F192" s="9">
        <f t="shared" si="22"/>
        <v>0</v>
      </c>
      <c r="G192" s="9">
        <f t="shared" si="22"/>
        <v>0</v>
      </c>
      <c r="H192" s="9">
        <f t="shared" si="22"/>
        <v>0</v>
      </c>
      <c r="I192" s="9">
        <f t="shared" si="22"/>
        <v>0</v>
      </c>
      <c r="J192" s="9">
        <f t="shared" si="22"/>
        <v>0</v>
      </c>
      <c r="K192" s="9">
        <f t="shared" si="22"/>
        <v>0</v>
      </c>
      <c r="L192" s="9">
        <f t="shared" si="22"/>
        <v>0</v>
      </c>
      <c r="M192" s="9">
        <f t="shared" si="22"/>
        <v>0</v>
      </c>
      <c r="N192" s="9">
        <f t="shared" si="22"/>
        <v>0</v>
      </c>
      <c r="O192" s="9">
        <f t="shared" si="22"/>
        <v>0</v>
      </c>
      <c r="P192" s="9">
        <f t="shared" si="22"/>
        <v>0</v>
      </c>
      <c r="Q192" s="9">
        <f t="shared" si="22"/>
        <v>0</v>
      </c>
      <c r="R192" s="9">
        <f t="shared" si="22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</row>
    <row r="193" spans="1:124" x14ac:dyDescent="0.25">
      <c r="A193" s="23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6"/>
        <v/>
      </c>
      <c r="E193" s="9">
        <f t="shared" si="22"/>
        <v>0</v>
      </c>
      <c r="F193" s="9">
        <f t="shared" si="22"/>
        <v>0</v>
      </c>
      <c r="G193" s="9">
        <f t="shared" si="22"/>
        <v>0</v>
      </c>
      <c r="H193" s="9">
        <f t="shared" si="22"/>
        <v>0</v>
      </c>
      <c r="I193" s="9">
        <f t="shared" si="22"/>
        <v>0</v>
      </c>
      <c r="J193" s="9">
        <f t="shared" si="22"/>
        <v>0</v>
      </c>
      <c r="K193" s="9">
        <f t="shared" si="22"/>
        <v>0</v>
      </c>
      <c r="L193" s="9">
        <f t="shared" si="22"/>
        <v>0</v>
      </c>
      <c r="M193" s="9">
        <f t="shared" si="22"/>
        <v>0</v>
      </c>
      <c r="N193" s="9">
        <f t="shared" si="22"/>
        <v>0</v>
      </c>
      <c r="O193" s="9">
        <f t="shared" si="22"/>
        <v>0</v>
      </c>
      <c r="P193" s="9">
        <f t="shared" si="22"/>
        <v>0</v>
      </c>
      <c r="Q193" s="9">
        <f t="shared" si="22"/>
        <v>0</v>
      </c>
      <c r="R193" s="9">
        <f t="shared" si="22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</row>
    <row r="194" spans="1:124" x14ac:dyDescent="0.25">
      <c r="A194" s="23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6"/>
        <v/>
      </c>
      <c r="E194" s="9">
        <f t="shared" si="22"/>
        <v>0</v>
      </c>
      <c r="F194" s="9">
        <f t="shared" si="22"/>
        <v>0</v>
      </c>
      <c r="G194" s="9">
        <f t="shared" si="22"/>
        <v>0</v>
      </c>
      <c r="H194" s="9">
        <f t="shared" si="22"/>
        <v>0</v>
      </c>
      <c r="I194" s="9">
        <f t="shared" si="22"/>
        <v>0</v>
      </c>
      <c r="J194" s="9">
        <f t="shared" si="22"/>
        <v>0</v>
      </c>
      <c r="K194" s="9">
        <f t="shared" si="22"/>
        <v>0</v>
      </c>
      <c r="L194" s="9">
        <f t="shared" si="22"/>
        <v>0</v>
      </c>
      <c r="M194" s="9">
        <f t="shared" si="22"/>
        <v>0</v>
      </c>
      <c r="N194" s="9">
        <f t="shared" si="22"/>
        <v>0</v>
      </c>
      <c r="O194" s="9">
        <f t="shared" si="22"/>
        <v>0</v>
      </c>
      <c r="P194" s="9">
        <f t="shared" si="22"/>
        <v>0</v>
      </c>
      <c r="Q194" s="9">
        <f t="shared" si="22"/>
        <v>0</v>
      </c>
      <c r="R194" s="9">
        <f t="shared" si="22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</row>
    <row r="195" spans="1:124" x14ac:dyDescent="0.25">
      <c r="A195" s="23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6"/>
        <v/>
      </c>
      <c r="E195" s="9">
        <f t="shared" si="22"/>
        <v>0</v>
      </c>
      <c r="F195" s="9">
        <f t="shared" si="22"/>
        <v>0</v>
      </c>
      <c r="G195" s="9">
        <f t="shared" si="22"/>
        <v>0</v>
      </c>
      <c r="H195" s="9">
        <f t="shared" si="22"/>
        <v>0</v>
      </c>
      <c r="I195" s="9">
        <f t="shared" si="22"/>
        <v>0</v>
      </c>
      <c r="J195" s="9">
        <f t="shared" si="22"/>
        <v>0</v>
      </c>
      <c r="K195" s="9">
        <f t="shared" si="22"/>
        <v>0</v>
      </c>
      <c r="L195" s="9">
        <f t="shared" si="22"/>
        <v>0</v>
      </c>
      <c r="M195" s="9">
        <f t="shared" si="22"/>
        <v>0</v>
      </c>
      <c r="N195" s="9">
        <f t="shared" si="22"/>
        <v>0</v>
      </c>
      <c r="O195" s="9">
        <f t="shared" si="22"/>
        <v>0</v>
      </c>
      <c r="P195" s="9">
        <f t="shared" si="22"/>
        <v>0</v>
      </c>
      <c r="Q195" s="9">
        <f t="shared" si="22"/>
        <v>0</v>
      </c>
      <c r="R195" s="9">
        <f t="shared" si="22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</row>
    <row r="196" spans="1:124" x14ac:dyDescent="0.25">
      <c r="A196" s="23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6"/>
        <v/>
      </c>
      <c r="E196" s="9">
        <f t="shared" si="22"/>
        <v>0</v>
      </c>
      <c r="F196" s="9">
        <f t="shared" si="22"/>
        <v>0</v>
      </c>
      <c r="G196" s="9">
        <f t="shared" si="22"/>
        <v>0</v>
      </c>
      <c r="H196" s="9">
        <f t="shared" si="22"/>
        <v>0</v>
      </c>
      <c r="I196" s="9">
        <f t="shared" si="22"/>
        <v>0</v>
      </c>
      <c r="J196" s="9">
        <f t="shared" si="22"/>
        <v>0</v>
      </c>
      <c r="K196" s="9">
        <f t="shared" si="22"/>
        <v>0</v>
      </c>
      <c r="L196" s="9">
        <f t="shared" si="22"/>
        <v>0</v>
      </c>
      <c r="M196" s="9">
        <f t="shared" si="22"/>
        <v>0</v>
      </c>
      <c r="N196" s="9">
        <f t="shared" si="22"/>
        <v>0</v>
      </c>
      <c r="O196" s="9">
        <f t="shared" si="22"/>
        <v>0</v>
      </c>
      <c r="P196" s="9">
        <f t="shared" si="22"/>
        <v>0</v>
      </c>
      <c r="Q196" s="9">
        <f t="shared" si="22"/>
        <v>0</v>
      </c>
      <c r="R196" s="9">
        <f t="shared" si="22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</row>
    <row r="197" spans="1:124" x14ac:dyDescent="0.25">
      <c r="A197" s="23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6"/>
        <v/>
      </c>
      <c r="E197" s="9">
        <f t="shared" si="22"/>
        <v>0</v>
      </c>
      <c r="F197" s="9">
        <f t="shared" si="22"/>
        <v>0</v>
      </c>
      <c r="G197" s="9">
        <f t="shared" si="22"/>
        <v>0</v>
      </c>
      <c r="H197" s="9">
        <f t="shared" si="22"/>
        <v>0</v>
      </c>
      <c r="I197" s="9">
        <f t="shared" si="22"/>
        <v>0</v>
      </c>
      <c r="J197" s="9">
        <f t="shared" si="22"/>
        <v>0</v>
      </c>
      <c r="K197" s="9">
        <f t="shared" si="22"/>
        <v>0</v>
      </c>
      <c r="L197" s="9">
        <f t="shared" si="22"/>
        <v>0</v>
      </c>
      <c r="M197" s="9">
        <f t="shared" si="22"/>
        <v>0</v>
      </c>
      <c r="N197" s="9">
        <f t="shared" si="22"/>
        <v>0</v>
      </c>
      <c r="O197" s="9">
        <f t="shared" si="22"/>
        <v>0</v>
      </c>
      <c r="P197" s="9">
        <f t="shared" si="22"/>
        <v>0</v>
      </c>
      <c r="Q197" s="9">
        <f t="shared" si="22"/>
        <v>0</v>
      </c>
      <c r="R197" s="9">
        <f t="shared" si="22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</row>
    <row r="198" spans="1:124" x14ac:dyDescent="0.25">
      <c r="A198" s="23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6"/>
        <v/>
      </c>
      <c r="E198" s="9">
        <f t="shared" ref="E198:R205" si="23">IFERROR(($T198*IF($T$6=E$6,$T$7,0)+$U198*IF($U$6=E$6,$U$7,0)+$V198*IF($V$6=E$6,$V$7,0)+$W198*IF($W$6=E$6,$W$7,0)+$X198*IF($X$6=E$6,$X$7,0)+$Y198*IF($Y$6=E$6,$Y$7,0)+$Z198*IF($Z$6=E$6,$Z$7,0)+$AA198*IF($AA$6=E$6,$AA$7,0)+$AB198*IF($AB$6=E$6,$AB$7,0)+$AC198*IF($AC$6=E$6,$AC$7,0)+$AD198*IF($AD$6=E$6,$AD$7,0)+$DG198*IF($DG$6=E$6,$DG$7,0)+$DH198*IF($DH$6=E$6,$DH$7,0)+$DI198*IF($DI$6=E$6,$DI$7,0)+$DJ198*IF($DJ$6=E$6,$DJ$7,0)+$DK198*IF($DK$6=E$6,$DK$7,0)+$DL198*IF($DL$6=E$6,$DL$7,0)+$DM198*IF($DM$6=E$6,$DM$7,0)+$DN198*IF($DN$6=E$6,$DN$7,0)+$DO198*IF($DO$6=E$6,$DO$7,0)+$DP198*IF($DP$6=E$6,$DP$7,0)+$DQ198*IF($DQ$6=E$6,$DQ$7,0)+$DR198*IF($DR$6=E$6,$DR$7,0)+$DS198*IF($DS$6=E$6,$DS$7,0)+$DT198*IF($DT$6=E$6,$DT$7,0)+$DU198*IF($DU$6=E$6,$DU$7,0)+$DV198*IF($DV$6=E$6,$DV$7,0)+$DW198*IF($DW$6=E$6,$DW$7,0)+$DX198*IF($DX$6=E$6,$DX$7,0)+$DY198*IF($DY$6=E$6,$DY$7,0)+$DZ198*IF($DZ$6=E$6,$DZ$7,0)+$EA198*IF($EA$6=E$6,$EA$7,0)+$EB198*IF($EB$6=E$6,$EB$7,0))/E$7,0)</f>
        <v>0</v>
      </c>
      <c r="F198" s="9">
        <f t="shared" si="23"/>
        <v>0</v>
      </c>
      <c r="G198" s="9">
        <f t="shared" si="23"/>
        <v>0</v>
      </c>
      <c r="H198" s="9">
        <f t="shared" si="23"/>
        <v>0</v>
      </c>
      <c r="I198" s="9">
        <f t="shared" si="23"/>
        <v>0</v>
      </c>
      <c r="J198" s="9">
        <f t="shared" si="23"/>
        <v>0</v>
      </c>
      <c r="K198" s="9">
        <f t="shared" si="23"/>
        <v>0</v>
      </c>
      <c r="L198" s="9">
        <f t="shared" si="23"/>
        <v>0</v>
      </c>
      <c r="M198" s="9">
        <f t="shared" si="23"/>
        <v>0</v>
      </c>
      <c r="N198" s="9">
        <f t="shared" si="23"/>
        <v>0</v>
      </c>
      <c r="O198" s="9">
        <f t="shared" si="23"/>
        <v>0</v>
      </c>
      <c r="P198" s="9">
        <f t="shared" si="23"/>
        <v>0</v>
      </c>
      <c r="Q198" s="9">
        <f t="shared" si="23"/>
        <v>0</v>
      </c>
      <c r="R198" s="9">
        <f t="shared" si="23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</row>
    <row r="199" spans="1:124" x14ac:dyDescent="0.25">
      <c r="A199" s="23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6"/>
        <v/>
      </c>
      <c r="E199" s="9">
        <f t="shared" si="23"/>
        <v>0</v>
      </c>
      <c r="F199" s="9">
        <f t="shared" si="23"/>
        <v>0</v>
      </c>
      <c r="G199" s="9">
        <f t="shared" si="23"/>
        <v>0</v>
      </c>
      <c r="H199" s="9">
        <f t="shared" si="23"/>
        <v>0</v>
      </c>
      <c r="I199" s="9">
        <f t="shared" si="23"/>
        <v>0</v>
      </c>
      <c r="J199" s="9">
        <f t="shared" si="23"/>
        <v>0</v>
      </c>
      <c r="K199" s="9">
        <f t="shared" si="23"/>
        <v>0</v>
      </c>
      <c r="L199" s="9">
        <f t="shared" si="23"/>
        <v>0</v>
      </c>
      <c r="M199" s="9">
        <f t="shared" si="23"/>
        <v>0</v>
      </c>
      <c r="N199" s="9">
        <f t="shared" si="23"/>
        <v>0</v>
      </c>
      <c r="O199" s="9">
        <f t="shared" si="23"/>
        <v>0</v>
      </c>
      <c r="P199" s="9">
        <f t="shared" si="23"/>
        <v>0</v>
      </c>
      <c r="Q199" s="9">
        <f t="shared" si="23"/>
        <v>0</v>
      </c>
      <c r="R199" s="9">
        <f t="shared" si="23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</row>
    <row r="200" spans="1:124" x14ac:dyDescent="0.25">
      <c r="A200" s="23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6"/>
        <v/>
      </c>
      <c r="E200" s="9">
        <f t="shared" si="23"/>
        <v>0</v>
      </c>
      <c r="F200" s="9">
        <f t="shared" si="23"/>
        <v>0</v>
      </c>
      <c r="G200" s="9">
        <f t="shared" si="23"/>
        <v>0</v>
      </c>
      <c r="H200" s="9">
        <f t="shared" si="23"/>
        <v>0</v>
      </c>
      <c r="I200" s="9">
        <f t="shared" si="23"/>
        <v>0</v>
      </c>
      <c r="J200" s="9">
        <f t="shared" si="23"/>
        <v>0</v>
      </c>
      <c r="K200" s="9">
        <f t="shared" si="23"/>
        <v>0</v>
      </c>
      <c r="L200" s="9">
        <f t="shared" si="23"/>
        <v>0</v>
      </c>
      <c r="M200" s="9">
        <f t="shared" si="23"/>
        <v>0</v>
      </c>
      <c r="N200" s="9">
        <f t="shared" si="23"/>
        <v>0</v>
      </c>
      <c r="O200" s="9">
        <f t="shared" si="23"/>
        <v>0</v>
      </c>
      <c r="P200" s="9">
        <f t="shared" si="23"/>
        <v>0</v>
      </c>
      <c r="Q200" s="9">
        <f t="shared" si="23"/>
        <v>0</v>
      </c>
      <c r="R200" s="9">
        <f t="shared" si="23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</row>
    <row r="201" spans="1:124" x14ac:dyDescent="0.25">
      <c r="A201" s="23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si="16"/>
        <v/>
      </c>
      <c r="E201" s="9">
        <f t="shared" si="23"/>
        <v>0</v>
      </c>
      <c r="F201" s="9">
        <f t="shared" si="23"/>
        <v>0</v>
      </c>
      <c r="G201" s="9">
        <f t="shared" si="23"/>
        <v>0</v>
      </c>
      <c r="H201" s="9">
        <f t="shared" si="23"/>
        <v>0</v>
      </c>
      <c r="I201" s="9">
        <f t="shared" si="23"/>
        <v>0</v>
      </c>
      <c r="J201" s="9">
        <f t="shared" si="23"/>
        <v>0</v>
      </c>
      <c r="K201" s="9">
        <f t="shared" si="23"/>
        <v>0</v>
      </c>
      <c r="L201" s="9">
        <f t="shared" si="23"/>
        <v>0</v>
      </c>
      <c r="M201" s="9">
        <f t="shared" si="23"/>
        <v>0</v>
      </c>
      <c r="N201" s="9">
        <f t="shared" si="23"/>
        <v>0</v>
      </c>
      <c r="O201" s="9">
        <f t="shared" si="23"/>
        <v>0</v>
      </c>
      <c r="P201" s="9">
        <f t="shared" si="23"/>
        <v>0</v>
      </c>
      <c r="Q201" s="9">
        <f t="shared" si="23"/>
        <v>0</v>
      </c>
      <c r="R201" s="9">
        <f t="shared" si="23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</row>
    <row r="202" spans="1:124" x14ac:dyDescent="0.25">
      <c r="A202" s="23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ref="D202:D251" si="24">IF(C202="","",SUMPRODUCT($T$7:$DT$7,T202:DT202))</f>
        <v/>
      </c>
      <c r="E202" s="9">
        <f t="shared" si="23"/>
        <v>0</v>
      </c>
      <c r="F202" s="9">
        <f t="shared" si="23"/>
        <v>0</v>
      </c>
      <c r="G202" s="9">
        <f t="shared" si="23"/>
        <v>0</v>
      </c>
      <c r="H202" s="9">
        <f t="shared" si="23"/>
        <v>0</v>
      </c>
      <c r="I202" s="9">
        <f t="shared" si="23"/>
        <v>0</v>
      </c>
      <c r="J202" s="9">
        <f t="shared" si="23"/>
        <v>0</v>
      </c>
      <c r="K202" s="9">
        <f t="shared" si="23"/>
        <v>0</v>
      </c>
      <c r="L202" s="9">
        <f t="shared" si="23"/>
        <v>0</v>
      </c>
      <c r="M202" s="9">
        <f t="shared" si="23"/>
        <v>0</v>
      </c>
      <c r="N202" s="9">
        <f t="shared" si="23"/>
        <v>0</v>
      </c>
      <c r="O202" s="9">
        <f t="shared" si="23"/>
        <v>0</v>
      </c>
      <c r="P202" s="9">
        <f t="shared" si="23"/>
        <v>0</v>
      </c>
      <c r="Q202" s="9">
        <f t="shared" si="23"/>
        <v>0</v>
      </c>
      <c r="R202" s="9">
        <f t="shared" si="23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</row>
    <row r="203" spans="1:124" x14ac:dyDescent="0.25">
      <c r="A203" s="23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24"/>
        <v/>
      </c>
      <c r="E203" s="9">
        <f t="shared" si="23"/>
        <v>0</v>
      </c>
      <c r="F203" s="9">
        <f t="shared" si="23"/>
        <v>0</v>
      </c>
      <c r="G203" s="9">
        <f t="shared" si="23"/>
        <v>0</v>
      </c>
      <c r="H203" s="9">
        <f t="shared" si="23"/>
        <v>0</v>
      </c>
      <c r="I203" s="9">
        <f t="shared" si="23"/>
        <v>0</v>
      </c>
      <c r="J203" s="9">
        <f t="shared" si="23"/>
        <v>0</v>
      </c>
      <c r="K203" s="9">
        <f t="shared" si="23"/>
        <v>0</v>
      </c>
      <c r="L203" s="9">
        <f t="shared" si="23"/>
        <v>0</v>
      </c>
      <c r="M203" s="9">
        <f t="shared" si="23"/>
        <v>0</v>
      </c>
      <c r="N203" s="9">
        <f t="shared" si="23"/>
        <v>0</v>
      </c>
      <c r="O203" s="9">
        <f t="shared" si="23"/>
        <v>0</v>
      </c>
      <c r="P203" s="9">
        <f t="shared" si="23"/>
        <v>0</v>
      </c>
      <c r="Q203" s="9">
        <f t="shared" si="23"/>
        <v>0</v>
      </c>
      <c r="R203" s="9">
        <f t="shared" si="23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</row>
    <row r="204" spans="1:124" x14ac:dyDescent="0.25">
      <c r="A204" s="23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24"/>
        <v/>
      </c>
      <c r="E204" s="9">
        <f t="shared" si="23"/>
        <v>0</v>
      </c>
      <c r="F204" s="9">
        <f t="shared" si="23"/>
        <v>0</v>
      </c>
      <c r="G204" s="9">
        <f t="shared" si="23"/>
        <v>0</v>
      </c>
      <c r="H204" s="9">
        <f t="shared" si="23"/>
        <v>0</v>
      </c>
      <c r="I204" s="9">
        <f t="shared" si="23"/>
        <v>0</v>
      </c>
      <c r="J204" s="9">
        <f t="shared" si="23"/>
        <v>0</v>
      </c>
      <c r="K204" s="9">
        <f t="shared" si="23"/>
        <v>0</v>
      </c>
      <c r="L204" s="9">
        <f t="shared" si="23"/>
        <v>0</v>
      </c>
      <c r="M204" s="9">
        <f t="shared" si="23"/>
        <v>0</v>
      </c>
      <c r="N204" s="9">
        <f t="shared" si="23"/>
        <v>0</v>
      </c>
      <c r="O204" s="9">
        <f t="shared" si="23"/>
        <v>0</v>
      </c>
      <c r="P204" s="9">
        <f t="shared" si="23"/>
        <v>0</v>
      </c>
      <c r="Q204" s="9">
        <f t="shared" si="23"/>
        <v>0</v>
      </c>
      <c r="R204" s="9">
        <f t="shared" si="23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</row>
    <row r="205" spans="1:124" x14ac:dyDescent="0.25">
      <c r="A205" s="23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24"/>
        <v/>
      </c>
      <c r="E205" s="9">
        <f t="shared" si="23"/>
        <v>0</v>
      </c>
      <c r="F205" s="9">
        <f t="shared" si="23"/>
        <v>0</v>
      </c>
      <c r="G205" s="9">
        <f t="shared" si="23"/>
        <v>0</v>
      </c>
      <c r="H205" s="9">
        <f t="shared" si="23"/>
        <v>0</v>
      </c>
      <c r="I205" s="9">
        <f t="shared" si="23"/>
        <v>0</v>
      </c>
      <c r="J205" s="9">
        <f t="shared" si="23"/>
        <v>0</v>
      </c>
      <c r="K205" s="9">
        <f t="shared" si="23"/>
        <v>0</v>
      </c>
      <c r="L205" s="9">
        <f t="shared" si="23"/>
        <v>0</v>
      </c>
      <c r="M205" s="9">
        <f t="shared" si="23"/>
        <v>0</v>
      </c>
      <c r="N205" s="9">
        <f t="shared" si="23"/>
        <v>0</v>
      </c>
      <c r="O205" s="9">
        <f t="shared" si="23"/>
        <v>0</v>
      </c>
      <c r="P205" s="9">
        <f t="shared" si="23"/>
        <v>0</v>
      </c>
      <c r="Q205" s="9">
        <f t="shared" si="23"/>
        <v>0</v>
      </c>
      <c r="R205" s="9">
        <f t="shared" si="23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</row>
    <row r="206" spans="1:124" x14ac:dyDescent="0.25">
      <c r="A206" s="23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24"/>
        <v/>
      </c>
      <c r="E206" s="9">
        <f>IFERROR(($T206*IF($T$6=E$6,$T$7,0)+$U206*IF($U$6=E$6,$U$7,0)+$V206*IF($V$6=E$6,$V$7,0)+$W206*IF($W$6=E$6,$W$7,0)+$X206*IF($X$6=E$6,$X$7,0)+$Y206*IF($Y$6=E$6,$Y$7,0)+$Z206*IF($Z$6=E$6,$Z$7,0)+$AA206*IF($AA$6=E$6,$AA$7,0)+$AB206*IF($AB$6=E$6,$AB$7,0)+$AC206*IF($AC$6=E$6,$AC$7,0)+$AD206*IF($AD$6=E$6,$AD$7,0)+$DG206*IF($DG$6=E$6,$DG$7,0)+$DH206*IF($DH$6=E$6,$DH$7,0)+$DI206*IF($DI$6=E$6,$DI$7,0)+$DJ206*IF($DJ$6=E$6,$DJ$7,0)+$DK206*IF($DK$6=E$6,$DK$7,0)+$DL206*IF($DL$6=E$6,$DL$7,0)+$DM206*IF($DM$6=E$6,$DM$7,0)+$DN206*IF($DN$6=E$6,$DN$7,0)+$DO206*IF($DO$6=E$6,$DO$7,0)+$DP206*IF($DP$6=E$6,$DP$7,0)+$DQ206*IF($DQ$6=E$6,$DQ$7,0)+$DR206*IF($DR$6=E$6,$DR$7,0)+$DS206*IF($DS$6=E$6,$DS$7,0)+$DT206*IF($DT$6=E$6,$DT$7,0)+$DU206*IF($DU$6=E$6,$DU$7,0)+$DV206*IF($DV$6=E$6,$DV$7,0)+$DW206*IF($DW$6=E$6,$DW$7,0)+$DX206*IF($DX$6=E$6,$DX$7,0)+$DY206*IF($DY$6=E$6,$DY$7,0)+$DZ206*IF($DZ$6=E$6,$DZ$7,0)+$EA206*IF($EA$6=E$6,$EA$7,0)+$EB206*IF($EB$6=E$6,$EB$7,0))/E$7,0)</f>
        <v>0</v>
      </c>
      <c r="F206" s="9">
        <f>IFERROR(($T206*IF($T$6=F$6,$T$7,0)+$U206*IF($U$6=F$6,$U$7,0)+$V206*IF($V$6=F$6,$V$7,0)+$W206*IF($W$6=F$6,$W$7,0)+$X206*IF($X$6=F$6,$X$7,0)+$Y206*IF($Y$6=F$6,$Y$7,0)+$Z206*IF($Z$6=F$6,$Z$7,0)+$AA206*IF($AA$6=F$6,$AA$7,0)+$AB206*IF($AB$6=F$6,$AB$7,0)+$AC206*IF($AC$6=F$6,$AC$7,0)+$AD206*IF($AD$6=F$6,$AD$7,0)+$DG206*IF($DG$6=F$6,$DG$7,0)+$DH206*IF($DH$6=F$6,$DH$7,0)+$DI206*IF($DI$6=F$6,$DI$7,0)+$DJ206*IF($DJ$6=F$6,$DJ$7,0)+$DK206*IF($DK$6=F$6,$DK$7,0)+$DL206*IF($DL$6=F$6,$DL$7,0)+$DM206*IF($DM$6=F$6,$DM$7,0)+$DN206*IF($DN$6=F$6,$DN$7,0)+$DO206*IF($DO$6=F$6,$DO$7,0)+$DP206*IF($DP$6=F$6,$DP$7,0)+$DQ206*IF($DQ$6=F$6,$DQ$7,0)+$DR206*IF($DR$6=F$6,$DR$7,0)+$DS206*IF($DS$6=F$6,$DS$7,0)+$DT206*IF($DT$6=F$6,$DT$7,0)+$DU206*IF($DU$6=F$6,$DU$7,0)+$DV206*IF($DV$6=F$6,$DV$7,0)+$DW206*IF($DW$6=F$6,$DW$7,0)+$DX206*IF($DX$6=F$6,$DX$7,0)+$DY206*IF($DY$6=F$6,$DY$7,0)+$DZ206*IF($DZ$6=F$6,$DZ$7,0)+$EA206*IF($EA$6=F$6,$EA$7,0)+$EB206*IF($EB$6=F$6,$EB$7,0))/F$7,0)</f>
        <v>0</v>
      </c>
      <c r="G206" s="9">
        <f t="shared" ref="E206:R224" si="25">IFERROR(($T206*IF($T$6=G$6,$T$7,0)+$U206*IF($U$6=G$6,$U$7,0)+$V206*IF($V$6=G$6,$V$7,0)+$W206*IF($W$6=G$6,$W$7,0)+$X206*IF($X$6=G$6,$X$7,0)+$Y206*IF($Y$6=G$6,$Y$7,0)+$Z206*IF($Z$6=G$6,$Z$7,0)+$AA206*IF($AA$6=G$6,$AA$7,0)+$AB206*IF($AB$6=G$6,$AB$7,0)+$AC206*IF($AC$6=G$6,$AC$7,0)+$AD206*IF($AD$6=G$6,$AD$7,0)+$DG206*IF($DG$6=G$6,$DG$7,0)+$DH206*IF($DH$6=G$6,$DH$7,0)+$DI206*IF($DI$6=G$6,$DI$7,0)+$DJ206*IF($DJ$6=G$6,$DJ$7,0)+$DK206*IF($DK$6=G$6,$DK$7,0)+$DL206*IF($DL$6=G$6,$DL$7,0)+$DM206*IF($DM$6=G$6,$DM$7,0)+$DN206*IF($DN$6=G$6,$DN$7,0)+$DO206*IF($DO$6=G$6,$DO$7,0)+$DP206*IF($DP$6=G$6,$DP$7,0)+$DQ206*IF($DQ$6=G$6,$DQ$7,0)+$DR206*IF($DR$6=G$6,$DR$7,0)+$DS206*IF($DS$6=G$6,$DS$7,0)+$DT206*IF($DT$6=G$6,$DT$7,0)+$DU206*IF($DU$6=G$6,$DU$7,0)+$DV206*IF($DV$6=G$6,$DV$7,0)+$DW206*IF($DW$6=G$6,$DW$7,0)+$DX206*IF($DX$6=G$6,$DX$7,0)+$DY206*IF($DY$6=G$6,$DY$7,0)+$DZ206*IF($DZ$6=G$6,$DZ$7,0)+$EA206*IF($EA$6=G$6,$EA$7,0)+$EB206*IF($EB$6=G$6,$EB$7,0))/G$7,0)</f>
        <v>0</v>
      </c>
      <c r="H206" s="9">
        <f t="shared" si="25"/>
        <v>0</v>
      </c>
      <c r="I206" s="9">
        <f t="shared" si="25"/>
        <v>0</v>
      </c>
      <c r="J206" s="9">
        <f t="shared" si="25"/>
        <v>0</v>
      </c>
      <c r="K206" s="9">
        <f t="shared" si="25"/>
        <v>0</v>
      </c>
      <c r="L206" s="9">
        <f t="shared" si="25"/>
        <v>0</v>
      </c>
      <c r="M206" s="9">
        <f t="shared" si="25"/>
        <v>0</v>
      </c>
      <c r="N206" s="9">
        <f t="shared" si="25"/>
        <v>0</v>
      </c>
      <c r="O206" s="9">
        <f t="shared" si="25"/>
        <v>0</v>
      </c>
      <c r="P206" s="9">
        <f t="shared" si="25"/>
        <v>0</v>
      </c>
      <c r="Q206" s="9">
        <f t="shared" si="25"/>
        <v>0</v>
      </c>
      <c r="R206" s="9">
        <f t="shared" si="25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</row>
    <row r="207" spans="1:124" x14ac:dyDescent="0.25">
      <c r="A207" s="23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24"/>
        <v/>
      </c>
      <c r="E207" s="9">
        <f t="shared" si="25"/>
        <v>0</v>
      </c>
      <c r="F207" s="9">
        <f t="shared" si="25"/>
        <v>0</v>
      </c>
      <c r="G207" s="9">
        <f t="shared" si="25"/>
        <v>0</v>
      </c>
      <c r="H207" s="9">
        <f t="shared" si="25"/>
        <v>0</v>
      </c>
      <c r="I207" s="9">
        <f t="shared" si="25"/>
        <v>0</v>
      </c>
      <c r="J207" s="9">
        <f t="shared" si="25"/>
        <v>0</v>
      </c>
      <c r="K207" s="9">
        <f t="shared" si="25"/>
        <v>0</v>
      </c>
      <c r="L207" s="9">
        <f t="shared" si="25"/>
        <v>0</v>
      </c>
      <c r="M207" s="9">
        <f t="shared" si="25"/>
        <v>0</v>
      </c>
      <c r="N207" s="9">
        <f t="shared" si="25"/>
        <v>0</v>
      </c>
      <c r="O207" s="9">
        <f t="shared" si="25"/>
        <v>0</v>
      </c>
      <c r="P207" s="9">
        <f t="shared" si="25"/>
        <v>0</v>
      </c>
      <c r="Q207" s="9">
        <f t="shared" si="25"/>
        <v>0</v>
      </c>
      <c r="R207" s="9">
        <f t="shared" si="25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</row>
    <row r="208" spans="1:124" x14ac:dyDescent="0.25">
      <c r="A208" s="23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24"/>
        <v/>
      </c>
      <c r="E208" s="9">
        <f t="shared" si="25"/>
        <v>0</v>
      </c>
      <c r="F208" s="9">
        <f t="shared" si="25"/>
        <v>0</v>
      </c>
      <c r="G208" s="9">
        <f t="shared" si="25"/>
        <v>0</v>
      </c>
      <c r="H208" s="9">
        <f t="shared" si="25"/>
        <v>0</v>
      </c>
      <c r="I208" s="9">
        <f t="shared" si="25"/>
        <v>0</v>
      </c>
      <c r="J208" s="9">
        <f t="shared" si="25"/>
        <v>0</v>
      </c>
      <c r="K208" s="9">
        <f t="shared" si="25"/>
        <v>0</v>
      </c>
      <c r="L208" s="9">
        <f t="shared" si="25"/>
        <v>0</v>
      </c>
      <c r="M208" s="9">
        <f t="shared" si="25"/>
        <v>0</v>
      </c>
      <c r="N208" s="9">
        <f t="shared" si="25"/>
        <v>0</v>
      </c>
      <c r="O208" s="9">
        <f t="shared" si="25"/>
        <v>0</v>
      </c>
      <c r="P208" s="9">
        <f t="shared" si="25"/>
        <v>0</v>
      </c>
      <c r="Q208" s="9">
        <f t="shared" si="25"/>
        <v>0</v>
      </c>
      <c r="R208" s="9">
        <f t="shared" si="25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</row>
    <row r="209" spans="1:124" x14ac:dyDescent="0.25">
      <c r="A209" s="23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24"/>
        <v/>
      </c>
      <c r="E209" s="9">
        <f t="shared" si="25"/>
        <v>0</v>
      </c>
      <c r="F209" s="9">
        <f t="shared" si="25"/>
        <v>0</v>
      </c>
      <c r="G209" s="9">
        <f t="shared" si="25"/>
        <v>0</v>
      </c>
      <c r="H209" s="9">
        <f t="shared" si="25"/>
        <v>0</v>
      </c>
      <c r="I209" s="9">
        <f t="shared" si="25"/>
        <v>0</v>
      </c>
      <c r="J209" s="9">
        <f t="shared" si="25"/>
        <v>0</v>
      </c>
      <c r="K209" s="9">
        <f t="shared" si="25"/>
        <v>0</v>
      </c>
      <c r="L209" s="9">
        <f t="shared" si="25"/>
        <v>0</v>
      </c>
      <c r="M209" s="9">
        <f t="shared" si="25"/>
        <v>0</v>
      </c>
      <c r="N209" s="9">
        <f t="shared" si="25"/>
        <v>0</v>
      </c>
      <c r="O209" s="9">
        <f t="shared" si="25"/>
        <v>0</v>
      </c>
      <c r="P209" s="9">
        <f t="shared" si="25"/>
        <v>0</v>
      </c>
      <c r="Q209" s="9">
        <f t="shared" si="25"/>
        <v>0</v>
      </c>
      <c r="R209" s="9">
        <f t="shared" si="25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</row>
    <row r="210" spans="1:124" x14ac:dyDescent="0.25">
      <c r="A210" s="23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24"/>
        <v/>
      </c>
      <c r="E210" s="9">
        <f t="shared" si="25"/>
        <v>0</v>
      </c>
      <c r="F210" s="9">
        <f t="shared" si="25"/>
        <v>0</v>
      </c>
      <c r="G210" s="9">
        <f t="shared" si="25"/>
        <v>0</v>
      </c>
      <c r="H210" s="9">
        <f t="shared" si="25"/>
        <v>0</v>
      </c>
      <c r="I210" s="9">
        <f t="shared" si="25"/>
        <v>0</v>
      </c>
      <c r="J210" s="9">
        <f t="shared" si="25"/>
        <v>0</v>
      </c>
      <c r="K210" s="9">
        <f t="shared" si="25"/>
        <v>0</v>
      </c>
      <c r="L210" s="9">
        <f t="shared" si="25"/>
        <v>0</v>
      </c>
      <c r="M210" s="9">
        <f t="shared" si="25"/>
        <v>0</v>
      </c>
      <c r="N210" s="9">
        <f t="shared" si="25"/>
        <v>0</v>
      </c>
      <c r="O210" s="9">
        <f t="shared" si="25"/>
        <v>0</v>
      </c>
      <c r="P210" s="9">
        <f t="shared" si="25"/>
        <v>0</v>
      </c>
      <c r="Q210" s="9">
        <f t="shared" si="25"/>
        <v>0</v>
      </c>
      <c r="R210" s="9">
        <f t="shared" si="25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</row>
    <row r="211" spans="1:124" x14ac:dyDescent="0.25">
      <c r="A211" s="23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24"/>
        <v/>
      </c>
      <c r="E211" s="9">
        <f t="shared" si="25"/>
        <v>0</v>
      </c>
      <c r="F211" s="9">
        <f t="shared" si="25"/>
        <v>0</v>
      </c>
      <c r="G211" s="9">
        <f t="shared" si="25"/>
        <v>0</v>
      </c>
      <c r="H211" s="9">
        <f t="shared" si="25"/>
        <v>0</v>
      </c>
      <c r="I211" s="9">
        <f t="shared" si="25"/>
        <v>0</v>
      </c>
      <c r="J211" s="9">
        <f t="shared" si="25"/>
        <v>0</v>
      </c>
      <c r="K211" s="9">
        <f t="shared" si="25"/>
        <v>0</v>
      </c>
      <c r="L211" s="9">
        <f t="shared" si="25"/>
        <v>0</v>
      </c>
      <c r="M211" s="9">
        <f t="shared" si="25"/>
        <v>0</v>
      </c>
      <c r="N211" s="9">
        <f t="shared" si="25"/>
        <v>0</v>
      </c>
      <c r="O211" s="9">
        <f t="shared" si="25"/>
        <v>0</v>
      </c>
      <c r="P211" s="9">
        <f t="shared" si="25"/>
        <v>0</v>
      </c>
      <c r="Q211" s="9">
        <f t="shared" si="25"/>
        <v>0</v>
      </c>
      <c r="R211" s="9">
        <f t="shared" si="25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</row>
    <row r="212" spans="1:124" x14ac:dyDescent="0.25">
      <c r="A212" s="23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24"/>
        <v/>
      </c>
      <c r="E212" s="9">
        <f t="shared" si="25"/>
        <v>0</v>
      </c>
      <c r="F212" s="9">
        <f t="shared" si="25"/>
        <v>0</v>
      </c>
      <c r="G212" s="9">
        <f t="shared" si="25"/>
        <v>0</v>
      </c>
      <c r="H212" s="9">
        <f t="shared" si="25"/>
        <v>0</v>
      </c>
      <c r="I212" s="9">
        <f t="shared" si="25"/>
        <v>0</v>
      </c>
      <c r="J212" s="9">
        <f t="shared" si="25"/>
        <v>0</v>
      </c>
      <c r="K212" s="9">
        <f t="shared" si="25"/>
        <v>0</v>
      </c>
      <c r="L212" s="9">
        <f t="shared" si="25"/>
        <v>0</v>
      </c>
      <c r="M212" s="9">
        <f t="shared" si="25"/>
        <v>0</v>
      </c>
      <c r="N212" s="9">
        <f t="shared" si="25"/>
        <v>0</v>
      </c>
      <c r="O212" s="9">
        <f t="shared" si="25"/>
        <v>0</v>
      </c>
      <c r="P212" s="9">
        <f t="shared" si="25"/>
        <v>0</v>
      </c>
      <c r="Q212" s="9">
        <f t="shared" si="25"/>
        <v>0</v>
      </c>
      <c r="R212" s="9">
        <f t="shared" si="25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</row>
    <row r="213" spans="1:124" x14ac:dyDescent="0.25">
      <c r="A213" s="23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24"/>
        <v/>
      </c>
      <c r="E213" s="9">
        <f t="shared" si="25"/>
        <v>0</v>
      </c>
      <c r="F213" s="9">
        <f t="shared" si="25"/>
        <v>0</v>
      </c>
      <c r="G213" s="9">
        <f t="shared" si="25"/>
        <v>0</v>
      </c>
      <c r="H213" s="9">
        <f t="shared" si="25"/>
        <v>0</v>
      </c>
      <c r="I213" s="9">
        <f t="shared" si="25"/>
        <v>0</v>
      </c>
      <c r="J213" s="9">
        <f t="shared" si="25"/>
        <v>0</v>
      </c>
      <c r="K213" s="9">
        <f t="shared" si="25"/>
        <v>0</v>
      </c>
      <c r="L213" s="9">
        <f t="shared" si="25"/>
        <v>0</v>
      </c>
      <c r="M213" s="9">
        <f t="shared" si="25"/>
        <v>0</v>
      </c>
      <c r="N213" s="9">
        <f t="shared" si="25"/>
        <v>0</v>
      </c>
      <c r="O213" s="9">
        <f t="shared" si="25"/>
        <v>0</v>
      </c>
      <c r="P213" s="9">
        <f t="shared" si="25"/>
        <v>0</v>
      </c>
      <c r="Q213" s="9">
        <f t="shared" si="25"/>
        <v>0</v>
      </c>
      <c r="R213" s="9">
        <f t="shared" si="25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</row>
    <row r="214" spans="1:124" x14ac:dyDescent="0.25">
      <c r="A214" s="23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24"/>
        <v/>
      </c>
      <c r="E214" s="9">
        <f t="shared" si="25"/>
        <v>0</v>
      </c>
      <c r="F214" s="9">
        <f t="shared" si="25"/>
        <v>0</v>
      </c>
      <c r="G214" s="9">
        <f t="shared" si="25"/>
        <v>0</v>
      </c>
      <c r="H214" s="9">
        <f t="shared" si="25"/>
        <v>0</v>
      </c>
      <c r="I214" s="9">
        <f t="shared" si="25"/>
        <v>0</v>
      </c>
      <c r="J214" s="9">
        <f t="shared" si="25"/>
        <v>0</v>
      </c>
      <c r="K214" s="9">
        <f t="shared" si="25"/>
        <v>0</v>
      </c>
      <c r="L214" s="9">
        <f t="shared" si="25"/>
        <v>0</v>
      </c>
      <c r="M214" s="9">
        <f t="shared" si="25"/>
        <v>0</v>
      </c>
      <c r="N214" s="9">
        <f t="shared" si="25"/>
        <v>0</v>
      </c>
      <c r="O214" s="9">
        <f t="shared" si="25"/>
        <v>0</v>
      </c>
      <c r="P214" s="9">
        <f t="shared" si="25"/>
        <v>0</v>
      </c>
      <c r="Q214" s="9">
        <f t="shared" si="25"/>
        <v>0</v>
      </c>
      <c r="R214" s="9">
        <f t="shared" si="25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</row>
    <row r="215" spans="1:124" x14ac:dyDescent="0.25">
      <c r="A215" s="23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24"/>
        <v/>
      </c>
      <c r="E215" s="9">
        <f t="shared" si="25"/>
        <v>0</v>
      </c>
      <c r="F215" s="9">
        <f t="shared" si="25"/>
        <v>0</v>
      </c>
      <c r="G215" s="9">
        <f t="shared" si="25"/>
        <v>0</v>
      </c>
      <c r="H215" s="9">
        <f t="shared" si="25"/>
        <v>0</v>
      </c>
      <c r="I215" s="9">
        <f t="shared" si="25"/>
        <v>0</v>
      </c>
      <c r="J215" s="9">
        <f t="shared" si="25"/>
        <v>0</v>
      </c>
      <c r="K215" s="9">
        <f t="shared" si="25"/>
        <v>0</v>
      </c>
      <c r="L215" s="9">
        <f t="shared" si="25"/>
        <v>0</v>
      </c>
      <c r="M215" s="9">
        <f t="shared" si="25"/>
        <v>0</v>
      </c>
      <c r="N215" s="9">
        <f t="shared" si="25"/>
        <v>0</v>
      </c>
      <c r="O215" s="9">
        <f t="shared" si="25"/>
        <v>0</v>
      </c>
      <c r="P215" s="9">
        <f t="shared" si="25"/>
        <v>0</v>
      </c>
      <c r="Q215" s="9">
        <f t="shared" si="25"/>
        <v>0</v>
      </c>
      <c r="R215" s="9">
        <f t="shared" si="25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</row>
    <row r="216" spans="1:124" x14ac:dyDescent="0.25">
      <c r="A216" s="23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24"/>
        <v/>
      </c>
      <c r="E216" s="9">
        <f t="shared" si="25"/>
        <v>0</v>
      </c>
      <c r="F216" s="9">
        <f t="shared" si="25"/>
        <v>0</v>
      </c>
      <c r="G216" s="9">
        <f t="shared" si="25"/>
        <v>0</v>
      </c>
      <c r="H216" s="9">
        <f t="shared" si="25"/>
        <v>0</v>
      </c>
      <c r="I216" s="9">
        <f t="shared" si="25"/>
        <v>0</v>
      </c>
      <c r="J216" s="9">
        <f t="shared" si="25"/>
        <v>0</v>
      </c>
      <c r="K216" s="9">
        <f t="shared" si="25"/>
        <v>0</v>
      </c>
      <c r="L216" s="9">
        <f t="shared" si="25"/>
        <v>0</v>
      </c>
      <c r="M216" s="9">
        <f t="shared" si="25"/>
        <v>0</v>
      </c>
      <c r="N216" s="9">
        <f t="shared" si="25"/>
        <v>0</v>
      </c>
      <c r="O216" s="9">
        <f t="shared" si="25"/>
        <v>0</v>
      </c>
      <c r="P216" s="9">
        <f t="shared" si="25"/>
        <v>0</v>
      </c>
      <c r="Q216" s="9">
        <f t="shared" si="25"/>
        <v>0</v>
      </c>
      <c r="R216" s="9">
        <f t="shared" si="25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</row>
    <row r="217" spans="1:124" x14ac:dyDescent="0.25">
      <c r="A217" s="23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24"/>
        <v/>
      </c>
      <c r="E217" s="9">
        <f t="shared" si="25"/>
        <v>0</v>
      </c>
      <c r="F217" s="9">
        <f t="shared" si="25"/>
        <v>0</v>
      </c>
      <c r="G217" s="9">
        <f t="shared" si="25"/>
        <v>0</v>
      </c>
      <c r="H217" s="9">
        <f t="shared" si="25"/>
        <v>0</v>
      </c>
      <c r="I217" s="9">
        <f t="shared" si="25"/>
        <v>0</v>
      </c>
      <c r="J217" s="9">
        <f t="shared" si="25"/>
        <v>0</v>
      </c>
      <c r="K217" s="9">
        <f t="shared" si="25"/>
        <v>0</v>
      </c>
      <c r="L217" s="9">
        <f t="shared" si="25"/>
        <v>0</v>
      </c>
      <c r="M217" s="9">
        <f t="shared" si="25"/>
        <v>0</v>
      </c>
      <c r="N217" s="9">
        <f t="shared" si="25"/>
        <v>0</v>
      </c>
      <c r="O217" s="9">
        <f t="shared" si="25"/>
        <v>0</v>
      </c>
      <c r="P217" s="9">
        <f t="shared" si="25"/>
        <v>0</v>
      </c>
      <c r="Q217" s="9">
        <f t="shared" si="25"/>
        <v>0</v>
      </c>
      <c r="R217" s="9">
        <f t="shared" si="25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</row>
    <row r="218" spans="1:124" x14ac:dyDescent="0.25">
      <c r="A218" s="23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24"/>
        <v/>
      </c>
      <c r="E218" s="9">
        <f t="shared" si="25"/>
        <v>0</v>
      </c>
      <c r="F218" s="9">
        <f t="shared" si="25"/>
        <v>0</v>
      </c>
      <c r="G218" s="9">
        <f t="shared" si="25"/>
        <v>0</v>
      </c>
      <c r="H218" s="9">
        <f t="shared" si="25"/>
        <v>0</v>
      </c>
      <c r="I218" s="9">
        <f t="shared" si="25"/>
        <v>0</v>
      </c>
      <c r="J218" s="9">
        <f t="shared" si="25"/>
        <v>0</v>
      </c>
      <c r="K218" s="9">
        <f t="shared" si="25"/>
        <v>0</v>
      </c>
      <c r="L218" s="9">
        <f t="shared" si="25"/>
        <v>0</v>
      </c>
      <c r="M218" s="9">
        <f t="shared" si="25"/>
        <v>0</v>
      </c>
      <c r="N218" s="9">
        <f t="shared" si="25"/>
        <v>0</v>
      </c>
      <c r="O218" s="9">
        <f t="shared" si="25"/>
        <v>0</v>
      </c>
      <c r="P218" s="9">
        <f t="shared" si="25"/>
        <v>0</v>
      </c>
      <c r="Q218" s="9">
        <f t="shared" si="25"/>
        <v>0</v>
      </c>
      <c r="R218" s="9">
        <f t="shared" si="25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</row>
    <row r="219" spans="1:124" x14ac:dyDescent="0.25">
      <c r="A219" s="23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24"/>
        <v/>
      </c>
      <c r="E219" s="9">
        <f t="shared" si="25"/>
        <v>0</v>
      </c>
      <c r="F219" s="9">
        <f t="shared" si="25"/>
        <v>0</v>
      </c>
      <c r="G219" s="9">
        <f t="shared" si="25"/>
        <v>0</v>
      </c>
      <c r="H219" s="9">
        <f t="shared" si="25"/>
        <v>0</v>
      </c>
      <c r="I219" s="9">
        <f t="shared" si="25"/>
        <v>0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0</v>
      </c>
      <c r="P219" s="9">
        <f t="shared" si="25"/>
        <v>0</v>
      </c>
      <c r="Q219" s="9">
        <f t="shared" si="25"/>
        <v>0</v>
      </c>
      <c r="R219" s="9">
        <f t="shared" si="25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</row>
    <row r="220" spans="1:124" x14ac:dyDescent="0.25">
      <c r="A220" s="23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24"/>
        <v/>
      </c>
      <c r="E220" s="9">
        <f t="shared" si="25"/>
        <v>0</v>
      </c>
      <c r="F220" s="9">
        <f t="shared" si="25"/>
        <v>0</v>
      </c>
      <c r="G220" s="9">
        <f t="shared" si="25"/>
        <v>0</v>
      </c>
      <c r="H220" s="9">
        <f t="shared" si="25"/>
        <v>0</v>
      </c>
      <c r="I220" s="9">
        <f t="shared" si="25"/>
        <v>0</v>
      </c>
      <c r="J220" s="9">
        <f t="shared" si="25"/>
        <v>0</v>
      </c>
      <c r="K220" s="9">
        <f t="shared" si="25"/>
        <v>0</v>
      </c>
      <c r="L220" s="9">
        <f t="shared" si="25"/>
        <v>0</v>
      </c>
      <c r="M220" s="9">
        <f t="shared" si="25"/>
        <v>0</v>
      </c>
      <c r="N220" s="9">
        <f t="shared" si="25"/>
        <v>0</v>
      </c>
      <c r="O220" s="9">
        <f t="shared" si="25"/>
        <v>0</v>
      </c>
      <c r="P220" s="9">
        <f t="shared" si="25"/>
        <v>0</v>
      </c>
      <c r="Q220" s="9">
        <f t="shared" si="25"/>
        <v>0</v>
      </c>
      <c r="R220" s="9">
        <f t="shared" si="25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</row>
    <row r="221" spans="1:124" x14ac:dyDescent="0.25">
      <c r="A221" s="23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24"/>
        <v/>
      </c>
      <c r="E221" s="9">
        <f t="shared" si="25"/>
        <v>0</v>
      </c>
      <c r="F221" s="9">
        <f t="shared" si="25"/>
        <v>0</v>
      </c>
      <c r="G221" s="9">
        <f t="shared" si="25"/>
        <v>0</v>
      </c>
      <c r="H221" s="9">
        <f t="shared" si="25"/>
        <v>0</v>
      </c>
      <c r="I221" s="9">
        <f t="shared" si="25"/>
        <v>0</v>
      </c>
      <c r="J221" s="9">
        <f t="shared" si="25"/>
        <v>0</v>
      </c>
      <c r="K221" s="9">
        <f t="shared" si="25"/>
        <v>0</v>
      </c>
      <c r="L221" s="9">
        <f t="shared" si="25"/>
        <v>0</v>
      </c>
      <c r="M221" s="9">
        <f t="shared" si="25"/>
        <v>0</v>
      </c>
      <c r="N221" s="9">
        <f t="shared" si="25"/>
        <v>0</v>
      </c>
      <c r="O221" s="9">
        <f t="shared" si="25"/>
        <v>0</v>
      </c>
      <c r="P221" s="9">
        <f t="shared" si="25"/>
        <v>0</v>
      </c>
      <c r="Q221" s="9">
        <f t="shared" si="25"/>
        <v>0</v>
      </c>
      <c r="R221" s="9">
        <f t="shared" si="25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</row>
    <row r="222" spans="1:124" x14ac:dyDescent="0.25">
      <c r="A222" s="23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24"/>
        <v/>
      </c>
      <c r="E222" s="9">
        <f t="shared" si="25"/>
        <v>0</v>
      </c>
      <c r="F222" s="9">
        <f t="shared" si="25"/>
        <v>0</v>
      </c>
      <c r="G222" s="9">
        <f t="shared" si="25"/>
        <v>0</v>
      </c>
      <c r="H222" s="9">
        <f t="shared" si="25"/>
        <v>0</v>
      </c>
      <c r="I222" s="9">
        <f t="shared" si="25"/>
        <v>0</v>
      </c>
      <c r="J222" s="9">
        <f t="shared" si="25"/>
        <v>0</v>
      </c>
      <c r="K222" s="9">
        <f t="shared" si="25"/>
        <v>0</v>
      </c>
      <c r="L222" s="9">
        <f t="shared" si="25"/>
        <v>0</v>
      </c>
      <c r="M222" s="9">
        <f t="shared" si="25"/>
        <v>0</v>
      </c>
      <c r="N222" s="9">
        <f t="shared" si="25"/>
        <v>0</v>
      </c>
      <c r="O222" s="9">
        <f t="shared" si="25"/>
        <v>0</v>
      </c>
      <c r="P222" s="9">
        <f t="shared" si="25"/>
        <v>0</v>
      </c>
      <c r="Q222" s="9">
        <f t="shared" si="25"/>
        <v>0</v>
      </c>
      <c r="R222" s="9">
        <f t="shared" si="25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</row>
    <row r="223" spans="1:124" x14ac:dyDescent="0.25">
      <c r="A223" s="23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24"/>
        <v/>
      </c>
      <c r="E223" s="9">
        <f t="shared" si="25"/>
        <v>0</v>
      </c>
      <c r="F223" s="9">
        <f t="shared" si="25"/>
        <v>0</v>
      </c>
      <c r="G223" s="9">
        <f t="shared" si="25"/>
        <v>0</v>
      </c>
      <c r="H223" s="9">
        <f t="shared" si="25"/>
        <v>0</v>
      </c>
      <c r="I223" s="9">
        <f t="shared" si="25"/>
        <v>0</v>
      </c>
      <c r="J223" s="9">
        <f t="shared" si="25"/>
        <v>0</v>
      </c>
      <c r="K223" s="9">
        <f t="shared" si="25"/>
        <v>0</v>
      </c>
      <c r="L223" s="9">
        <f t="shared" si="25"/>
        <v>0</v>
      </c>
      <c r="M223" s="9">
        <f t="shared" si="25"/>
        <v>0</v>
      </c>
      <c r="N223" s="9">
        <f t="shared" si="25"/>
        <v>0</v>
      </c>
      <c r="O223" s="9">
        <f t="shared" si="25"/>
        <v>0</v>
      </c>
      <c r="P223" s="9">
        <f t="shared" si="25"/>
        <v>0</v>
      </c>
      <c r="Q223" s="9">
        <f t="shared" si="25"/>
        <v>0</v>
      </c>
      <c r="R223" s="9">
        <f t="shared" si="25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</row>
    <row r="224" spans="1:124" x14ac:dyDescent="0.25">
      <c r="A224" s="23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24"/>
        <v/>
      </c>
      <c r="E224" s="9">
        <f t="shared" si="25"/>
        <v>0</v>
      </c>
      <c r="F224" s="9">
        <f t="shared" si="25"/>
        <v>0</v>
      </c>
      <c r="G224" s="9">
        <f t="shared" si="25"/>
        <v>0</v>
      </c>
      <c r="H224" s="9">
        <f t="shared" si="25"/>
        <v>0</v>
      </c>
      <c r="I224" s="9">
        <f t="shared" si="25"/>
        <v>0</v>
      </c>
      <c r="J224" s="9">
        <f t="shared" ref="E224:R242" si="26">IFERROR(($T224*IF($T$6=J$6,$T$7,0)+$U224*IF($U$6=J$6,$U$7,0)+$V224*IF($V$6=J$6,$V$7,0)+$W224*IF($W$6=J$6,$W$7,0)+$X224*IF($X$6=J$6,$X$7,0)+$Y224*IF($Y$6=J$6,$Y$7,0)+$Z224*IF($Z$6=J$6,$Z$7,0)+$AA224*IF($AA$6=J$6,$AA$7,0)+$AB224*IF($AB$6=J$6,$AB$7,0)+$AC224*IF($AC$6=J$6,$AC$7,0)+$AD224*IF($AD$6=J$6,$AD$7,0)+$DG224*IF($DG$6=J$6,$DG$7,0)+$DH224*IF($DH$6=J$6,$DH$7,0)+$DI224*IF($DI$6=J$6,$DI$7,0)+$DJ224*IF($DJ$6=J$6,$DJ$7,0)+$DK224*IF($DK$6=J$6,$DK$7,0)+$DL224*IF($DL$6=J$6,$DL$7,0)+$DM224*IF($DM$6=J$6,$DM$7,0)+$DN224*IF($DN$6=J$6,$DN$7,0)+$DO224*IF($DO$6=J$6,$DO$7,0)+$DP224*IF($DP$6=J$6,$DP$7,0)+$DQ224*IF($DQ$6=J$6,$DQ$7,0)+$DR224*IF($DR$6=J$6,$DR$7,0)+$DS224*IF($DS$6=J$6,$DS$7,0)+$DT224*IF($DT$6=J$6,$DT$7,0)+$DU224*IF($DU$6=J$6,$DU$7,0)+$DV224*IF($DV$6=J$6,$DV$7,0)+$DW224*IF($DW$6=J$6,$DW$7,0)+$DX224*IF($DX$6=J$6,$DX$7,0)+$DY224*IF($DY$6=J$6,$DY$7,0)+$DZ224*IF($DZ$6=J$6,$DZ$7,0)+$EA224*IF($EA$6=J$6,$EA$7,0)+$EB224*IF($EB$6=J$6,$EB$7,0))/J$7,0)</f>
        <v>0</v>
      </c>
      <c r="K224" s="9">
        <f t="shared" si="26"/>
        <v>0</v>
      </c>
      <c r="L224" s="9">
        <f t="shared" si="26"/>
        <v>0</v>
      </c>
      <c r="M224" s="9">
        <f t="shared" si="26"/>
        <v>0</v>
      </c>
      <c r="N224" s="9">
        <f t="shared" si="26"/>
        <v>0</v>
      </c>
      <c r="O224" s="9">
        <f t="shared" si="26"/>
        <v>0</v>
      </c>
      <c r="P224" s="9">
        <f t="shared" si="26"/>
        <v>0</v>
      </c>
      <c r="Q224" s="9">
        <f t="shared" si="26"/>
        <v>0</v>
      </c>
      <c r="R224" s="9">
        <f t="shared" si="2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</row>
    <row r="225" spans="1:124" x14ac:dyDescent="0.25">
      <c r="A225" s="23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24"/>
        <v/>
      </c>
      <c r="E225" s="9">
        <f t="shared" si="26"/>
        <v>0</v>
      </c>
      <c r="F225" s="9">
        <f t="shared" si="26"/>
        <v>0</v>
      </c>
      <c r="G225" s="9">
        <f t="shared" si="26"/>
        <v>0</v>
      </c>
      <c r="H225" s="9">
        <f t="shared" si="26"/>
        <v>0</v>
      </c>
      <c r="I225" s="9">
        <f t="shared" si="26"/>
        <v>0</v>
      </c>
      <c r="J225" s="9">
        <f t="shared" si="26"/>
        <v>0</v>
      </c>
      <c r="K225" s="9">
        <f t="shared" si="26"/>
        <v>0</v>
      </c>
      <c r="L225" s="9">
        <f t="shared" si="26"/>
        <v>0</v>
      </c>
      <c r="M225" s="9">
        <f t="shared" si="26"/>
        <v>0</v>
      </c>
      <c r="N225" s="9">
        <f t="shared" si="26"/>
        <v>0</v>
      </c>
      <c r="O225" s="9">
        <f t="shared" si="26"/>
        <v>0</v>
      </c>
      <c r="P225" s="9">
        <f t="shared" si="26"/>
        <v>0</v>
      </c>
      <c r="Q225" s="9">
        <f t="shared" si="26"/>
        <v>0</v>
      </c>
      <c r="R225" s="9">
        <f t="shared" si="2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</row>
    <row r="226" spans="1:124" x14ac:dyDescent="0.25">
      <c r="A226" s="23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24"/>
        <v/>
      </c>
      <c r="E226" s="9">
        <f t="shared" si="26"/>
        <v>0</v>
      </c>
      <c r="F226" s="9">
        <f t="shared" si="26"/>
        <v>0</v>
      </c>
      <c r="G226" s="9">
        <f t="shared" si="26"/>
        <v>0</v>
      </c>
      <c r="H226" s="9">
        <f t="shared" si="26"/>
        <v>0</v>
      </c>
      <c r="I226" s="9">
        <f t="shared" si="26"/>
        <v>0</v>
      </c>
      <c r="J226" s="9">
        <f t="shared" si="26"/>
        <v>0</v>
      </c>
      <c r="K226" s="9">
        <f t="shared" si="26"/>
        <v>0</v>
      </c>
      <c r="L226" s="9">
        <f t="shared" si="26"/>
        <v>0</v>
      </c>
      <c r="M226" s="9">
        <f t="shared" si="26"/>
        <v>0</v>
      </c>
      <c r="N226" s="9">
        <f t="shared" si="26"/>
        <v>0</v>
      </c>
      <c r="O226" s="9">
        <f t="shared" si="26"/>
        <v>0</v>
      </c>
      <c r="P226" s="9">
        <f t="shared" si="26"/>
        <v>0</v>
      </c>
      <c r="Q226" s="9">
        <f t="shared" si="26"/>
        <v>0</v>
      </c>
      <c r="R226" s="9">
        <f t="shared" si="26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</row>
    <row r="227" spans="1:124" x14ac:dyDescent="0.25">
      <c r="A227" s="23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24"/>
        <v/>
      </c>
      <c r="E227" s="9">
        <f t="shared" si="26"/>
        <v>0</v>
      </c>
      <c r="F227" s="9">
        <f t="shared" si="26"/>
        <v>0</v>
      </c>
      <c r="G227" s="9">
        <f t="shared" si="26"/>
        <v>0</v>
      </c>
      <c r="H227" s="9">
        <f t="shared" si="26"/>
        <v>0</v>
      </c>
      <c r="I227" s="9">
        <f t="shared" si="26"/>
        <v>0</v>
      </c>
      <c r="J227" s="9">
        <f t="shared" si="26"/>
        <v>0</v>
      </c>
      <c r="K227" s="9">
        <f t="shared" si="26"/>
        <v>0</v>
      </c>
      <c r="L227" s="9">
        <f t="shared" si="26"/>
        <v>0</v>
      </c>
      <c r="M227" s="9">
        <f t="shared" si="26"/>
        <v>0</v>
      </c>
      <c r="N227" s="9">
        <f t="shared" si="26"/>
        <v>0</v>
      </c>
      <c r="O227" s="9">
        <f t="shared" si="26"/>
        <v>0</v>
      </c>
      <c r="P227" s="9">
        <f t="shared" si="26"/>
        <v>0</v>
      </c>
      <c r="Q227" s="9">
        <f t="shared" si="26"/>
        <v>0</v>
      </c>
      <c r="R227" s="9">
        <f t="shared" si="26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</row>
    <row r="228" spans="1:124" x14ac:dyDescent="0.25">
      <c r="A228" s="23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24"/>
        <v/>
      </c>
      <c r="E228" s="9">
        <f t="shared" si="26"/>
        <v>0</v>
      </c>
      <c r="F228" s="9">
        <f t="shared" si="26"/>
        <v>0</v>
      </c>
      <c r="G228" s="9">
        <f t="shared" si="26"/>
        <v>0</v>
      </c>
      <c r="H228" s="9">
        <f t="shared" si="26"/>
        <v>0</v>
      </c>
      <c r="I228" s="9">
        <f t="shared" si="26"/>
        <v>0</v>
      </c>
      <c r="J228" s="9">
        <f t="shared" si="26"/>
        <v>0</v>
      </c>
      <c r="K228" s="9">
        <f t="shared" si="26"/>
        <v>0</v>
      </c>
      <c r="L228" s="9">
        <f t="shared" si="26"/>
        <v>0</v>
      </c>
      <c r="M228" s="9">
        <f t="shared" si="26"/>
        <v>0</v>
      </c>
      <c r="N228" s="9">
        <f t="shared" si="26"/>
        <v>0</v>
      </c>
      <c r="O228" s="9">
        <f t="shared" si="26"/>
        <v>0</v>
      </c>
      <c r="P228" s="9">
        <f t="shared" si="26"/>
        <v>0</v>
      </c>
      <c r="Q228" s="9">
        <f t="shared" si="26"/>
        <v>0</v>
      </c>
      <c r="R228" s="9">
        <f t="shared" si="26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</row>
    <row r="229" spans="1:124" x14ac:dyDescent="0.25">
      <c r="A229" s="23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24"/>
        <v/>
      </c>
      <c r="E229" s="9">
        <f t="shared" si="26"/>
        <v>0</v>
      </c>
      <c r="F229" s="9">
        <f t="shared" si="26"/>
        <v>0</v>
      </c>
      <c r="G229" s="9">
        <f t="shared" si="26"/>
        <v>0</v>
      </c>
      <c r="H229" s="9">
        <f t="shared" si="26"/>
        <v>0</v>
      </c>
      <c r="I229" s="9">
        <f t="shared" si="26"/>
        <v>0</v>
      </c>
      <c r="J229" s="9">
        <f t="shared" si="26"/>
        <v>0</v>
      </c>
      <c r="K229" s="9">
        <f t="shared" si="26"/>
        <v>0</v>
      </c>
      <c r="L229" s="9">
        <f t="shared" si="26"/>
        <v>0</v>
      </c>
      <c r="M229" s="9">
        <f t="shared" si="26"/>
        <v>0</v>
      </c>
      <c r="N229" s="9">
        <f t="shared" si="26"/>
        <v>0</v>
      </c>
      <c r="O229" s="9">
        <f t="shared" si="26"/>
        <v>0</v>
      </c>
      <c r="P229" s="9">
        <f t="shared" si="26"/>
        <v>0</v>
      </c>
      <c r="Q229" s="9">
        <f t="shared" si="26"/>
        <v>0</v>
      </c>
      <c r="R229" s="9">
        <f t="shared" si="26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</row>
    <row r="230" spans="1:124" x14ac:dyDescent="0.25">
      <c r="A230" s="23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24"/>
        <v/>
      </c>
      <c r="E230" s="9">
        <f t="shared" si="26"/>
        <v>0</v>
      </c>
      <c r="F230" s="9">
        <f t="shared" si="26"/>
        <v>0</v>
      </c>
      <c r="G230" s="9">
        <f t="shared" si="26"/>
        <v>0</v>
      </c>
      <c r="H230" s="9">
        <f t="shared" si="26"/>
        <v>0</v>
      </c>
      <c r="I230" s="9">
        <f t="shared" si="26"/>
        <v>0</v>
      </c>
      <c r="J230" s="9">
        <f t="shared" si="26"/>
        <v>0</v>
      </c>
      <c r="K230" s="9">
        <f t="shared" si="26"/>
        <v>0</v>
      </c>
      <c r="L230" s="9">
        <f t="shared" si="26"/>
        <v>0</v>
      </c>
      <c r="M230" s="9">
        <f t="shared" si="26"/>
        <v>0</v>
      </c>
      <c r="N230" s="9">
        <f t="shared" si="26"/>
        <v>0</v>
      </c>
      <c r="O230" s="9">
        <f t="shared" si="26"/>
        <v>0</v>
      </c>
      <c r="P230" s="9">
        <f t="shared" si="26"/>
        <v>0</v>
      </c>
      <c r="Q230" s="9">
        <f t="shared" si="26"/>
        <v>0</v>
      </c>
      <c r="R230" s="9">
        <f t="shared" si="26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</row>
    <row r="231" spans="1:124" x14ac:dyDescent="0.25">
      <c r="A231" s="23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24"/>
        <v/>
      </c>
      <c r="E231" s="9">
        <f t="shared" si="26"/>
        <v>0</v>
      </c>
      <c r="F231" s="9">
        <f t="shared" si="26"/>
        <v>0</v>
      </c>
      <c r="G231" s="9">
        <f t="shared" si="26"/>
        <v>0</v>
      </c>
      <c r="H231" s="9">
        <f t="shared" si="26"/>
        <v>0</v>
      </c>
      <c r="I231" s="9">
        <f t="shared" si="26"/>
        <v>0</v>
      </c>
      <c r="J231" s="9">
        <f t="shared" si="26"/>
        <v>0</v>
      </c>
      <c r="K231" s="9">
        <f t="shared" si="26"/>
        <v>0</v>
      </c>
      <c r="L231" s="9">
        <f t="shared" si="26"/>
        <v>0</v>
      </c>
      <c r="M231" s="9">
        <f t="shared" si="26"/>
        <v>0</v>
      </c>
      <c r="N231" s="9">
        <f t="shared" si="26"/>
        <v>0</v>
      </c>
      <c r="O231" s="9">
        <f t="shared" si="26"/>
        <v>0</v>
      </c>
      <c r="P231" s="9">
        <f t="shared" si="26"/>
        <v>0</v>
      </c>
      <c r="Q231" s="9">
        <f t="shared" si="26"/>
        <v>0</v>
      </c>
      <c r="R231" s="9">
        <f t="shared" si="26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</row>
    <row r="232" spans="1:124" x14ac:dyDescent="0.25">
      <c r="A232" s="23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24"/>
        <v/>
      </c>
      <c r="E232" s="9">
        <f t="shared" si="26"/>
        <v>0</v>
      </c>
      <c r="F232" s="9">
        <f t="shared" si="26"/>
        <v>0</v>
      </c>
      <c r="G232" s="9">
        <f t="shared" si="26"/>
        <v>0</v>
      </c>
      <c r="H232" s="9">
        <f t="shared" si="26"/>
        <v>0</v>
      </c>
      <c r="I232" s="9">
        <f t="shared" si="26"/>
        <v>0</v>
      </c>
      <c r="J232" s="9">
        <f t="shared" si="26"/>
        <v>0</v>
      </c>
      <c r="K232" s="9">
        <f t="shared" si="26"/>
        <v>0</v>
      </c>
      <c r="L232" s="9">
        <f t="shared" si="26"/>
        <v>0</v>
      </c>
      <c r="M232" s="9">
        <f t="shared" si="26"/>
        <v>0</v>
      </c>
      <c r="N232" s="9">
        <f t="shared" si="26"/>
        <v>0</v>
      </c>
      <c r="O232" s="9">
        <f t="shared" si="26"/>
        <v>0</v>
      </c>
      <c r="P232" s="9">
        <f t="shared" si="26"/>
        <v>0</v>
      </c>
      <c r="Q232" s="9">
        <f t="shared" si="26"/>
        <v>0</v>
      </c>
      <c r="R232" s="9">
        <f t="shared" si="26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</row>
    <row r="233" spans="1:124" x14ac:dyDescent="0.25">
      <c r="A233" s="23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24"/>
        <v/>
      </c>
      <c r="E233" s="9">
        <f t="shared" si="26"/>
        <v>0</v>
      </c>
      <c r="F233" s="9">
        <f t="shared" si="26"/>
        <v>0</v>
      </c>
      <c r="G233" s="9">
        <f t="shared" si="26"/>
        <v>0</v>
      </c>
      <c r="H233" s="9">
        <f t="shared" si="26"/>
        <v>0</v>
      </c>
      <c r="I233" s="9">
        <f t="shared" si="26"/>
        <v>0</v>
      </c>
      <c r="J233" s="9">
        <f t="shared" si="26"/>
        <v>0</v>
      </c>
      <c r="K233" s="9">
        <f t="shared" si="26"/>
        <v>0</v>
      </c>
      <c r="L233" s="9">
        <f t="shared" si="26"/>
        <v>0</v>
      </c>
      <c r="M233" s="9">
        <f t="shared" si="26"/>
        <v>0</v>
      </c>
      <c r="N233" s="9">
        <f t="shared" si="26"/>
        <v>0</v>
      </c>
      <c r="O233" s="9">
        <f t="shared" si="26"/>
        <v>0</v>
      </c>
      <c r="P233" s="9">
        <f t="shared" si="26"/>
        <v>0</v>
      </c>
      <c r="Q233" s="9">
        <f t="shared" si="26"/>
        <v>0</v>
      </c>
      <c r="R233" s="9">
        <f t="shared" si="26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</row>
    <row r="234" spans="1:124" x14ac:dyDescent="0.25">
      <c r="A234" s="23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24"/>
        <v/>
      </c>
      <c r="E234" s="9">
        <f t="shared" si="26"/>
        <v>0</v>
      </c>
      <c r="F234" s="9">
        <f t="shared" si="26"/>
        <v>0</v>
      </c>
      <c r="G234" s="9">
        <f t="shared" si="26"/>
        <v>0</v>
      </c>
      <c r="H234" s="9">
        <f t="shared" si="26"/>
        <v>0</v>
      </c>
      <c r="I234" s="9">
        <f t="shared" si="26"/>
        <v>0</v>
      </c>
      <c r="J234" s="9">
        <f t="shared" si="26"/>
        <v>0</v>
      </c>
      <c r="K234" s="9">
        <f t="shared" si="26"/>
        <v>0</v>
      </c>
      <c r="L234" s="9">
        <f t="shared" si="26"/>
        <v>0</v>
      </c>
      <c r="M234" s="9">
        <f t="shared" si="26"/>
        <v>0</v>
      </c>
      <c r="N234" s="9">
        <f t="shared" si="26"/>
        <v>0</v>
      </c>
      <c r="O234" s="9">
        <f t="shared" si="26"/>
        <v>0</v>
      </c>
      <c r="P234" s="9">
        <f t="shared" si="26"/>
        <v>0</v>
      </c>
      <c r="Q234" s="9">
        <f t="shared" si="26"/>
        <v>0</v>
      </c>
      <c r="R234" s="9">
        <f t="shared" si="26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</row>
    <row r="235" spans="1:124" x14ac:dyDescent="0.25">
      <c r="A235" s="23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24"/>
        <v/>
      </c>
      <c r="E235" s="9">
        <f t="shared" si="26"/>
        <v>0</v>
      </c>
      <c r="F235" s="9">
        <f t="shared" si="26"/>
        <v>0</v>
      </c>
      <c r="G235" s="9">
        <f t="shared" si="26"/>
        <v>0</v>
      </c>
      <c r="H235" s="9">
        <f t="shared" si="26"/>
        <v>0</v>
      </c>
      <c r="I235" s="9">
        <f t="shared" si="26"/>
        <v>0</v>
      </c>
      <c r="J235" s="9">
        <f t="shared" si="26"/>
        <v>0</v>
      </c>
      <c r="K235" s="9">
        <f t="shared" si="26"/>
        <v>0</v>
      </c>
      <c r="L235" s="9">
        <f t="shared" si="26"/>
        <v>0</v>
      </c>
      <c r="M235" s="9">
        <f t="shared" si="26"/>
        <v>0</v>
      </c>
      <c r="N235" s="9">
        <f t="shared" si="26"/>
        <v>0</v>
      </c>
      <c r="O235" s="9">
        <f t="shared" si="26"/>
        <v>0</v>
      </c>
      <c r="P235" s="9">
        <f t="shared" si="26"/>
        <v>0</v>
      </c>
      <c r="Q235" s="9">
        <f t="shared" si="26"/>
        <v>0</v>
      </c>
      <c r="R235" s="9">
        <f t="shared" si="26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</row>
    <row r="236" spans="1:124" x14ac:dyDescent="0.25">
      <c r="A236" s="23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24"/>
        <v/>
      </c>
      <c r="E236" s="9">
        <f t="shared" si="26"/>
        <v>0</v>
      </c>
      <c r="F236" s="9">
        <f t="shared" si="26"/>
        <v>0</v>
      </c>
      <c r="G236" s="9">
        <f t="shared" si="26"/>
        <v>0</v>
      </c>
      <c r="H236" s="9">
        <f t="shared" si="26"/>
        <v>0</v>
      </c>
      <c r="I236" s="9">
        <f t="shared" si="26"/>
        <v>0</v>
      </c>
      <c r="J236" s="9">
        <f t="shared" si="26"/>
        <v>0</v>
      </c>
      <c r="K236" s="9">
        <f t="shared" si="26"/>
        <v>0</v>
      </c>
      <c r="L236" s="9">
        <f t="shared" si="26"/>
        <v>0</v>
      </c>
      <c r="M236" s="9">
        <f t="shared" si="26"/>
        <v>0</v>
      </c>
      <c r="N236" s="9">
        <f t="shared" si="26"/>
        <v>0</v>
      </c>
      <c r="O236" s="9">
        <f t="shared" si="26"/>
        <v>0</v>
      </c>
      <c r="P236" s="9">
        <f t="shared" si="26"/>
        <v>0</v>
      </c>
      <c r="Q236" s="9">
        <f t="shared" si="26"/>
        <v>0</v>
      </c>
      <c r="R236" s="9">
        <f t="shared" si="26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</row>
    <row r="237" spans="1:124" x14ac:dyDescent="0.25">
      <c r="A237" s="23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24"/>
        <v/>
      </c>
      <c r="E237" s="9">
        <f t="shared" si="26"/>
        <v>0</v>
      </c>
      <c r="F237" s="9">
        <f t="shared" si="26"/>
        <v>0</v>
      </c>
      <c r="G237" s="9">
        <f t="shared" si="26"/>
        <v>0</v>
      </c>
      <c r="H237" s="9">
        <f t="shared" si="26"/>
        <v>0</v>
      </c>
      <c r="I237" s="9">
        <f t="shared" si="26"/>
        <v>0</v>
      </c>
      <c r="J237" s="9">
        <f t="shared" si="26"/>
        <v>0</v>
      </c>
      <c r="K237" s="9">
        <f t="shared" si="26"/>
        <v>0</v>
      </c>
      <c r="L237" s="9">
        <f t="shared" si="26"/>
        <v>0</v>
      </c>
      <c r="M237" s="9">
        <f t="shared" si="26"/>
        <v>0</v>
      </c>
      <c r="N237" s="9">
        <f t="shared" si="26"/>
        <v>0</v>
      </c>
      <c r="O237" s="9">
        <f t="shared" si="26"/>
        <v>0</v>
      </c>
      <c r="P237" s="9">
        <f t="shared" si="26"/>
        <v>0</v>
      </c>
      <c r="Q237" s="9">
        <f t="shared" si="26"/>
        <v>0</v>
      </c>
      <c r="R237" s="9">
        <f t="shared" si="26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</row>
    <row r="238" spans="1:124" x14ac:dyDescent="0.25">
      <c r="A238" s="23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24"/>
        <v/>
      </c>
      <c r="E238" s="9">
        <f t="shared" si="26"/>
        <v>0</v>
      </c>
      <c r="F238" s="9">
        <f t="shared" si="26"/>
        <v>0</v>
      </c>
      <c r="G238" s="9">
        <f t="shared" si="26"/>
        <v>0</v>
      </c>
      <c r="H238" s="9">
        <f t="shared" si="26"/>
        <v>0</v>
      </c>
      <c r="I238" s="9">
        <f t="shared" si="26"/>
        <v>0</v>
      </c>
      <c r="J238" s="9">
        <f t="shared" si="26"/>
        <v>0</v>
      </c>
      <c r="K238" s="9">
        <f t="shared" si="26"/>
        <v>0</v>
      </c>
      <c r="L238" s="9">
        <f t="shared" si="26"/>
        <v>0</v>
      </c>
      <c r="M238" s="9">
        <f t="shared" si="26"/>
        <v>0</v>
      </c>
      <c r="N238" s="9">
        <f t="shared" si="26"/>
        <v>0</v>
      </c>
      <c r="O238" s="9">
        <f t="shared" si="26"/>
        <v>0</v>
      </c>
      <c r="P238" s="9">
        <f t="shared" si="26"/>
        <v>0</v>
      </c>
      <c r="Q238" s="9">
        <f t="shared" si="26"/>
        <v>0</v>
      </c>
      <c r="R238" s="9">
        <f t="shared" si="26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</row>
    <row r="239" spans="1:124" x14ac:dyDescent="0.25">
      <c r="A239" s="23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24"/>
        <v/>
      </c>
      <c r="E239" s="9">
        <f t="shared" si="26"/>
        <v>0</v>
      </c>
      <c r="F239" s="9">
        <f t="shared" si="26"/>
        <v>0</v>
      </c>
      <c r="G239" s="9">
        <f t="shared" si="26"/>
        <v>0</v>
      </c>
      <c r="H239" s="9">
        <f t="shared" si="26"/>
        <v>0</v>
      </c>
      <c r="I239" s="9">
        <f t="shared" si="26"/>
        <v>0</v>
      </c>
      <c r="J239" s="9">
        <f t="shared" si="26"/>
        <v>0</v>
      </c>
      <c r="K239" s="9">
        <f t="shared" si="26"/>
        <v>0</v>
      </c>
      <c r="L239" s="9">
        <f t="shared" si="26"/>
        <v>0</v>
      </c>
      <c r="M239" s="9">
        <f t="shared" si="26"/>
        <v>0</v>
      </c>
      <c r="N239" s="9">
        <f t="shared" si="26"/>
        <v>0</v>
      </c>
      <c r="O239" s="9">
        <f t="shared" si="26"/>
        <v>0</v>
      </c>
      <c r="P239" s="9">
        <f t="shared" si="26"/>
        <v>0</v>
      </c>
      <c r="Q239" s="9">
        <f t="shared" si="26"/>
        <v>0</v>
      </c>
      <c r="R239" s="9">
        <f t="shared" si="26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</row>
    <row r="240" spans="1:124" x14ac:dyDescent="0.25">
      <c r="A240" s="23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24"/>
        <v/>
      </c>
      <c r="E240" s="9">
        <f t="shared" si="26"/>
        <v>0</v>
      </c>
      <c r="F240" s="9">
        <f t="shared" si="26"/>
        <v>0</v>
      </c>
      <c r="G240" s="9">
        <f t="shared" si="26"/>
        <v>0</v>
      </c>
      <c r="H240" s="9">
        <f t="shared" si="26"/>
        <v>0</v>
      </c>
      <c r="I240" s="9">
        <f t="shared" si="26"/>
        <v>0</v>
      </c>
      <c r="J240" s="9">
        <f t="shared" si="26"/>
        <v>0</v>
      </c>
      <c r="K240" s="9">
        <f t="shared" si="26"/>
        <v>0</v>
      </c>
      <c r="L240" s="9">
        <f t="shared" si="26"/>
        <v>0</v>
      </c>
      <c r="M240" s="9">
        <f t="shared" si="26"/>
        <v>0</v>
      </c>
      <c r="N240" s="9">
        <f t="shared" si="26"/>
        <v>0</v>
      </c>
      <c r="O240" s="9">
        <f t="shared" si="26"/>
        <v>0</v>
      </c>
      <c r="P240" s="9">
        <f t="shared" si="26"/>
        <v>0</v>
      </c>
      <c r="Q240" s="9">
        <f t="shared" si="26"/>
        <v>0</v>
      </c>
      <c r="R240" s="9">
        <f t="shared" si="26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</row>
    <row r="241" spans="1:124" x14ac:dyDescent="0.25">
      <c r="A241" s="23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24"/>
        <v/>
      </c>
      <c r="E241" s="9">
        <f t="shared" si="26"/>
        <v>0</v>
      </c>
      <c r="F241" s="9">
        <f t="shared" si="26"/>
        <v>0</v>
      </c>
      <c r="G241" s="9">
        <f t="shared" si="26"/>
        <v>0</v>
      </c>
      <c r="H241" s="9">
        <f t="shared" si="26"/>
        <v>0</v>
      </c>
      <c r="I241" s="9">
        <f t="shared" si="26"/>
        <v>0</v>
      </c>
      <c r="J241" s="9">
        <f t="shared" si="26"/>
        <v>0</v>
      </c>
      <c r="K241" s="9">
        <f t="shared" si="26"/>
        <v>0</v>
      </c>
      <c r="L241" s="9">
        <f t="shared" si="26"/>
        <v>0</v>
      </c>
      <c r="M241" s="9">
        <f t="shared" si="26"/>
        <v>0</v>
      </c>
      <c r="N241" s="9">
        <f t="shared" si="26"/>
        <v>0</v>
      </c>
      <c r="O241" s="9">
        <f t="shared" si="26"/>
        <v>0</v>
      </c>
      <c r="P241" s="9">
        <f t="shared" si="26"/>
        <v>0</v>
      </c>
      <c r="Q241" s="9">
        <f t="shared" si="26"/>
        <v>0</v>
      </c>
      <c r="R241" s="9">
        <f t="shared" si="26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</row>
    <row r="242" spans="1:124" x14ac:dyDescent="0.25">
      <c r="A242" s="23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24"/>
        <v/>
      </c>
      <c r="E242" s="9">
        <f t="shared" si="26"/>
        <v>0</v>
      </c>
      <c r="F242" s="9">
        <f t="shared" si="26"/>
        <v>0</v>
      </c>
      <c r="G242" s="9">
        <f t="shared" si="26"/>
        <v>0</v>
      </c>
      <c r="H242" s="9">
        <f t="shared" si="26"/>
        <v>0</v>
      </c>
      <c r="I242" s="9">
        <f t="shared" si="26"/>
        <v>0</v>
      </c>
      <c r="J242" s="9">
        <f t="shared" si="26"/>
        <v>0</v>
      </c>
      <c r="K242" s="9">
        <f t="shared" si="26"/>
        <v>0</v>
      </c>
      <c r="L242" s="9">
        <f t="shared" si="26"/>
        <v>0</v>
      </c>
      <c r="M242" s="9">
        <f t="shared" ref="E242:R251" si="27">IFERROR(($T242*IF($T$6=M$6,$T$7,0)+$U242*IF($U$6=M$6,$U$7,0)+$V242*IF($V$6=M$6,$V$7,0)+$W242*IF($W$6=M$6,$W$7,0)+$X242*IF($X$6=M$6,$X$7,0)+$Y242*IF($Y$6=M$6,$Y$7,0)+$Z242*IF($Z$6=M$6,$Z$7,0)+$AA242*IF($AA$6=M$6,$AA$7,0)+$AB242*IF($AB$6=M$6,$AB$7,0)+$AC242*IF($AC$6=M$6,$AC$7,0)+$AD242*IF($AD$6=M$6,$AD$7,0)+$DG242*IF($DG$6=M$6,$DG$7,0)+$DH242*IF($DH$6=M$6,$DH$7,0)+$DI242*IF($DI$6=M$6,$DI$7,0)+$DJ242*IF($DJ$6=M$6,$DJ$7,0)+$DK242*IF($DK$6=M$6,$DK$7,0)+$DL242*IF($DL$6=M$6,$DL$7,0)+$DM242*IF($DM$6=M$6,$DM$7,0)+$DN242*IF($DN$6=M$6,$DN$7,0)+$DO242*IF($DO$6=M$6,$DO$7,0)+$DP242*IF($DP$6=M$6,$DP$7,0)+$DQ242*IF($DQ$6=M$6,$DQ$7,0)+$DR242*IF($DR$6=M$6,$DR$7,0)+$DS242*IF($DS$6=M$6,$DS$7,0)+$DT242*IF($DT$6=M$6,$DT$7,0)+$DU242*IF($DU$6=M$6,$DU$7,0)+$DV242*IF($DV$6=M$6,$DV$7,0)+$DW242*IF($DW$6=M$6,$DW$7,0)+$DX242*IF($DX$6=M$6,$DX$7,0)+$DY242*IF($DY$6=M$6,$DY$7,0)+$DZ242*IF($DZ$6=M$6,$DZ$7,0)+$EA242*IF($EA$6=M$6,$EA$7,0)+$EB242*IF($EB$6=M$6,$EB$7,0))/M$7,0)</f>
        <v>0</v>
      </c>
      <c r="N242" s="9">
        <f t="shared" si="27"/>
        <v>0</v>
      </c>
      <c r="O242" s="9">
        <f t="shared" si="27"/>
        <v>0</v>
      </c>
      <c r="P242" s="9">
        <f t="shared" si="27"/>
        <v>0</v>
      </c>
      <c r="Q242" s="9">
        <f t="shared" si="27"/>
        <v>0</v>
      </c>
      <c r="R242" s="9">
        <f t="shared" si="2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</row>
    <row r="243" spans="1:124" x14ac:dyDescent="0.25">
      <c r="A243" s="23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24"/>
        <v/>
      </c>
      <c r="E243" s="9">
        <f t="shared" si="27"/>
        <v>0</v>
      </c>
      <c r="F243" s="9">
        <f t="shared" si="27"/>
        <v>0</v>
      </c>
      <c r="G243" s="9">
        <f t="shared" si="27"/>
        <v>0</v>
      </c>
      <c r="H243" s="9">
        <f t="shared" si="27"/>
        <v>0</v>
      </c>
      <c r="I243" s="9">
        <f t="shared" si="27"/>
        <v>0</v>
      </c>
      <c r="J243" s="9">
        <f t="shared" si="27"/>
        <v>0</v>
      </c>
      <c r="K243" s="9">
        <f t="shared" si="27"/>
        <v>0</v>
      </c>
      <c r="L243" s="9">
        <f t="shared" si="27"/>
        <v>0</v>
      </c>
      <c r="M243" s="9">
        <f t="shared" si="27"/>
        <v>0</v>
      </c>
      <c r="N243" s="9">
        <f t="shared" si="27"/>
        <v>0</v>
      </c>
      <c r="O243" s="9">
        <f t="shared" si="27"/>
        <v>0</v>
      </c>
      <c r="P243" s="9">
        <f t="shared" si="27"/>
        <v>0</v>
      </c>
      <c r="Q243" s="9">
        <f t="shared" si="27"/>
        <v>0</v>
      </c>
      <c r="R243" s="9">
        <f t="shared" si="2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</row>
    <row r="244" spans="1:124" x14ac:dyDescent="0.25">
      <c r="A244" s="23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24"/>
        <v/>
      </c>
      <c r="E244" s="9">
        <f t="shared" si="27"/>
        <v>0</v>
      </c>
      <c r="F244" s="9">
        <f t="shared" si="27"/>
        <v>0</v>
      </c>
      <c r="G244" s="9">
        <f t="shared" si="27"/>
        <v>0</v>
      </c>
      <c r="H244" s="9">
        <f t="shared" si="27"/>
        <v>0</v>
      </c>
      <c r="I244" s="9">
        <f t="shared" si="27"/>
        <v>0</v>
      </c>
      <c r="J244" s="9">
        <f t="shared" si="27"/>
        <v>0</v>
      </c>
      <c r="K244" s="9">
        <f t="shared" si="27"/>
        <v>0</v>
      </c>
      <c r="L244" s="9">
        <f t="shared" si="27"/>
        <v>0</v>
      </c>
      <c r="M244" s="9">
        <f t="shared" si="27"/>
        <v>0</v>
      </c>
      <c r="N244" s="9">
        <f t="shared" si="27"/>
        <v>0</v>
      </c>
      <c r="O244" s="9">
        <f t="shared" si="27"/>
        <v>0</v>
      </c>
      <c r="P244" s="9">
        <f t="shared" si="27"/>
        <v>0</v>
      </c>
      <c r="Q244" s="9">
        <f t="shared" si="27"/>
        <v>0</v>
      </c>
      <c r="R244" s="9">
        <f t="shared" si="27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</row>
    <row r="245" spans="1:124" x14ac:dyDescent="0.25">
      <c r="A245" s="23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24"/>
        <v/>
      </c>
      <c r="E245" s="9">
        <f t="shared" si="27"/>
        <v>0</v>
      </c>
      <c r="F245" s="9">
        <f t="shared" si="27"/>
        <v>0</v>
      </c>
      <c r="G245" s="9">
        <f t="shared" si="27"/>
        <v>0</v>
      </c>
      <c r="H245" s="9">
        <f t="shared" si="27"/>
        <v>0</v>
      </c>
      <c r="I245" s="9">
        <f t="shared" si="27"/>
        <v>0</v>
      </c>
      <c r="J245" s="9">
        <f t="shared" si="27"/>
        <v>0</v>
      </c>
      <c r="K245" s="9">
        <f t="shared" si="27"/>
        <v>0</v>
      </c>
      <c r="L245" s="9">
        <f t="shared" si="27"/>
        <v>0</v>
      </c>
      <c r="M245" s="9">
        <f t="shared" si="27"/>
        <v>0</v>
      </c>
      <c r="N245" s="9">
        <f t="shared" si="27"/>
        <v>0</v>
      </c>
      <c r="O245" s="9">
        <f t="shared" si="27"/>
        <v>0</v>
      </c>
      <c r="P245" s="9">
        <f t="shared" si="27"/>
        <v>0</v>
      </c>
      <c r="Q245" s="9">
        <f t="shared" si="27"/>
        <v>0</v>
      </c>
      <c r="R245" s="9">
        <f t="shared" si="27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</row>
    <row r="246" spans="1:124" x14ac:dyDescent="0.25">
      <c r="A246" s="23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24"/>
        <v/>
      </c>
      <c r="E246" s="9">
        <f t="shared" si="27"/>
        <v>0</v>
      </c>
      <c r="F246" s="9">
        <f t="shared" si="27"/>
        <v>0</v>
      </c>
      <c r="G246" s="9">
        <f t="shared" si="27"/>
        <v>0</v>
      </c>
      <c r="H246" s="9">
        <f t="shared" si="27"/>
        <v>0</v>
      </c>
      <c r="I246" s="9">
        <f t="shared" si="27"/>
        <v>0</v>
      </c>
      <c r="J246" s="9">
        <f t="shared" si="27"/>
        <v>0</v>
      </c>
      <c r="K246" s="9">
        <f t="shared" si="27"/>
        <v>0</v>
      </c>
      <c r="L246" s="9">
        <f t="shared" si="27"/>
        <v>0</v>
      </c>
      <c r="M246" s="9">
        <f t="shared" si="27"/>
        <v>0</v>
      </c>
      <c r="N246" s="9">
        <f t="shared" si="27"/>
        <v>0</v>
      </c>
      <c r="O246" s="9">
        <f t="shared" si="27"/>
        <v>0</v>
      </c>
      <c r="P246" s="9">
        <f t="shared" si="27"/>
        <v>0</v>
      </c>
      <c r="Q246" s="9">
        <f t="shared" si="27"/>
        <v>0</v>
      </c>
      <c r="R246" s="9">
        <f t="shared" si="27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</row>
    <row r="247" spans="1:124" x14ac:dyDescent="0.25">
      <c r="A247" s="23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24"/>
        <v/>
      </c>
      <c r="E247" s="9">
        <f t="shared" si="27"/>
        <v>0</v>
      </c>
      <c r="F247" s="9">
        <f t="shared" si="27"/>
        <v>0</v>
      </c>
      <c r="G247" s="9">
        <f t="shared" si="27"/>
        <v>0</v>
      </c>
      <c r="H247" s="9">
        <f t="shared" si="27"/>
        <v>0</v>
      </c>
      <c r="I247" s="9">
        <f t="shared" si="27"/>
        <v>0</v>
      </c>
      <c r="J247" s="9">
        <f t="shared" si="27"/>
        <v>0</v>
      </c>
      <c r="K247" s="9">
        <f t="shared" si="27"/>
        <v>0</v>
      </c>
      <c r="L247" s="9">
        <f t="shared" si="27"/>
        <v>0</v>
      </c>
      <c r="M247" s="9">
        <f t="shared" si="27"/>
        <v>0</v>
      </c>
      <c r="N247" s="9">
        <f t="shared" si="27"/>
        <v>0</v>
      </c>
      <c r="O247" s="9">
        <f t="shared" si="27"/>
        <v>0</v>
      </c>
      <c r="P247" s="9">
        <f t="shared" si="27"/>
        <v>0</v>
      </c>
      <c r="Q247" s="9">
        <f t="shared" si="27"/>
        <v>0</v>
      </c>
      <c r="R247" s="9">
        <f t="shared" si="27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</row>
    <row r="248" spans="1:124" x14ac:dyDescent="0.25">
      <c r="A248" s="23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24"/>
        <v/>
      </c>
      <c r="E248" s="9">
        <f t="shared" si="27"/>
        <v>0</v>
      </c>
      <c r="F248" s="9">
        <f t="shared" si="27"/>
        <v>0</v>
      </c>
      <c r="G248" s="9">
        <f t="shared" si="27"/>
        <v>0</v>
      </c>
      <c r="H248" s="9">
        <f t="shared" si="27"/>
        <v>0</v>
      </c>
      <c r="I248" s="9">
        <f t="shared" si="27"/>
        <v>0</v>
      </c>
      <c r="J248" s="9">
        <f t="shared" si="27"/>
        <v>0</v>
      </c>
      <c r="K248" s="9">
        <f t="shared" si="27"/>
        <v>0</v>
      </c>
      <c r="L248" s="9">
        <f t="shared" si="27"/>
        <v>0</v>
      </c>
      <c r="M248" s="9">
        <f t="shared" si="27"/>
        <v>0</v>
      </c>
      <c r="N248" s="9">
        <f t="shared" si="27"/>
        <v>0</v>
      </c>
      <c r="O248" s="9">
        <f t="shared" si="27"/>
        <v>0</v>
      </c>
      <c r="P248" s="9">
        <f t="shared" si="27"/>
        <v>0</v>
      </c>
      <c r="Q248" s="9">
        <f t="shared" si="27"/>
        <v>0</v>
      </c>
      <c r="R248" s="9">
        <f t="shared" si="27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</row>
    <row r="249" spans="1:124" x14ac:dyDescent="0.25">
      <c r="A249" s="23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24"/>
        <v/>
      </c>
      <c r="E249" s="9">
        <f t="shared" si="27"/>
        <v>0</v>
      </c>
      <c r="F249" s="9">
        <f t="shared" si="27"/>
        <v>0</v>
      </c>
      <c r="G249" s="9">
        <f t="shared" si="27"/>
        <v>0</v>
      </c>
      <c r="H249" s="9">
        <f t="shared" si="27"/>
        <v>0</v>
      </c>
      <c r="I249" s="9">
        <f t="shared" si="27"/>
        <v>0</v>
      </c>
      <c r="J249" s="9">
        <f t="shared" si="27"/>
        <v>0</v>
      </c>
      <c r="K249" s="9">
        <f t="shared" si="27"/>
        <v>0</v>
      </c>
      <c r="L249" s="9">
        <f t="shared" si="27"/>
        <v>0</v>
      </c>
      <c r="M249" s="9">
        <f t="shared" si="27"/>
        <v>0</v>
      </c>
      <c r="N249" s="9">
        <f t="shared" si="27"/>
        <v>0</v>
      </c>
      <c r="O249" s="9">
        <f t="shared" si="27"/>
        <v>0</v>
      </c>
      <c r="P249" s="9">
        <f t="shared" si="27"/>
        <v>0</v>
      </c>
      <c r="Q249" s="9">
        <f t="shared" si="27"/>
        <v>0</v>
      </c>
      <c r="R249" s="9">
        <f t="shared" si="27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</row>
    <row r="250" spans="1:124" x14ac:dyDescent="0.25">
      <c r="A250" s="23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24"/>
        <v/>
      </c>
      <c r="E250" s="9">
        <f t="shared" si="27"/>
        <v>0</v>
      </c>
      <c r="F250" s="9">
        <f t="shared" si="27"/>
        <v>0</v>
      </c>
      <c r="G250" s="9">
        <f t="shared" si="27"/>
        <v>0</v>
      </c>
      <c r="H250" s="9">
        <f t="shared" si="27"/>
        <v>0</v>
      </c>
      <c r="I250" s="9">
        <f t="shared" si="27"/>
        <v>0</v>
      </c>
      <c r="J250" s="9">
        <f t="shared" si="27"/>
        <v>0</v>
      </c>
      <c r="K250" s="9">
        <f t="shared" si="27"/>
        <v>0</v>
      </c>
      <c r="L250" s="9">
        <f t="shared" si="27"/>
        <v>0</v>
      </c>
      <c r="M250" s="9">
        <f t="shared" si="27"/>
        <v>0</v>
      </c>
      <c r="N250" s="9">
        <f t="shared" si="27"/>
        <v>0</v>
      </c>
      <c r="O250" s="9">
        <f t="shared" si="27"/>
        <v>0</v>
      </c>
      <c r="P250" s="9">
        <f t="shared" si="27"/>
        <v>0</v>
      </c>
      <c r="Q250" s="9">
        <f t="shared" si="27"/>
        <v>0</v>
      </c>
      <c r="R250" s="9">
        <f t="shared" si="27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</row>
    <row r="251" spans="1:124" x14ac:dyDescent="0.25">
      <c r="A251" s="23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24"/>
        <v/>
      </c>
      <c r="E251" s="9">
        <f t="shared" si="27"/>
        <v>0</v>
      </c>
      <c r="F251" s="9">
        <f t="shared" si="27"/>
        <v>0</v>
      </c>
      <c r="G251" s="9">
        <f t="shared" si="27"/>
        <v>0</v>
      </c>
      <c r="H251" s="9">
        <f t="shared" si="27"/>
        <v>0</v>
      </c>
      <c r="I251" s="9">
        <f t="shared" si="27"/>
        <v>0</v>
      </c>
      <c r="J251" s="9">
        <f t="shared" si="27"/>
        <v>0</v>
      </c>
      <c r="K251" s="9">
        <f t="shared" si="27"/>
        <v>0</v>
      </c>
      <c r="L251" s="9">
        <f t="shared" si="27"/>
        <v>0</v>
      </c>
      <c r="M251" s="9">
        <f t="shared" si="27"/>
        <v>0</v>
      </c>
      <c r="N251" s="9">
        <f t="shared" si="27"/>
        <v>0</v>
      </c>
      <c r="O251" s="9">
        <f t="shared" si="27"/>
        <v>0</v>
      </c>
      <c r="P251" s="9">
        <f t="shared" si="27"/>
        <v>0</v>
      </c>
      <c r="Q251" s="9">
        <f t="shared" si="27"/>
        <v>0</v>
      </c>
      <c r="R251" s="9">
        <f t="shared" si="27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</row>
  </sheetData>
  <sheetProtection algorithmName="SHA-512" hashValue="UWZMl9P5NCzy1YDxkjQ8L7LW3Y/ENRohXy7h4i/k9F6t+RiKhoVQewB5ZyCnHlZ+2IiWra3Gh6hPfNc8J+Uj/w==" saltValue="NFjD1f0owK89VoOoqSflfg==" spinCount="100000" sheet="1" objects="1" scenarios="1"/>
  <mergeCells count="5">
    <mergeCell ref="A6:A7"/>
    <mergeCell ref="B6:B7"/>
    <mergeCell ref="C6:C7"/>
    <mergeCell ref="D6:D7"/>
    <mergeCell ref="S8:S251"/>
  </mergeCells>
  <phoneticPr fontId="7" type="noConversion"/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6B0E8A-A0D7-4E31-8720-D9B7FDEE0F1A}">
          <x14:formula1>
            <xm:f>'CPMK-CPL'!$B$11:$B$24</xm:f>
          </x14:formula1>
          <xm:sqref>T6:DT6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52D6-0FDE-40FF-87E8-4BCF56E88506}">
  <dimension ref="A4:AZ251"/>
  <sheetViews>
    <sheetView showGridLines="0" topLeftCell="A6" workbookViewId="0">
      <selection activeCell="Y8" sqref="Y8:Y28"/>
    </sheetView>
  </sheetViews>
  <sheetFormatPr defaultRowHeight="15" x14ac:dyDescent="0.25"/>
  <cols>
    <col min="1" max="1" width="6.42578125" customWidth="1"/>
    <col min="2" max="2" width="15.5703125" customWidth="1"/>
    <col min="3" max="3" width="34.140625" customWidth="1"/>
    <col min="4" max="4" width="11.140625" style="3" customWidth="1"/>
    <col min="5" max="13" width="7.140625" style="3" hidden="1" customWidth="1"/>
    <col min="14" max="18" width="8.140625" style="3" hidden="1" customWidth="1"/>
    <col min="19" max="19" width="11.85546875" style="3" customWidth="1"/>
    <col min="20" max="20" width="14.28515625" bestFit="1" customWidth="1"/>
    <col min="21" max="34" width="7.140625" bestFit="1" customWidth="1"/>
    <col min="35" max="45" width="7.140625" customWidth="1"/>
  </cols>
  <sheetData>
    <row r="4" spans="1:52" ht="18.75" x14ac:dyDescent="0.3">
      <c r="T4" s="19" t="str">
        <f>IF(SUM(T7:CI7)=100%,"","TOTAL BOBOT NILAI ("&amp;SUM(T7:CI7)*100&amp;"%) TIDAK SAMA DENGAN 100% ")</f>
        <v/>
      </c>
    </row>
    <row r="5" spans="1:52" x14ac:dyDescent="0.25">
      <c r="S5" s="3" t="s">
        <v>20</v>
      </c>
      <c r="T5" s="22" t="s">
        <v>287</v>
      </c>
      <c r="U5" s="22"/>
      <c r="V5" s="22"/>
      <c r="W5" s="22"/>
      <c r="X5" s="22"/>
      <c r="Y5" s="22"/>
      <c r="Z5" s="22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spans="1:52" x14ac:dyDescent="0.25">
      <c r="A6" s="151" t="s">
        <v>1</v>
      </c>
      <c r="B6" s="152" t="s">
        <v>0</v>
      </c>
      <c r="C6" s="152" t="s">
        <v>18</v>
      </c>
      <c r="D6" s="149" t="s">
        <v>102</v>
      </c>
      <c r="E6" s="5" t="s">
        <v>23</v>
      </c>
      <c r="F6" s="5" t="s">
        <v>24</v>
      </c>
      <c r="G6" s="5" t="s">
        <v>25</v>
      </c>
      <c r="H6" s="5" t="s">
        <v>27</v>
      </c>
      <c r="I6" s="5" t="s">
        <v>28</v>
      </c>
      <c r="J6" s="5" t="s">
        <v>29</v>
      </c>
      <c r="K6" s="5" t="s">
        <v>30</v>
      </c>
      <c r="L6" s="5" t="s">
        <v>31</v>
      </c>
      <c r="M6" s="5" t="s">
        <v>32</v>
      </c>
      <c r="N6" s="5" t="s">
        <v>33</v>
      </c>
      <c r="O6" s="5" t="s">
        <v>34</v>
      </c>
      <c r="P6" s="5" t="s">
        <v>35</v>
      </c>
      <c r="Q6" s="5" t="s">
        <v>36</v>
      </c>
      <c r="R6" s="5" t="s">
        <v>37</v>
      </c>
      <c r="S6" s="3" t="s">
        <v>22</v>
      </c>
      <c r="T6" s="12" t="s">
        <v>23</v>
      </c>
      <c r="U6" s="12" t="s">
        <v>24</v>
      </c>
      <c r="V6" s="12" t="s">
        <v>25</v>
      </c>
      <c r="W6" s="12" t="s">
        <v>27</v>
      </c>
      <c r="X6" s="12" t="s">
        <v>30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151"/>
      <c r="B7" s="152"/>
      <c r="C7" s="152"/>
      <c r="D7" s="150"/>
      <c r="E7" s="10">
        <f>SUMIFS($T$7:$BZ$7,$T$6:$BZ$6,E6)</f>
        <v>0.1</v>
      </c>
      <c r="F7" s="10">
        <f t="shared" ref="F7:R7" si="0">SUMIFS($T$7:$BZ$7,$T$6:$BZ$6,F6)</f>
        <v>0.2</v>
      </c>
      <c r="G7" s="10">
        <f t="shared" si="0"/>
        <v>0.25</v>
      </c>
      <c r="H7" s="10">
        <f t="shared" si="0"/>
        <v>0.2</v>
      </c>
      <c r="I7" s="10">
        <f t="shared" si="0"/>
        <v>0</v>
      </c>
      <c r="J7" s="10">
        <f t="shared" si="0"/>
        <v>0</v>
      </c>
      <c r="K7" s="10">
        <f t="shared" si="0"/>
        <v>0.25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3" t="s">
        <v>21</v>
      </c>
      <c r="T7" s="17">
        <v>0.1</v>
      </c>
      <c r="U7" s="17">
        <v>0.2</v>
      </c>
      <c r="V7" s="17">
        <v>0.25</v>
      </c>
      <c r="W7" s="17">
        <v>0.2</v>
      </c>
      <c r="X7" s="17">
        <v>0.25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4"/>
      <c r="AT7" s="4"/>
      <c r="AU7" s="4"/>
      <c r="AV7" s="4"/>
      <c r="AW7" s="4"/>
      <c r="AX7" s="4"/>
      <c r="AY7" s="4"/>
      <c r="AZ7" s="4"/>
    </row>
    <row r="8" spans="1:52" x14ac:dyDescent="0.25">
      <c r="A8" s="1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9">
        <f>IF(B8="","",SUMPRODUCT($T$7:$AR$7,T8:AR8))</f>
        <v>85</v>
      </c>
      <c r="E8" s="9">
        <f t="shared" ref="E8:R26" si="1">IFERROR(($T8*IF($T$6=E$6,$T$7,0)+$U8*IF($U$6=E$6,$U$7,0)+$V8*IF($V$6=E$6,$V$7,0)+$W8*IF($W$6=E$6,$W$7,0)+$X8*IF($X$6=E$6,$X$7,0)+$Y8*IF($Y$6=E$6,$Y$7,0)+$Z8*IF($Z$6=E$6,$Z$7,0)+$AA8*IF($AA$6=E$6,$AA$7,0)+$AB8*IF($AB$6=E$6,$AB$7,0)+$AC8*IF($AC$6=E$6,$AC$7,0)+$AD8*IF($AD$6=E$6,$AD$7,0)+$AE8*IF($AE$6=E$6,$AE$7,0)+$AF8*IF($AF$6=E$6,$AF$7,0)+$AG8*IF($AG$6=E$6,$AG$7,0)+$AH8*IF($AH$6=E$6,$AH$7,0)+$AI8*IF($AI$6=E$6,$AI$7,0)+$AJ8*IF($AJ$6=E$6,$AJ$7,0)+$AK8*IF($AK$6=E$6,$AK$7,0)+$AL8*IF($AL$6=E$6,$AL$7,0)+$AM8*IF($AM$6=E$6,$AM$7,0)+$AN8*IF($AN$6=E$6,$AN$7,0)+$AO8*IF($AO$6=E$6,$AO$7,0)+$AP8*IF($AP$6=E$6,$AP$7,0)+$AQ8*IF($AQ$6=E$6,$AQ$7,0)+$AR8*IF($AR$6=E$6,$AR$7,0)+$AS8*IF($AS$6=E$6,$AS$7,0)+$AT8*IF($AT$6=E$6,$AT$7,0)+$AU8*IF($AU$6=E$6,$AU$7,0)+$AV8*IF($AV$6=E$6,$AV$7,0)+$AW8*IF($AW$6=E$6,$AW$7,0)+$AX8*IF($AX$6=E$6,$AX$7,0)+$AY8*IF($AY$6=E$6,$AY$7,0)+$AZ8*IF($AZ$6=E$6,$AZ$7,0))/E$7,0)</f>
        <v>85</v>
      </c>
      <c r="F8" s="9">
        <f t="shared" si="1"/>
        <v>85</v>
      </c>
      <c r="G8" s="9">
        <f t="shared" si="1"/>
        <v>85</v>
      </c>
      <c r="H8" s="9">
        <f t="shared" si="1"/>
        <v>85</v>
      </c>
      <c r="I8" s="9">
        <f t="shared" si="1"/>
        <v>0</v>
      </c>
      <c r="J8" s="9">
        <f t="shared" si="1"/>
        <v>0</v>
      </c>
      <c r="K8" s="9">
        <f t="shared" si="1"/>
        <v>85</v>
      </c>
      <c r="L8" s="9">
        <f t="shared" si="1"/>
        <v>0</v>
      </c>
      <c r="M8" s="9">
        <f t="shared" si="1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148" t="s">
        <v>54</v>
      </c>
      <c r="T8" s="87">
        <v>85</v>
      </c>
      <c r="U8" s="87">
        <v>85</v>
      </c>
      <c r="V8" s="87">
        <v>85</v>
      </c>
      <c r="W8" s="87">
        <v>85</v>
      </c>
      <c r="X8" s="87">
        <v>85</v>
      </c>
      <c r="Y8" s="87"/>
      <c r="Z8" s="15"/>
      <c r="AA8" s="14"/>
      <c r="AB8" s="15"/>
      <c r="AC8" s="14"/>
      <c r="AD8" s="15"/>
      <c r="AE8" s="14"/>
      <c r="AF8" s="15"/>
      <c r="AG8" s="14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4"/>
      <c r="AT8" s="4"/>
      <c r="AU8" s="4"/>
      <c r="AV8" s="4"/>
      <c r="AW8" s="4"/>
      <c r="AX8" s="4"/>
      <c r="AY8" s="4"/>
      <c r="AZ8" s="4"/>
    </row>
    <row r="9" spans="1:52" x14ac:dyDescent="0.25">
      <c r="A9" s="1">
        <v>2</v>
      </c>
      <c r="B9" s="3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9">
        <f t="shared" ref="D9:D72" si="2">IF(B9="","",SUMPRODUCT($T$7:$AR$7,T9:AR9))</f>
        <v>87</v>
      </c>
      <c r="E9" s="9">
        <f t="shared" si="1"/>
        <v>87</v>
      </c>
      <c r="F9" s="9">
        <f t="shared" si="1"/>
        <v>87</v>
      </c>
      <c r="G9" s="9">
        <f t="shared" si="1"/>
        <v>87</v>
      </c>
      <c r="H9" s="9">
        <f t="shared" si="1"/>
        <v>87</v>
      </c>
      <c r="I9" s="9">
        <f t="shared" si="1"/>
        <v>0</v>
      </c>
      <c r="J9" s="9">
        <f t="shared" si="1"/>
        <v>0</v>
      </c>
      <c r="K9" s="9">
        <f t="shared" si="1"/>
        <v>87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148"/>
      <c r="T9" s="87">
        <v>87</v>
      </c>
      <c r="U9" s="87">
        <v>87</v>
      </c>
      <c r="V9" s="87">
        <v>87</v>
      </c>
      <c r="W9" s="87">
        <v>87</v>
      </c>
      <c r="X9" s="87">
        <v>87</v>
      </c>
      <c r="Y9" s="87"/>
      <c r="Z9" s="14"/>
      <c r="AA9" s="14"/>
      <c r="AB9" s="14"/>
      <c r="AC9" s="14"/>
      <c r="AD9" s="14"/>
      <c r="AE9" s="14"/>
      <c r="AF9" s="14"/>
      <c r="AG9" s="14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1">
        <v>3</v>
      </c>
      <c r="B10" s="3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9">
        <f t="shared" si="2"/>
        <v>87</v>
      </c>
      <c r="E10" s="9">
        <f t="shared" si="1"/>
        <v>87</v>
      </c>
      <c r="F10" s="9">
        <f t="shared" si="1"/>
        <v>87</v>
      </c>
      <c r="G10" s="9">
        <f t="shared" si="1"/>
        <v>87</v>
      </c>
      <c r="H10" s="9">
        <f t="shared" si="1"/>
        <v>87</v>
      </c>
      <c r="I10" s="9">
        <f t="shared" si="1"/>
        <v>0</v>
      </c>
      <c r="J10" s="9">
        <f t="shared" si="1"/>
        <v>0</v>
      </c>
      <c r="K10" s="9">
        <f t="shared" si="1"/>
        <v>87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148"/>
      <c r="T10" s="87">
        <v>87</v>
      </c>
      <c r="U10" s="87">
        <v>87</v>
      </c>
      <c r="V10" s="87">
        <v>87</v>
      </c>
      <c r="W10" s="87">
        <v>87</v>
      </c>
      <c r="X10" s="87">
        <v>87</v>
      </c>
      <c r="Y10" s="87"/>
      <c r="Z10" s="14"/>
      <c r="AA10" s="14"/>
      <c r="AB10" s="14"/>
      <c r="AC10" s="14"/>
      <c r="AD10" s="14"/>
      <c r="AE10" s="14"/>
      <c r="AF10" s="14"/>
      <c r="AG10" s="14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4"/>
      <c r="AT10" s="4"/>
      <c r="AU10" s="4"/>
      <c r="AV10" s="4"/>
      <c r="AW10" s="4"/>
      <c r="AX10" s="4"/>
      <c r="AY10" s="4"/>
      <c r="AZ10" s="4"/>
    </row>
    <row r="11" spans="1:52" x14ac:dyDescent="0.25">
      <c r="A11" s="1">
        <v>4</v>
      </c>
      <c r="B11" s="3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9">
        <f t="shared" si="2"/>
        <v>85</v>
      </c>
      <c r="E11" s="9">
        <f t="shared" si="1"/>
        <v>85</v>
      </c>
      <c r="F11" s="9">
        <f t="shared" si="1"/>
        <v>85</v>
      </c>
      <c r="G11" s="9">
        <f t="shared" si="1"/>
        <v>85</v>
      </c>
      <c r="H11" s="9">
        <f t="shared" si="1"/>
        <v>85</v>
      </c>
      <c r="I11" s="9">
        <f t="shared" si="1"/>
        <v>0</v>
      </c>
      <c r="J11" s="9">
        <f t="shared" si="1"/>
        <v>0</v>
      </c>
      <c r="K11" s="9">
        <f t="shared" si="1"/>
        <v>85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148"/>
      <c r="T11" s="87">
        <v>85</v>
      </c>
      <c r="U11" s="87">
        <v>85</v>
      </c>
      <c r="V11" s="87">
        <v>85</v>
      </c>
      <c r="W11" s="87">
        <v>85</v>
      </c>
      <c r="X11" s="87">
        <v>85</v>
      </c>
      <c r="Y11" s="87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4"/>
      <c r="AT11" s="4"/>
      <c r="AU11" s="4"/>
      <c r="AV11" s="4"/>
      <c r="AW11" s="4"/>
      <c r="AX11" s="4"/>
      <c r="AY11" s="4"/>
      <c r="AZ11" s="4"/>
    </row>
    <row r="12" spans="1:52" x14ac:dyDescent="0.25">
      <c r="A12" s="1">
        <v>5</v>
      </c>
      <c r="B12" s="3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9">
        <f t="shared" si="2"/>
        <v>93</v>
      </c>
      <c r="E12" s="9">
        <f t="shared" si="1"/>
        <v>93</v>
      </c>
      <c r="F12" s="9">
        <f t="shared" si="1"/>
        <v>93</v>
      </c>
      <c r="G12" s="9">
        <f t="shared" si="1"/>
        <v>93</v>
      </c>
      <c r="H12" s="9">
        <f t="shared" si="1"/>
        <v>93</v>
      </c>
      <c r="I12" s="9">
        <f t="shared" si="1"/>
        <v>0</v>
      </c>
      <c r="J12" s="9">
        <f t="shared" si="1"/>
        <v>0</v>
      </c>
      <c r="K12" s="9">
        <f t="shared" si="1"/>
        <v>93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148"/>
      <c r="T12" s="87">
        <v>93</v>
      </c>
      <c r="U12" s="87">
        <v>93</v>
      </c>
      <c r="V12" s="87">
        <v>93</v>
      </c>
      <c r="W12" s="87">
        <v>93</v>
      </c>
      <c r="X12" s="87">
        <v>93</v>
      </c>
      <c r="Y12" s="87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4"/>
      <c r="AT12" s="4"/>
      <c r="AU12" s="4"/>
      <c r="AV12" s="4"/>
      <c r="AW12" s="4"/>
      <c r="AX12" s="4"/>
      <c r="AY12" s="4"/>
      <c r="AZ12" s="4"/>
    </row>
    <row r="13" spans="1:52" x14ac:dyDescent="0.25">
      <c r="A13" s="1">
        <v>6</v>
      </c>
      <c r="B13" s="3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9">
        <f t="shared" si="2"/>
        <v>80</v>
      </c>
      <c r="E13" s="9">
        <f t="shared" si="1"/>
        <v>80</v>
      </c>
      <c r="F13" s="9">
        <f t="shared" si="1"/>
        <v>80</v>
      </c>
      <c r="G13" s="9">
        <f t="shared" si="1"/>
        <v>80</v>
      </c>
      <c r="H13" s="9">
        <f t="shared" si="1"/>
        <v>80</v>
      </c>
      <c r="I13" s="9">
        <f t="shared" si="1"/>
        <v>0</v>
      </c>
      <c r="J13" s="9">
        <f t="shared" si="1"/>
        <v>0</v>
      </c>
      <c r="K13" s="9">
        <f t="shared" si="1"/>
        <v>80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148"/>
      <c r="T13" s="87">
        <v>80</v>
      </c>
      <c r="U13" s="87">
        <v>80</v>
      </c>
      <c r="V13" s="87">
        <v>80</v>
      </c>
      <c r="W13" s="87">
        <v>80</v>
      </c>
      <c r="X13" s="87">
        <v>80</v>
      </c>
      <c r="Y13" s="87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4"/>
      <c r="AT13" s="4"/>
      <c r="AU13" s="4"/>
      <c r="AV13" s="4"/>
      <c r="AW13" s="4"/>
      <c r="AX13" s="4"/>
      <c r="AY13" s="4"/>
      <c r="AZ13" s="4"/>
    </row>
    <row r="14" spans="1:52" x14ac:dyDescent="0.25">
      <c r="A14" s="1">
        <v>7</v>
      </c>
      <c r="B14" s="3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9">
        <f t="shared" si="2"/>
        <v>90</v>
      </c>
      <c r="E14" s="9">
        <f t="shared" si="1"/>
        <v>90</v>
      </c>
      <c r="F14" s="9">
        <f t="shared" si="1"/>
        <v>90</v>
      </c>
      <c r="G14" s="9">
        <f t="shared" si="1"/>
        <v>90</v>
      </c>
      <c r="H14" s="9">
        <f t="shared" si="1"/>
        <v>90</v>
      </c>
      <c r="I14" s="9">
        <f t="shared" si="1"/>
        <v>0</v>
      </c>
      <c r="J14" s="9">
        <f t="shared" si="1"/>
        <v>0</v>
      </c>
      <c r="K14" s="9">
        <f t="shared" si="1"/>
        <v>90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148"/>
      <c r="T14" s="87">
        <v>90</v>
      </c>
      <c r="U14" s="87">
        <v>90</v>
      </c>
      <c r="V14" s="87">
        <v>90</v>
      </c>
      <c r="W14" s="87">
        <v>90</v>
      </c>
      <c r="X14" s="87">
        <v>90</v>
      </c>
      <c r="Y14" s="87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>
        <v>8</v>
      </c>
      <c r="B15" s="3" t="str">
        <f>IF('FORM NILAI SIAP'!A15=0,"",'FORM NILAI SIAP'!A15)</f>
        <v>21120120130125</v>
      </c>
      <c r="C15" s="3" t="str">
        <f>IF('FORM NILAI SIAP'!B15=0,"",'FORM NILAI SIAP'!B15)</f>
        <v>M. IRMAWAN</v>
      </c>
      <c r="D15" s="9">
        <f t="shared" si="2"/>
        <v>80</v>
      </c>
      <c r="E15" s="9">
        <f t="shared" si="1"/>
        <v>80</v>
      </c>
      <c r="F15" s="9">
        <f t="shared" si="1"/>
        <v>80</v>
      </c>
      <c r="G15" s="9">
        <f t="shared" si="1"/>
        <v>80</v>
      </c>
      <c r="H15" s="9">
        <f t="shared" si="1"/>
        <v>80</v>
      </c>
      <c r="I15" s="9">
        <f t="shared" si="1"/>
        <v>0</v>
      </c>
      <c r="J15" s="9">
        <f t="shared" si="1"/>
        <v>0</v>
      </c>
      <c r="K15" s="9">
        <f t="shared" si="1"/>
        <v>80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148"/>
      <c r="T15" s="87">
        <v>80</v>
      </c>
      <c r="U15" s="87">
        <v>80</v>
      </c>
      <c r="V15" s="87">
        <v>80</v>
      </c>
      <c r="W15" s="87">
        <v>80</v>
      </c>
      <c r="X15" s="87">
        <v>80</v>
      </c>
      <c r="Y15" s="87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1">
        <v>9</v>
      </c>
      <c r="B16" s="3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9">
        <f t="shared" si="2"/>
        <v>93</v>
      </c>
      <c r="E16" s="9">
        <f t="shared" si="1"/>
        <v>93</v>
      </c>
      <c r="F16" s="9">
        <f t="shared" si="1"/>
        <v>93</v>
      </c>
      <c r="G16" s="9">
        <f t="shared" si="1"/>
        <v>93</v>
      </c>
      <c r="H16" s="9">
        <f t="shared" si="1"/>
        <v>93</v>
      </c>
      <c r="I16" s="9">
        <f t="shared" si="1"/>
        <v>0</v>
      </c>
      <c r="J16" s="9">
        <f t="shared" si="1"/>
        <v>0</v>
      </c>
      <c r="K16" s="9">
        <f t="shared" si="1"/>
        <v>93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148"/>
      <c r="T16" s="87">
        <v>93</v>
      </c>
      <c r="U16" s="87">
        <v>93</v>
      </c>
      <c r="V16" s="87">
        <v>93</v>
      </c>
      <c r="W16" s="87">
        <v>93</v>
      </c>
      <c r="X16" s="87">
        <v>93</v>
      </c>
      <c r="Y16" s="87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1">
        <v>10</v>
      </c>
      <c r="B17" s="3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9">
        <f t="shared" si="2"/>
        <v>87</v>
      </c>
      <c r="E17" s="9">
        <f t="shared" si="1"/>
        <v>87</v>
      </c>
      <c r="F17" s="9">
        <f t="shared" si="1"/>
        <v>87</v>
      </c>
      <c r="G17" s="9">
        <f t="shared" si="1"/>
        <v>87</v>
      </c>
      <c r="H17" s="9">
        <f t="shared" si="1"/>
        <v>87</v>
      </c>
      <c r="I17" s="9">
        <f t="shared" si="1"/>
        <v>0</v>
      </c>
      <c r="J17" s="9">
        <f t="shared" si="1"/>
        <v>0</v>
      </c>
      <c r="K17" s="9">
        <f t="shared" si="1"/>
        <v>87</v>
      </c>
      <c r="L17" s="9">
        <f t="shared" si="1"/>
        <v>0</v>
      </c>
      <c r="M17" s="9">
        <f t="shared" si="1"/>
        <v>0</v>
      </c>
      <c r="N17" s="9">
        <f t="shared" si="1"/>
        <v>0</v>
      </c>
      <c r="O17" s="9">
        <f t="shared" si="1"/>
        <v>0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148"/>
      <c r="T17" s="87">
        <v>87</v>
      </c>
      <c r="U17" s="87">
        <v>87</v>
      </c>
      <c r="V17" s="87">
        <v>87</v>
      </c>
      <c r="W17" s="87">
        <v>87</v>
      </c>
      <c r="X17" s="87">
        <v>87</v>
      </c>
      <c r="Y17" s="87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4"/>
      <c r="AT17" s="4"/>
      <c r="AU17" s="4"/>
      <c r="AV17" s="4"/>
      <c r="AW17" s="4"/>
      <c r="AX17" s="4"/>
      <c r="AY17" s="4"/>
      <c r="AZ17" s="4"/>
    </row>
    <row r="18" spans="1:52" x14ac:dyDescent="0.25">
      <c r="A18" s="1">
        <v>11</v>
      </c>
      <c r="B18" s="3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9">
        <f t="shared" si="2"/>
        <v>80</v>
      </c>
      <c r="E18" s="9">
        <f t="shared" si="1"/>
        <v>80</v>
      </c>
      <c r="F18" s="9">
        <f t="shared" si="1"/>
        <v>80</v>
      </c>
      <c r="G18" s="9">
        <f t="shared" si="1"/>
        <v>80</v>
      </c>
      <c r="H18" s="9">
        <f t="shared" si="1"/>
        <v>80</v>
      </c>
      <c r="I18" s="9">
        <f t="shared" si="1"/>
        <v>0</v>
      </c>
      <c r="J18" s="9">
        <f t="shared" si="1"/>
        <v>0</v>
      </c>
      <c r="K18" s="9">
        <f t="shared" si="1"/>
        <v>80</v>
      </c>
      <c r="L18" s="9">
        <f t="shared" si="1"/>
        <v>0</v>
      </c>
      <c r="M18" s="9">
        <f t="shared" si="1"/>
        <v>0</v>
      </c>
      <c r="N18" s="9">
        <f t="shared" si="1"/>
        <v>0</v>
      </c>
      <c r="O18" s="9">
        <f t="shared" si="1"/>
        <v>0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148"/>
      <c r="T18" s="87">
        <v>80</v>
      </c>
      <c r="U18" s="87">
        <v>80</v>
      </c>
      <c r="V18" s="87">
        <v>80</v>
      </c>
      <c r="W18" s="87">
        <v>80</v>
      </c>
      <c r="X18" s="87">
        <v>80</v>
      </c>
      <c r="Y18" s="87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1">
        <v>12</v>
      </c>
      <c r="B19" s="3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9">
        <f t="shared" si="2"/>
        <v>87</v>
      </c>
      <c r="E19" s="9">
        <f t="shared" si="1"/>
        <v>87</v>
      </c>
      <c r="F19" s="9">
        <f t="shared" si="1"/>
        <v>87</v>
      </c>
      <c r="G19" s="9">
        <f t="shared" si="1"/>
        <v>87</v>
      </c>
      <c r="H19" s="9">
        <f t="shared" si="1"/>
        <v>87</v>
      </c>
      <c r="I19" s="9">
        <f t="shared" si="1"/>
        <v>0</v>
      </c>
      <c r="J19" s="9">
        <f t="shared" si="1"/>
        <v>0</v>
      </c>
      <c r="K19" s="9">
        <f t="shared" si="1"/>
        <v>87</v>
      </c>
      <c r="L19" s="9">
        <f t="shared" si="1"/>
        <v>0</v>
      </c>
      <c r="M19" s="9">
        <f t="shared" si="1"/>
        <v>0</v>
      </c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148"/>
      <c r="T19" s="87">
        <v>87</v>
      </c>
      <c r="U19" s="87">
        <v>87</v>
      </c>
      <c r="V19" s="87">
        <v>87</v>
      </c>
      <c r="W19" s="87">
        <v>87</v>
      </c>
      <c r="X19" s="87">
        <v>87</v>
      </c>
      <c r="Y19" s="87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4"/>
      <c r="AT19" s="4"/>
      <c r="AU19" s="4"/>
      <c r="AV19" s="4"/>
      <c r="AW19" s="4"/>
      <c r="AX19" s="4"/>
      <c r="AY19" s="4"/>
      <c r="AZ19" s="4"/>
    </row>
    <row r="20" spans="1:52" x14ac:dyDescent="0.25">
      <c r="A20" s="1">
        <v>13</v>
      </c>
      <c r="B20" s="3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9">
        <f t="shared" si="2"/>
        <v>80</v>
      </c>
      <c r="E20" s="9">
        <f t="shared" si="1"/>
        <v>80</v>
      </c>
      <c r="F20" s="9">
        <f t="shared" si="1"/>
        <v>80</v>
      </c>
      <c r="G20" s="9">
        <f t="shared" si="1"/>
        <v>80</v>
      </c>
      <c r="H20" s="9">
        <f t="shared" si="1"/>
        <v>80</v>
      </c>
      <c r="I20" s="9">
        <f t="shared" si="1"/>
        <v>0</v>
      </c>
      <c r="J20" s="9">
        <f t="shared" si="1"/>
        <v>0</v>
      </c>
      <c r="K20" s="9">
        <f t="shared" si="1"/>
        <v>80</v>
      </c>
      <c r="L20" s="9">
        <f t="shared" si="1"/>
        <v>0</v>
      </c>
      <c r="M20" s="9">
        <f t="shared" si="1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148"/>
      <c r="T20" s="87">
        <v>80</v>
      </c>
      <c r="U20" s="87">
        <v>80</v>
      </c>
      <c r="V20" s="87">
        <v>80</v>
      </c>
      <c r="W20" s="87">
        <v>80</v>
      </c>
      <c r="X20" s="87">
        <v>80</v>
      </c>
      <c r="Y20" s="87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4"/>
      <c r="AT20" s="4"/>
      <c r="AU20" s="4"/>
      <c r="AV20" s="4"/>
      <c r="AW20" s="4"/>
      <c r="AX20" s="4"/>
      <c r="AY20" s="4"/>
      <c r="AZ20" s="4"/>
    </row>
    <row r="21" spans="1:52" x14ac:dyDescent="0.25">
      <c r="A21" s="1">
        <v>14</v>
      </c>
      <c r="B21" s="3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9">
        <f t="shared" si="2"/>
        <v>87</v>
      </c>
      <c r="E21" s="9">
        <f t="shared" si="1"/>
        <v>87</v>
      </c>
      <c r="F21" s="9">
        <f t="shared" si="1"/>
        <v>87</v>
      </c>
      <c r="G21" s="9">
        <f t="shared" si="1"/>
        <v>87</v>
      </c>
      <c r="H21" s="9">
        <f t="shared" si="1"/>
        <v>87</v>
      </c>
      <c r="I21" s="9">
        <f t="shared" si="1"/>
        <v>0</v>
      </c>
      <c r="J21" s="9">
        <f t="shared" si="1"/>
        <v>0</v>
      </c>
      <c r="K21" s="9">
        <f t="shared" si="1"/>
        <v>87</v>
      </c>
      <c r="L21" s="9">
        <f t="shared" si="1"/>
        <v>0</v>
      </c>
      <c r="M21" s="9">
        <f t="shared" si="1"/>
        <v>0</v>
      </c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148"/>
      <c r="T21" s="87">
        <v>87</v>
      </c>
      <c r="U21" s="87">
        <v>87</v>
      </c>
      <c r="V21" s="87">
        <v>87</v>
      </c>
      <c r="W21" s="87">
        <v>87</v>
      </c>
      <c r="X21" s="87">
        <v>87</v>
      </c>
      <c r="Y21" s="87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4"/>
      <c r="AT21" s="4"/>
      <c r="AU21" s="4"/>
      <c r="AV21" s="4"/>
      <c r="AW21" s="4"/>
      <c r="AX21" s="4"/>
      <c r="AY21" s="4"/>
      <c r="AZ21" s="4"/>
    </row>
    <row r="22" spans="1:52" x14ac:dyDescent="0.25">
      <c r="A22" s="1">
        <v>15</v>
      </c>
      <c r="B22" s="3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9">
        <f t="shared" si="2"/>
        <v>87</v>
      </c>
      <c r="E22" s="9">
        <f t="shared" si="1"/>
        <v>87</v>
      </c>
      <c r="F22" s="9">
        <f t="shared" si="1"/>
        <v>87</v>
      </c>
      <c r="G22" s="9">
        <f t="shared" si="1"/>
        <v>87</v>
      </c>
      <c r="H22" s="9">
        <f t="shared" si="1"/>
        <v>87</v>
      </c>
      <c r="I22" s="9">
        <f t="shared" si="1"/>
        <v>0</v>
      </c>
      <c r="J22" s="9">
        <f t="shared" si="1"/>
        <v>0</v>
      </c>
      <c r="K22" s="9">
        <f t="shared" si="1"/>
        <v>87</v>
      </c>
      <c r="L22" s="9">
        <f t="shared" si="1"/>
        <v>0</v>
      </c>
      <c r="M22" s="9">
        <f t="shared" si="1"/>
        <v>0</v>
      </c>
      <c r="N22" s="9">
        <f t="shared" si="1"/>
        <v>0</v>
      </c>
      <c r="O22" s="9">
        <f t="shared" si="1"/>
        <v>0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148"/>
      <c r="T22" s="87">
        <v>87</v>
      </c>
      <c r="U22" s="87">
        <v>87</v>
      </c>
      <c r="V22" s="87">
        <v>87</v>
      </c>
      <c r="W22" s="87">
        <v>87</v>
      </c>
      <c r="X22" s="87">
        <v>87</v>
      </c>
      <c r="Y22" s="87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4"/>
      <c r="AT22" s="4"/>
      <c r="AU22" s="4"/>
      <c r="AV22" s="4"/>
      <c r="AW22" s="4"/>
      <c r="AX22" s="4"/>
      <c r="AY22" s="4"/>
      <c r="AZ22" s="4"/>
    </row>
    <row r="23" spans="1:52" x14ac:dyDescent="0.25">
      <c r="A23" s="1">
        <v>16</v>
      </c>
      <c r="B23" s="3" t="str">
        <f>IF('FORM NILAI SIAP'!A23=0,"",'FORM NILAI SIAP'!A23)</f>
        <v>21120120120024</v>
      </c>
      <c r="C23" s="3" t="str">
        <f>IF('FORM NILAI SIAP'!B23=0,"",'FORM NILAI SIAP'!B23)</f>
        <v>ZAKIA MARRIT</v>
      </c>
      <c r="D23" s="9">
        <f t="shared" si="2"/>
        <v>80</v>
      </c>
      <c r="E23" s="9">
        <f t="shared" si="1"/>
        <v>80</v>
      </c>
      <c r="F23" s="9">
        <f t="shared" si="1"/>
        <v>80</v>
      </c>
      <c r="G23" s="9">
        <f t="shared" si="1"/>
        <v>80</v>
      </c>
      <c r="H23" s="9">
        <f t="shared" si="1"/>
        <v>80</v>
      </c>
      <c r="I23" s="9">
        <f t="shared" si="1"/>
        <v>0</v>
      </c>
      <c r="J23" s="9">
        <f t="shared" si="1"/>
        <v>0</v>
      </c>
      <c r="K23" s="9">
        <f t="shared" si="1"/>
        <v>80</v>
      </c>
      <c r="L23" s="9">
        <f t="shared" si="1"/>
        <v>0</v>
      </c>
      <c r="M23" s="9">
        <f t="shared" si="1"/>
        <v>0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0</v>
      </c>
      <c r="R23" s="9">
        <f t="shared" si="1"/>
        <v>0</v>
      </c>
      <c r="S23" s="148"/>
      <c r="T23" s="87">
        <v>80</v>
      </c>
      <c r="U23" s="87">
        <v>80</v>
      </c>
      <c r="V23" s="87">
        <v>80</v>
      </c>
      <c r="W23" s="87">
        <v>80</v>
      </c>
      <c r="X23" s="87">
        <v>80</v>
      </c>
      <c r="Y23" s="87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4"/>
      <c r="AT23" s="4"/>
      <c r="AU23" s="4"/>
      <c r="AV23" s="4"/>
      <c r="AW23" s="4"/>
      <c r="AX23" s="4"/>
      <c r="AY23" s="4"/>
      <c r="AZ23" s="4"/>
    </row>
    <row r="24" spans="1:52" x14ac:dyDescent="0.25">
      <c r="A24" s="1">
        <v>17</v>
      </c>
      <c r="B24" s="3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9">
        <f t="shared" si="2"/>
        <v>90</v>
      </c>
      <c r="E24" s="9">
        <f t="shared" si="1"/>
        <v>90</v>
      </c>
      <c r="F24" s="9">
        <f t="shared" si="1"/>
        <v>90</v>
      </c>
      <c r="G24" s="9">
        <f t="shared" si="1"/>
        <v>90</v>
      </c>
      <c r="H24" s="9">
        <f t="shared" si="1"/>
        <v>90</v>
      </c>
      <c r="I24" s="9">
        <f t="shared" si="1"/>
        <v>0</v>
      </c>
      <c r="J24" s="9">
        <f t="shared" si="1"/>
        <v>0</v>
      </c>
      <c r="K24" s="9">
        <f t="shared" si="1"/>
        <v>90</v>
      </c>
      <c r="L24" s="9">
        <f t="shared" si="1"/>
        <v>0</v>
      </c>
      <c r="M24" s="9">
        <f t="shared" si="1"/>
        <v>0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  <c r="R24" s="9">
        <f t="shared" si="1"/>
        <v>0</v>
      </c>
      <c r="S24" s="148"/>
      <c r="T24" s="87">
        <v>90</v>
      </c>
      <c r="U24" s="87">
        <v>90</v>
      </c>
      <c r="V24" s="87">
        <v>90</v>
      </c>
      <c r="W24" s="87">
        <v>90</v>
      </c>
      <c r="X24" s="87">
        <v>90</v>
      </c>
      <c r="Y24" s="87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4"/>
      <c r="AT24" s="4"/>
      <c r="AU24" s="4"/>
      <c r="AV24" s="4"/>
      <c r="AW24" s="4"/>
      <c r="AX24" s="4"/>
      <c r="AY24" s="4"/>
      <c r="AZ24" s="4"/>
    </row>
    <row r="25" spans="1:52" x14ac:dyDescent="0.25">
      <c r="A25" s="1">
        <v>18</v>
      </c>
      <c r="B25" s="3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9">
        <f t="shared" si="2"/>
        <v>80</v>
      </c>
      <c r="E25" s="9">
        <f t="shared" si="1"/>
        <v>80</v>
      </c>
      <c r="F25" s="9">
        <f t="shared" si="1"/>
        <v>80</v>
      </c>
      <c r="G25" s="9">
        <f t="shared" si="1"/>
        <v>80</v>
      </c>
      <c r="H25" s="9">
        <f t="shared" si="1"/>
        <v>80</v>
      </c>
      <c r="I25" s="9">
        <f t="shared" si="1"/>
        <v>0</v>
      </c>
      <c r="J25" s="9">
        <f t="shared" si="1"/>
        <v>0</v>
      </c>
      <c r="K25" s="9">
        <f t="shared" si="1"/>
        <v>80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  <c r="R25" s="9">
        <f t="shared" si="1"/>
        <v>0</v>
      </c>
      <c r="S25" s="148"/>
      <c r="T25" s="87">
        <v>80</v>
      </c>
      <c r="U25" s="87">
        <v>80</v>
      </c>
      <c r="V25" s="87">
        <v>80</v>
      </c>
      <c r="W25" s="87">
        <v>80</v>
      </c>
      <c r="X25" s="87">
        <v>80</v>
      </c>
      <c r="Y25" s="87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4"/>
      <c r="AT25" s="4"/>
      <c r="AU25" s="4"/>
      <c r="AV25" s="4"/>
      <c r="AW25" s="4"/>
      <c r="AX25" s="4"/>
      <c r="AY25" s="4"/>
      <c r="AZ25" s="4"/>
    </row>
    <row r="26" spans="1:52" x14ac:dyDescent="0.25">
      <c r="A26" s="1">
        <v>19</v>
      </c>
      <c r="B26" s="3" t="str">
        <f>IF('FORM NILAI SIAP'!A26=0,"",'FORM NILAI SIAP'!A26)</f>
        <v/>
      </c>
      <c r="C26" s="3" t="str">
        <f>IF('FORM NILAI SIAP'!B26=0,"",'FORM NILAI SIAP'!B26)</f>
        <v/>
      </c>
      <c r="D26" s="9" t="str">
        <f t="shared" si="2"/>
        <v/>
      </c>
      <c r="E26" s="9">
        <f t="shared" si="1"/>
        <v>0</v>
      </c>
      <c r="F26" s="9">
        <f t="shared" si="1"/>
        <v>0</v>
      </c>
      <c r="G26" s="9">
        <f t="shared" si="1"/>
        <v>0</v>
      </c>
      <c r="H26" s="9">
        <f t="shared" ref="E26:R44" si="3">IFERROR(($T26*IF($T$6=H$6,$T$7,0)+$U26*IF($U$6=H$6,$U$7,0)+$V26*IF($V$6=H$6,$V$7,0)+$W26*IF($W$6=H$6,$W$7,0)+$X26*IF($X$6=H$6,$X$7,0)+$Y26*IF($Y$6=H$6,$Y$7,0)+$Z26*IF($Z$6=H$6,$Z$7,0)+$AA26*IF($AA$6=H$6,$AA$7,0)+$AB26*IF($AB$6=H$6,$AB$7,0)+$AC26*IF($AC$6=H$6,$AC$7,0)+$AD26*IF($AD$6=H$6,$AD$7,0)+$AE26*IF($AE$6=H$6,$AE$7,0)+$AF26*IF($AF$6=H$6,$AF$7,0)+$AG26*IF($AG$6=H$6,$AG$7,0)+$AH26*IF($AH$6=H$6,$AH$7,0)+$AI26*IF($AI$6=H$6,$AI$7,0)+$AJ26*IF($AJ$6=H$6,$AJ$7,0)+$AK26*IF($AK$6=H$6,$AK$7,0)+$AL26*IF($AL$6=H$6,$AL$7,0)+$AM26*IF($AM$6=H$6,$AM$7,0)+$AN26*IF($AN$6=H$6,$AN$7,0)+$AO26*IF($AO$6=H$6,$AO$7,0)+$AP26*IF($AP$6=H$6,$AP$7,0)+$AQ26*IF($AQ$6=H$6,$AQ$7,0)+$AR26*IF($AR$6=H$6,$AR$7,0)+$AS26*IF($AS$6=H$6,$AS$7,0)+$AT26*IF($AT$6=H$6,$AT$7,0)+$AU26*IF($AU$6=H$6,$AU$7,0)+$AV26*IF($AV$6=H$6,$AV$7,0)+$AW26*IF($AW$6=H$6,$AW$7,0)+$AX26*IF($AX$6=H$6,$AX$7,0)+$AY26*IF($AY$6=H$6,$AY$7,0)+$AZ26*IF($AZ$6=H$6,$AZ$7,0))/H$7,0)</f>
        <v>0</v>
      </c>
      <c r="I26" s="9">
        <f t="shared" si="3"/>
        <v>0</v>
      </c>
      <c r="J26" s="9">
        <f t="shared" si="3"/>
        <v>0</v>
      </c>
      <c r="K26" s="9">
        <f t="shared" si="3"/>
        <v>0</v>
      </c>
      <c r="L26" s="9">
        <f t="shared" si="3"/>
        <v>0</v>
      </c>
      <c r="M26" s="9">
        <f t="shared" si="3"/>
        <v>0</v>
      </c>
      <c r="N26" s="9">
        <f t="shared" si="3"/>
        <v>0</v>
      </c>
      <c r="O26" s="9">
        <f t="shared" si="3"/>
        <v>0</v>
      </c>
      <c r="P26" s="9">
        <f t="shared" si="3"/>
        <v>0</v>
      </c>
      <c r="Q26" s="9">
        <f t="shared" si="3"/>
        <v>0</v>
      </c>
      <c r="R26" s="9">
        <f t="shared" si="3"/>
        <v>0</v>
      </c>
      <c r="S26" s="148"/>
      <c r="T26" s="87"/>
      <c r="U26" s="87"/>
      <c r="V26" s="15"/>
      <c r="W26" s="1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4"/>
      <c r="AT26" s="4"/>
      <c r="AU26" s="4"/>
      <c r="AV26" s="4"/>
      <c r="AW26" s="4"/>
      <c r="AX26" s="4"/>
      <c r="AY26" s="4"/>
      <c r="AZ26" s="4"/>
    </row>
    <row r="27" spans="1:52" x14ac:dyDescent="0.25">
      <c r="A27" s="1">
        <v>20</v>
      </c>
      <c r="B27" s="3" t="str">
        <f>IF('FORM NILAI SIAP'!A27=0,"",'FORM NILAI SIAP'!A27)</f>
        <v/>
      </c>
      <c r="C27" s="3" t="str">
        <f>IF('FORM NILAI SIAP'!B27=0,"",'FORM NILAI SIAP'!B27)</f>
        <v/>
      </c>
      <c r="D27" s="9" t="str">
        <f t="shared" si="2"/>
        <v/>
      </c>
      <c r="E27" s="9">
        <f t="shared" si="3"/>
        <v>0</v>
      </c>
      <c r="F27" s="9">
        <f t="shared" si="3"/>
        <v>0</v>
      </c>
      <c r="G27" s="9">
        <f t="shared" si="3"/>
        <v>0</v>
      </c>
      <c r="H27" s="9">
        <f t="shared" si="3"/>
        <v>0</v>
      </c>
      <c r="I27" s="9">
        <f t="shared" si="3"/>
        <v>0</v>
      </c>
      <c r="J27" s="9">
        <f t="shared" si="3"/>
        <v>0</v>
      </c>
      <c r="K27" s="9">
        <f t="shared" si="3"/>
        <v>0</v>
      </c>
      <c r="L27" s="9">
        <f t="shared" si="3"/>
        <v>0</v>
      </c>
      <c r="M27" s="9">
        <f t="shared" si="3"/>
        <v>0</v>
      </c>
      <c r="N27" s="9">
        <f t="shared" si="3"/>
        <v>0</v>
      </c>
      <c r="O27" s="9">
        <f t="shared" si="3"/>
        <v>0</v>
      </c>
      <c r="P27" s="9">
        <f t="shared" si="3"/>
        <v>0</v>
      </c>
      <c r="Q27" s="9">
        <f t="shared" si="3"/>
        <v>0</v>
      </c>
      <c r="R27" s="9">
        <f t="shared" si="3"/>
        <v>0</v>
      </c>
      <c r="S27" s="148"/>
      <c r="T27" s="87"/>
      <c r="U27" s="87"/>
      <c r="V27" s="15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4"/>
      <c r="AT27" s="4"/>
      <c r="AU27" s="4"/>
      <c r="AV27" s="4"/>
      <c r="AW27" s="4"/>
      <c r="AX27" s="4"/>
      <c r="AY27" s="4"/>
      <c r="AZ27" s="4"/>
    </row>
    <row r="28" spans="1:52" x14ac:dyDescent="0.25">
      <c r="A28" s="1">
        <v>21</v>
      </c>
      <c r="B28" s="3" t="str">
        <f>IF('FORM NILAI SIAP'!A28=0,"",'FORM NILAI SIAP'!A28)</f>
        <v/>
      </c>
      <c r="C28" s="3" t="str">
        <f>IF('FORM NILAI SIAP'!B28=0,"",'FORM NILAI SIAP'!B28)</f>
        <v/>
      </c>
      <c r="D28" s="9" t="str">
        <f t="shared" si="2"/>
        <v/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9">
        <f t="shared" si="3"/>
        <v>0</v>
      </c>
      <c r="J28" s="9">
        <f t="shared" si="3"/>
        <v>0</v>
      </c>
      <c r="K28" s="9">
        <f t="shared" si="3"/>
        <v>0</v>
      </c>
      <c r="L28" s="9">
        <f t="shared" si="3"/>
        <v>0</v>
      </c>
      <c r="M28" s="9">
        <f t="shared" si="3"/>
        <v>0</v>
      </c>
      <c r="N28" s="9">
        <f t="shared" si="3"/>
        <v>0</v>
      </c>
      <c r="O28" s="9">
        <f t="shared" si="3"/>
        <v>0</v>
      </c>
      <c r="P28" s="9">
        <f t="shared" si="3"/>
        <v>0</v>
      </c>
      <c r="Q28" s="9">
        <f t="shared" si="3"/>
        <v>0</v>
      </c>
      <c r="R28" s="9">
        <f t="shared" si="3"/>
        <v>0</v>
      </c>
      <c r="S28" s="148"/>
      <c r="T28" s="87"/>
      <c r="U28" s="87"/>
      <c r="V28" s="15"/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4"/>
      <c r="AT28" s="4"/>
      <c r="AU28" s="4"/>
      <c r="AV28" s="4"/>
      <c r="AW28" s="4"/>
      <c r="AX28" s="4"/>
      <c r="AY28" s="4"/>
      <c r="AZ28" s="4"/>
    </row>
    <row r="29" spans="1:52" x14ac:dyDescent="0.25">
      <c r="A29" s="1">
        <v>22</v>
      </c>
      <c r="B29" s="3" t="str">
        <f>IF('FORM NILAI SIAP'!A29=0,"",'FORM NILAI SIAP'!A29)</f>
        <v/>
      </c>
      <c r="C29" s="3" t="str">
        <f>IF('FORM NILAI SIAP'!B29=0,"",'FORM NILAI SIAP'!B29)</f>
        <v/>
      </c>
      <c r="D29" s="9" t="str">
        <f t="shared" si="2"/>
        <v/>
      </c>
      <c r="E29" s="9">
        <f t="shared" si="3"/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0</v>
      </c>
      <c r="R29" s="9">
        <f t="shared" si="3"/>
        <v>0</v>
      </c>
      <c r="S29" s="148"/>
      <c r="T29" s="87"/>
      <c r="U29" s="87"/>
      <c r="V29" s="15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4"/>
      <c r="AT29" s="4"/>
      <c r="AU29" s="4"/>
      <c r="AV29" s="4"/>
      <c r="AW29" s="4"/>
      <c r="AX29" s="4"/>
      <c r="AY29" s="4"/>
      <c r="AZ29" s="4"/>
    </row>
    <row r="30" spans="1:52" x14ac:dyDescent="0.25">
      <c r="A30" s="1">
        <v>23</v>
      </c>
      <c r="B30" s="3" t="str">
        <f>IF('FORM NILAI SIAP'!A30=0,"",'FORM NILAI SIAP'!A30)</f>
        <v/>
      </c>
      <c r="C30" s="3" t="str">
        <f>IF('FORM NILAI SIAP'!B30=0,"",'FORM NILAI SIAP'!B30)</f>
        <v/>
      </c>
      <c r="D30" s="9" t="str">
        <f t="shared" si="2"/>
        <v/>
      </c>
      <c r="E30" s="9">
        <f t="shared" si="3"/>
        <v>0</v>
      </c>
      <c r="F30" s="9">
        <f t="shared" si="3"/>
        <v>0</v>
      </c>
      <c r="G30" s="9">
        <f t="shared" si="3"/>
        <v>0</v>
      </c>
      <c r="H30" s="9">
        <f t="shared" si="3"/>
        <v>0</v>
      </c>
      <c r="I30" s="9">
        <f t="shared" si="3"/>
        <v>0</v>
      </c>
      <c r="J30" s="9">
        <f t="shared" si="3"/>
        <v>0</v>
      </c>
      <c r="K30" s="9">
        <f t="shared" si="3"/>
        <v>0</v>
      </c>
      <c r="L30" s="9">
        <f t="shared" si="3"/>
        <v>0</v>
      </c>
      <c r="M30" s="9">
        <f t="shared" si="3"/>
        <v>0</v>
      </c>
      <c r="N30" s="9">
        <f t="shared" si="3"/>
        <v>0</v>
      </c>
      <c r="O30" s="9">
        <f t="shared" si="3"/>
        <v>0</v>
      </c>
      <c r="P30" s="9">
        <f t="shared" si="3"/>
        <v>0</v>
      </c>
      <c r="Q30" s="9">
        <f t="shared" si="3"/>
        <v>0</v>
      </c>
      <c r="R30" s="9">
        <f t="shared" si="3"/>
        <v>0</v>
      </c>
      <c r="S30" s="148"/>
      <c r="T30" s="87"/>
      <c r="U30" s="87"/>
      <c r="V30" s="15"/>
      <c r="W30" s="14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4"/>
      <c r="AT30" s="4"/>
      <c r="AU30" s="4"/>
      <c r="AV30" s="4"/>
      <c r="AW30" s="4"/>
      <c r="AX30" s="4"/>
      <c r="AY30" s="4"/>
      <c r="AZ30" s="4"/>
    </row>
    <row r="31" spans="1:52" x14ac:dyDescent="0.25">
      <c r="A31" s="1">
        <v>24</v>
      </c>
      <c r="B31" s="3" t="str">
        <f>IF('FORM NILAI SIAP'!A31=0,"",'FORM NILAI SIAP'!A31)</f>
        <v/>
      </c>
      <c r="C31" s="3" t="str">
        <f>IF('FORM NILAI SIAP'!B31=0,"",'FORM NILAI SIAP'!B31)</f>
        <v/>
      </c>
      <c r="D31" s="9" t="str">
        <f t="shared" si="2"/>
        <v/>
      </c>
      <c r="E31" s="9">
        <f t="shared" si="3"/>
        <v>0</v>
      </c>
      <c r="F31" s="9">
        <f t="shared" si="3"/>
        <v>0</v>
      </c>
      <c r="G31" s="9">
        <f t="shared" si="3"/>
        <v>0</v>
      </c>
      <c r="H31" s="9">
        <f t="shared" si="3"/>
        <v>0</v>
      </c>
      <c r="I31" s="9">
        <f t="shared" si="3"/>
        <v>0</v>
      </c>
      <c r="J31" s="9">
        <f t="shared" si="3"/>
        <v>0</v>
      </c>
      <c r="K31" s="9">
        <f t="shared" si="3"/>
        <v>0</v>
      </c>
      <c r="L31" s="9">
        <f t="shared" si="3"/>
        <v>0</v>
      </c>
      <c r="M31" s="9">
        <f t="shared" si="3"/>
        <v>0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0</v>
      </c>
      <c r="R31" s="9">
        <f t="shared" si="3"/>
        <v>0</v>
      </c>
      <c r="S31" s="148"/>
      <c r="T31" s="87"/>
      <c r="U31" s="87"/>
      <c r="V31" s="15"/>
      <c r="W31" s="14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4"/>
      <c r="AT31" s="4"/>
      <c r="AU31" s="4"/>
      <c r="AV31" s="4"/>
      <c r="AW31" s="4"/>
      <c r="AX31" s="4"/>
      <c r="AY31" s="4"/>
      <c r="AZ31" s="4"/>
    </row>
    <row r="32" spans="1:52" x14ac:dyDescent="0.25">
      <c r="A32" s="1">
        <v>25</v>
      </c>
      <c r="B32" s="3" t="str">
        <f>IF('FORM NILAI SIAP'!A32=0,"",'FORM NILAI SIAP'!A32)</f>
        <v/>
      </c>
      <c r="C32" s="3" t="str">
        <f>IF('FORM NILAI SIAP'!B32=0,"",'FORM NILAI SIAP'!B32)</f>
        <v/>
      </c>
      <c r="D32" s="9" t="str">
        <f t="shared" si="2"/>
        <v/>
      </c>
      <c r="E32" s="9">
        <f t="shared" si="3"/>
        <v>0</v>
      </c>
      <c r="F32" s="9">
        <f t="shared" si="3"/>
        <v>0</v>
      </c>
      <c r="G32" s="9">
        <f t="shared" si="3"/>
        <v>0</v>
      </c>
      <c r="H32" s="9">
        <f t="shared" si="3"/>
        <v>0</v>
      </c>
      <c r="I32" s="9">
        <f t="shared" si="3"/>
        <v>0</v>
      </c>
      <c r="J32" s="9">
        <f t="shared" si="3"/>
        <v>0</v>
      </c>
      <c r="K32" s="9">
        <f t="shared" si="3"/>
        <v>0</v>
      </c>
      <c r="L32" s="9">
        <f t="shared" si="3"/>
        <v>0</v>
      </c>
      <c r="M32" s="9">
        <f t="shared" si="3"/>
        <v>0</v>
      </c>
      <c r="N32" s="9">
        <f t="shared" si="3"/>
        <v>0</v>
      </c>
      <c r="O32" s="9">
        <f t="shared" si="3"/>
        <v>0</v>
      </c>
      <c r="P32" s="9">
        <f t="shared" si="3"/>
        <v>0</v>
      </c>
      <c r="Q32" s="9">
        <f t="shared" si="3"/>
        <v>0</v>
      </c>
      <c r="R32" s="9">
        <f t="shared" si="3"/>
        <v>0</v>
      </c>
      <c r="S32" s="148"/>
      <c r="T32" s="87"/>
      <c r="U32" s="87"/>
      <c r="V32" s="15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4"/>
      <c r="AT32" s="4"/>
      <c r="AU32" s="4"/>
      <c r="AV32" s="4"/>
      <c r="AW32" s="4"/>
      <c r="AX32" s="4"/>
      <c r="AY32" s="4"/>
      <c r="AZ32" s="4"/>
    </row>
    <row r="33" spans="1:52" x14ac:dyDescent="0.25">
      <c r="A33" s="1">
        <v>26</v>
      </c>
      <c r="B33" s="3" t="str">
        <f>IF('FORM NILAI SIAP'!A33=0,"",'FORM NILAI SIAP'!A33)</f>
        <v/>
      </c>
      <c r="C33" s="3" t="str">
        <f>IF('FORM NILAI SIAP'!B33=0,"",'FORM NILAI SIAP'!B33)</f>
        <v/>
      </c>
      <c r="D33" s="9" t="str">
        <f t="shared" si="2"/>
        <v/>
      </c>
      <c r="E33" s="9">
        <f t="shared" si="3"/>
        <v>0</v>
      </c>
      <c r="F33" s="9">
        <f t="shared" si="3"/>
        <v>0</v>
      </c>
      <c r="G33" s="9">
        <f t="shared" si="3"/>
        <v>0</v>
      </c>
      <c r="H33" s="9">
        <f t="shared" si="3"/>
        <v>0</v>
      </c>
      <c r="I33" s="9">
        <f t="shared" si="3"/>
        <v>0</v>
      </c>
      <c r="J33" s="9">
        <f t="shared" si="3"/>
        <v>0</v>
      </c>
      <c r="K33" s="9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  <c r="R33" s="9">
        <f t="shared" si="3"/>
        <v>0</v>
      </c>
      <c r="S33" s="148"/>
      <c r="T33" s="87"/>
      <c r="U33" s="87"/>
      <c r="V33" s="15"/>
      <c r="W33" s="14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4"/>
      <c r="AT33" s="4"/>
      <c r="AU33" s="4"/>
      <c r="AV33" s="4"/>
      <c r="AW33" s="4"/>
      <c r="AX33" s="4"/>
      <c r="AY33" s="4"/>
      <c r="AZ33" s="4"/>
    </row>
    <row r="34" spans="1:52" x14ac:dyDescent="0.25">
      <c r="A34" s="1">
        <v>27</v>
      </c>
      <c r="B34" s="3" t="str">
        <f>IF('FORM NILAI SIAP'!A34=0,"",'FORM NILAI SIAP'!A34)</f>
        <v/>
      </c>
      <c r="C34" s="3" t="str">
        <f>IF('FORM NILAI SIAP'!B34=0,"",'FORM NILAI SIAP'!B34)</f>
        <v/>
      </c>
      <c r="D34" s="9" t="str">
        <f t="shared" si="2"/>
        <v/>
      </c>
      <c r="E34" s="9">
        <f t="shared" si="3"/>
        <v>0</v>
      </c>
      <c r="F34" s="9">
        <f t="shared" si="3"/>
        <v>0</v>
      </c>
      <c r="G34" s="9">
        <f t="shared" si="3"/>
        <v>0</v>
      </c>
      <c r="H34" s="9">
        <f t="shared" si="3"/>
        <v>0</v>
      </c>
      <c r="I34" s="9">
        <f t="shared" si="3"/>
        <v>0</v>
      </c>
      <c r="J34" s="9">
        <f t="shared" si="3"/>
        <v>0</v>
      </c>
      <c r="K34" s="9">
        <f t="shared" si="3"/>
        <v>0</v>
      </c>
      <c r="L34" s="9">
        <f t="shared" si="3"/>
        <v>0</v>
      </c>
      <c r="M34" s="9">
        <f t="shared" si="3"/>
        <v>0</v>
      </c>
      <c r="N34" s="9">
        <f t="shared" si="3"/>
        <v>0</v>
      </c>
      <c r="O34" s="9">
        <f t="shared" si="3"/>
        <v>0</v>
      </c>
      <c r="P34" s="9">
        <f t="shared" si="3"/>
        <v>0</v>
      </c>
      <c r="Q34" s="9">
        <f t="shared" si="3"/>
        <v>0</v>
      </c>
      <c r="R34" s="9">
        <f t="shared" si="3"/>
        <v>0</v>
      </c>
      <c r="S34" s="148"/>
      <c r="T34" s="87"/>
      <c r="U34" s="87"/>
      <c r="V34" s="15"/>
      <c r="W34" s="14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4"/>
      <c r="AT34" s="4"/>
      <c r="AU34" s="4"/>
      <c r="AV34" s="4"/>
      <c r="AW34" s="4"/>
      <c r="AX34" s="4"/>
      <c r="AY34" s="4"/>
      <c r="AZ34" s="4"/>
    </row>
    <row r="35" spans="1:52" x14ac:dyDescent="0.25">
      <c r="A35" s="1">
        <v>28</v>
      </c>
      <c r="B35" s="3" t="str">
        <f>IF('FORM NILAI SIAP'!A35=0,"",'FORM NILAI SIAP'!A35)</f>
        <v/>
      </c>
      <c r="C35" s="3" t="str">
        <f>IF('FORM NILAI SIAP'!B35=0,"",'FORM NILAI SIAP'!B35)</f>
        <v/>
      </c>
      <c r="D35" s="9" t="str">
        <f t="shared" si="2"/>
        <v/>
      </c>
      <c r="E35" s="9">
        <f t="shared" si="3"/>
        <v>0</v>
      </c>
      <c r="F35" s="9">
        <f t="shared" si="3"/>
        <v>0</v>
      </c>
      <c r="G35" s="9">
        <f t="shared" si="3"/>
        <v>0</v>
      </c>
      <c r="H35" s="9">
        <f t="shared" si="3"/>
        <v>0</v>
      </c>
      <c r="I35" s="9">
        <f t="shared" si="3"/>
        <v>0</v>
      </c>
      <c r="J35" s="9">
        <f t="shared" si="3"/>
        <v>0</v>
      </c>
      <c r="K35" s="9">
        <f t="shared" si="3"/>
        <v>0</v>
      </c>
      <c r="L35" s="9">
        <f t="shared" si="3"/>
        <v>0</v>
      </c>
      <c r="M35" s="9">
        <f t="shared" si="3"/>
        <v>0</v>
      </c>
      <c r="N35" s="9">
        <f t="shared" si="3"/>
        <v>0</v>
      </c>
      <c r="O35" s="9">
        <f t="shared" si="3"/>
        <v>0</v>
      </c>
      <c r="P35" s="9">
        <f t="shared" si="3"/>
        <v>0</v>
      </c>
      <c r="Q35" s="9">
        <f t="shared" si="3"/>
        <v>0</v>
      </c>
      <c r="R35" s="9">
        <f t="shared" si="3"/>
        <v>0</v>
      </c>
      <c r="S35" s="148"/>
      <c r="T35" s="87"/>
      <c r="U35" s="87"/>
      <c r="V35" s="15"/>
      <c r="W35" s="1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4"/>
      <c r="AT35" s="4"/>
      <c r="AU35" s="4"/>
      <c r="AV35" s="4"/>
      <c r="AW35" s="4"/>
      <c r="AX35" s="4"/>
      <c r="AY35" s="4"/>
      <c r="AZ35" s="4"/>
    </row>
    <row r="36" spans="1:52" x14ac:dyDescent="0.25">
      <c r="A36" s="1">
        <v>29</v>
      </c>
      <c r="B36" s="3" t="str">
        <f>IF('FORM NILAI SIAP'!A36=0,"",'FORM NILAI SIAP'!A36)</f>
        <v/>
      </c>
      <c r="C36" s="3" t="str">
        <f>IF('FORM NILAI SIAP'!B36=0,"",'FORM NILAI SIAP'!B36)</f>
        <v/>
      </c>
      <c r="D36" s="9" t="str">
        <f t="shared" si="2"/>
        <v/>
      </c>
      <c r="E36" s="9">
        <f t="shared" si="3"/>
        <v>0</v>
      </c>
      <c r="F36" s="9">
        <f t="shared" si="3"/>
        <v>0</v>
      </c>
      <c r="G36" s="9">
        <f t="shared" si="3"/>
        <v>0</v>
      </c>
      <c r="H36" s="9">
        <f t="shared" si="3"/>
        <v>0</v>
      </c>
      <c r="I36" s="9">
        <f t="shared" si="3"/>
        <v>0</v>
      </c>
      <c r="J36" s="9">
        <f t="shared" si="3"/>
        <v>0</v>
      </c>
      <c r="K36" s="9">
        <f t="shared" si="3"/>
        <v>0</v>
      </c>
      <c r="L36" s="9">
        <f t="shared" si="3"/>
        <v>0</v>
      </c>
      <c r="M36" s="9">
        <f t="shared" si="3"/>
        <v>0</v>
      </c>
      <c r="N36" s="9">
        <f t="shared" si="3"/>
        <v>0</v>
      </c>
      <c r="O36" s="9">
        <f t="shared" si="3"/>
        <v>0</v>
      </c>
      <c r="P36" s="9">
        <f t="shared" si="3"/>
        <v>0</v>
      </c>
      <c r="Q36" s="9">
        <f t="shared" si="3"/>
        <v>0</v>
      </c>
      <c r="R36" s="9">
        <f t="shared" si="3"/>
        <v>0</v>
      </c>
      <c r="S36" s="148"/>
      <c r="T36" s="87"/>
      <c r="U36" s="87"/>
      <c r="V36" s="15"/>
      <c r="W36" s="14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4"/>
      <c r="AT36" s="4"/>
      <c r="AU36" s="4"/>
      <c r="AV36" s="4"/>
      <c r="AW36" s="4"/>
      <c r="AX36" s="4"/>
      <c r="AY36" s="4"/>
      <c r="AZ36" s="4"/>
    </row>
    <row r="37" spans="1:52" x14ac:dyDescent="0.25">
      <c r="A37" s="1">
        <v>30</v>
      </c>
      <c r="B37" s="3" t="str">
        <f>IF('FORM NILAI SIAP'!A37=0,"",'FORM NILAI SIAP'!A37)</f>
        <v/>
      </c>
      <c r="C37" s="3" t="str">
        <f>IF('FORM NILAI SIAP'!B37=0,"",'FORM NILAI SIAP'!B37)</f>
        <v/>
      </c>
      <c r="D37" s="9" t="str">
        <f t="shared" si="2"/>
        <v/>
      </c>
      <c r="E37" s="9">
        <f t="shared" si="3"/>
        <v>0</v>
      </c>
      <c r="F37" s="9">
        <f t="shared" si="3"/>
        <v>0</v>
      </c>
      <c r="G37" s="9">
        <f t="shared" si="3"/>
        <v>0</v>
      </c>
      <c r="H37" s="9">
        <f t="shared" si="3"/>
        <v>0</v>
      </c>
      <c r="I37" s="9">
        <f t="shared" si="3"/>
        <v>0</v>
      </c>
      <c r="J37" s="9">
        <f t="shared" si="3"/>
        <v>0</v>
      </c>
      <c r="K37" s="9">
        <f t="shared" si="3"/>
        <v>0</v>
      </c>
      <c r="L37" s="9">
        <f t="shared" si="3"/>
        <v>0</v>
      </c>
      <c r="M37" s="9">
        <f t="shared" si="3"/>
        <v>0</v>
      </c>
      <c r="N37" s="9">
        <f t="shared" si="3"/>
        <v>0</v>
      </c>
      <c r="O37" s="9">
        <f t="shared" si="3"/>
        <v>0</v>
      </c>
      <c r="P37" s="9">
        <f t="shared" si="3"/>
        <v>0</v>
      </c>
      <c r="Q37" s="9">
        <f t="shared" si="3"/>
        <v>0</v>
      </c>
      <c r="R37" s="9">
        <f t="shared" si="3"/>
        <v>0</v>
      </c>
      <c r="S37" s="148"/>
      <c r="T37" s="87"/>
      <c r="U37" s="87"/>
      <c r="V37" s="15"/>
      <c r="W37" s="14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4"/>
      <c r="AT37" s="4"/>
      <c r="AU37" s="4"/>
      <c r="AV37" s="4"/>
      <c r="AW37" s="4"/>
      <c r="AX37" s="4"/>
      <c r="AY37" s="4"/>
      <c r="AZ37" s="4"/>
    </row>
    <row r="38" spans="1:52" x14ac:dyDescent="0.25">
      <c r="A38" s="1">
        <v>31</v>
      </c>
      <c r="B38" s="3" t="str">
        <f>IF('FORM NILAI SIAP'!A38=0,"",'FORM NILAI SIAP'!A38)</f>
        <v/>
      </c>
      <c r="C38" s="3" t="str">
        <f>IF('FORM NILAI SIAP'!B38=0,"",'FORM NILAI SIAP'!B38)</f>
        <v/>
      </c>
      <c r="D38" s="9" t="str">
        <f t="shared" si="2"/>
        <v/>
      </c>
      <c r="E38" s="9">
        <f t="shared" si="3"/>
        <v>0</v>
      </c>
      <c r="F38" s="9">
        <f t="shared" si="3"/>
        <v>0</v>
      </c>
      <c r="G38" s="9">
        <f t="shared" si="3"/>
        <v>0</v>
      </c>
      <c r="H38" s="9">
        <f t="shared" si="3"/>
        <v>0</v>
      </c>
      <c r="I38" s="9">
        <f t="shared" si="3"/>
        <v>0</v>
      </c>
      <c r="J38" s="9">
        <f t="shared" si="3"/>
        <v>0</v>
      </c>
      <c r="K38" s="9">
        <f t="shared" si="3"/>
        <v>0</v>
      </c>
      <c r="L38" s="9">
        <f t="shared" si="3"/>
        <v>0</v>
      </c>
      <c r="M38" s="9">
        <f t="shared" si="3"/>
        <v>0</v>
      </c>
      <c r="N38" s="9">
        <f t="shared" si="3"/>
        <v>0</v>
      </c>
      <c r="O38" s="9">
        <f t="shared" si="3"/>
        <v>0</v>
      </c>
      <c r="P38" s="9">
        <f t="shared" si="3"/>
        <v>0</v>
      </c>
      <c r="Q38" s="9">
        <f t="shared" si="3"/>
        <v>0</v>
      </c>
      <c r="R38" s="9">
        <f t="shared" si="3"/>
        <v>0</v>
      </c>
      <c r="S38" s="148"/>
      <c r="T38" s="87"/>
      <c r="U38" s="87"/>
      <c r="V38" s="15"/>
      <c r="W38" s="14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4"/>
      <c r="AT38" s="4"/>
      <c r="AU38" s="4"/>
      <c r="AV38" s="4"/>
      <c r="AW38" s="4"/>
      <c r="AX38" s="4"/>
      <c r="AY38" s="4"/>
      <c r="AZ38" s="4"/>
    </row>
    <row r="39" spans="1:52" x14ac:dyDescent="0.25">
      <c r="A39" s="1">
        <v>32</v>
      </c>
      <c r="B39" s="3" t="str">
        <f>IF('FORM NILAI SIAP'!A39=0,"",'FORM NILAI SIAP'!A39)</f>
        <v/>
      </c>
      <c r="C39" s="3" t="str">
        <f>IF('FORM NILAI SIAP'!B39=0,"",'FORM NILAI SIAP'!B39)</f>
        <v/>
      </c>
      <c r="D39" s="9" t="str">
        <f t="shared" si="2"/>
        <v/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148"/>
      <c r="T39" s="87"/>
      <c r="U39" s="87"/>
      <c r="V39" s="15"/>
      <c r="W39" s="1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4"/>
      <c r="AT39" s="4"/>
      <c r="AU39" s="4"/>
      <c r="AV39" s="4"/>
      <c r="AW39" s="4"/>
      <c r="AX39" s="4"/>
      <c r="AY39" s="4"/>
      <c r="AZ39" s="4"/>
    </row>
    <row r="40" spans="1:52" x14ac:dyDescent="0.25">
      <c r="A40" s="1">
        <v>33</v>
      </c>
      <c r="B40" s="3" t="str">
        <f>IF('FORM NILAI SIAP'!A40=0,"",'FORM NILAI SIAP'!A40)</f>
        <v/>
      </c>
      <c r="C40" s="3" t="str">
        <f>IF('FORM NILAI SIAP'!B40=0,"",'FORM NILAI SIAP'!B40)</f>
        <v/>
      </c>
      <c r="D40" s="9" t="str">
        <f t="shared" si="2"/>
        <v/>
      </c>
      <c r="E40" s="9">
        <f t="shared" si="3"/>
        <v>0</v>
      </c>
      <c r="F40" s="9">
        <f t="shared" si="3"/>
        <v>0</v>
      </c>
      <c r="G40" s="9">
        <f t="shared" si="3"/>
        <v>0</v>
      </c>
      <c r="H40" s="9">
        <f t="shared" si="3"/>
        <v>0</v>
      </c>
      <c r="I40" s="9">
        <f t="shared" si="3"/>
        <v>0</v>
      </c>
      <c r="J40" s="9">
        <f t="shared" si="3"/>
        <v>0</v>
      </c>
      <c r="K40" s="9">
        <f t="shared" si="3"/>
        <v>0</v>
      </c>
      <c r="L40" s="9">
        <f t="shared" si="3"/>
        <v>0</v>
      </c>
      <c r="M40" s="9">
        <f t="shared" si="3"/>
        <v>0</v>
      </c>
      <c r="N40" s="9">
        <f t="shared" si="3"/>
        <v>0</v>
      </c>
      <c r="O40" s="9">
        <f t="shared" si="3"/>
        <v>0</v>
      </c>
      <c r="P40" s="9">
        <f t="shared" si="3"/>
        <v>0</v>
      </c>
      <c r="Q40" s="9">
        <f t="shared" si="3"/>
        <v>0</v>
      </c>
      <c r="R40" s="9">
        <f t="shared" si="3"/>
        <v>0</v>
      </c>
      <c r="S40" s="148"/>
      <c r="T40" s="87"/>
      <c r="U40" s="87"/>
      <c r="V40" s="15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4"/>
      <c r="AT40" s="4"/>
      <c r="AU40" s="4"/>
      <c r="AV40" s="4"/>
      <c r="AW40" s="4"/>
      <c r="AX40" s="4"/>
      <c r="AY40" s="4"/>
      <c r="AZ40" s="4"/>
    </row>
    <row r="41" spans="1:52" x14ac:dyDescent="0.25">
      <c r="A41" s="1">
        <v>34</v>
      </c>
      <c r="B41" s="3" t="str">
        <f>IF('FORM NILAI SIAP'!A41=0,"",'FORM NILAI SIAP'!A41)</f>
        <v/>
      </c>
      <c r="C41" s="3" t="str">
        <f>IF('FORM NILAI SIAP'!B41=0,"",'FORM NILAI SIAP'!B41)</f>
        <v/>
      </c>
      <c r="D41" s="9" t="str">
        <f t="shared" si="2"/>
        <v/>
      </c>
      <c r="E41" s="9">
        <f t="shared" si="3"/>
        <v>0</v>
      </c>
      <c r="F41" s="9">
        <f t="shared" si="3"/>
        <v>0</v>
      </c>
      <c r="G41" s="9">
        <f t="shared" si="3"/>
        <v>0</v>
      </c>
      <c r="H41" s="9">
        <f t="shared" si="3"/>
        <v>0</v>
      </c>
      <c r="I41" s="9">
        <f t="shared" si="3"/>
        <v>0</v>
      </c>
      <c r="J41" s="9">
        <f t="shared" si="3"/>
        <v>0</v>
      </c>
      <c r="K41" s="9">
        <f t="shared" si="3"/>
        <v>0</v>
      </c>
      <c r="L41" s="9">
        <f t="shared" si="3"/>
        <v>0</v>
      </c>
      <c r="M41" s="9">
        <f t="shared" si="3"/>
        <v>0</v>
      </c>
      <c r="N41" s="9">
        <f t="shared" si="3"/>
        <v>0</v>
      </c>
      <c r="O41" s="9">
        <f t="shared" si="3"/>
        <v>0</v>
      </c>
      <c r="P41" s="9">
        <f t="shared" si="3"/>
        <v>0</v>
      </c>
      <c r="Q41" s="9">
        <f t="shared" si="3"/>
        <v>0</v>
      </c>
      <c r="R41" s="9">
        <f t="shared" si="3"/>
        <v>0</v>
      </c>
      <c r="S41" s="148"/>
      <c r="T41" s="87"/>
      <c r="U41" s="87"/>
      <c r="V41" s="15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4"/>
      <c r="AT41" s="4"/>
      <c r="AU41" s="4"/>
      <c r="AV41" s="4"/>
      <c r="AW41" s="4"/>
      <c r="AX41" s="4"/>
      <c r="AY41" s="4"/>
      <c r="AZ41" s="4"/>
    </row>
    <row r="42" spans="1:52" x14ac:dyDescent="0.25">
      <c r="A42" s="1">
        <v>35</v>
      </c>
      <c r="B42" s="3" t="str">
        <f>IF('FORM NILAI SIAP'!A42=0,"",'FORM NILAI SIAP'!A42)</f>
        <v/>
      </c>
      <c r="C42" s="3" t="str">
        <f>IF('FORM NILAI SIAP'!B42=0,"",'FORM NILAI SIAP'!B42)</f>
        <v/>
      </c>
      <c r="D42" s="9" t="str">
        <f t="shared" si="2"/>
        <v/>
      </c>
      <c r="E42" s="9">
        <f t="shared" si="3"/>
        <v>0</v>
      </c>
      <c r="F42" s="9">
        <f t="shared" si="3"/>
        <v>0</v>
      </c>
      <c r="G42" s="9">
        <f t="shared" si="3"/>
        <v>0</v>
      </c>
      <c r="H42" s="9">
        <f t="shared" si="3"/>
        <v>0</v>
      </c>
      <c r="I42" s="9">
        <f t="shared" si="3"/>
        <v>0</v>
      </c>
      <c r="J42" s="9">
        <f t="shared" si="3"/>
        <v>0</v>
      </c>
      <c r="K42" s="9">
        <f t="shared" si="3"/>
        <v>0</v>
      </c>
      <c r="L42" s="9">
        <f t="shared" si="3"/>
        <v>0</v>
      </c>
      <c r="M42" s="9">
        <f t="shared" si="3"/>
        <v>0</v>
      </c>
      <c r="N42" s="9">
        <f t="shared" si="3"/>
        <v>0</v>
      </c>
      <c r="O42" s="9">
        <f t="shared" si="3"/>
        <v>0</v>
      </c>
      <c r="P42" s="9">
        <f t="shared" si="3"/>
        <v>0</v>
      </c>
      <c r="Q42" s="9">
        <f t="shared" si="3"/>
        <v>0</v>
      </c>
      <c r="R42" s="9">
        <f t="shared" si="3"/>
        <v>0</v>
      </c>
      <c r="S42" s="148"/>
      <c r="T42" s="87"/>
      <c r="U42" s="87"/>
      <c r="V42" s="15"/>
      <c r="W42" s="1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4"/>
      <c r="AT42" s="4"/>
      <c r="AU42" s="4"/>
      <c r="AV42" s="4"/>
      <c r="AW42" s="4"/>
      <c r="AX42" s="4"/>
      <c r="AY42" s="4"/>
      <c r="AZ42" s="4"/>
    </row>
    <row r="43" spans="1:52" x14ac:dyDescent="0.25">
      <c r="A43" s="1">
        <v>36</v>
      </c>
      <c r="B43" s="3" t="str">
        <f>IF('FORM NILAI SIAP'!A43=0,"",'FORM NILAI SIAP'!A43)</f>
        <v/>
      </c>
      <c r="C43" s="3" t="str">
        <f>IF('FORM NILAI SIAP'!B43=0,"",'FORM NILAI SIAP'!B43)</f>
        <v/>
      </c>
      <c r="D43" s="9" t="str">
        <f t="shared" si="2"/>
        <v/>
      </c>
      <c r="E43" s="9">
        <f t="shared" si="3"/>
        <v>0</v>
      </c>
      <c r="F43" s="9">
        <f t="shared" si="3"/>
        <v>0</v>
      </c>
      <c r="G43" s="9">
        <f t="shared" si="3"/>
        <v>0</v>
      </c>
      <c r="H43" s="9">
        <f t="shared" si="3"/>
        <v>0</v>
      </c>
      <c r="I43" s="9">
        <f t="shared" si="3"/>
        <v>0</v>
      </c>
      <c r="J43" s="9">
        <f t="shared" si="3"/>
        <v>0</v>
      </c>
      <c r="K43" s="9">
        <f t="shared" si="3"/>
        <v>0</v>
      </c>
      <c r="L43" s="9">
        <f t="shared" si="3"/>
        <v>0</v>
      </c>
      <c r="M43" s="9">
        <f t="shared" si="3"/>
        <v>0</v>
      </c>
      <c r="N43" s="9">
        <f t="shared" si="3"/>
        <v>0</v>
      </c>
      <c r="O43" s="9">
        <f t="shared" si="3"/>
        <v>0</v>
      </c>
      <c r="P43" s="9">
        <f t="shared" si="3"/>
        <v>0</v>
      </c>
      <c r="Q43" s="9">
        <f t="shared" si="3"/>
        <v>0</v>
      </c>
      <c r="R43" s="9">
        <f t="shared" si="3"/>
        <v>0</v>
      </c>
      <c r="S43" s="148"/>
      <c r="T43" s="87"/>
      <c r="U43" s="87"/>
      <c r="V43" s="15"/>
      <c r="W43" s="14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4"/>
      <c r="AT43" s="4"/>
      <c r="AU43" s="4"/>
      <c r="AV43" s="4"/>
      <c r="AW43" s="4"/>
      <c r="AX43" s="4"/>
      <c r="AY43" s="4"/>
      <c r="AZ43" s="4"/>
    </row>
    <row r="44" spans="1:52" x14ac:dyDescent="0.25">
      <c r="A44" s="1">
        <v>37</v>
      </c>
      <c r="B44" s="3" t="str">
        <f>IF('FORM NILAI SIAP'!A44=0,"",'FORM NILAI SIAP'!A44)</f>
        <v/>
      </c>
      <c r="C44" s="3" t="str">
        <f>IF('FORM NILAI SIAP'!B44=0,"",'FORM NILAI SIAP'!B44)</f>
        <v/>
      </c>
      <c r="D44" s="9" t="str">
        <f t="shared" si="2"/>
        <v/>
      </c>
      <c r="E44" s="9">
        <f t="shared" si="3"/>
        <v>0</v>
      </c>
      <c r="F44" s="9">
        <f t="shared" si="3"/>
        <v>0</v>
      </c>
      <c r="G44" s="9">
        <f t="shared" si="3"/>
        <v>0</v>
      </c>
      <c r="H44" s="9">
        <f t="shared" si="3"/>
        <v>0</v>
      </c>
      <c r="I44" s="9">
        <f t="shared" si="3"/>
        <v>0</v>
      </c>
      <c r="J44" s="9">
        <f t="shared" si="3"/>
        <v>0</v>
      </c>
      <c r="K44" s="9">
        <f t="shared" ref="E44:R62" si="4">IFERROR(($T44*IF($T$6=K$6,$T$7,0)+$U44*IF($U$6=K$6,$U$7,0)+$V44*IF($V$6=K$6,$V$7,0)+$W44*IF($W$6=K$6,$W$7,0)+$X44*IF($X$6=K$6,$X$7,0)+$Y44*IF($Y$6=K$6,$Y$7,0)+$Z44*IF($Z$6=K$6,$Z$7,0)+$AA44*IF($AA$6=K$6,$AA$7,0)+$AB44*IF($AB$6=K$6,$AB$7,0)+$AC44*IF($AC$6=K$6,$AC$7,0)+$AD44*IF($AD$6=K$6,$AD$7,0)+$AE44*IF($AE$6=K$6,$AE$7,0)+$AF44*IF($AF$6=K$6,$AF$7,0)+$AG44*IF($AG$6=K$6,$AG$7,0)+$AH44*IF($AH$6=K$6,$AH$7,0)+$AI44*IF($AI$6=K$6,$AI$7,0)+$AJ44*IF($AJ$6=K$6,$AJ$7,0)+$AK44*IF($AK$6=K$6,$AK$7,0)+$AL44*IF($AL$6=K$6,$AL$7,0)+$AM44*IF($AM$6=K$6,$AM$7,0)+$AN44*IF($AN$6=K$6,$AN$7,0)+$AO44*IF($AO$6=K$6,$AO$7,0)+$AP44*IF($AP$6=K$6,$AP$7,0)+$AQ44*IF($AQ$6=K$6,$AQ$7,0)+$AR44*IF($AR$6=K$6,$AR$7,0)+$AS44*IF($AS$6=K$6,$AS$7,0)+$AT44*IF($AT$6=K$6,$AT$7,0)+$AU44*IF($AU$6=K$6,$AU$7,0)+$AV44*IF($AV$6=K$6,$AV$7,0)+$AW44*IF($AW$6=K$6,$AW$7,0)+$AX44*IF($AX$6=K$6,$AX$7,0)+$AY44*IF($AY$6=K$6,$AY$7,0)+$AZ44*IF($AZ$6=K$6,$AZ$7,0))/K$7,0)</f>
        <v>0</v>
      </c>
      <c r="L44" s="9">
        <f t="shared" si="4"/>
        <v>0</v>
      </c>
      <c r="M44" s="9">
        <f t="shared" si="4"/>
        <v>0</v>
      </c>
      <c r="N44" s="9">
        <f t="shared" si="4"/>
        <v>0</v>
      </c>
      <c r="O44" s="9">
        <f t="shared" si="4"/>
        <v>0</v>
      </c>
      <c r="P44" s="9">
        <f t="shared" si="4"/>
        <v>0</v>
      </c>
      <c r="Q44" s="9">
        <f t="shared" si="4"/>
        <v>0</v>
      </c>
      <c r="R44" s="9">
        <f t="shared" si="4"/>
        <v>0</v>
      </c>
      <c r="S44" s="148"/>
      <c r="T44" s="87"/>
      <c r="U44" s="87"/>
      <c r="V44" s="15"/>
      <c r="W44" s="14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4"/>
      <c r="AT44" s="4"/>
      <c r="AU44" s="4"/>
      <c r="AV44" s="4"/>
      <c r="AW44" s="4"/>
      <c r="AX44" s="4"/>
      <c r="AY44" s="4"/>
      <c r="AZ44" s="4"/>
    </row>
    <row r="45" spans="1:52" x14ac:dyDescent="0.25">
      <c r="A45" s="1">
        <v>38</v>
      </c>
      <c r="B45" s="3" t="str">
        <f>IF('FORM NILAI SIAP'!A45=0,"",'FORM NILAI SIAP'!A45)</f>
        <v/>
      </c>
      <c r="C45" s="3" t="str">
        <f>IF('FORM NILAI SIAP'!B45=0,"",'FORM NILAI SIAP'!B45)</f>
        <v/>
      </c>
      <c r="D45" s="9" t="str">
        <f t="shared" si="2"/>
        <v/>
      </c>
      <c r="E45" s="9">
        <f t="shared" si="4"/>
        <v>0</v>
      </c>
      <c r="F45" s="9">
        <f t="shared" si="4"/>
        <v>0</v>
      </c>
      <c r="G45" s="9">
        <f t="shared" si="4"/>
        <v>0</v>
      </c>
      <c r="H45" s="9">
        <f t="shared" si="4"/>
        <v>0</v>
      </c>
      <c r="I45" s="9">
        <f t="shared" si="4"/>
        <v>0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148"/>
      <c r="T45" s="87"/>
      <c r="U45" s="87"/>
      <c r="V45" s="15"/>
      <c r="W45" s="14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4"/>
      <c r="AT45" s="4"/>
      <c r="AU45" s="4"/>
      <c r="AV45" s="4"/>
      <c r="AW45" s="4"/>
      <c r="AX45" s="4"/>
      <c r="AY45" s="4"/>
      <c r="AZ45" s="4"/>
    </row>
    <row r="46" spans="1:52" x14ac:dyDescent="0.25">
      <c r="A46" s="1">
        <v>39</v>
      </c>
      <c r="B46" s="3" t="str">
        <f>IF('FORM NILAI SIAP'!A46=0,"",'FORM NILAI SIAP'!A46)</f>
        <v/>
      </c>
      <c r="C46" s="3" t="str">
        <f>IF('FORM NILAI SIAP'!B46=0,"",'FORM NILAI SIAP'!B46)</f>
        <v/>
      </c>
      <c r="D46" s="9" t="str">
        <f t="shared" si="2"/>
        <v/>
      </c>
      <c r="E46" s="9">
        <f t="shared" si="4"/>
        <v>0</v>
      </c>
      <c r="F46" s="9">
        <f t="shared" si="4"/>
        <v>0</v>
      </c>
      <c r="G46" s="9">
        <f t="shared" si="4"/>
        <v>0</v>
      </c>
      <c r="H46" s="9">
        <f t="shared" si="4"/>
        <v>0</v>
      </c>
      <c r="I46" s="9">
        <f t="shared" si="4"/>
        <v>0</v>
      </c>
      <c r="J46" s="9">
        <f t="shared" si="4"/>
        <v>0</v>
      </c>
      <c r="K46" s="9">
        <f t="shared" si="4"/>
        <v>0</v>
      </c>
      <c r="L46" s="9">
        <f t="shared" si="4"/>
        <v>0</v>
      </c>
      <c r="M46" s="9">
        <f t="shared" si="4"/>
        <v>0</v>
      </c>
      <c r="N46" s="9">
        <f t="shared" si="4"/>
        <v>0</v>
      </c>
      <c r="O46" s="9">
        <f t="shared" si="4"/>
        <v>0</v>
      </c>
      <c r="P46" s="9">
        <f t="shared" si="4"/>
        <v>0</v>
      </c>
      <c r="Q46" s="9">
        <f t="shared" si="4"/>
        <v>0</v>
      </c>
      <c r="R46" s="9">
        <f t="shared" si="4"/>
        <v>0</v>
      </c>
      <c r="S46" s="148"/>
      <c r="T46" s="87"/>
      <c r="U46" s="87"/>
      <c r="V46" s="15"/>
      <c r="W46" s="14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4"/>
      <c r="AT46" s="4"/>
      <c r="AU46" s="4"/>
      <c r="AV46" s="4"/>
      <c r="AW46" s="4"/>
      <c r="AX46" s="4"/>
      <c r="AY46" s="4"/>
      <c r="AZ46" s="4"/>
    </row>
    <row r="47" spans="1:52" x14ac:dyDescent="0.25">
      <c r="A47" s="1">
        <v>40</v>
      </c>
      <c r="B47" s="3" t="str">
        <f>IF('FORM NILAI SIAP'!A47=0,"",'FORM NILAI SIAP'!A47)</f>
        <v/>
      </c>
      <c r="C47" s="3" t="str">
        <f>IF('FORM NILAI SIAP'!B47=0,"",'FORM NILAI SIAP'!B47)</f>
        <v/>
      </c>
      <c r="D47" s="9" t="str">
        <f t="shared" si="2"/>
        <v/>
      </c>
      <c r="E47" s="9">
        <f t="shared" si="4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148"/>
      <c r="T47" s="87"/>
      <c r="U47" s="87"/>
      <c r="V47" s="15"/>
      <c r="W47" s="14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4"/>
      <c r="AT47" s="4"/>
      <c r="AU47" s="4"/>
      <c r="AV47" s="4"/>
      <c r="AW47" s="4"/>
      <c r="AX47" s="4"/>
      <c r="AY47" s="4"/>
      <c r="AZ47" s="4"/>
    </row>
    <row r="48" spans="1:52" x14ac:dyDescent="0.25">
      <c r="A48" s="1">
        <v>41</v>
      </c>
      <c r="B48" s="3" t="str">
        <f>IF('FORM NILAI SIAP'!A48=0,"",'FORM NILAI SIAP'!A48)</f>
        <v/>
      </c>
      <c r="C48" s="3" t="str">
        <f>IF('FORM NILAI SIAP'!B48=0,"",'FORM NILAI SIAP'!B48)</f>
        <v/>
      </c>
      <c r="D48" s="9" t="str">
        <f t="shared" si="2"/>
        <v/>
      </c>
      <c r="E48" s="9">
        <f t="shared" si="4"/>
        <v>0</v>
      </c>
      <c r="F48" s="9">
        <f t="shared" si="4"/>
        <v>0</v>
      </c>
      <c r="G48" s="9">
        <f t="shared" si="4"/>
        <v>0</v>
      </c>
      <c r="H48" s="9">
        <f t="shared" si="4"/>
        <v>0</v>
      </c>
      <c r="I48" s="9">
        <f t="shared" si="4"/>
        <v>0</v>
      </c>
      <c r="J48" s="9">
        <f t="shared" si="4"/>
        <v>0</v>
      </c>
      <c r="K48" s="9">
        <f t="shared" si="4"/>
        <v>0</v>
      </c>
      <c r="L48" s="9">
        <f t="shared" si="4"/>
        <v>0</v>
      </c>
      <c r="M48" s="9">
        <f t="shared" si="4"/>
        <v>0</v>
      </c>
      <c r="N48" s="9">
        <f t="shared" si="4"/>
        <v>0</v>
      </c>
      <c r="O48" s="9">
        <f t="shared" si="4"/>
        <v>0</v>
      </c>
      <c r="P48" s="9">
        <f t="shared" si="4"/>
        <v>0</v>
      </c>
      <c r="Q48" s="9">
        <f t="shared" si="4"/>
        <v>0</v>
      </c>
      <c r="R48" s="9">
        <f t="shared" si="4"/>
        <v>0</v>
      </c>
      <c r="S48" s="148"/>
      <c r="T48" s="87"/>
      <c r="U48" s="87"/>
      <c r="V48" s="15"/>
      <c r="W48" s="14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4"/>
      <c r="AT48" s="4"/>
      <c r="AU48" s="4"/>
      <c r="AV48" s="4"/>
      <c r="AW48" s="4"/>
      <c r="AX48" s="4"/>
      <c r="AY48" s="4"/>
      <c r="AZ48" s="4"/>
    </row>
    <row r="49" spans="1:52" x14ac:dyDescent="0.25">
      <c r="A49" s="1">
        <v>42</v>
      </c>
      <c r="B49" s="3" t="str">
        <f>IF('FORM NILAI SIAP'!A49=0,"",'FORM NILAI SIAP'!A49)</f>
        <v/>
      </c>
      <c r="C49" s="3" t="str">
        <f>IF('FORM NILAI SIAP'!B49=0,"",'FORM NILAI SIAP'!B49)</f>
        <v/>
      </c>
      <c r="D49" s="9" t="str">
        <f t="shared" si="2"/>
        <v/>
      </c>
      <c r="E49" s="9">
        <f t="shared" si="4"/>
        <v>0</v>
      </c>
      <c r="F49" s="9">
        <f t="shared" si="4"/>
        <v>0</v>
      </c>
      <c r="G49" s="9">
        <f t="shared" si="4"/>
        <v>0</v>
      </c>
      <c r="H49" s="9">
        <f t="shared" si="4"/>
        <v>0</v>
      </c>
      <c r="I49" s="9">
        <f t="shared" si="4"/>
        <v>0</v>
      </c>
      <c r="J49" s="9">
        <f t="shared" si="4"/>
        <v>0</v>
      </c>
      <c r="K49" s="9">
        <f t="shared" si="4"/>
        <v>0</v>
      </c>
      <c r="L49" s="9">
        <f t="shared" si="4"/>
        <v>0</v>
      </c>
      <c r="M49" s="9">
        <f t="shared" si="4"/>
        <v>0</v>
      </c>
      <c r="N49" s="9">
        <f t="shared" si="4"/>
        <v>0</v>
      </c>
      <c r="O49" s="9">
        <f t="shared" si="4"/>
        <v>0</v>
      </c>
      <c r="P49" s="9">
        <f t="shared" si="4"/>
        <v>0</v>
      </c>
      <c r="Q49" s="9">
        <f t="shared" si="4"/>
        <v>0</v>
      </c>
      <c r="R49" s="9">
        <f t="shared" si="4"/>
        <v>0</v>
      </c>
      <c r="S49" s="148"/>
      <c r="T49" s="87"/>
      <c r="U49" s="87"/>
      <c r="V49" s="15"/>
      <c r="W49" s="14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4"/>
      <c r="AT49" s="4"/>
      <c r="AU49" s="4"/>
      <c r="AV49" s="4"/>
      <c r="AW49" s="4"/>
      <c r="AX49" s="4"/>
      <c r="AY49" s="4"/>
      <c r="AZ49" s="4"/>
    </row>
    <row r="50" spans="1:52" x14ac:dyDescent="0.25">
      <c r="A50" s="1">
        <v>43</v>
      </c>
      <c r="B50" s="3" t="str">
        <f>IF('FORM NILAI SIAP'!A50=0,"",'FORM NILAI SIAP'!A50)</f>
        <v/>
      </c>
      <c r="C50" s="3" t="str">
        <f>IF('FORM NILAI SIAP'!B50=0,"",'FORM NILAI SIAP'!B50)</f>
        <v/>
      </c>
      <c r="D50" s="9" t="str">
        <f t="shared" si="2"/>
        <v/>
      </c>
      <c r="E50" s="9">
        <f t="shared" si="4"/>
        <v>0</v>
      </c>
      <c r="F50" s="9">
        <f t="shared" si="4"/>
        <v>0</v>
      </c>
      <c r="G50" s="9">
        <f t="shared" si="4"/>
        <v>0</v>
      </c>
      <c r="H50" s="9">
        <f t="shared" si="4"/>
        <v>0</v>
      </c>
      <c r="I50" s="9">
        <f t="shared" si="4"/>
        <v>0</v>
      </c>
      <c r="J50" s="9">
        <f t="shared" si="4"/>
        <v>0</v>
      </c>
      <c r="K50" s="9">
        <f t="shared" si="4"/>
        <v>0</v>
      </c>
      <c r="L50" s="9">
        <f t="shared" si="4"/>
        <v>0</v>
      </c>
      <c r="M50" s="9">
        <f t="shared" si="4"/>
        <v>0</v>
      </c>
      <c r="N50" s="9">
        <f t="shared" si="4"/>
        <v>0</v>
      </c>
      <c r="O50" s="9">
        <f t="shared" si="4"/>
        <v>0</v>
      </c>
      <c r="P50" s="9">
        <f t="shared" si="4"/>
        <v>0</v>
      </c>
      <c r="Q50" s="9">
        <f t="shared" si="4"/>
        <v>0</v>
      </c>
      <c r="R50" s="9">
        <f t="shared" si="4"/>
        <v>0</v>
      </c>
      <c r="S50" s="148"/>
      <c r="T50" s="87"/>
      <c r="U50" s="87"/>
      <c r="V50" s="15"/>
      <c r="W50" s="14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A51" s="1">
        <v>44</v>
      </c>
      <c r="B51" s="3" t="str">
        <f>IF('FORM NILAI SIAP'!A51=0,"",'FORM NILAI SIAP'!A51)</f>
        <v/>
      </c>
      <c r="C51" s="3" t="str">
        <f>IF('FORM NILAI SIAP'!B51=0,"",'FORM NILAI SIAP'!B51)</f>
        <v/>
      </c>
      <c r="D51" s="9" t="str">
        <f t="shared" si="2"/>
        <v/>
      </c>
      <c r="E51" s="9">
        <f t="shared" si="4"/>
        <v>0</v>
      </c>
      <c r="F51" s="9">
        <f t="shared" si="4"/>
        <v>0</v>
      </c>
      <c r="G51" s="9">
        <f t="shared" si="4"/>
        <v>0</v>
      </c>
      <c r="H51" s="9">
        <f t="shared" si="4"/>
        <v>0</v>
      </c>
      <c r="I51" s="9">
        <f t="shared" si="4"/>
        <v>0</v>
      </c>
      <c r="J51" s="9">
        <f t="shared" si="4"/>
        <v>0</v>
      </c>
      <c r="K51" s="9">
        <f t="shared" si="4"/>
        <v>0</v>
      </c>
      <c r="L51" s="9">
        <f t="shared" si="4"/>
        <v>0</v>
      </c>
      <c r="M51" s="9">
        <f t="shared" si="4"/>
        <v>0</v>
      </c>
      <c r="N51" s="9">
        <f t="shared" si="4"/>
        <v>0</v>
      </c>
      <c r="O51" s="9">
        <f t="shared" si="4"/>
        <v>0</v>
      </c>
      <c r="P51" s="9">
        <f t="shared" si="4"/>
        <v>0</v>
      </c>
      <c r="Q51" s="9">
        <f t="shared" si="4"/>
        <v>0</v>
      </c>
      <c r="R51" s="9">
        <f t="shared" si="4"/>
        <v>0</v>
      </c>
      <c r="S51" s="148"/>
      <c r="T51" s="87"/>
      <c r="U51" s="87"/>
      <c r="V51" s="15"/>
      <c r="W51" s="1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A52" s="1">
        <v>45</v>
      </c>
      <c r="B52" s="3" t="str">
        <f>IF('FORM NILAI SIAP'!A52=0,"",'FORM NILAI SIAP'!A52)</f>
        <v/>
      </c>
      <c r="C52" s="3" t="str">
        <f>IF('FORM NILAI SIAP'!B52=0,"",'FORM NILAI SIAP'!B52)</f>
        <v/>
      </c>
      <c r="D52" s="9" t="str">
        <f t="shared" si="2"/>
        <v/>
      </c>
      <c r="E52" s="9">
        <f t="shared" si="4"/>
        <v>0</v>
      </c>
      <c r="F52" s="9">
        <f t="shared" si="4"/>
        <v>0</v>
      </c>
      <c r="G52" s="9">
        <f t="shared" si="4"/>
        <v>0</v>
      </c>
      <c r="H52" s="9">
        <f t="shared" si="4"/>
        <v>0</v>
      </c>
      <c r="I52" s="9">
        <f t="shared" si="4"/>
        <v>0</v>
      </c>
      <c r="J52" s="9">
        <f t="shared" si="4"/>
        <v>0</v>
      </c>
      <c r="K52" s="9">
        <f t="shared" si="4"/>
        <v>0</v>
      </c>
      <c r="L52" s="9">
        <f t="shared" si="4"/>
        <v>0</v>
      </c>
      <c r="M52" s="9">
        <f t="shared" si="4"/>
        <v>0</v>
      </c>
      <c r="N52" s="9">
        <f t="shared" si="4"/>
        <v>0</v>
      </c>
      <c r="O52" s="9">
        <f t="shared" si="4"/>
        <v>0</v>
      </c>
      <c r="P52" s="9">
        <f t="shared" si="4"/>
        <v>0</v>
      </c>
      <c r="Q52" s="9">
        <f t="shared" si="4"/>
        <v>0</v>
      </c>
      <c r="R52" s="9">
        <f t="shared" si="4"/>
        <v>0</v>
      </c>
      <c r="S52" s="148"/>
      <c r="T52" s="87"/>
      <c r="U52" s="87"/>
      <c r="V52" s="15"/>
      <c r="W52" s="1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A53" s="1">
        <v>46</v>
      </c>
      <c r="B53" s="3" t="str">
        <f>IF('FORM NILAI SIAP'!A53=0,"",'FORM NILAI SIAP'!A53)</f>
        <v/>
      </c>
      <c r="C53" s="3" t="str">
        <f>IF('FORM NILAI SIAP'!B53=0,"",'FORM NILAI SIAP'!B53)</f>
        <v/>
      </c>
      <c r="D53" s="9" t="str">
        <f t="shared" si="2"/>
        <v/>
      </c>
      <c r="E53" s="9">
        <f t="shared" si="4"/>
        <v>0</v>
      </c>
      <c r="F53" s="9">
        <f t="shared" si="4"/>
        <v>0</v>
      </c>
      <c r="G53" s="9">
        <f t="shared" si="4"/>
        <v>0</v>
      </c>
      <c r="H53" s="9">
        <f t="shared" si="4"/>
        <v>0</v>
      </c>
      <c r="I53" s="9">
        <f t="shared" si="4"/>
        <v>0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0</v>
      </c>
      <c r="P53" s="9">
        <f t="shared" si="4"/>
        <v>0</v>
      </c>
      <c r="Q53" s="9">
        <f t="shared" si="4"/>
        <v>0</v>
      </c>
      <c r="R53" s="9">
        <f t="shared" si="4"/>
        <v>0</v>
      </c>
      <c r="S53" s="148"/>
      <c r="T53" s="87"/>
      <c r="U53" s="87"/>
      <c r="V53" s="15"/>
      <c r="W53" s="14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A54" s="1">
        <v>47</v>
      </c>
      <c r="B54" s="3" t="str">
        <f>IF('FORM NILAI SIAP'!A54=0,"",'FORM NILAI SIAP'!A54)</f>
        <v/>
      </c>
      <c r="C54" s="3" t="str">
        <f>IF('FORM NILAI SIAP'!B54=0,"",'FORM NILAI SIAP'!B54)</f>
        <v/>
      </c>
      <c r="D54" s="9" t="str">
        <f t="shared" si="2"/>
        <v/>
      </c>
      <c r="E54" s="9">
        <f t="shared" si="4"/>
        <v>0</v>
      </c>
      <c r="F54" s="9">
        <f t="shared" si="4"/>
        <v>0</v>
      </c>
      <c r="G54" s="9">
        <f t="shared" si="4"/>
        <v>0</v>
      </c>
      <c r="H54" s="9">
        <f t="shared" si="4"/>
        <v>0</v>
      </c>
      <c r="I54" s="9">
        <f t="shared" si="4"/>
        <v>0</v>
      </c>
      <c r="J54" s="9">
        <f t="shared" si="4"/>
        <v>0</v>
      </c>
      <c r="K54" s="9">
        <f t="shared" si="4"/>
        <v>0</v>
      </c>
      <c r="L54" s="9">
        <f t="shared" si="4"/>
        <v>0</v>
      </c>
      <c r="M54" s="9">
        <f t="shared" si="4"/>
        <v>0</v>
      </c>
      <c r="N54" s="9">
        <f t="shared" si="4"/>
        <v>0</v>
      </c>
      <c r="O54" s="9">
        <f t="shared" si="4"/>
        <v>0</v>
      </c>
      <c r="P54" s="9">
        <f t="shared" si="4"/>
        <v>0</v>
      </c>
      <c r="Q54" s="9">
        <f t="shared" si="4"/>
        <v>0</v>
      </c>
      <c r="R54" s="9">
        <f t="shared" si="4"/>
        <v>0</v>
      </c>
      <c r="S54" s="148"/>
      <c r="T54" s="87"/>
      <c r="U54" s="87"/>
      <c r="V54" s="15"/>
      <c r="W54" s="14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A55" s="1">
        <v>48</v>
      </c>
      <c r="B55" s="3" t="str">
        <f>IF('FORM NILAI SIAP'!A55=0,"",'FORM NILAI SIAP'!A55)</f>
        <v/>
      </c>
      <c r="C55" s="3" t="str">
        <f>IF('FORM NILAI SIAP'!B55=0,"",'FORM NILAI SIAP'!B55)</f>
        <v/>
      </c>
      <c r="D55" s="9" t="str">
        <f t="shared" si="2"/>
        <v/>
      </c>
      <c r="E55" s="9">
        <f t="shared" si="4"/>
        <v>0</v>
      </c>
      <c r="F55" s="9">
        <f t="shared" si="4"/>
        <v>0</v>
      </c>
      <c r="G55" s="9">
        <f t="shared" si="4"/>
        <v>0</v>
      </c>
      <c r="H55" s="9">
        <f t="shared" si="4"/>
        <v>0</v>
      </c>
      <c r="I55" s="9">
        <f t="shared" si="4"/>
        <v>0</v>
      </c>
      <c r="J55" s="9">
        <f t="shared" si="4"/>
        <v>0</v>
      </c>
      <c r="K55" s="9">
        <f t="shared" si="4"/>
        <v>0</v>
      </c>
      <c r="L55" s="9">
        <f t="shared" si="4"/>
        <v>0</v>
      </c>
      <c r="M55" s="9">
        <f t="shared" si="4"/>
        <v>0</v>
      </c>
      <c r="N55" s="9">
        <f t="shared" si="4"/>
        <v>0</v>
      </c>
      <c r="O55" s="9">
        <f t="shared" si="4"/>
        <v>0</v>
      </c>
      <c r="P55" s="9">
        <f t="shared" si="4"/>
        <v>0</v>
      </c>
      <c r="Q55" s="9">
        <f t="shared" si="4"/>
        <v>0</v>
      </c>
      <c r="R55" s="9">
        <f t="shared" si="4"/>
        <v>0</v>
      </c>
      <c r="S55" s="148"/>
      <c r="T55" s="87"/>
      <c r="U55" s="87"/>
      <c r="V55" s="15"/>
      <c r="W55" s="14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A56" s="1">
        <v>49</v>
      </c>
      <c r="B56" s="3" t="str">
        <f>IF('FORM NILAI SIAP'!A56=0,"",'FORM NILAI SIAP'!A56)</f>
        <v/>
      </c>
      <c r="C56" s="3" t="str">
        <f>IF('FORM NILAI SIAP'!B56=0,"",'FORM NILAI SIAP'!B56)</f>
        <v/>
      </c>
      <c r="D56" s="9" t="str">
        <f t="shared" si="2"/>
        <v/>
      </c>
      <c r="E56" s="9">
        <f t="shared" si="4"/>
        <v>0</v>
      </c>
      <c r="F56" s="9">
        <f t="shared" si="4"/>
        <v>0</v>
      </c>
      <c r="G56" s="9">
        <f t="shared" si="4"/>
        <v>0</v>
      </c>
      <c r="H56" s="9">
        <f t="shared" si="4"/>
        <v>0</v>
      </c>
      <c r="I56" s="9">
        <f t="shared" si="4"/>
        <v>0</v>
      </c>
      <c r="J56" s="9">
        <f t="shared" si="4"/>
        <v>0</v>
      </c>
      <c r="K56" s="9">
        <f t="shared" si="4"/>
        <v>0</v>
      </c>
      <c r="L56" s="9">
        <f t="shared" si="4"/>
        <v>0</v>
      </c>
      <c r="M56" s="9">
        <f t="shared" si="4"/>
        <v>0</v>
      </c>
      <c r="N56" s="9">
        <f t="shared" si="4"/>
        <v>0</v>
      </c>
      <c r="O56" s="9">
        <f t="shared" si="4"/>
        <v>0</v>
      </c>
      <c r="P56" s="9">
        <f t="shared" si="4"/>
        <v>0</v>
      </c>
      <c r="Q56" s="9">
        <f t="shared" si="4"/>
        <v>0</v>
      </c>
      <c r="R56" s="9">
        <f t="shared" si="4"/>
        <v>0</v>
      </c>
      <c r="S56" s="148"/>
      <c r="T56" s="87"/>
      <c r="U56" s="87"/>
      <c r="V56" s="15"/>
      <c r="W56" s="14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A57" s="1">
        <v>50</v>
      </c>
      <c r="B57" s="3" t="str">
        <f>IF('FORM NILAI SIAP'!A57=0,"",'FORM NILAI SIAP'!A57)</f>
        <v/>
      </c>
      <c r="C57" s="3" t="str">
        <f>IF('FORM NILAI SIAP'!B57=0,"",'FORM NILAI SIAP'!B57)</f>
        <v/>
      </c>
      <c r="D57" s="9" t="str">
        <f t="shared" si="2"/>
        <v/>
      </c>
      <c r="E57" s="9">
        <f t="shared" si="4"/>
        <v>0</v>
      </c>
      <c r="F57" s="9">
        <f t="shared" si="4"/>
        <v>0</v>
      </c>
      <c r="G57" s="9">
        <f t="shared" si="4"/>
        <v>0</v>
      </c>
      <c r="H57" s="9">
        <f t="shared" si="4"/>
        <v>0</v>
      </c>
      <c r="I57" s="9">
        <f t="shared" si="4"/>
        <v>0</v>
      </c>
      <c r="J57" s="9">
        <f t="shared" si="4"/>
        <v>0</v>
      </c>
      <c r="K57" s="9">
        <f t="shared" si="4"/>
        <v>0</v>
      </c>
      <c r="L57" s="9">
        <f t="shared" si="4"/>
        <v>0</v>
      </c>
      <c r="M57" s="9">
        <f t="shared" si="4"/>
        <v>0</v>
      </c>
      <c r="N57" s="9">
        <f t="shared" si="4"/>
        <v>0</v>
      </c>
      <c r="O57" s="9">
        <f t="shared" si="4"/>
        <v>0</v>
      </c>
      <c r="P57" s="9">
        <f t="shared" si="4"/>
        <v>0</v>
      </c>
      <c r="Q57" s="9">
        <f t="shared" si="4"/>
        <v>0</v>
      </c>
      <c r="R57" s="9">
        <f t="shared" si="4"/>
        <v>0</v>
      </c>
      <c r="S57" s="148"/>
      <c r="T57" s="87"/>
      <c r="U57" s="87"/>
      <c r="V57" s="15"/>
      <c r="W57" s="14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A58" s="1">
        <v>51</v>
      </c>
      <c r="B58" s="3" t="str">
        <f>IF('FORM NILAI SIAP'!A58=0,"",'FORM NILAI SIAP'!A58)</f>
        <v/>
      </c>
      <c r="C58" s="3" t="str">
        <f>IF('FORM NILAI SIAP'!B58=0,"",'FORM NILAI SIAP'!B58)</f>
        <v/>
      </c>
      <c r="D58" s="9" t="str">
        <f t="shared" si="2"/>
        <v/>
      </c>
      <c r="E58" s="9">
        <f t="shared" si="4"/>
        <v>0</v>
      </c>
      <c r="F58" s="9">
        <f t="shared" si="4"/>
        <v>0</v>
      </c>
      <c r="G58" s="9">
        <f t="shared" si="4"/>
        <v>0</v>
      </c>
      <c r="H58" s="9">
        <f t="shared" si="4"/>
        <v>0</v>
      </c>
      <c r="I58" s="9">
        <f t="shared" si="4"/>
        <v>0</v>
      </c>
      <c r="J58" s="9">
        <f t="shared" si="4"/>
        <v>0</v>
      </c>
      <c r="K58" s="9">
        <f t="shared" si="4"/>
        <v>0</v>
      </c>
      <c r="L58" s="9">
        <f t="shared" si="4"/>
        <v>0</v>
      </c>
      <c r="M58" s="9">
        <f t="shared" si="4"/>
        <v>0</v>
      </c>
      <c r="N58" s="9">
        <f t="shared" si="4"/>
        <v>0</v>
      </c>
      <c r="O58" s="9">
        <f t="shared" si="4"/>
        <v>0</v>
      </c>
      <c r="P58" s="9">
        <f t="shared" si="4"/>
        <v>0</v>
      </c>
      <c r="Q58" s="9">
        <f t="shared" si="4"/>
        <v>0</v>
      </c>
      <c r="R58" s="9">
        <f t="shared" si="4"/>
        <v>0</v>
      </c>
      <c r="S58" s="148"/>
      <c r="T58" s="87"/>
      <c r="U58" s="87"/>
      <c r="V58" s="15"/>
      <c r="W58" s="14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A59" s="1">
        <v>52</v>
      </c>
      <c r="B59" s="3" t="str">
        <f>IF('FORM NILAI SIAP'!A59=0,"",'FORM NILAI SIAP'!A59)</f>
        <v/>
      </c>
      <c r="C59" s="3" t="str">
        <f>IF('FORM NILAI SIAP'!B59=0,"",'FORM NILAI SIAP'!B59)</f>
        <v/>
      </c>
      <c r="D59" s="9" t="str">
        <f t="shared" si="2"/>
        <v/>
      </c>
      <c r="E59" s="9">
        <f t="shared" si="4"/>
        <v>0</v>
      </c>
      <c r="F59" s="9">
        <f t="shared" si="4"/>
        <v>0</v>
      </c>
      <c r="G59" s="9">
        <f t="shared" si="4"/>
        <v>0</v>
      </c>
      <c r="H59" s="9">
        <f t="shared" si="4"/>
        <v>0</v>
      </c>
      <c r="I59" s="9">
        <f t="shared" si="4"/>
        <v>0</v>
      </c>
      <c r="J59" s="9">
        <f t="shared" si="4"/>
        <v>0</v>
      </c>
      <c r="K59" s="9">
        <f t="shared" si="4"/>
        <v>0</v>
      </c>
      <c r="L59" s="9">
        <f t="shared" si="4"/>
        <v>0</v>
      </c>
      <c r="M59" s="9">
        <f t="shared" si="4"/>
        <v>0</v>
      </c>
      <c r="N59" s="9">
        <f t="shared" si="4"/>
        <v>0</v>
      </c>
      <c r="O59" s="9">
        <f t="shared" si="4"/>
        <v>0</v>
      </c>
      <c r="P59" s="9">
        <f t="shared" si="4"/>
        <v>0</v>
      </c>
      <c r="Q59" s="9">
        <f t="shared" si="4"/>
        <v>0</v>
      </c>
      <c r="R59" s="9">
        <f t="shared" si="4"/>
        <v>0</v>
      </c>
      <c r="S59" s="148"/>
      <c r="T59" s="87"/>
      <c r="U59" s="87"/>
      <c r="V59" s="15"/>
      <c r="W59" s="14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A60" s="1">
        <v>53</v>
      </c>
      <c r="B60" s="3" t="str">
        <f>IF('FORM NILAI SIAP'!A60=0,"",'FORM NILAI SIAP'!A60)</f>
        <v/>
      </c>
      <c r="C60" s="3" t="str">
        <f>IF('FORM NILAI SIAP'!B60=0,"",'FORM NILAI SIAP'!B60)</f>
        <v/>
      </c>
      <c r="D60" s="9" t="str">
        <f t="shared" si="2"/>
        <v/>
      </c>
      <c r="E60" s="9">
        <f t="shared" si="4"/>
        <v>0</v>
      </c>
      <c r="F60" s="9">
        <f t="shared" si="4"/>
        <v>0</v>
      </c>
      <c r="G60" s="9">
        <f t="shared" si="4"/>
        <v>0</v>
      </c>
      <c r="H60" s="9">
        <f t="shared" si="4"/>
        <v>0</v>
      </c>
      <c r="I60" s="9">
        <f t="shared" si="4"/>
        <v>0</v>
      </c>
      <c r="J60" s="9">
        <f t="shared" si="4"/>
        <v>0</v>
      </c>
      <c r="K60" s="9">
        <f t="shared" si="4"/>
        <v>0</v>
      </c>
      <c r="L60" s="9">
        <f t="shared" si="4"/>
        <v>0</v>
      </c>
      <c r="M60" s="9">
        <f t="shared" si="4"/>
        <v>0</v>
      </c>
      <c r="N60" s="9">
        <f t="shared" si="4"/>
        <v>0</v>
      </c>
      <c r="O60" s="9">
        <f t="shared" si="4"/>
        <v>0</v>
      </c>
      <c r="P60" s="9">
        <f t="shared" si="4"/>
        <v>0</v>
      </c>
      <c r="Q60" s="9">
        <f t="shared" si="4"/>
        <v>0</v>
      </c>
      <c r="R60" s="9">
        <f t="shared" si="4"/>
        <v>0</v>
      </c>
      <c r="S60" s="148"/>
      <c r="T60" s="87"/>
      <c r="U60" s="87"/>
      <c r="V60" s="15"/>
      <c r="W60" s="14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A61" s="1">
        <v>54</v>
      </c>
      <c r="B61" s="3" t="str">
        <f>IF('FORM NILAI SIAP'!A61=0,"",'FORM NILAI SIAP'!A61)</f>
        <v/>
      </c>
      <c r="C61" s="3" t="str">
        <f>IF('FORM NILAI SIAP'!B61=0,"",'FORM NILAI SIAP'!B61)</f>
        <v/>
      </c>
      <c r="D61" s="9" t="str">
        <f t="shared" si="2"/>
        <v/>
      </c>
      <c r="E61" s="9">
        <f t="shared" si="4"/>
        <v>0</v>
      </c>
      <c r="F61" s="9">
        <f t="shared" si="4"/>
        <v>0</v>
      </c>
      <c r="G61" s="9">
        <f t="shared" si="4"/>
        <v>0</v>
      </c>
      <c r="H61" s="9">
        <f t="shared" si="4"/>
        <v>0</v>
      </c>
      <c r="I61" s="9">
        <f t="shared" si="4"/>
        <v>0</v>
      </c>
      <c r="J61" s="9">
        <f t="shared" si="4"/>
        <v>0</v>
      </c>
      <c r="K61" s="9">
        <f t="shared" si="4"/>
        <v>0</v>
      </c>
      <c r="L61" s="9">
        <f t="shared" si="4"/>
        <v>0</v>
      </c>
      <c r="M61" s="9">
        <f t="shared" si="4"/>
        <v>0</v>
      </c>
      <c r="N61" s="9">
        <f t="shared" si="4"/>
        <v>0</v>
      </c>
      <c r="O61" s="9">
        <f t="shared" si="4"/>
        <v>0</v>
      </c>
      <c r="P61" s="9">
        <f t="shared" si="4"/>
        <v>0</v>
      </c>
      <c r="Q61" s="9">
        <f t="shared" si="4"/>
        <v>0</v>
      </c>
      <c r="R61" s="9">
        <f t="shared" si="4"/>
        <v>0</v>
      </c>
      <c r="S61" s="148"/>
      <c r="T61" s="87"/>
      <c r="U61" s="87"/>
      <c r="V61" s="15"/>
      <c r="W61" s="14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A62" s="1">
        <v>55</v>
      </c>
      <c r="B62" s="3" t="str">
        <f>IF('FORM NILAI SIAP'!A62=0,"",'FORM NILAI SIAP'!A62)</f>
        <v/>
      </c>
      <c r="C62" s="3" t="str">
        <f>IF('FORM NILAI SIAP'!B62=0,"",'FORM NILAI SIAP'!B62)</f>
        <v/>
      </c>
      <c r="D62" s="9" t="str">
        <f t="shared" si="2"/>
        <v/>
      </c>
      <c r="E62" s="9">
        <f t="shared" si="4"/>
        <v>0</v>
      </c>
      <c r="F62" s="9">
        <f t="shared" si="4"/>
        <v>0</v>
      </c>
      <c r="G62" s="9">
        <f t="shared" si="4"/>
        <v>0</v>
      </c>
      <c r="H62" s="9">
        <f t="shared" si="4"/>
        <v>0</v>
      </c>
      <c r="I62" s="9">
        <f t="shared" si="4"/>
        <v>0</v>
      </c>
      <c r="J62" s="9">
        <f t="shared" si="4"/>
        <v>0</v>
      </c>
      <c r="K62" s="9">
        <f t="shared" si="4"/>
        <v>0</v>
      </c>
      <c r="L62" s="9">
        <f t="shared" si="4"/>
        <v>0</v>
      </c>
      <c r="M62" s="9">
        <f t="shared" si="4"/>
        <v>0</v>
      </c>
      <c r="N62" s="9">
        <f t="shared" ref="E62:R80" si="5">IFERROR(($T62*IF($T$6=N$6,$T$7,0)+$U62*IF($U$6=N$6,$U$7,0)+$V62*IF($V$6=N$6,$V$7,0)+$W62*IF($W$6=N$6,$W$7,0)+$X62*IF($X$6=N$6,$X$7,0)+$Y62*IF($Y$6=N$6,$Y$7,0)+$Z62*IF($Z$6=N$6,$Z$7,0)+$AA62*IF($AA$6=N$6,$AA$7,0)+$AB62*IF($AB$6=N$6,$AB$7,0)+$AC62*IF($AC$6=N$6,$AC$7,0)+$AD62*IF($AD$6=N$6,$AD$7,0)+$AE62*IF($AE$6=N$6,$AE$7,0)+$AF62*IF($AF$6=N$6,$AF$7,0)+$AG62*IF($AG$6=N$6,$AG$7,0)+$AH62*IF($AH$6=N$6,$AH$7,0)+$AI62*IF($AI$6=N$6,$AI$7,0)+$AJ62*IF($AJ$6=N$6,$AJ$7,0)+$AK62*IF($AK$6=N$6,$AK$7,0)+$AL62*IF($AL$6=N$6,$AL$7,0)+$AM62*IF($AM$6=N$6,$AM$7,0)+$AN62*IF($AN$6=N$6,$AN$7,0)+$AO62*IF($AO$6=N$6,$AO$7,0)+$AP62*IF($AP$6=N$6,$AP$7,0)+$AQ62*IF($AQ$6=N$6,$AQ$7,0)+$AR62*IF($AR$6=N$6,$AR$7,0)+$AS62*IF($AS$6=N$6,$AS$7,0)+$AT62*IF($AT$6=N$6,$AT$7,0)+$AU62*IF($AU$6=N$6,$AU$7,0)+$AV62*IF($AV$6=N$6,$AV$7,0)+$AW62*IF($AW$6=N$6,$AW$7,0)+$AX62*IF($AX$6=N$6,$AX$7,0)+$AY62*IF($AY$6=N$6,$AY$7,0)+$AZ62*IF($AZ$6=N$6,$AZ$7,0))/N$7,0)</f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148"/>
      <c r="T62" s="87"/>
      <c r="U62" s="87"/>
      <c r="V62" s="15"/>
      <c r="W62" s="14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4"/>
      <c r="AT62" s="4"/>
      <c r="AU62" s="4"/>
      <c r="AV62" s="4"/>
      <c r="AW62" s="4"/>
      <c r="AX62" s="4"/>
      <c r="AY62" s="4"/>
      <c r="AZ62" s="4"/>
    </row>
    <row r="63" spans="1:52" x14ac:dyDescent="0.25">
      <c r="A63" s="1">
        <v>56</v>
      </c>
      <c r="B63" s="3" t="str">
        <f>IF('FORM NILAI SIAP'!A63=0,"",'FORM NILAI SIAP'!A63)</f>
        <v/>
      </c>
      <c r="C63" s="3" t="str">
        <f>IF('FORM NILAI SIAP'!B63=0,"",'FORM NILAI SIAP'!B63)</f>
        <v/>
      </c>
      <c r="D63" s="9" t="str">
        <f t="shared" si="2"/>
        <v/>
      </c>
      <c r="E63" s="9">
        <f t="shared" si="5"/>
        <v>0</v>
      </c>
      <c r="F63" s="9">
        <f t="shared" si="5"/>
        <v>0</v>
      </c>
      <c r="G63" s="9">
        <f t="shared" si="5"/>
        <v>0</v>
      </c>
      <c r="H63" s="9">
        <f t="shared" si="5"/>
        <v>0</v>
      </c>
      <c r="I63" s="9">
        <f t="shared" si="5"/>
        <v>0</v>
      </c>
      <c r="J63" s="9">
        <f t="shared" si="5"/>
        <v>0</v>
      </c>
      <c r="K63" s="9">
        <f t="shared" si="5"/>
        <v>0</v>
      </c>
      <c r="L63" s="9">
        <f t="shared" si="5"/>
        <v>0</v>
      </c>
      <c r="M63" s="9">
        <f t="shared" si="5"/>
        <v>0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si="5"/>
        <v>0</v>
      </c>
      <c r="S63" s="148"/>
      <c r="T63" s="87"/>
      <c r="U63" s="87"/>
      <c r="V63" s="15"/>
      <c r="W63" s="14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4"/>
      <c r="AT63" s="4"/>
      <c r="AU63" s="4"/>
      <c r="AV63" s="4"/>
      <c r="AW63" s="4"/>
      <c r="AX63" s="4"/>
      <c r="AY63" s="4"/>
      <c r="AZ63" s="4"/>
    </row>
    <row r="64" spans="1:52" x14ac:dyDescent="0.25">
      <c r="A64" s="1">
        <v>57</v>
      </c>
      <c r="B64" s="3" t="str">
        <f>IF('FORM NILAI SIAP'!A64=0,"",'FORM NILAI SIAP'!A64)</f>
        <v/>
      </c>
      <c r="C64" s="3" t="str">
        <f>IF('FORM NILAI SIAP'!B64=0,"",'FORM NILAI SIAP'!B64)</f>
        <v/>
      </c>
      <c r="D64" s="9" t="str">
        <f t="shared" si="2"/>
        <v/>
      </c>
      <c r="E64" s="9">
        <f t="shared" si="5"/>
        <v>0</v>
      </c>
      <c r="F64" s="9">
        <f t="shared" si="5"/>
        <v>0</v>
      </c>
      <c r="G64" s="9">
        <f t="shared" si="5"/>
        <v>0</v>
      </c>
      <c r="H64" s="9">
        <f t="shared" si="5"/>
        <v>0</v>
      </c>
      <c r="I64" s="9">
        <f t="shared" si="5"/>
        <v>0</v>
      </c>
      <c r="J64" s="9">
        <f t="shared" si="5"/>
        <v>0</v>
      </c>
      <c r="K64" s="9">
        <f t="shared" si="5"/>
        <v>0</v>
      </c>
      <c r="L64" s="9">
        <f t="shared" si="5"/>
        <v>0</v>
      </c>
      <c r="M64" s="9">
        <f t="shared" si="5"/>
        <v>0</v>
      </c>
      <c r="N64" s="9">
        <f t="shared" si="5"/>
        <v>0</v>
      </c>
      <c r="O64" s="9">
        <f t="shared" si="5"/>
        <v>0</v>
      </c>
      <c r="P64" s="9">
        <f t="shared" si="5"/>
        <v>0</v>
      </c>
      <c r="Q64" s="9">
        <f t="shared" si="5"/>
        <v>0</v>
      </c>
      <c r="R64" s="9">
        <f t="shared" si="5"/>
        <v>0</v>
      </c>
      <c r="S64" s="148"/>
      <c r="T64" s="87"/>
      <c r="U64" s="87"/>
      <c r="V64" s="15"/>
      <c r="W64" s="14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4"/>
      <c r="AT64" s="4"/>
      <c r="AU64" s="4"/>
      <c r="AV64" s="4"/>
      <c r="AW64" s="4"/>
      <c r="AX64" s="4"/>
      <c r="AY64" s="4"/>
      <c r="AZ64" s="4"/>
    </row>
    <row r="65" spans="1:52" x14ac:dyDescent="0.25">
      <c r="A65" s="1">
        <v>58</v>
      </c>
      <c r="B65" s="3" t="str">
        <f>IF('FORM NILAI SIAP'!A65=0,"",'FORM NILAI SIAP'!A65)</f>
        <v/>
      </c>
      <c r="C65" s="3" t="str">
        <f>IF('FORM NILAI SIAP'!B65=0,"",'FORM NILAI SIAP'!B65)</f>
        <v/>
      </c>
      <c r="D65" s="9" t="str">
        <f t="shared" si="2"/>
        <v/>
      </c>
      <c r="E65" s="9">
        <f t="shared" si="5"/>
        <v>0</v>
      </c>
      <c r="F65" s="9">
        <f t="shared" si="5"/>
        <v>0</v>
      </c>
      <c r="G65" s="9">
        <f t="shared" si="5"/>
        <v>0</v>
      </c>
      <c r="H65" s="9">
        <f t="shared" si="5"/>
        <v>0</v>
      </c>
      <c r="I65" s="9">
        <f t="shared" si="5"/>
        <v>0</v>
      </c>
      <c r="J65" s="9">
        <f t="shared" si="5"/>
        <v>0</v>
      </c>
      <c r="K65" s="9">
        <f t="shared" si="5"/>
        <v>0</v>
      </c>
      <c r="L65" s="9">
        <f t="shared" si="5"/>
        <v>0</v>
      </c>
      <c r="M65" s="9">
        <f t="shared" si="5"/>
        <v>0</v>
      </c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si="5"/>
        <v>0</v>
      </c>
      <c r="S65" s="148"/>
      <c r="T65" s="87"/>
      <c r="U65" s="87"/>
      <c r="V65" s="15"/>
      <c r="W65" s="1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4"/>
      <c r="AT65" s="4"/>
      <c r="AU65" s="4"/>
      <c r="AV65" s="4"/>
      <c r="AW65" s="4"/>
      <c r="AX65" s="4"/>
      <c r="AY65" s="4"/>
      <c r="AZ65" s="4"/>
    </row>
    <row r="66" spans="1:52" x14ac:dyDescent="0.25">
      <c r="A66" s="1">
        <v>59</v>
      </c>
      <c r="B66" s="3" t="str">
        <f>IF('FORM NILAI SIAP'!A66=0,"",'FORM NILAI SIAP'!A66)</f>
        <v/>
      </c>
      <c r="C66" s="3" t="str">
        <f>IF('FORM NILAI SIAP'!B66=0,"",'FORM NILAI SIAP'!B66)</f>
        <v/>
      </c>
      <c r="D66" s="9" t="str">
        <f t="shared" si="2"/>
        <v/>
      </c>
      <c r="E66" s="9">
        <f t="shared" si="5"/>
        <v>0</v>
      </c>
      <c r="F66" s="9">
        <f t="shared" si="5"/>
        <v>0</v>
      </c>
      <c r="G66" s="9">
        <f t="shared" si="5"/>
        <v>0</v>
      </c>
      <c r="H66" s="9">
        <f t="shared" si="5"/>
        <v>0</v>
      </c>
      <c r="I66" s="9">
        <f t="shared" si="5"/>
        <v>0</v>
      </c>
      <c r="J66" s="9">
        <f t="shared" si="5"/>
        <v>0</v>
      </c>
      <c r="K66" s="9">
        <f t="shared" si="5"/>
        <v>0</v>
      </c>
      <c r="L66" s="9">
        <f t="shared" si="5"/>
        <v>0</v>
      </c>
      <c r="M66" s="9">
        <f t="shared" si="5"/>
        <v>0</v>
      </c>
      <c r="N66" s="9">
        <f t="shared" si="5"/>
        <v>0</v>
      </c>
      <c r="O66" s="9">
        <f t="shared" si="5"/>
        <v>0</v>
      </c>
      <c r="P66" s="9">
        <f t="shared" si="5"/>
        <v>0</v>
      </c>
      <c r="Q66" s="9">
        <f t="shared" si="5"/>
        <v>0</v>
      </c>
      <c r="R66" s="9">
        <f t="shared" si="5"/>
        <v>0</v>
      </c>
      <c r="S66" s="148"/>
      <c r="T66" s="87"/>
      <c r="U66" s="87"/>
      <c r="V66" s="15"/>
      <c r="W66" s="14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4"/>
      <c r="AT66" s="4"/>
      <c r="AU66" s="4"/>
      <c r="AV66" s="4"/>
      <c r="AW66" s="4"/>
      <c r="AX66" s="4"/>
      <c r="AY66" s="4"/>
      <c r="AZ66" s="4"/>
    </row>
    <row r="67" spans="1:52" x14ac:dyDescent="0.25">
      <c r="A67" s="1">
        <v>60</v>
      </c>
      <c r="B67" s="3" t="str">
        <f>IF('FORM NILAI SIAP'!A67=0,"",'FORM NILAI SIAP'!A67)</f>
        <v/>
      </c>
      <c r="C67" s="3" t="str">
        <f>IF('FORM NILAI SIAP'!B67=0,"",'FORM NILAI SIAP'!B67)</f>
        <v/>
      </c>
      <c r="D67" s="9" t="str">
        <f t="shared" si="2"/>
        <v/>
      </c>
      <c r="E67" s="9">
        <f t="shared" si="5"/>
        <v>0</v>
      </c>
      <c r="F67" s="9">
        <f t="shared" si="5"/>
        <v>0</v>
      </c>
      <c r="G67" s="9">
        <f t="shared" si="5"/>
        <v>0</v>
      </c>
      <c r="H67" s="9">
        <f t="shared" si="5"/>
        <v>0</v>
      </c>
      <c r="I67" s="9">
        <f t="shared" si="5"/>
        <v>0</v>
      </c>
      <c r="J67" s="9">
        <f t="shared" si="5"/>
        <v>0</v>
      </c>
      <c r="K67" s="9">
        <f t="shared" si="5"/>
        <v>0</v>
      </c>
      <c r="L67" s="9">
        <f t="shared" si="5"/>
        <v>0</v>
      </c>
      <c r="M67" s="9">
        <f t="shared" si="5"/>
        <v>0</v>
      </c>
      <c r="N67" s="9">
        <f t="shared" si="5"/>
        <v>0</v>
      </c>
      <c r="O67" s="9">
        <f t="shared" si="5"/>
        <v>0</v>
      </c>
      <c r="P67" s="9">
        <f t="shared" si="5"/>
        <v>0</v>
      </c>
      <c r="Q67" s="9">
        <f t="shared" si="5"/>
        <v>0</v>
      </c>
      <c r="R67" s="9">
        <f t="shared" si="5"/>
        <v>0</v>
      </c>
      <c r="S67" s="148"/>
      <c r="T67" s="87"/>
      <c r="U67" s="87"/>
      <c r="V67" s="15"/>
      <c r="W67" s="14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4"/>
      <c r="AT67" s="4"/>
      <c r="AU67" s="4"/>
      <c r="AV67" s="4"/>
      <c r="AW67" s="4"/>
      <c r="AX67" s="4"/>
      <c r="AY67" s="4"/>
      <c r="AZ67" s="4"/>
    </row>
    <row r="68" spans="1:52" x14ac:dyDescent="0.25">
      <c r="A68" s="1">
        <v>61</v>
      </c>
      <c r="B68" s="3" t="str">
        <f>IF('FORM NILAI SIAP'!A68=0,"",'FORM NILAI SIAP'!A68)</f>
        <v/>
      </c>
      <c r="C68" s="3" t="str">
        <f>IF('FORM NILAI SIAP'!B68=0,"",'FORM NILAI SIAP'!B68)</f>
        <v/>
      </c>
      <c r="D68" s="9" t="str">
        <f t="shared" si="2"/>
        <v/>
      </c>
      <c r="E68" s="9">
        <f t="shared" si="5"/>
        <v>0</v>
      </c>
      <c r="F68" s="9">
        <f t="shared" si="5"/>
        <v>0</v>
      </c>
      <c r="G68" s="9">
        <f t="shared" si="5"/>
        <v>0</v>
      </c>
      <c r="H68" s="9">
        <f t="shared" si="5"/>
        <v>0</v>
      </c>
      <c r="I68" s="9">
        <f t="shared" si="5"/>
        <v>0</v>
      </c>
      <c r="J68" s="9">
        <f t="shared" si="5"/>
        <v>0</v>
      </c>
      <c r="K68" s="9">
        <f t="shared" si="5"/>
        <v>0</v>
      </c>
      <c r="L68" s="9">
        <f t="shared" si="5"/>
        <v>0</v>
      </c>
      <c r="M68" s="9">
        <f t="shared" si="5"/>
        <v>0</v>
      </c>
      <c r="N68" s="9">
        <f t="shared" si="5"/>
        <v>0</v>
      </c>
      <c r="O68" s="9">
        <f t="shared" si="5"/>
        <v>0</v>
      </c>
      <c r="P68" s="9">
        <f t="shared" si="5"/>
        <v>0</v>
      </c>
      <c r="Q68" s="9">
        <f t="shared" si="5"/>
        <v>0</v>
      </c>
      <c r="R68" s="9">
        <f t="shared" si="5"/>
        <v>0</v>
      </c>
      <c r="S68" s="148"/>
      <c r="T68" s="87"/>
      <c r="U68" s="87"/>
      <c r="V68" s="15"/>
      <c r="W68" s="14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4"/>
      <c r="AT68" s="4"/>
      <c r="AU68" s="4"/>
      <c r="AV68" s="4"/>
      <c r="AW68" s="4"/>
      <c r="AX68" s="4"/>
      <c r="AY68" s="4"/>
      <c r="AZ68" s="4"/>
    </row>
    <row r="69" spans="1:52" x14ac:dyDescent="0.25">
      <c r="A69" s="1">
        <v>62</v>
      </c>
      <c r="B69" s="3" t="str">
        <f>IF('FORM NILAI SIAP'!A69=0,"",'FORM NILAI SIAP'!A69)</f>
        <v/>
      </c>
      <c r="C69" s="3" t="str">
        <f>IF('FORM NILAI SIAP'!B69=0,"",'FORM NILAI SIAP'!B69)</f>
        <v/>
      </c>
      <c r="D69" s="9" t="str">
        <f t="shared" si="2"/>
        <v/>
      </c>
      <c r="E69" s="9">
        <f t="shared" si="5"/>
        <v>0</v>
      </c>
      <c r="F69" s="9">
        <f t="shared" si="5"/>
        <v>0</v>
      </c>
      <c r="G69" s="9">
        <f t="shared" si="5"/>
        <v>0</v>
      </c>
      <c r="H69" s="9">
        <f t="shared" si="5"/>
        <v>0</v>
      </c>
      <c r="I69" s="9">
        <f t="shared" si="5"/>
        <v>0</v>
      </c>
      <c r="J69" s="9">
        <f t="shared" si="5"/>
        <v>0</v>
      </c>
      <c r="K69" s="9">
        <f t="shared" si="5"/>
        <v>0</v>
      </c>
      <c r="L69" s="9">
        <f t="shared" si="5"/>
        <v>0</v>
      </c>
      <c r="M69" s="9">
        <f t="shared" si="5"/>
        <v>0</v>
      </c>
      <c r="N69" s="9">
        <f t="shared" si="5"/>
        <v>0</v>
      </c>
      <c r="O69" s="9">
        <f t="shared" si="5"/>
        <v>0</v>
      </c>
      <c r="P69" s="9">
        <f t="shared" si="5"/>
        <v>0</v>
      </c>
      <c r="Q69" s="9">
        <f t="shared" si="5"/>
        <v>0</v>
      </c>
      <c r="R69" s="9">
        <f t="shared" si="5"/>
        <v>0</v>
      </c>
      <c r="S69" s="148"/>
      <c r="T69" s="87"/>
      <c r="U69" s="87"/>
      <c r="V69" s="15"/>
      <c r="W69" s="14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4"/>
      <c r="AT69" s="4"/>
      <c r="AU69" s="4"/>
      <c r="AV69" s="4"/>
      <c r="AW69" s="4"/>
      <c r="AX69" s="4"/>
      <c r="AY69" s="4"/>
      <c r="AZ69" s="4"/>
    </row>
    <row r="70" spans="1:52" x14ac:dyDescent="0.25">
      <c r="A70" s="1">
        <v>63</v>
      </c>
      <c r="B70" s="3" t="str">
        <f>IF('FORM NILAI SIAP'!A70=0,"",'FORM NILAI SIAP'!A70)</f>
        <v/>
      </c>
      <c r="C70" s="3" t="str">
        <f>IF('FORM NILAI SIAP'!B70=0,"",'FORM NILAI SIAP'!B70)</f>
        <v/>
      </c>
      <c r="D70" s="9" t="str">
        <f t="shared" si="2"/>
        <v/>
      </c>
      <c r="E70" s="9">
        <f t="shared" si="5"/>
        <v>0</v>
      </c>
      <c r="F70" s="9">
        <f t="shared" si="5"/>
        <v>0</v>
      </c>
      <c r="G70" s="9">
        <f t="shared" si="5"/>
        <v>0</v>
      </c>
      <c r="H70" s="9">
        <f t="shared" si="5"/>
        <v>0</v>
      </c>
      <c r="I70" s="9">
        <f t="shared" si="5"/>
        <v>0</v>
      </c>
      <c r="J70" s="9">
        <f t="shared" si="5"/>
        <v>0</v>
      </c>
      <c r="K70" s="9">
        <f t="shared" si="5"/>
        <v>0</v>
      </c>
      <c r="L70" s="9">
        <f t="shared" si="5"/>
        <v>0</v>
      </c>
      <c r="M70" s="9">
        <f t="shared" si="5"/>
        <v>0</v>
      </c>
      <c r="N70" s="9">
        <f t="shared" si="5"/>
        <v>0</v>
      </c>
      <c r="O70" s="9">
        <f t="shared" si="5"/>
        <v>0</v>
      </c>
      <c r="P70" s="9">
        <f t="shared" si="5"/>
        <v>0</v>
      </c>
      <c r="Q70" s="9">
        <f t="shared" si="5"/>
        <v>0</v>
      </c>
      <c r="R70" s="9">
        <f t="shared" si="5"/>
        <v>0</v>
      </c>
      <c r="S70" s="148"/>
      <c r="T70" s="87"/>
      <c r="U70" s="87"/>
      <c r="V70" s="15"/>
      <c r="W70" s="14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4"/>
      <c r="AT70" s="4"/>
      <c r="AU70" s="4"/>
      <c r="AV70" s="4"/>
      <c r="AW70" s="4"/>
      <c r="AX70" s="4"/>
      <c r="AY70" s="4"/>
      <c r="AZ70" s="4"/>
    </row>
    <row r="71" spans="1:52" x14ac:dyDescent="0.25">
      <c r="A71" s="1">
        <v>64</v>
      </c>
      <c r="B71" s="3" t="str">
        <f>IF('FORM NILAI SIAP'!A71=0,"",'FORM NILAI SIAP'!A71)</f>
        <v/>
      </c>
      <c r="C71" s="3" t="str">
        <f>IF('FORM NILAI SIAP'!B71=0,"",'FORM NILAI SIAP'!B71)</f>
        <v/>
      </c>
      <c r="D71" s="9" t="str">
        <f t="shared" si="2"/>
        <v/>
      </c>
      <c r="E71" s="9">
        <f t="shared" si="5"/>
        <v>0</v>
      </c>
      <c r="F71" s="9">
        <f t="shared" si="5"/>
        <v>0</v>
      </c>
      <c r="G71" s="9">
        <f t="shared" si="5"/>
        <v>0</v>
      </c>
      <c r="H71" s="9">
        <f t="shared" si="5"/>
        <v>0</v>
      </c>
      <c r="I71" s="9">
        <f t="shared" si="5"/>
        <v>0</v>
      </c>
      <c r="J71" s="9">
        <f t="shared" si="5"/>
        <v>0</v>
      </c>
      <c r="K71" s="9">
        <f t="shared" si="5"/>
        <v>0</v>
      </c>
      <c r="L71" s="9">
        <f t="shared" si="5"/>
        <v>0</v>
      </c>
      <c r="M71" s="9">
        <f t="shared" si="5"/>
        <v>0</v>
      </c>
      <c r="N71" s="9">
        <f t="shared" si="5"/>
        <v>0</v>
      </c>
      <c r="O71" s="9">
        <f t="shared" si="5"/>
        <v>0</v>
      </c>
      <c r="P71" s="9">
        <f t="shared" si="5"/>
        <v>0</v>
      </c>
      <c r="Q71" s="9">
        <f t="shared" si="5"/>
        <v>0</v>
      </c>
      <c r="R71" s="9">
        <f t="shared" si="5"/>
        <v>0</v>
      </c>
      <c r="S71" s="148"/>
      <c r="T71" s="87"/>
      <c r="U71" s="87"/>
      <c r="V71" s="15"/>
      <c r="W71" s="1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4"/>
      <c r="AT71" s="4"/>
      <c r="AU71" s="4"/>
      <c r="AV71" s="4"/>
      <c r="AW71" s="4"/>
      <c r="AX71" s="4"/>
      <c r="AY71" s="4"/>
      <c r="AZ71" s="4"/>
    </row>
    <row r="72" spans="1:52" x14ac:dyDescent="0.25">
      <c r="A72" s="1">
        <v>65</v>
      </c>
      <c r="B72" s="3" t="str">
        <f>IF('FORM NILAI SIAP'!A72=0,"",'FORM NILAI SIAP'!A72)</f>
        <v/>
      </c>
      <c r="C72" s="3" t="str">
        <f>IF('FORM NILAI SIAP'!B72=0,"",'FORM NILAI SIAP'!B72)</f>
        <v/>
      </c>
      <c r="D72" s="9" t="str">
        <f t="shared" si="2"/>
        <v/>
      </c>
      <c r="E72" s="9">
        <f t="shared" si="5"/>
        <v>0</v>
      </c>
      <c r="F72" s="9">
        <f t="shared" si="5"/>
        <v>0</v>
      </c>
      <c r="G72" s="9">
        <f t="shared" si="5"/>
        <v>0</v>
      </c>
      <c r="H72" s="9">
        <f t="shared" si="5"/>
        <v>0</v>
      </c>
      <c r="I72" s="9">
        <f t="shared" si="5"/>
        <v>0</v>
      </c>
      <c r="J72" s="9">
        <f t="shared" si="5"/>
        <v>0</v>
      </c>
      <c r="K72" s="9">
        <f t="shared" si="5"/>
        <v>0</v>
      </c>
      <c r="L72" s="9">
        <f t="shared" si="5"/>
        <v>0</v>
      </c>
      <c r="M72" s="9">
        <f t="shared" si="5"/>
        <v>0</v>
      </c>
      <c r="N72" s="9">
        <f t="shared" si="5"/>
        <v>0</v>
      </c>
      <c r="O72" s="9">
        <f t="shared" si="5"/>
        <v>0</v>
      </c>
      <c r="P72" s="9">
        <f t="shared" si="5"/>
        <v>0</v>
      </c>
      <c r="Q72" s="9">
        <f t="shared" si="5"/>
        <v>0</v>
      </c>
      <c r="R72" s="9">
        <f t="shared" si="5"/>
        <v>0</v>
      </c>
      <c r="S72" s="148"/>
      <c r="T72" s="87"/>
      <c r="U72" s="87"/>
      <c r="V72" s="15"/>
      <c r="W72" s="14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4"/>
      <c r="AT72" s="4"/>
      <c r="AU72" s="4"/>
      <c r="AV72" s="4"/>
      <c r="AW72" s="4"/>
      <c r="AX72" s="4"/>
      <c r="AY72" s="4"/>
      <c r="AZ72" s="4"/>
    </row>
    <row r="73" spans="1:52" x14ac:dyDescent="0.25">
      <c r="A73" s="1">
        <v>66</v>
      </c>
      <c r="B73" s="3" t="str">
        <f>IF('FORM NILAI SIAP'!A73=0,"",'FORM NILAI SIAP'!A73)</f>
        <v/>
      </c>
      <c r="C73" s="3" t="str">
        <f>IF('FORM NILAI SIAP'!B73=0,"",'FORM NILAI SIAP'!B73)</f>
        <v/>
      </c>
      <c r="D73" s="9" t="str">
        <f t="shared" ref="D73:D136" si="6">IF(B73="","",SUMPRODUCT($T$7:$AR$7,T73:AR73))</f>
        <v/>
      </c>
      <c r="E73" s="9">
        <f t="shared" si="5"/>
        <v>0</v>
      </c>
      <c r="F73" s="9">
        <f t="shared" si="5"/>
        <v>0</v>
      </c>
      <c r="G73" s="9">
        <f t="shared" si="5"/>
        <v>0</v>
      </c>
      <c r="H73" s="9">
        <f t="shared" si="5"/>
        <v>0</v>
      </c>
      <c r="I73" s="9">
        <f t="shared" si="5"/>
        <v>0</v>
      </c>
      <c r="J73" s="9">
        <f t="shared" si="5"/>
        <v>0</v>
      </c>
      <c r="K73" s="9">
        <f t="shared" si="5"/>
        <v>0</v>
      </c>
      <c r="L73" s="9">
        <f t="shared" si="5"/>
        <v>0</v>
      </c>
      <c r="M73" s="9">
        <f t="shared" si="5"/>
        <v>0</v>
      </c>
      <c r="N73" s="9">
        <f t="shared" si="5"/>
        <v>0</v>
      </c>
      <c r="O73" s="9">
        <f t="shared" si="5"/>
        <v>0</v>
      </c>
      <c r="P73" s="9">
        <f t="shared" si="5"/>
        <v>0</v>
      </c>
      <c r="Q73" s="9">
        <f t="shared" si="5"/>
        <v>0</v>
      </c>
      <c r="R73" s="9">
        <f t="shared" si="5"/>
        <v>0</v>
      </c>
      <c r="S73" s="148"/>
      <c r="T73" s="87"/>
      <c r="U73" s="87"/>
      <c r="V73" s="15"/>
      <c r="W73" s="14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4"/>
      <c r="AT73" s="4"/>
      <c r="AU73" s="4"/>
      <c r="AV73" s="4"/>
      <c r="AW73" s="4"/>
      <c r="AX73" s="4"/>
      <c r="AY73" s="4"/>
      <c r="AZ73" s="4"/>
    </row>
    <row r="74" spans="1:52" x14ac:dyDescent="0.25">
      <c r="A74" s="1">
        <v>67</v>
      </c>
      <c r="B74" s="3" t="str">
        <f>IF('FORM NILAI SIAP'!A74=0,"",'FORM NILAI SIAP'!A74)</f>
        <v/>
      </c>
      <c r="C74" s="3" t="str">
        <f>IF('FORM NILAI SIAP'!B74=0,"",'FORM NILAI SIAP'!B74)</f>
        <v/>
      </c>
      <c r="D74" s="9" t="str">
        <f t="shared" si="6"/>
        <v/>
      </c>
      <c r="E74" s="9">
        <f t="shared" si="5"/>
        <v>0</v>
      </c>
      <c r="F74" s="9">
        <f t="shared" si="5"/>
        <v>0</v>
      </c>
      <c r="G74" s="9">
        <f t="shared" si="5"/>
        <v>0</v>
      </c>
      <c r="H74" s="9">
        <f t="shared" si="5"/>
        <v>0</v>
      </c>
      <c r="I74" s="9">
        <f t="shared" si="5"/>
        <v>0</v>
      </c>
      <c r="J74" s="9">
        <f t="shared" si="5"/>
        <v>0</v>
      </c>
      <c r="K74" s="9">
        <f t="shared" si="5"/>
        <v>0</v>
      </c>
      <c r="L74" s="9">
        <f t="shared" si="5"/>
        <v>0</v>
      </c>
      <c r="M74" s="9">
        <f t="shared" si="5"/>
        <v>0</v>
      </c>
      <c r="N74" s="9">
        <f t="shared" si="5"/>
        <v>0</v>
      </c>
      <c r="O74" s="9">
        <f t="shared" si="5"/>
        <v>0</v>
      </c>
      <c r="P74" s="9">
        <f t="shared" si="5"/>
        <v>0</v>
      </c>
      <c r="Q74" s="9">
        <f t="shared" si="5"/>
        <v>0</v>
      </c>
      <c r="R74" s="9">
        <f t="shared" si="5"/>
        <v>0</v>
      </c>
      <c r="S74" s="148"/>
      <c r="T74" s="87"/>
      <c r="U74" s="87"/>
      <c r="V74" s="15"/>
      <c r="W74" s="14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4"/>
      <c r="AT74" s="4"/>
      <c r="AU74" s="4"/>
      <c r="AV74" s="4"/>
      <c r="AW74" s="4"/>
      <c r="AX74" s="4"/>
      <c r="AY74" s="4"/>
      <c r="AZ74" s="4"/>
    </row>
    <row r="75" spans="1:52" x14ac:dyDescent="0.25">
      <c r="A75" s="1">
        <v>68</v>
      </c>
      <c r="B75" s="3" t="str">
        <f>IF('FORM NILAI SIAP'!A75=0,"",'FORM NILAI SIAP'!A75)</f>
        <v/>
      </c>
      <c r="C75" s="3" t="str">
        <f>IF('FORM NILAI SIAP'!B75=0,"",'FORM NILAI SIAP'!B75)</f>
        <v/>
      </c>
      <c r="D75" s="9" t="str">
        <f t="shared" si="6"/>
        <v/>
      </c>
      <c r="E75" s="9">
        <f t="shared" si="5"/>
        <v>0</v>
      </c>
      <c r="F75" s="9">
        <f t="shared" si="5"/>
        <v>0</v>
      </c>
      <c r="G75" s="9">
        <f t="shared" si="5"/>
        <v>0</v>
      </c>
      <c r="H75" s="9">
        <f t="shared" si="5"/>
        <v>0</v>
      </c>
      <c r="I75" s="9">
        <f t="shared" si="5"/>
        <v>0</v>
      </c>
      <c r="J75" s="9">
        <f t="shared" si="5"/>
        <v>0</v>
      </c>
      <c r="K75" s="9">
        <f t="shared" si="5"/>
        <v>0</v>
      </c>
      <c r="L75" s="9">
        <f t="shared" si="5"/>
        <v>0</v>
      </c>
      <c r="M75" s="9">
        <f t="shared" si="5"/>
        <v>0</v>
      </c>
      <c r="N75" s="9">
        <f t="shared" si="5"/>
        <v>0</v>
      </c>
      <c r="O75" s="9">
        <f t="shared" si="5"/>
        <v>0</v>
      </c>
      <c r="P75" s="9">
        <f t="shared" si="5"/>
        <v>0</v>
      </c>
      <c r="Q75" s="9">
        <f t="shared" si="5"/>
        <v>0</v>
      </c>
      <c r="R75" s="9">
        <f t="shared" si="5"/>
        <v>0</v>
      </c>
      <c r="S75" s="148"/>
      <c r="T75" s="87"/>
      <c r="U75" s="87"/>
      <c r="V75" s="15"/>
      <c r="W75" s="14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4"/>
      <c r="AT75" s="4"/>
      <c r="AU75" s="4"/>
      <c r="AV75" s="4"/>
      <c r="AW75" s="4"/>
      <c r="AX75" s="4"/>
      <c r="AY75" s="4"/>
      <c r="AZ75" s="4"/>
    </row>
    <row r="76" spans="1:52" x14ac:dyDescent="0.25">
      <c r="A76" s="1">
        <v>69</v>
      </c>
      <c r="B76" s="3" t="str">
        <f>IF('FORM NILAI SIAP'!A76=0,"",'FORM NILAI SIAP'!A76)</f>
        <v/>
      </c>
      <c r="C76" s="3" t="str">
        <f>IF('FORM NILAI SIAP'!B76=0,"",'FORM NILAI SIAP'!B76)</f>
        <v/>
      </c>
      <c r="D76" s="9" t="str">
        <f t="shared" si="6"/>
        <v/>
      </c>
      <c r="E76" s="9">
        <f t="shared" si="5"/>
        <v>0</v>
      </c>
      <c r="F76" s="9">
        <f t="shared" si="5"/>
        <v>0</v>
      </c>
      <c r="G76" s="9">
        <f t="shared" si="5"/>
        <v>0</v>
      </c>
      <c r="H76" s="9">
        <f t="shared" si="5"/>
        <v>0</v>
      </c>
      <c r="I76" s="9">
        <f t="shared" si="5"/>
        <v>0</v>
      </c>
      <c r="J76" s="9">
        <f t="shared" si="5"/>
        <v>0</v>
      </c>
      <c r="K76" s="9">
        <f t="shared" si="5"/>
        <v>0</v>
      </c>
      <c r="L76" s="9">
        <f t="shared" si="5"/>
        <v>0</v>
      </c>
      <c r="M76" s="9">
        <f t="shared" si="5"/>
        <v>0</v>
      </c>
      <c r="N76" s="9">
        <f t="shared" si="5"/>
        <v>0</v>
      </c>
      <c r="O76" s="9">
        <f t="shared" si="5"/>
        <v>0</v>
      </c>
      <c r="P76" s="9">
        <f t="shared" si="5"/>
        <v>0</v>
      </c>
      <c r="Q76" s="9">
        <f t="shared" si="5"/>
        <v>0</v>
      </c>
      <c r="R76" s="9">
        <f t="shared" si="5"/>
        <v>0</v>
      </c>
      <c r="S76" s="148"/>
      <c r="T76" s="87"/>
      <c r="U76" s="87"/>
      <c r="V76" s="15"/>
      <c r="W76" s="14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4"/>
      <c r="AT76" s="4"/>
      <c r="AU76" s="4"/>
      <c r="AV76" s="4"/>
      <c r="AW76" s="4"/>
      <c r="AX76" s="4"/>
      <c r="AY76" s="4"/>
      <c r="AZ76" s="4"/>
    </row>
    <row r="77" spans="1:52" x14ac:dyDescent="0.25">
      <c r="A77" s="1">
        <v>70</v>
      </c>
      <c r="B77" s="3" t="str">
        <f>IF('FORM NILAI SIAP'!A77=0,"",'FORM NILAI SIAP'!A77)</f>
        <v/>
      </c>
      <c r="C77" s="3" t="str">
        <f>IF('FORM NILAI SIAP'!B77=0,"",'FORM NILAI SIAP'!B77)</f>
        <v/>
      </c>
      <c r="D77" s="9" t="str">
        <f t="shared" si="6"/>
        <v/>
      </c>
      <c r="E77" s="9">
        <f t="shared" si="5"/>
        <v>0</v>
      </c>
      <c r="F77" s="9">
        <f t="shared" si="5"/>
        <v>0</v>
      </c>
      <c r="G77" s="9">
        <f t="shared" si="5"/>
        <v>0</v>
      </c>
      <c r="H77" s="9">
        <f t="shared" si="5"/>
        <v>0</v>
      </c>
      <c r="I77" s="9">
        <f t="shared" si="5"/>
        <v>0</v>
      </c>
      <c r="J77" s="9">
        <f t="shared" si="5"/>
        <v>0</v>
      </c>
      <c r="K77" s="9">
        <f t="shared" si="5"/>
        <v>0</v>
      </c>
      <c r="L77" s="9">
        <f t="shared" si="5"/>
        <v>0</v>
      </c>
      <c r="M77" s="9">
        <f t="shared" si="5"/>
        <v>0</v>
      </c>
      <c r="N77" s="9">
        <f t="shared" si="5"/>
        <v>0</v>
      </c>
      <c r="O77" s="9">
        <f t="shared" si="5"/>
        <v>0</v>
      </c>
      <c r="P77" s="9">
        <f t="shared" si="5"/>
        <v>0</v>
      </c>
      <c r="Q77" s="9">
        <f t="shared" si="5"/>
        <v>0</v>
      </c>
      <c r="R77" s="9">
        <f t="shared" si="5"/>
        <v>0</v>
      </c>
      <c r="S77" s="148"/>
      <c r="T77" s="87"/>
      <c r="U77" s="87"/>
      <c r="V77" s="15"/>
      <c r="W77" s="14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4"/>
      <c r="AT77" s="4"/>
      <c r="AU77" s="4"/>
      <c r="AV77" s="4"/>
      <c r="AW77" s="4"/>
      <c r="AX77" s="4"/>
      <c r="AY77" s="4"/>
      <c r="AZ77" s="4"/>
    </row>
    <row r="78" spans="1:52" x14ac:dyDescent="0.25">
      <c r="A78" s="1">
        <v>71</v>
      </c>
      <c r="B78" s="3" t="str">
        <f>IF('FORM NILAI SIAP'!A78=0,"",'FORM NILAI SIAP'!A78)</f>
        <v/>
      </c>
      <c r="C78" s="3" t="str">
        <f>IF('FORM NILAI SIAP'!B78=0,"",'FORM NILAI SIAP'!B78)</f>
        <v/>
      </c>
      <c r="D78" s="9" t="str">
        <f t="shared" si="6"/>
        <v/>
      </c>
      <c r="E78" s="9">
        <f t="shared" si="5"/>
        <v>0</v>
      </c>
      <c r="F78" s="9">
        <f t="shared" si="5"/>
        <v>0</v>
      </c>
      <c r="G78" s="9">
        <f t="shared" si="5"/>
        <v>0</v>
      </c>
      <c r="H78" s="9">
        <f t="shared" si="5"/>
        <v>0</v>
      </c>
      <c r="I78" s="9">
        <f t="shared" si="5"/>
        <v>0</v>
      </c>
      <c r="J78" s="9">
        <f t="shared" si="5"/>
        <v>0</v>
      </c>
      <c r="K78" s="9">
        <f t="shared" si="5"/>
        <v>0</v>
      </c>
      <c r="L78" s="9">
        <f t="shared" si="5"/>
        <v>0</v>
      </c>
      <c r="M78" s="9">
        <f t="shared" si="5"/>
        <v>0</v>
      </c>
      <c r="N78" s="9">
        <f t="shared" si="5"/>
        <v>0</v>
      </c>
      <c r="O78" s="9">
        <f t="shared" si="5"/>
        <v>0</v>
      </c>
      <c r="P78" s="9">
        <f t="shared" si="5"/>
        <v>0</v>
      </c>
      <c r="Q78" s="9">
        <f t="shared" si="5"/>
        <v>0</v>
      </c>
      <c r="R78" s="9">
        <f t="shared" si="5"/>
        <v>0</v>
      </c>
      <c r="S78" s="148"/>
      <c r="T78" s="87"/>
      <c r="U78" s="87"/>
      <c r="V78" s="15"/>
      <c r="W78" s="14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4"/>
      <c r="AT78" s="4"/>
      <c r="AU78" s="4"/>
      <c r="AV78" s="4"/>
      <c r="AW78" s="4"/>
      <c r="AX78" s="4"/>
      <c r="AY78" s="4"/>
      <c r="AZ78" s="4"/>
    </row>
    <row r="79" spans="1:52" x14ac:dyDescent="0.25">
      <c r="A79" s="1">
        <v>72</v>
      </c>
      <c r="B79" s="3" t="str">
        <f>IF('FORM NILAI SIAP'!A79=0,"",'FORM NILAI SIAP'!A79)</f>
        <v/>
      </c>
      <c r="C79" s="3" t="str">
        <f>IF('FORM NILAI SIAP'!B79=0,"",'FORM NILAI SIAP'!B79)</f>
        <v/>
      </c>
      <c r="D79" s="9" t="str">
        <f t="shared" si="6"/>
        <v/>
      </c>
      <c r="E79" s="9">
        <f t="shared" si="5"/>
        <v>0</v>
      </c>
      <c r="F79" s="9">
        <f t="shared" si="5"/>
        <v>0</v>
      </c>
      <c r="G79" s="9">
        <f t="shared" si="5"/>
        <v>0</v>
      </c>
      <c r="H79" s="9">
        <f t="shared" si="5"/>
        <v>0</v>
      </c>
      <c r="I79" s="9">
        <f t="shared" si="5"/>
        <v>0</v>
      </c>
      <c r="J79" s="9">
        <f t="shared" si="5"/>
        <v>0</v>
      </c>
      <c r="K79" s="9">
        <f t="shared" si="5"/>
        <v>0</v>
      </c>
      <c r="L79" s="9">
        <f t="shared" si="5"/>
        <v>0</v>
      </c>
      <c r="M79" s="9">
        <f t="shared" si="5"/>
        <v>0</v>
      </c>
      <c r="N79" s="9">
        <f t="shared" si="5"/>
        <v>0</v>
      </c>
      <c r="O79" s="9">
        <f t="shared" si="5"/>
        <v>0</v>
      </c>
      <c r="P79" s="9">
        <f t="shared" si="5"/>
        <v>0</v>
      </c>
      <c r="Q79" s="9">
        <f t="shared" si="5"/>
        <v>0</v>
      </c>
      <c r="R79" s="9">
        <f t="shared" si="5"/>
        <v>0</v>
      </c>
      <c r="S79" s="148"/>
      <c r="T79" s="87"/>
      <c r="U79" s="87"/>
      <c r="V79" s="15"/>
      <c r="W79" s="14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4"/>
      <c r="AT79" s="4"/>
      <c r="AU79" s="4"/>
      <c r="AV79" s="4"/>
      <c r="AW79" s="4"/>
      <c r="AX79" s="4"/>
      <c r="AY79" s="4"/>
      <c r="AZ79" s="4"/>
    </row>
    <row r="80" spans="1:52" x14ac:dyDescent="0.25">
      <c r="A80" s="1">
        <v>73</v>
      </c>
      <c r="B80" s="3" t="str">
        <f>IF('FORM NILAI SIAP'!A80=0,"",'FORM NILAI SIAP'!A80)</f>
        <v/>
      </c>
      <c r="C80" s="3" t="str">
        <f>IF('FORM NILAI SIAP'!B80=0,"",'FORM NILAI SIAP'!B80)</f>
        <v/>
      </c>
      <c r="D80" s="9" t="str">
        <f t="shared" si="6"/>
        <v/>
      </c>
      <c r="E80" s="9">
        <f t="shared" si="5"/>
        <v>0</v>
      </c>
      <c r="F80" s="9">
        <f t="shared" si="5"/>
        <v>0</v>
      </c>
      <c r="G80" s="9">
        <f t="shared" si="5"/>
        <v>0</v>
      </c>
      <c r="H80" s="9">
        <f t="shared" si="5"/>
        <v>0</v>
      </c>
      <c r="I80" s="9">
        <f t="shared" si="5"/>
        <v>0</v>
      </c>
      <c r="J80" s="9">
        <f t="shared" si="5"/>
        <v>0</v>
      </c>
      <c r="K80" s="9">
        <f t="shared" si="5"/>
        <v>0</v>
      </c>
      <c r="L80" s="9">
        <f t="shared" si="5"/>
        <v>0</v>
      </c>
      <c r="M80" s="9">
        <f t="shared" si="5"/>
        <v>0</v>
      </c>
      <c r="N80" s="9">
        <f t="shared" si="5"/>
        <v>0</v>
      </c>
      <c r="O80" s="9">
        <f t="shared" si="5"/>
        <v>0</v>
      </c>
      <c r="P80" s="9">
        <f t="shared" si="5"/>
        <v>0</v>
      </c>
      <c r="Q80" s="9">
        <f t="shared" ref="E80:R99" si="7">IFERROR(($T80*IF($T$6=Q$6,$T$7,0)+$U80*IF($U$6=Q$6,$U$7,0)+$V80*IF($V$6=Q$6,$V$7,0)+$W80*IF($W$6=Q$6,$W$7,0)+$X80*IF($X$6=Q$6,$X$7,0)+$Y80*IF($Y$6=Q$6,$Y$7,0)+$Z80*IF($Z$6=Q$6,$Z$7,0)+$AA80*IF($AA$6=Q$6,$AA$7,0)+$AB80*IF($AB$6=Q$6,$AB$7,0)+$AC80*IF($AC$6=Q$6,$AC$7,0)+$AD80*IF($AD$6=Q$6,$AD$7,0)+$AE80*IF($AE$6=Q$6,$AE$7,0)+$AF80*IF($AF$6=Q$6,$AF$7,0)+$AG80*IF($AG$6=Q$6,$AG$7,0)+$AH80*IF($AH$6=Q$6,$AH$7,0)+$AI80*IF($AI$6=Q$6,$AI$7,0)+$AJ80*IF($AJ$6=Q$6,$AJ$7,0)+$AK80*IF($AK$6=Q$6,$AK$7,0)+$AL80*IF($AL$6=Q$6,$AL$7,0)+$AM80*IF($AM$6=Q$6,$AM$7,0)+$AN80*IF($AN$6=Q$6,$AN$7,0)+$AO80*IF($AO$6=Q$6,$AO$7,0)+$AP80*IF($AP$6=Q$6,$AP$7,0)+$AQ80*IF($AQ$6=Q$6,$AQ$7,0)+$AR80*IF($AR$6=Q$6,$AR$7,0)+$AS80*IF($AS$6=Q$6,$AS$7,0)+$AT80*IF($AT$6=Q$6,$AT$7,0)+$AU80*IF($AU$6=Q$6,$AU$7,0)+$AV80*IF($AV$6=Q$6,$AV$7,0)+$AW80*IF($AW$6=Q$6,$AW$7,0)+$AX80*IF($AX$6=Q$6,$AX$7,0)+$AY80*IF($AY$6=Q$6,$AY$7,0)+$AZ80*IF($AZ$6=Q$6,$AZ$7,0))/Q$7,0)</f>
        <v>0</v>
      </c>
      <c r="R80" s="9">
        <f t="shared" si="7"/>
        <v>0</v>
      </c>
      <c r="S80" s="148"/>
      <c r="T80" s="87"/>
      <c r="U80" s="87"/>
      <c r="V80" s="15"/>
      <c r="W80" s="14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4"/>
      <c r="AT80" s="4"/>
      <c r="AU80" s="4"/>
      <c r="AV80" s="4"/>
      <c r="AW80" s="4"/>
      <c r="AX80" s="4"/>
      <c r="AY80" s="4"/>
      <c r="AZ80" s="4"/>
    </row>
    <row r="81" spans="1:52" x14ac:dyDescent="0.25">
      <c r="A81" s="1">
        <v>74</v>
      </c>
      <c r="B81" s="3" t="str">
        <f>IF('FORM NILAI SIAP'!A81=0,"",'FORM NILAI SIAP'!A81)</f>
        <v/>
      </c>
      <c r="C81" s="3" t="str">
        <f>IF('FORM NILAI SIAP'!B81=0,"",'FORM NILAI SIAP'!B81)</f>
        <v/>
      </c>
      <c r="D81" s="9" t="str">
        <f t="shared" si="6"/>
        <v/>
      </c>
      <c r="E81" s="9">
        <f t="shared" si="7"/>
        <v>0</v>
      </c>
      <c r="F81" s="9">
        <f t="shared" si="7"/>
        <v>0</v>
      </c>
      <c r="G81" s="9">
        <f t="shared" si="7"/>
        <v>0</v>
      </c>
      <c r="H81" s="9">
        <f t="shared" si="7"/>
        <v>0</v>
      </c>
      <c r="I81" s="9">
        <f t="shared" si="7"/>
        <v>0</v>
      </c>
      <c r="J81" s="9">
        <f t="shared" si="7"/>
        <v>0</v>
      </c>
      <c r="K81" s="9">
        <f t="shared" si="7"/>
        <v>0</v>
      </c>
      <c r="L81" s="9">
        <f t="shared" si="7"/>
        <v>0</v>
      </c>
      <c r="M81" s="9">
        <f t="shared" si="7"/>
        <v>0</v>
      </c>
      <c r="N81" s="9">
        <f t="shared" si="7"/>
        <v>0</v>
      </c>
      <c r="O81" s="9">
        <f t="shared" si="7"/>
        <v>0</v>
      </c>
      <c r="P81" s="9">
        <f t="shared" si="7"/>
        <v>0</v>
      </c>
      <c r="Q81" s="9">
        <f t="shared" si="7"/>
        <v>0</v>
      </c>
      <c r="R81" s="9">
        <f t="shared" si="7"/>
        <v>0</v>
      </c>
      <c r="S81" s="148"/>
      <c r="T81" s="87"/>
      <c r="U81" s="87"/>
      <c r="V81" s="15"/>
      <c r="W81" s="14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4"/>
      <c r="AT81" s="4"/>
      <c r="AU81" s="4"/>
      <c r="AV81" s="4"/>
      <c r="AW81" s="4"/>
      <c r="AX81" s="4"/>
      <c r="AY81" s="4"/>
      <c r="AZ81" s="4"/>
    </row>
    <row r="82" spans="1:52" x14ac:dyDescent="0.25">
      <c r="A82" s="1">
        <v>75</v>
      </c>
      <c r="B82" s="3" t="str">
        <f>IF('FORM NILAI SIAP'!A82=0,"",'FORM NILAI SIAP'!A82)</f>
        <v/>
      </c>
      <c r="C82" s="3" t="str">
        <f>IF('FORM NILAI SIAP'!B82=0,"",'FORM NILAI SIAP'!B82)</f>
        <v/>
      </c>
      <c r="D82" s="9" t="str">
        <f t="shared" si="6"/>
        <v/>
      </c>
      <c r="E82" s="9">
        <f t="shared" si="7"/>
        <v>0</v>
      </c>
      <c r="F82" s="9">
        <f t="shared" si="7"/>
        <v>0</v>
      </c>
      <c r="G82" s="9">
        <f t="shared" si="7"/>
        <v>0</v>
      </c>
      <c r="H82" s="9">
        <f t="shared" si="7"/>
        <v>0</v>
      </c>
      <c r="I82" s="9">
        <f t="shared" si="7"/>
        <v>0</v>
      </c>
      <c r="J82" s="9">
        <f t="shared" si="7"/>
        <v>0</v>
      </c>
      <c r="K82" s="9">
        <f t="shared" si="7"/>
        <v>0</v>
      </c>
      <c r="L82" s="9">
        <f t="shared" si="7"/>
        <v>0</v>
      </c>
      <c r="M82" s="9">
        <f t="shared" si="7"/>
        <v>0</v>
      </c>
      <c r="N82" s="9">
        <f t="shared" si="7"/>
        <v>0</v>
      </c>
      <c r="O82" s="9">
        <f t="shared" si="7"/>
        <v>0</v>
      </c>
      <c r="P82" s="9">
        <f t="shared" si="7"/>
        <v>0</v>
      </c>
      <c r="Q82" s="9">
        <f t="shared" si="7"/>
        <v>0</v>
      </c>
      <c r="R82" s="9">
        <f t="shared" si="7"/>
        <v>0</v>
      </c>
      <c r="S82" s="148"/>
      <c r="T82" s="87"/>
      <c r="U82" s="87"/>
      <c r="V82" s="15"/>
      <c r="W82" s="14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4"/>
      <c r="AT82" s="4"/>
      <c r="AU82" s="4"/>
      <c r="AV82" s="4"/>
      <c r="AW82" s="4"/>
      <c r="AX82" s="4"/>
      <c r="AY82" s="4"/>
      <c r="AZ82" s="4"/>
    </row>
    <row r="83" spans="1:52" x14ac:dyDescent="0.25">
      <c r="A83" s="1">
        <v>76</v>
      </c>
      <c r="B83" s="3" t="str">
        <f>IF('FORM NILAI SIAP'!A83=0,"",'FORM NILAI SIAP'!A83)</f>
        <v/>
      </c>
      <c r="C83" s="3" t="str">
        <f>IF('FORM NILAI SIAP'!B83=0,"",'FORM NILAI SIAP'!B83)</f>
        <v/>
      </c>
      <c r="D83" s="9" t="str">
        <f t="shared" si="6"/>
        <v/>
      </c>
      <c r="E83" s="9">
        <f t="shared" si="7"/>
        <v>0</v>
      </c>
      <c r="F83" s="9">
        <f t="shared" si="7"/>
        <v>0</v>
      </c>
      <c r="G83" s="9">
        <f t="shared" si="7"/>
        <v>0</v>
      </c>
      <c r="H83" s="9">
        <f t="shared" si="7"/>
        <v>0</v>
      </c>
      <c r="I83" s="9">
        <f t="shared" si="7"/>
        <v>0</v>
      </c>
      <c r="J83" s="9">
        <f t="shared" si="7"/>
        <v>0</v>
      </c>
      <c r="K83" s="9">
        <f t="shared" si="7"/>
        <v>0</v>
      </c>
      <c r="L83" s="9">
        <f t="shared" si="7"/>
        <v>0</v>
      </c>
      <c r="M83" s="9">
        <f t="shared" si="7"/>
        <v>0</v>
      </c>
      <c r="N83" s="9">
        <f t="shared" si="7"/>
        <v>0</v>
      </c>
      <c r="O83" s="9">
        <f t="shared" si="7"/>
        <v>0</v>
      </c>
      <c r="P83" s="9">
        <f t="shared" si="7"/>
        <v>0</v>
      </c>
      <c r="Q83" s="9">
        <f t="shared" si="7"/>
        <v>0</v>
      </c>
      <c r="R83" s="9">
        <f t="shared" si="7"/>
        <v>0</v>
      </c>
      <c r="S83" s="148"/>
      <c r="T83" s="15"/>
      <c r="U83" s="14"/>
      <c r="V83" s="15"/>
      <c r="W83" s="14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4"/>
      <c r="AT83" s="4"/>
      <c r="AU83" s="4"/>
      <c r="AV83" s="4"/>
      <c r="AW83" s="4"/>
      <c r="AX83" s="4"/>
      <c r="AY83" s="4"/>
      <c r="AZ83" s="4"/>
    </row>
    <row r="84" spans="1:52" x14ac:dyDescent="0.25">
      <c r="A84" s="1">
        <v>77</v>
      </c>
      <c r="B84" s="3" t="str">
        <f>IF('FORM NILAI SIAP'!A84=0,"",'FORM NILAI SIAP'!A84)</f>
        <v/>
      </c>
      <c r="C84" s="3" t="str">
        <f>IF('FORM NILAI SIAP'!B84=0,"",'FORM NILAI SIAP'!B84)</f>
        <v/>
      </c>
      <c r="D84" s="9" t="str">
        <f t="shared" si="6"/>
        <v/>
      </c>
      <c r="E84" s="9">
        <f t="shared" si="7"/>
        <v>0</v>
      </c>
      <c r="F84" s="9">
        <f t="shared" si="7"/>
        <v>0</v>
      </c>
      <c r="G84" s="9">
        <f t="shared" si="7"/>
        <v>0</v>
      </c>
      <c r="H84" s="9">
        <f t="shared" si="7"/>
        <v>0</v>
      </c>
      <c r="I84" s="9">
        <f t="shared" si="7"/>
        <v>0</v>
      </c>
      <c r="J84" s="9">
        <f t="shared" si="7"/>
        <v>0</v>
      </c>
      <c r="K84" s="9">
        <f t="shared" si="7"/>
        <v>0</v>
      </c>
      <c r="L84" s="9">
        <f t="shared" si="7"/>
        <v>0</v>
      </c>
      <c r="M84" s="9">
        <f t="shared" si="7"/>
        <v>0</v>
      </c>
      <c r="N84" s="9">
        <f t="shared" si="7"/>
        <v>0</v>
      </c>
      <c r="O84" s="9">
        <f t="shared" si="7"/>
        <v>0</v>
      </c>
      <c r="P84" s="9">
        <f t="shared" si="7"/>
        <v>0</v>
      </c>
      <c r="Q84" s="9">
        <f t="shared" si="7"/>
        <v>0</v>
      </c>
      <c r="R84" s="9">
        <f t="shared" si="7"/>
        <v>0</v>
      </c>
      <c r="S84" s="148"/>
      <c r="T84" s="15"/>
      <c r="U84" s="14"/>
      <c r="V84" s="15"/>
      <c r="W84" s="14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4"/>
      <c r="AT84" s="4"/>
      <c r="AU84" s="4"/>
      <c r="AV84" s="4"/>
      <c r="AW84" s="4"/>
      <c r="AX84" s="4"/>
      <c r="AY84" s="4"/>
      <c r="AZ84" s="4"/>
    </row>
    <row r="85" spans="1:52" x14ac:dyDescent="0.25">
      <c r="A85" s="1">
        <v>78</v>
      </c>
      <c r="B85" s="3" t="str">
        <f>IF('FORM NILAI SIAP'!A85=0,"",'FORM NILAI SIAP'!A85)</f>
        <v/>
      </c>
      <c r="C85" s="3" t="str">
        <f>IF('FORM NILAI SIAP'!B85=0,"",'FORM NILAI SIAP'!B85)</f>
        <v/>
      </c>
      <c r="D85" s="9" t="str">
        <f t="shared" si="6"/>
        <v/>
      </c>
      <c r="E85" s="9">
        <f t="shared" si="7"/>
        <v>0</v>
      </c>
      <c r="F85" s="9">
        <f t="shared" si="7"/>
        <v>0</v>
      </c>
      <c r="G85" s="9">
        <f t="shared" si="7"/>
        <v>0</v>
      </c>
      <c r="H85" s="9">
        <f t="shared" si="7"/>
        <v>0</v>
      </c>
      <c r="I85" s="9">
        <f t="shared" si="7"/>
        <v>0</v>
      </c>
      <c r="J85" s="9">
        <f t="shared" si="7"/>
        <v>0</v>
      </c>
      <c r="K85" s="9">
        <f t="shared" si="7"/>
        <v>0</v>
      </c>
      <c r="L85" s="9">
        <f t="shared" si="7"/>
        <v>0</v>
      </c>
      <c r="M85" s="9">
        <f t="shared" si="7"/>
        <v>0</v>
      </c>
      <c r="N85" s="9">
        <f t="shared" si="7"/>
        <v>0</v>
      </c>
      <c r="O85" s="9">
        <f t="shared" si="7"/>
        <v>0</v>
      </c>
      <c r="P85" s="9">
        <f t="shared" si="7"/>
        <v>0</v>
      </c>
      <c r="Q85" s="9">
        <f t="shared" si="7"/>
        <v>0</v>
      </c>
      <c r="R85" s="9">
        <f t="shared" si="7"/>
        <v>0</v>
      </c>
      <c r="S85" s="148"/>
      <c r="T85" s="15"/>
      <c r="U85" s="14"/>
      <c r="V85" s="15"/>
      <c r="W85" s="14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4"/>
      <c r="AT85" s="4"/>
      <c r="AU85" s="4"/>
      <c r="AV85" s="4"/>
      <c r="AW85" s="4"/>
      <c r="AX85" s="4"/>
      <c r="AY85" s="4"/>
      <c r="AZ85" s="4"/>
    </row>
    <row r="86" spans="1:52" x14ac:dyDescent="0.25">
      <c r="A86" s="1">
        <v>79</v>
      </c>
      <c r="B86" s="3" t="str">
        <f>IF('FORM NILAI SIAP'!A86=0,"",'FORM NILAI SIAP'!A86)</f>
        <v/>
      </c>
      <c r="C86" s="3" t="str">
        <f>IF('FORM NILAI SIAP'!B86=0,"",'FORM NILAI SIAP'!B86)</f>
        <v/>
      </c>
      <c r="D86" s="9" t="str">
        <f t="shared" si="6"/>
        <v/>
      </c>
      <c r="E86" s="9">
        <f t="shared" si="7"/>
        <v>0</v>
      </c>
      <c r="F86" s="9">
        <f t="shared" si="7"/>
        <v>0</v>
      </c>
      <c r="G86" s="9">
        <f t="shared" si="7"/>
        <v>0</v>
      </c>
      <c r="H86" s="9">
        <f t="shared" si="7"/>
        <v>0</v>
      </c>
      <c r="I86" s="9">
        <f t="shared" si="7"/>
        <v>0</v>
      </c>
      <c r="J86" s="9">
        <f t="shared" si="7"/>
        <v>0</v>
      </c>
      <c r="K86" s="9">
        <f t="shared" si="7"/>
        <v>0</v>
      </c>
      <c r="L86" s="9">
        <f t="shared" si="7"/>
        <v>0</v>
      </c>
      <c r="M86" s="9">
        <f t="shared" si="7"/>
        <v>0</v>
      </c>
      <c r="N86" s="9">
        <f t="shared" si="7"/>
        <v>0</v>
      </c>
      <c r="O86" s="9">
        <f t="shared" si="7"/>
        <v>0</v>
      </c>
      <c r="P86" s="9">
        <f t="shared" si="7"/>
        <v>0</v>
      </c>
      <c r="Q86" s="9">
        <f t="shared" si="7"/>
        <v>0</v>
      </c>
      <c r="R86" s="9">
        <f t="shared" si="7"/>
        <v>0</v>
      </c>
      <c r="S86" s="148"/>
      <c r="T86" s="15"/>
      <c r="U86" s="14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4"/>
      <c r="AT86" s="4"/>
      <c r="AU86" s="4"/>
      <c r="AV86" s="4"/>
      <c r="AW86" s="4"/>
      <c r="AX86" s="4"/>
      <c r="AY86" s="4"/>
      <c r="AZ86" s="4"/>
    </row>
    <row r="87" spans="1:52" x14ac:dyDescent="0.25">
      <c r="A87" s="1">
        <v>80</v>
      </c>
      <c r="B87" s="3" t="str">
        <f>IF('FORM NILAI SIAP'!A87=0,"",'FORM NILAI SIAP'!A87)</f>
        <v/>
      </c>
      <c r="C87" s="3" t="str">
        <f>IF('FORM NILAI SIAP'!B87=0,"",'FORM NILAI SIAP'!B87)</f>
        <v/>
      </c>
      <c r="D87" s="9" t="str">
        <f t="shared" si="6"/>
        <v/>
      </c>
      <c r="E87" s="9">
        <f t="shared" si="7"/>
        <v>0</v>
      </c>
      <c r="F87" s="9">
        <f t="shared" si="7"/>
        <v>0</v>
      </c>
      <c r="G87" s="9">
        <f t="shared" si="7"/>
        <v>0</v>
      </c>
      <c r="H87" s="9">
        <f t="shared" si="7"/>
        <v>0</v>
      </c>
      <c r="I87" s="9">
        <f t="shared" si="7"/>
        <v>0</v>
      </c>
      <c r="J87" s="9">
        <f t="shared" si="7"/>
        <v>0</v>
      </c>
      <c r="K87" s="9">
        <f t="shared" si="7"/>
        <v>0</v>
      </c>
      <c r="L87" s="9">
        <f t="shared" si="7"/>
        <v>0</v>
      </c>
      <c r="M87" s="9">
        <f t="shared" si="7"/>
        <v>0</v>
      </c>
      <c r="N87" s="9">
        <f t="shared" si="7"/>
        <v>0</v>
      </c>
      <c r="O87" s="9">
        <f t="shared" si="7"/>
        <v>0</v>
      </c>
      <c r="P87" s="9">
        <f t="shared" si="7"/>
        <v>0</v>
      </c>
      <c r="Q87" s="9">
        <f t="shared" si="7"/>
        <v>0</v>
      </c>
      <c r="R87" s="9">
        <f t="shared" si="7"/>
        <v>0</v>
      </c>
      <c r="S87" s="148"/>
      <c r="T87" s="21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4"/>
      <c r="AT87" s="4"/>
      <c r="AU87" s="4"/>
      <c r="AV87" s="4"/>
      <c r="AW87" s="4"/>
      <c r="AX87" s="4"/>
      <c r="AY87" s="4"/>
      <c r="AZ87" s="4"/>
    </row>
    <row r="88" spans="1:52" x14ac:dyDescent="0.25">
      <c r="A88" s="1">
        <v>81</v>
      </c>
      <c r="B88" s="3" t="str">
        <f>IF('FORM NILAI SIAP'!A88=0,"",'FORM NILAI SIAP'!A88)</f>
        <v/>
      </c>
      <c r="C88" s="3" t="str">
        <f>IF('FORM NILAI SIAP'!B88=0,"",'FORM NILAI SIAP'!B88)</f>
        <v/>
      </c>
      <c r="D88" s="9" t="str">
        <f t="shared" si="6"/>
        <v/>
      </c>
      <c r="E88" s="9">
        <f t="shared" si="7"/>
        <v>0</v>
      </c>
      <c r="F88" s="9">
        <f t="shared" si="7"/>
        <v>0</v>
      </c>
      <c r="G88" s="9">
        <f t="shared" si="7"/>
        <v>0</v>
      </c>
      <c r="H88" s="9">
        <f t="shared" si="7"/>
        <v>0</v>
      </c>
      <c r="I88" s="9">
        <f t="shared" si="7"/>
        <v>0</v>
      </c>
      <c r="J88" s="9">
        <f t="shared" si="7"/>
        <v>0</v>
      </c>
      <c r="K88" s="9">
        <f t="shared" si="7"/>
        <v>0</v>
      </c>
      <c r="L88" s="9">
        <f t="shared" si="7"/>
        <v>0</v>
      </c>
      <c r="M88" s="9">
        <f t="shared" si="7"/>
        <v>0</v>
      </c>
      <c r="N88" s="9">
        <f t="shared" si="7"/>
        <v>0</v>
      </c>
      <c r="O88" s="9">
        <f t="shared" si="7"/>
        <v>0</v>
      </c>
      <c r="P88" s="9">
        <f t="shared" si="7"/>
        <v>0</v>
      </c>
      <c r="Q88" s="9">
        <f t="shared" si="7"/>
        <v>0</v>
      </c>
      <c r="R88" s="9">
        <f t="shared" si="7"/>
        <v>0</v>
      </c>
      <c r="S88" s="148"/>
      <c r="T88" s="21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4"/>
      <c r="AT88" s="4"/>
      <c r="AU88" s="4"/>
      <c r="AV88" s="4"/>
      <c r="AW88" s="4"/>
      <c r="AX88" s="4"/>
      <c r="AY88" s="4"/>
      <c r="AZ88" s="4"/>
    </row>
    <row r="89" spans="1:52" x14ac:dyDescent="0.25">
      <c r="A89" s="1">
        <v>82</v>
      </c>
      <c r="B89" s="3" t="str">
        <f>IF('FORM NILAI SIAP'!A89=0,"",'FORM NILAI SIAP'!A89)</f>
        <v/>
      </c>
      <c r="C89" s="3" t="str">
        <f>IF('FORM NILAI SIAP'!B89=0,"",'FORM NILAI SIAP'!B89)</f>
        <v/>
      </c>
      <c r="D89" s="9" t="str">
        <f t="shared" si="6"/>
        <v/>
      </c>
      <c r="E89" s="9">
        <f t="shared" si="7"/>
        <v>0</v>
      </c>
      <c r="F89" s="9">
        <f t="shared" si="7"/>
        <v>0</v>
      </c>
      <c r="G89" s="9">
        <f t="shared" si="7"/>
        <v>0</v>
      </c>
      <c r="H89" s="9">
        <f t="shared" si="7"/>
        <v>0</v>
      </c>
      <c r="I89" s="9">
        <f t="shared" si="7"/>
        <v>0</v>
      </c>
      <c r="J89" s="9">
        <f t="shared" si="7"/>
        <v>0</v>
      </c>
      <c r="K89" s="9">
        <f t="shared" si="7"/>
        <v>0</v>
      </c>
      <c r="L89" s="9">
        <f t="shared" si="7"/>
        <v>0</v>
      </c>
      <c r="M89" s="9">
        <f t="shared" si="7"/>
        <v>0</v>
      </c>
      <c r="N89" s="9">
        <f t="shared" si="7"/>
        <v>0</v>
      </c>
      <c r="O89" s="9">
        <f t="shared" si="7"/>
        <v>0</v>
      </c>
      <c r="P89" s="9">
        <f t="shared" si="7"/>
        <v>0</v>
      </c>
      <c r="Q89" s="9">
        <f t="shared" si="7"/>
        <v>0</v>
      </c>
      <c r="R89" s="9">
        <f t="shared" si="7"/>
        <v>0</v>
      </c>
      <c r="S89" s="148"/>
      <c r="T89" s="21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4"/>
      <c r="AT89" s="4"/>
      <c r="AU89" s="4"/>
      <c r="AV89" s="4"/>
      <c r="AW89" s="4"/>
      <c r="AX89" s="4"/>
      <c r="AY89" s="4"/>
      <c r="AZ89" s="4"/>
    </row>
    <row r="90" spans="1:52" x14ac:dyDescent="0.25">
      <c r="A90" s="1">
        <v>83</v>
      </c>
      <c r="B90" s="3" t="str">
        <f>IF('FORM NILAI SIAP'!A90=0,"",'FORM NILAI SIAP'!A90)</f>
        <v/>
      </c>
      <c r="C90" s="3" t="str">
        <f>IF('FORM NILAI SIAP'!B90=0,"",'FORM NILAI SIAP'!B90)</f>
        <v/>
      </c>
      <c r="D90" s="9" t="str">
        <f t="shared" si="6"/>
        <v/>
      </c>
      <c r="E90" s="9">
        <f t="shared" si="7"/>
        <v>0</v>
      </c>
      <c r="F90" s="9">
        <f t="shared" si="7"/>
        <v>0</v>
      </c>
      <c r="G90" s="9">
        <f t="shared" si="7"/>
        <v>0</v>
      </c>
      <c r="H90" s="9">
        <f t="shared" si="7"/>
        <v>0</v>
      </c>
      <c r="I90" s="9">
        <f t="shared" si="7"/>
        <v>0</v>
      </c>
      <c r="J90" s="9">
        <f t="shared" si="7"/>
        <v>0</v>
      </c>
      <c r="K90" s="9">
        <f t="shared" si="7"/>
        <v>0</v>
      </c>
      <c r="L90" s="9">
        <f t="shared" si="7"/>
        <v>0</v>
      </c>
      <c r="M90" s="9">
        <f t="shared" si="7"/>
        <v>0</v>
      </c>
      <c r="N90" s="9">
        <f t="shared" si="7"/>
        <v>0</v>
      </c>
      <c r="O90" s="9">
        <f t="shared" si="7"/>
        <v>0</v>
      </c>
      <c r="P90" s="9">
        <f t="shared" si="7"/>
        <v>0</v>
      </c>
      <c r="Q90" s="9">
        <f t="shared" si="7"/>
        <v>0</v>
      </c>
      <c r="R90" s="9">
        <f t="shared" si="7"/>
        <v>0</v>
      </c>
      <c r="S90" s="148"/>
      <c r="T90" s="21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4"/>
      <c r="AT90" s="4"/>
      <c r="AU90" s="4"/>
      <c r="AV90" s="4"/>
      <c r="AW90" s="4"/>
      <c r="AX90" s="4"/>
      <c r="AY90" s="4"/>
      <c r="AZ90" s="4"/>
    </row>
    <row r="91" spans="1:52" x14ac:dyDescent="0.25">
      <c r="A91" s="1">
        <v>84</v>
      </c>
      <c r="B91" s="3" t="str">
        <f>IF('FORM NILAI SIAP'!A91=0,"",'FORM NILAI SIAP'!A91)</f>
        <v/>
      </c>
      <c r="C91" s="3" t="str">
        <f>IF('FORM NILAI SIAP'!B91=0,"",'FORM NILAI SIAP'!B91)</f>
        <v/>
      </c>
      <c r="D91" s="9" t="str">
        <f t="shared" si="6"/>
        <v/>
      </c>
      <c r="E91" s="9">
        <f t="shared" si="7"/>
        <v>0</v>
      </c>
      <c r="F91" s="9">
        <f t="shared" si="7"/>
        <v>0</v>
      </c>
      <c r="G91" s="9">
        <f t="shared" si="7"/>
        <v>0</v>
      </c>
      <c r="H91" s="9">
        <f t="shared" si="7"/>
        <v>0</v>
      </c>
      <c r="I91" s="9">
        <f t="shared" si="7"/>
        <v>0</v>
      </c>
      <c r="J91" s="9">
        <f t="shared" si="7"/>
        <v>0</v>
      </c>
      <c r="K91" s="9">
        <f t="shared" si="7"/>
        <v>0</v>
      </c>
      <c r="L91" s="9">
        <f t="shared" si="7"/>
        <v>0</v>
      </c>
      <c r="M91" s="9">
        <f t="shared" si="7"/>
        <v>0</v>
      </c>
      <c r="N91" s="9">
        <f t="shared" si="7"/>
        <v>0</v>
      </c>
      <c r="O91" s="9">
        <f t="shared" si="7"/>
        <v>0</v>
      </c>
      <c r="P91" s="9">
        <f t="shared" si="7"/>
        <v>0</v>
      </c>
      <c r="Q91" s="9">
        <f t="shared" si="7"/>
        <v>0</v>
      </c>
      <c r="R91" s="9">
        <f t="shared" si="7"/>
        <v>0</v>
      </c>
      <c r="S91" s="148"/>
      <c r="T91" s="21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4"/>
      <c r="AT91" s="4"/>
      <c r="AU91" s="4"/>
      <c r="AV91" s="4"/>
      <c r="AW91" s="4"/>
      <c r="AX91" s="4"/>
      <c r="AY91" s="4"/>
      <c r="AZ91" s="4"/>
    </row>
    <row r="92" spans="1:52" x14ac:dyDescent="0.25">
      <c r="A92" s="1">
        <v>85</v>
      </c>
      <c r="B92" s="3" t="str">
        <f>IF('FORM NILAI SIAP'!A92=0,"",'FORM NILAI SIAP'!A92)</f>
        <v/>
      </c>
      <c r="C92" s="3" t="str">
        <f>IF('FORM NILAI SIAP'!B92=0,"",'FORM NILAI SIAP'!B92)</f>
        <v/>
      </c>
      <c r="D92" s="9" t="str">
        <f t="shared" si="6"/>
        <v/>
      </c>
      <c r="E92" s="9">
        <f t="shared" si="7"/>
        <v>0</v>
      </c>
      <c r="F92" s="9">
        <f t="shared" si="7"/>
        <v>0</v>
      </c>
      <c r="G92" s="9">
        <f t="shared" si="7"/>
        <v>0</v>
      </c>
      <c r="H92" s="9">
        <f t="shared" si="7"/>
        <v>0</v>
      </c>
      <c r="I92" s="9">
        <f t="shared" si="7"/>
        <v>0</v>
      </c>
      <c r="J92" s="9">
        <f t="shared" si="7"/>
        <v>0</v>
      </c>
      <c r="K92" s="9">
        <f t="shared" si="7"/>
        <v>0</v>
      </c>
      <c r="L92" s="9">
        <f t="shared" si="7"/>
        <v>0</v>
      </c>
      <c r="M92" s="9">
        <f t="shared" si="7"/>
        <v>0</v>
      </c>
      <c r="N92" s="9">
        <f t="shared" si="7"/>
        <v>0</v>
      </c>
      <c r="O92" s="9">
        <f t="shared" si="7"/>
        <v>0</v>
      </c>
      <c r="P92" s="9">
        <f t="shared" si="7"/>
        <v>0</v>
      </c>
      <c r="Q92" s="9">
        <f t="shared" si="7"/>
        <v>0</v>
      </c>
      <c r="R92" s="9">
        <f t="shared" si="7"/>
        <v>0</v>
      </c>
      <c r="S92" s="148"/>
      <c r="T92" s="21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4"/>
      <c r="AT92" s="4"/>
      <c r="AU92" s="4"/>
      <c r="AV92" s="4"/>
      <c r="AW92" s="4"/>
      <c r="AX92" s="4"/>
      <c r="AY92" s="4"/>
      <c r="AZ92" s="4"/>
    </row>
    <row r="93" spans="1:52" x14ac:dyDescent="0.25">
      <c r="A93" s="1">
        <v>86</v>
      </c>
      <c r="B93" s="3" t="str">
        <f>IF('FORM NILAI SIAP'!A93=0,"",'FORM NILAI SIAP'!A93)</f>
        <v/>
      </c>
      <c r="C93" s="3" t="str">
        <f>IF('FORM NILAI SIAP'!B93=0,"",'FORM NILAI SIAP'!B93)</f>
        <v/>
      </c>
      <c r="D93" s="9" t="str">
        <f t="shared" si="6"/>
        <v/>
      </c>
      <c r="E93" s="9">
        <f t="shared" si="7"/>
        <v>0</v>
      </c>
      <c r="F93" s="9">
        <f t="shared" si="7"/>
        <v>0</v>
      </c>
      <c r="G93" s="9">
        <f t="shared" si="7"/>
        <v>0</v>
      </c>
      <c r="H93" s="9">
        <f t="shared" si="7"/>
        <v>0</v>
      </c>
      <c r="I93" s="9">
        <f t="shared" si="7"/>
        <v>0</v>
      </c>
      <c r="J93" s="9">
        <f t="shared" si="7"/>
        <v>0</v>
      </c>
      <c r="K93" s="9">
        <f t="shared" si="7"/>
        <v>0</v>
      </c>
      <c r="L93" s="9">
        <f t="shared" si="7"/>
        <v>0</v>
      </c>
      <c r="M93" s="9">
        <f t="shared" si="7"/>
        <v>0</v>
      </c>
      <c r="N93" s="9">
        <f t="shared" si="7"/>
        <v>0</v>
      </c>
      <c r="O93" s="9">
        <f t="shared" si="7"/>
        <v>0</v>
      </c>
      <c r="P93" s="9">
        <f t="shared" si="7"/>
        <v>0</v>
      </c>
      <c r="Q93" s="9">
        <f t="shared" si="7"/>
        <v>0</v>
      </c>
      <c r="R93" s="9">
        <f t="shared" si="7"/>
        <v>0</v>
      </c>
      <c r="S93" s="148"/>
      <c r="T93" s="21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4"/>
      <c r="AT93" s="4"/>
      <c r="AU93" s="4"/>
      <c r="AV93" s="4"/>
      <c r="AW93" s="4"/>
      <c r="AX93" s="4"/>
      <c r="AY93" s="4"/>
      <c r="AZ93" s="4"/>
    </row>
    <row r="94" spans="1:52" x14ac:dyDescent="0.25">
      <c r="A94" s="1">
        <v>87</v>
      </c>
      <c r="B94" s="3" t="str">
        <f>IF('FORM NILAI SIAP'!A94=0,"",'FORM NILAI SIAP'!A94)</f>
        <v/>
      </c>
      <c r="C94" s="3" t="str">
        <f>IF('FORM NILAI SIAP'!B94=0,"",'FORM NILAI SIAP'!B94)</f>
        <v/>
      </c>
      <c r="D94" s="9" t="str">
        <f t="shared" si="6"/>
        <v/>
      </c>
      <c r="E94" s="9">
        <f t="shared" si="7"/>
        <v>0</v>
      </c>
      <c r="F94" s="9">
        <f t="shared" si="7"/>
        <v>0</v>
      </c>
      <c r="G94" s="9">
        <f t="shared" si="7"/>
        <v>0</v>
      </c>
      <c r="H94" s="9">
        <f t="shared" si="7"/>
        <v>0</v>
      </c>
      <c r="I94" s="9">
        <f t="shared" si="7"/>
        <v>0</v>
      </c>
      <c r="J94" s="9">
        <f t="shared" si="7"/>
        <v>0</v>
      </c>
      <c r="K94" s="9">
        <f t="shared" si="7"/>
        <v>0</v>
      </c>
      <c r="L94" s="9">
        <f t="shared" si="7"/>
        <v>0</v>
      </c>
      <c r="M94" s="9">
        <f t="shared" si="7"/>
        <v>0</v>
      </c>
      <c r="N94" s="9">
        <f t="shared" si="7"/>
        <v>0</v>
      </c>
      <c r="O94" s="9">
        <f t="shared" si="7"/>
        <v>0</v>
      </c>
      <c r="P94" s="9">
        <f t="shared" si="7"/>
        <v>0</v>
      </c>
      <c r="Q94" s="9">
        <f t="shared" si="7"/>
        <v>0</v>
      </c>
      <c r="R94" s="9">
        <f t="shared" si="7"/>
        <v>0</v>
      </c>
      <c r="S94" s="148"/>
      <c r="T94" s="21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4"/>
      <c r="AT94" s="4"/>
      <c r="AU94" s="4"/>
      <c r="AV94" s="4"/>
      <c r="AW94" s="4"/>
      <c r="AX94" s="4"/>
      <c r="AY94" s="4"/>
      <c r="AZ94" s="4"/>
    </row>
    <row r="95" spans="1:52" x14ac:dyDescent="0.25">
      <c r="A95" s="1">
        <v>88</v>
      </c>
      <c r="B95" s="3" t="str">
        <f>IF('FORM NILAI SIAP'!A95=0,"",'FORM NILAI SIAP'!A95)</f>
        <v/>
      </c>
      <c r="C95" s="3" t="str">
        <f>IF('FORM NILAI SIAP'!B95=0,"",'FORM NILAI SIAP'!B95)</f>
        <v/>
      </c>
      <c r="D95" s="9" t="str">
        <f t="shared" si="6"/>
        <v/>
      </c>
      <c r="E95" s="9">
        <f t="shared" si="7"/>
        <v>0</v>
      </c>
      <c r="F95" s="9">
        <f t="shared" si="7"/>
        <v>0</v>
      </c>
      <c r="G95" s="9">
        <f t="shared" si="7"/>
        <v>0</v>
      </c>
      <c r="H95" s="9">
        <f t="shared" si="7"/>
        <v>0</v>
      </c>
      <c r="I95" s="9">
        <f t="shared" si="7"/>
        <v>0</v>
      </c>
      <c r="J95" s="9">
        <f t="shared" si="7"/>
        <v>0</v>
      </c>
      <c r="K95" s="9">
        <f t="shared" si="7"/>
        <v>0</v>
      </c>
      <c r="L95" s="9">
        <f t="shared" si="7"/>
        <v>0</v>
      </c>
      <c r="M95" s="9">
        <f t="shared" si="7"/>
        <v>0</v>
      </c>
      <c r="N95" s="9">
        <f t="shared" si="7"/>
        <v>0</v>
      </c>
      <c r="O95" s="9">
        <f t="shared" si="7"/>
        <v>0</v>
      </c>
      <c r="P95" s="9">
        <f t="shared" si="7"/>
        <v>0</v>
      </c>
      <c r="Q95" s="9">
        <f t="shared" si="7"/>
        <v>0</v>
      </c>
      <c r="R95" s="9">
        <f t="shared" si="7"/>
        <v>0</v>
      </c>
      <c r="S95" s="148"/>
      <c r="T95" s="21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4"/>
      <c r="AT95" s="4"/>
      <c r="AU95" s="4"/>
      <c r="AV95" s="4"/>
      <c r="AW95" s="4"/>
      <c r="AX95" s="4"/>
      <c r="AY95" s="4"/>
      <c r="AZ95" s="4"/>
    </row>
    <row r="96" spans="1:52" x14ac:dyDescent="0.25">
      <c r="A96" s="1">
        <v>89</v>
      </c>
      <c r="B96" s="3" t="str">
        <f>IF('FORM NILAI SIAP'!A96=0,"",'FORM NILAI SIAP'!A96)</f>
        <v/>
      </c>
      <c r="C96" s="3" t="str">
        <f>IF('FORM NILAI SIAP'!B96=0,"",'FORM NILAI SIAP'!B96)</f>
        <v/>
      </c>
      <c r="D96" s="9" t="str">
        <f t="shared" si="6"/>
        <v/>
      </c>
      <c r="E96" s="9">
        <f t="shared" si="7"/>
        <v>0</v>
      </c>
      <c r="F96" s="9">
        <f t="shared" si="7"/>
        <v>0</v>
      </c>
      <c r="G96" s="9">
        <f t="shared" si="7"/>
        <v>0</v>
      </c>
      <c r="H96" s="9">
        <f t="shared" si="7"/>
        <v>0</v>
      </c>
      <c r="I96" s="9">
        <f t="shared" si="7"/>
        <v>0</v>
      </c>
      <c r="J96" s="9">
        <f t="shared" si="7"/>
        <v>0</v>
      </c>
      <c r="K96" s="9">
        <f t="shared" si="7"/>
        <v>0</v>
      </c>
      <c r="L96" s="9">
        <f t="shared" si="7"/>
        <v>0</v>
      </c>
      <c r="M96" s="9">
        <f t="shared" si="7"/>
        <v>0</v>
      </c>
      <c r="N96" s="9">
        <f t="shared" si="7"/>
        <v>0</v>
      </c>
      <c r="O96" s="9">
        <f t="shared" si="7"/>
        <v>0</v>
      </c>
      <c r="P96" s="9">
        <f t="shared" si="7"/>
        <v>0</v>
      </c>
      <c r="Q96" s="9">
        <f t="shared" si="7"/>
        <v>0</v>
      </c>
      <c r="R96" s="9">
        <f t="shared" si="7"/>
        <v>0</v>
      </c>
      <c r="S96" s="148"/>
      <c r="T96" s="21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4"/>
      <c r="AT96" s="4"/>
      <c r="AU96" s="4"/>
      <c r="AV96" s="4"/>
      <c r="AW96" s="4"/>
      <c r="AX96" s="4"/>
      <c r="AY96" s="4"/>
      <c r="AZ96" s="4"/>
    </row>
    <row r="97" spans="1:52" x14ac:dyDescent="0.25">
      <c r="A97" s="1">
        <v>90</v>
      </c>
      <c r="B97" s="3" t="str">
        <f>IF('FORM NILAI SIAP'!A97=0,"",'FORM NILAI SIAP'!A97)</f>
        <v/>
      </c>
      <c r="C97" s="3" t="str">
        <f>IF('FORM NILAI SIAP'!B97=0,"",'FORM NILAI SIAP'!B97)</f>
        <v/>
      </c>
      <c r="D97" s="9" t="str">
        <f t="shared" si="6"/>
        <v/>
      </c>
      <c r="E97" s="9">
        <f t="shared" si="7"/>
        <v>0</v>
      </c>
      <c r="F97" s="9">
        <f t="shared" si="7"/>
        <v>0</v>
      </c>
      <c r="G97" s="9">
        <f t="shared" si="7"/>
        <v>0</v>
      </c>
      <c r="H97" s="9">
        <f t="shared" si="7"/>
        <v>0</v>
      </c>
      <c r="I97" s="9">
        <f t="shared" si="7"/>
        <v>0</v>
      </c>
      <c r="J97" s="9">
        <f t="shared" si="7"/>
        <v>0</v>
      </c>
      <c r="K97" s="9">
        <f t="shared" si="7"/>
        <v>0</v>
      </c>
      <c r="L97" s="9">
        <f t="shared" si="7"/>
        <v>0</v>
      </c>
      <c r="M97" s="9">
        <f t="shared" si="7"/>
        <v>0</v>
      </c>
      <c r="N97" s="9">
        <f t="shared" si="7"/>
        <v>0</v>
      </c>
      <c r="O97" s="9">
        <f t="shared" si="7"/>
        <v>0</v>
      </c>
      <c r="P97" s="9">
        <f t="shared" si="7"/>
        <v>0</v>
      </c>
      <c r="Q97" s="9">
        <f t="shared" si="7"/>
        <v>0</v>
      </c>
      <c r="R97" s="9">
        <f t="shared" si="7"/>
        <v>0</v>
      </c>
      <c r="S97" s="148"/>
      <c r="T97" s="21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4"/>
      <c r="AT97" s="4"/>
      <c r="AU97" s="4"/>
      <c r="AV97" s="4"/>
      <c r="AW97" s="4"/>
      <c r="AX97" s="4"/>
      <c r="AY97" s="4"/>
      <c r="AZ97" s="4"/>
    </row>
    <row r="98" spans="1:52" x14ac:dyDescent="0.25">
      <c r="A98" s="1">
        <v>91</v>
      </c>
      <c r="B98" s="3" t="str">
        <f>IF('FORM NILAI SIAP'!A98=0,"",'FORM NILAI SIAP'!A98)</f>
        <v/>
      </c>
      <c r="C98" s="3" t="str">
        <f>IF('FORM NILAI SIAP'!B98=0,"",'FORM NILAI SIAP'!B98)</f>
        <v/>
      </c>
      <c r="D98" s="9" t="str">
        <f t="shared" si="6"/>
        <v/>
      </c>
      <c r="E98" s="9">
        <f t="shared" si="7"/>
        <v>0</v>
      </c>
      <c r="F98" s="9">
        <f t="shared" si="7"/>
        <v>0</v>
      </c>
      <c r="G98" s="9">
        <f t="shared" si="7"/>
        <v>0</v>
      </c>
      <c r="H98" s="9">
        <f t="shared" si="7"/>
        <v>0</v>
      </c>
      <c r="I98" s="9">
        <f t="shared" si="7"/>
        <v>0</v>
      </c>
      <c r="J98" s="9">
        <f t="shared" si="7"/>
        <v>0</v>
      </c>
      <c r="K98" s="9">
        <f t="shared" si="7"/>
        <v>0</v>
      </c>
      <c r="L98" s="9">
        <f t="shared" si="7"/>
        <v>0</v>
      </c>
      <c r="M98" s="9">
        <f t="shared" si="7"/>
        <v>0</v>
      </c>
      <c r="N98" s="9">
        <f t="shared" si="7"/>
        <v>0</v>
      </c>
      <c r="O98" s="9">
        <f t="shared" si="7"/>
        <v>0</v>
      </c>
      <c r="P98" s="9">
        <f t="shared" si="7"/>
        <v>0</v>
      </c>
      <c r="Q98" s="9">
        <f t="shared" si="7"/>
        <v>0</v>
      </c>
      <c r="R98" s="9">
        <f t="shared" si="7"/>
        <v>0</v>
      </c>
      <c r="S98" s="148"/>
      <c r="T98" s="21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4"/>
      <c r="AT98" s="4"/>
      <c r="AU98" s="4"/>
      <c r="AV98" s="4"/>
      <c r="AW98" s="4"/>
      <c r="AX98" s="4"/>
      <c r="AY98" s="4"/>
      <c r="AZ98" s="4"/>
    </row>
    <row r="99" spans="1:52" x14ac:dyDescent="0.25">
      <c r="A99" s="1">
        <v>92</v>
      </c>
      <c r="B99" s="3" t="str">
        <f>IF('FORM NILAI SIAP'!A99=0,"",'FORM NILAI SIAP'!A99)</f>
        <v/>
      </c>
      <c r="C99" s="3" t="str">
        <f>IF('FORM NILAI SIAP'!B99=0,"",'FORM NILAI SIAP'!B99)</f>
        <v/>
      </c>
      <c r="D99" s="9" t="str">
        <f t="shared" si="6"/>
        <v/>
      </c>
      <c r="E99" s="9">
        <f t="shared" si="7"/>
        <v>0</v>
      </c>
      <c r="F99" s="9">
        <f t="shared" ref="E99:R117" si="8">IFERROR(($T99*IF($T$6=F$6,$T$7,0)+$U99*IF($U$6=F$6,$U$7,0)+$V99*IF($V$6=F$6,$V$7,0)+$W99*IF($W$6=F$6,$W$7,0)+$X99*IF($X$6=F$6,$X$7,0)+$Y99*IF($Y$6=F$6,$Y$7,0)+$Z99*IF($Z$6=F$6,$Z$7,0)+$AA99*IF($AA$6=F$6,$AA$7,0)+$AB99*IF($AB$6=F$6,$AB$7,0)+$AC99*IF($AC$6=F$6,$AC$7,0)+$AD99*IF($AD$6=F$6,$AD$7,0)+$AE99*IF($AE$6=F$6,$AE$7,0)+$AF99*IF($AF$6=F$6,$AF$7,0)+$AG99*IF($AG$6=F$6,$AG$7,0)+$AH99*IF($AH$6=F$6,$AH$7,0)+$AI99*IF($AI$6=F$6,$AI$7,0)+$AJ99*IF($AJ$6=F$6,$AJ$7,0)+$AK99*IF($AK$6=F$6,$AK$7,0)+$AL99*IF($AL$6=F$6,$AL$7,0)+$AM99*IF($AM$6=F$6,$AM$7,0)+$AN99*IF($AN$6=F$6,$AN$7,0)+$AO99*IF($AO$6=F$6,$AO$7,0)+$AP99*IF($AP$6=F$6,$AP$7,0)+$AQ99*IF($AQ$6=F$6,$AQ$7,0)+$AR99*IF($AR$6=F$6,$AR$7,0)+$AS99*IF($AS$6=F$6,$AS$7,0)+$AT99*IF($AT$6=F$6,$AT$7,0)+$AU99*IF($AU$6=F$6,$AU$7,0)+$AV99*IF($AV$6=F$6,$AV$7,0)+$AW99*IF($AW$6=F$6,$AW$7,0)+$AX99*IF($AX$6=F$6,$AX$7,0)+$AY99*IF($AY$6=F$6,$AY$7,0)+$AZ99*IF($AZ$6=F$6,$AZ$7,0))/F$7,0)</f>
        <v>0</v>
      </c>
      <c r="G99" s="9">
        <f t="shared" si="8"/>
        <v>0</v>
      </c>
      <c r="H99" s="9">
        <f t="shared" si="8"/>
        <v>0</v>
      </c>
      <c r="I99" s="9">
        <f t="shared" si="8"/>
        <v>0</v>
      </c>
      <c r="J99" s="9">
        <f t="shared" si="8"/>
        <v>0</v>
      </c>
      <c r="K99" s="9">
        <f t="shared" si="8"/>
        <v>0</v>
      </c>
      <c r="L99" s="9">
        <f t="shared" si="8"/>
        <v>0</v>
      </c>
      <c r="M99" s="9">
        <f t="shared" si="8"/>
        <v>0</v>
      </c>
      <c r="N99" s="9">
        <f t="shared" si="8"/>
        <v>0</v>
      </c>
      <c r="O99" s="9">
        <f t="shared" si="8"/>
        <v>0</v>
      </c>
      <c r="P99" s="9">
        <f t="shared" si="8"/>
        <v>0</v>
      </c>
      <c r="Q99" s="9">
        <f t="shared" si="8"/>
        <v>0</v>
      </c>
      <c r="R99" s="9">
        <f t="shared" si="8"/>
        <v>0</v>
      </c>
      <c r="S99" s="148"/>
      <c r="T99" s="21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4"/>
      <c r="AT99" s="4"/>
      <c r="AU99" s="4"/>
      <c r="AV99" s="4"/>
      <c r="AW99" s="4"/>
      <c r="AX99" s="4"/>
      <c r="AY99" s="4"/>
      <c r="AZ99" s="4"/>
    </row>
    <row r="100" spans="1:52" x14ac:dyDescent="0.25">
      <c r="A100" s="1">
        <v>93</v>
      </c>
      <c r="B100" s="3" t="str">
        <f>IF('FORM NILAI SIAP'!A100=0,"",'FORM NILAI SIAP'!A100)</f>
        <v/>
      </c>
      <c r="C100" s="3" t="str">
        <f>IF('FORM NILAI SIAP'!B100=0,"",'FORM NILAI SIAP'!B100)</f>
        <v/>
      </c>
      <c r="D100" s="9" t="str">
        <f t="shared" si="6"/>
        <v/>
      </c>
      <c r="E100" s="9">
        <f t="shared" si="8"/>
        <v>0</v>
      </c>
      <c r="F100" s="9">
        <f t="shared" si="8"/>
        <v>0</v>
      </c>
      <c r="G100" s="9">
        <f t="shared" si="8"/>
        <v>0</v>
      </c>
      <c r="H100" s="9">
        <f t="shared" si="8"/>
        <v>0</v>
      </c>
      <c r="I100" s="9">
        <f t="shared" si="8"/>
        <v>0</v>
      </c>
      <c r="J100" s="9">
        <f t="shared" si="8"/>
        <v>0</v>
      </c>
      <c r="K100" s="9">
        <f t="shared" si="8"/>
        <v>0</v>
      </c>
      <c r="L100" s="9">
        <f t="shared" si="8"/>
        <v>0</v>
      </c>
      <c r="M100" s="9">
        <f t="shared" si="8"/>
        <v>0</v>
      </c>
      <c r="N100" s="9">
        <f t="shared" si="8"/>
        <v>0</v>
      </c>
      <c r="O100" s="9">
        <f t="shared" si="8"/>
        <v>0</v>
      </c>
      <c r="P100" s="9">
        <f t="shared" si="8"/>
        <v>0</v>
      </c>
      <c r="Q100" s="9">
        <f t="shared" si="8"/>
        <v>0</v>
      </c>
      <c r="R100" s="9">
        <f t="shared" si="8"/>
        <v>0</v>
      </c>
      <c r="S100" s="148"/>
      <c r="T100" s="21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4"/>
      <c r="AT100" s="4"/>
      <c r="AU100" s="4"/>
      <c r="AV100" s="4"/>
      <c r="AW100" s="4"/>
      <c r="AX100" s="4"/>
      <c r="AY100" s="4"/>
      <c r="AZ100" s="4"/>
    </row>
    <row r="101" spans="1:52" x14ac:dyDescent="0.25">
      <c r="A101" s="1">
        <v>94</v>
      </c>
      <c r="B101" s="3" t="str">
        <f>IF('FORM NILAI SIAP'!A101=0,"",'FORM NILAI SIAP'!A101)</f>
        <v/>
      </c>
      <c r="C101" s="3" t="str">
        <f>IF('FORM NILAI SIAP'!B101=0,"",'FORM NILAI SIAP'!B101)</f>
        <v/>
      </c>
      <c r="D101" s="9" t="str">
        <f t="shared" si="6"/>
        <v/>
      </c>
      <c r="E101" s="9">
        <f t="shared" si="8"/>
        <v>0</v>
      </c>
      <c r="F101" s="9">
        <f t="shared" si="8"/>
        <v>0</v>
      </c>
      <c r="G101" s="9">
        <f t="shared" si="8"/>
        <v>0</v>
      </c>
      <c r="H101" s="9">
        <f t="shared" si="8"/>
        <v>0</v>
      </c>
      <c r="I101" s="9">
        <f t="shared" si="8"/>
        <v>0</v>
      </c>
      <c r="J101" s="9">
        <f t="shared" si="8"/>
        <v>0</v>
      </c>
      <c r="K101" s="9">
        <f t="shared" si="8"/>
        <v>0</v>
      </c>
      <c r="L101" s="9">
        <f t="shared" si="8"/>
        <v>0</v>
      </c>
      <c r="M101" s="9">
        <f t="shared" si="8"/>
        <v>0</v>
      </c>
      <c r="N101" s="9">
        <f t="shared" si="8"/>
        <v>0</v>
      </c>
      <c r="O101" s="9">
        <f t="shared" si="8"/>
        <v>0</v>
      </c>
      <c r="P101" s="9">
        <f t="shared" si="8"/>
        <v>0</v>
      </c>
      <c r="Q101" s="9">
        <f t="shared" si="8"/>
        <v>0</v>
      </c>
      <c r="R101" s="9">
        <f t="shared" si="8"/>
        <v>0</v>
      </c>
      <c r="S101" s="148"/>
      <c r="T101" s="21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4"/>
      <c r="AT101" s="4"/>
      <c r="AU101" s="4"/>
      <c r="AV101" s="4"/>
      <c r="AW101" s="4"/>
      <c r="AX101" s="4"/>
      <c r="AY101" s="4"/>
      <c r="AZ101" s="4"/>
    </row>
    <row r="102" spans="1:52" x14ac:dyDescent="0.25">
      <c r="A102" s="1">
        <v>95</v>
      </c>
      <c r="B102" s="3" t="str">
        <f>IF('FORM NILAI SIAP'!A102=0,"",'FORM NILAI SIAP'!A102)</f>
        <v/>
      </c>
      <c r="C102" s="3" t="str">
        <f>IF('FORM NILAI SIAP'!B102=0,"",'FORM NILAI SIAP'!B102)</f>
        <v/>
      </c>
      <c r="D102" s="9" t="str">
        <f t="shared" si="6"/>
        <v/>
      </c>
      <c r="E102" s="9">
        <f t="shared" si="8"/>
        <v>0</v>
      </c>
      <c r="F102" s="9">
        <f t="shared" si="8"/>
        <v>0</v>
      </c>
      <c r="G102" s="9">
        <f t="shared" si="8"/>
        <v>0</v>
      </c>
      <c r="H102" s="9">
        <f t="shared" si="8"/>
        <v>0</v>
      </c>
      <c r="I102" s="9">
        <f t="shared" si="8"/>
        <v>0</v>
      </c>
      <c r="J102" s="9">
        <f t="shared" si="8"/>
        <v>0</v>
      </c>
      <c r="K102" s="9">
        <f t="shared" si="8"/>
        <v>0</v>
      </c>
      <c r="L102" s="9">
        <f t="shared" si="8"/>
        <v>0</v>
      </c>
      <c r="M102" s="9">
        <f t="shared" si="8"/>
        <v>0</v>
      </c>
      <c r="N102" s="9">
        <f t="shared" si="8"/>
        <v>0</v>
      </c>
      <c r="O102" s="9">
        <f t="shared" si="8"/>
        <v>0</v>
      </c>
      <c r="P102" s="9">
        <f t="shared" si="8"/>
        <v>0</v>
      </c>
      <c r="Q102" s="9">
        <f t="shared" si="8"/>
        <v>0</v>
      </c>
      <c r="R102" s="9">
        <f t="shared" si="8"/>
        <v>0</v>
      </c>
      <c r="S102" s="148"/>
      <c r="T102" s="21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4"/>
      <c r="AT102" s="4"/>
      <c r="AU102" s="4"/>
      <c r="AV102" s="4"/>
      <c r="AW102" s="4"/>
      <c r="AX102" s="4"/>
      <c r="AY102" s="4"/>
      <c r="AZ102" s="4"/>
    </row>
    <row r="103" spans="1:52" x14ac:dyDescent="0.25">
      <c r="A103" s="1">
        <v>96</v>
      </c>
      <c r="B103" s="3" t="str">
        <f>IF('FORM NILAI SIAP'!A103=0,"",'FORM NILAI SIAP'!A103)</f>
        <v/>
      </c>
      <c r="C103" s="3" t="str">
        <f>IF('FORM NILAI SIAP'!B103=0,"",'FORM NILAI SIAP'!B103)</f>
        <v/>
      </c>
      <c r="D103" s="9" t="str">
        <f t="shared" si="6"/>
        <v/>
      </c>
      <c r="E103" s="9">
        <f t="shared" si="8"/>
        <v>0</v>
      </c>
      <c r="F103" s="9">
        <f t="shared" si="8"/>
        <v>0</v>
      </c>
      <c r="G103" s="9">
        <f t="shared" si="8"/>
        <v>0</v>
      </c>
      <c r="H103" s="9">
        <f t="shared" si="8"/>
        <v>0</v>
      </c>
      <c r="I103" s="9">
        <f t="shared" si="8"/>
        <v>0</v>
      </c>
      <c r="J103" s="9">
        <f t="shared" si="8"/>
        <v>0</v>
      </c>
      <c r="K103" s="9">
        <f t="shared" si="8"/>
        <v>0</v>
      </c>
      <c r="L103" s="9">
        <f t="shared" si="8"/>
        <v>0</v>
      </c>
      <c r="M103" s="9">
        <f t="shared" si="8"/>
        <v>0</v>
      </c>
      <c r="N103" s="9">
        <f t="shared" si="8"/>
        <v>0</v>
      </c>
      <c r="O103" s="9">
        <f t="shared" si="8"/>
        <v>0</v>
      </c>
      <c r="P103" s="9">
        <f t="shared" si="8"/>
        <v>0</v>
      </c>
      <c r="Q103" s="9">
        <f t="shared" si="8"/>
        <v>0</v>
      </c>
      <c r="R103" s="9">
        <f t="shared" si="8"/>
        <v>0</v>
      </c>
      <c r="S103" s="148"/>
      <c r="T103" s="21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4"/>
      <c r="AT103" s="4"/>
      <c r="AU103" s="4"/>
      <c r="AV103" s="4"/>
      <c r="AW103" s="4"/>
      <c r="AX103" s="4"/>
      <c r="AY103" s="4"/>
      <c r="AZ103" s="4"/>
    </row>
    <row r="104" spans="1:52" x14ac:dyDescent="0.25">
      <c r="A104" s="1">
        <v>97</v>
      </c>
      <c r="B104" s="3" t="str">
        <f>IF('FORM NILAI SIAP'!A104=0,"",'FORM NILAI SIAP'!A104)</f>
        <v/>
      </c>
      <c r="C104" s="3" t="str">
        <f>IF('FORM NILAI SIAP'!B104=0,"",'FORM NILAI SIAP'!B104)</f>
        <v/>
      </c>
      <c r="D104" s="9" t="str">
        <f t="shared" si="6"/>
        <v/>
      </c>
      <c r="E104" s="9">
        <f t="shared" si="8"/>
        <v>0</v>
      </c>
      <c r="F104" s="9">
        <f t="shared" si="8"/>
        <v>0</v>
      </c>
      <c r="G104" s="9">
        <f t="shared" si="8"/>
        <v>0</v>
      </c>
      <c r="H104" s="9">
        <f t="shared" si="8"/>
        <v>0</v>
      </c>
      <c r="I104" s="9">
        <f t="shared" si="8"/>
        <v>0</v>
      </c>
      <c r="J104" s="9">
        <f t="shared" si="8"/>
        <v>0</v>
      </c>
      <c r="K104" s="9">
        <f t="shared" si="8"/>
        <v>0</v>
      </c>
      <c r="L104" s="9">
        <f t="shared" si="8"/>
        <v>0</v>
      </c>
      <c r="M104" s="9">
        <f t="shared" si="8"/>
        <v>0</v>
      </c>
      <c r="N104" s="9">
        <f t="shared" si="8"/>
        <v>0</v>
      </c>
      <c r="O104" s="9">
        <f t="shared" si="8"/>
        <v>0</v>
      </c>
      <c r="P104" s="9">
        <f t="shared" si="8"/>
        <v>0</v>
      </c>
      <c r="Q104" s="9">
        <f t="shared" si="8"/>
        <v>0</v>
      </c>
      <c r="R104" s="9">
        <f t="shared" si="8"/>
        <v>0</v>
      </c>
      <c r="S104" s="148"/>
      <c r="T104" s="21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4"/>
      <c r="AT104" s="4"/>
      <c r="AU104" s="4"/>
      <c r="AV104" s="4"/>
      <c r="AW104" s="4"/>
      <c r="AX104" s="4"/>
      <c r="AY104" s="4"/>
      <c r="AZ104" s="4"/>
    </row>
    <row r="105" spans="1:52" x14ac:dyDescent="0.25">
      <c r="A105" s="1">
        <v>98</v>
      </c>
      <c r="B105" s="3" t="str">
        <f>IF('FORM NILAI SIAP'!A105=0,"",'FORM NILAI SIAP'!A105)</f>
        <v/>
      </c>
      <c r="C105" s="3" t="str">
        <f>IF('FORM NILAI SIAP'!B105=0,"",'FORM NILAI SIAP'!B105)</f>
        <v/>
      </c>
      <c r="D105" s="9" t="str">
        <f t="shared" si="6"/>
        <v/>
      </c>
      <c r="E105" s="9">
        <f t="shared" si="8"/>
        <v>0</v>
      </c>
      <c r="F105" s="9">
        <f t="shared" si="8"/>
        <v>0</v>
      </c>
      <c r="G105" s="9">
        <f t="shared" si="8"/>
        <v>0</v>
      </c>
      <c r="H105" s="9">
        <f t="shared" si="8"/>
        <v>0</v>
      </c>
      <c r="I105" s="9">
        <f t="shared" si="8"/>
        <v>0</v>
      </c>
      <c r="J105" s="9">
        <f t="shared" si="8"/>
        <v>0</v>
      </c>
      <c r="K105" s="9">
        <f t="shared" si="8"/>
        <v>0</v>
      </c>
      <c r="L105" s="9">
        <f t="shared" si="8"/>
        <v>0</v>
      </c>
      <c r="M105" s="9">
        <f t="shared" si="8"/>
        <v>0</v>
      </c>
      <c r="N105" s="9">
        <f t="shared" si="8"/>
        <v>0</v>
      </c>
      <c r="O105" s="9">
        <f t="shared" si="8"/>
        <v>0</v>
      </c>
      <c r="P105" s="9">
        <f t="shared" si="8"/>
        <v>0</v>
      </c>
      <c r="Q105" s="9">
        <f t="shared" si="8"/>
        <v>0</v>
      </c>
      <c r="R105" s="9">
        <f t="shared" si="8"/>
        <v>0</v>
      </c>
      <c r="S105" s="148"/>
      <c r="T105" s="21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4"/>
      <c r="AT105" s="4"/>
      <c r="AU105" s="4"/>
      <c r="AV105" s="4"/>
      <c r="AW105" s="4"/>
      <c r="AX105" s="4"/>
      <c r="AY105" s="4"/>
      <c r="AZ105" s="4"/>
    </row>
    <row r="106" spans="1:52" x14ac:dyDescent="0.25">
      <c r="A106" s="1">
        <v>99</v>
      </c>
      <c r="B106" s="3" t="str">
        <f>IF('FORM NILAI SIAP'!A106=0,"",'FORM NILAI SIAP'!A106)</f>
        <v/>
      </c>
      <c r="C106" s="3" t="str">
        <f>IF('FORM NILAI SIAP'!B106=0,"",'FORM NILAI SIAP'!B106)</f>
        <v/>
      </c>
      <c r="D106" s="9" t="str">
        <f t="shared" si="6"/>
        <v/>
      </c>
      <c r="E106" s="9">
        <f t="shared" si="8"/>
        <v>0</v>
      </c>
      <c r="F106" s="9">
        <f t="shared" si="8"/>
        <v>0</v>
      </c>
      <c r="G106" s="9">
        <f t="shared" si="8"/>
        <v>0</v>
      </c>
      <c r="H106" s="9">
        <f t="shared" si="8"/>
        <v>0</v>
      </c>
      <c r="I106" s="9">
        <f t="shared" si="8"/>
        <v>0</v>
      </c>
      <c r="J106" s="9">
        <f t="shared" si="8"/>
        <v>0</v>
      </c>
      <c r="K106" s="9">
        <f t="shared" si="8"/>
        <v>0</v>
      </c>
      <c r="L106" s="9">
        <f t="shared" si="8"/>
        <v>0</v>
      </c>
      <c r="M106" s="9">
        <f t="shared" si="8"/>
        <v>0</v>
      </c>
      <c r="N106" s="9">
        <f t="shared" si="8"/>
        <v>0</v>
      </c>
      <c r="O106" s="9">
        <f t="shared" si="8"/>
        <v>0</v>
      </c>
      <c r="P106" s="9">
        <f t="shared" si="8"/>
        <v>0</v>
      </c>
      <c r="Q106" s="9">
        <f t="shared" si="8"/>
        <v>0</v>
      </c>
      <c r="R106" s="9">
        <f t="shared" si="8"/>
        <v>0</v>
      </c>
      <c r="S106" s="148"/>
      <c r="T106" s="21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4"/>
      <c r="AT106" s="4"/>
      <c r="AU106" s="4"/>
      <c r="AV106" s="4"/>
      <c r="AW106" s="4"/>
      <c r="AX106" s="4"/>
      <c r="AY106" s="4"/>
      <c r="AZ106" s="4"/>
    </row>
    <row r="107" spans="1:52" x14ac:dyDescent="0.25">
      <c r="A107" s="1">
        <v>100</v>
      </c>
      <c r="B107" s="3" t="str">
        <f>IF('FORM NILAI SIAP'!A107=0,"",'FORM NILAI SIAP'!A107)</f>
        <v/>
      </c>
      <c r="C107" s="3" t="str">
        <f>IF('FORM NILAI SIAP'!B107=0,"",'FORM NILAI SIAP'!B107)</f>
        <v/>
      </c>
      <c r="D107" s="9" t="str">
        <f t="shared" si="6"/>
        <v/>
      </c>
      <c r="E107" s="9">
        <f t="shared" si="8"/>
        <v>0</v>
      </c>
      <c r="F107" s="9">
        <f t="shared" si="8"/>
        <v>0</v>
      </c>
      <c r="G107" s="9">
        <f t="shared" si="8"/>
        <v>0</v>
      </c>
      <c r="H107" s="9">
        <f t="shared" si="8"/>
        <v>0</v>
      </c>
      <c r="I107" s="9">
        <f t="shared" si="8"/>
        <v>0</v>
      </c>
      <c r="J107" s="9">
        <f t="shared" si="8"/>
        <v>0</v>
      </c>
      <c r="K107" s="9">
        <f t="shared" si="8"/>
        <v>0</v>
      </c>
      <c r="L107" s="9">
        <f t="shared" si="8"/>
        <v>0</v>
      </c>
      <c r="M107" s="9">
        <f t="shared" si="8"/>
        <v>0</v>
      </c>
      <c r="N107" s="9">
        <f t="shared" si="8"/>
        <v>0</v>
      </c>
      <c r="O107" s="9">
        <f t="shared" si="8"/>
        <v>0</v>
      </c>
      <c r="P107" s="9">
        <f t="shared" si="8"/>
        <v>0</v>
      </c>
      <c r="Q107" s="9">
        <f t="shared" si="8"/>
        <v>0</v>
      </c>
      <c r="R107" s="9">
        <f t="shared" si="8"/>
        <v>0</v>
      </c>
      <c r="S107" s="148"/>
      <c r="T107" s="21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4"/>
      <c r="AT107" s="4"/>
      <c r="AU107" s="4"/>
      <c r="AV107" s="4"/>
      <c r="AW107" s="4"/>
      <c r="AX107" s="4"/>
      <c r="AY107" s="4"/>
      <c r="AZ107" s="4"/>
    </row>
    <row r="108" spans="1:52" x14ac:dyDescent="0.25">
      <c r="A108" s="1">
        <v>101</v>
      </c>
      <c r="B108" s="3" t="str">
        <f>IF('FORM NILAI SIAP'!A108=0,"",'FORM NILAI SIAP'!A108)</f>
        <v/>
      </c>
      <c r="C108" s="3" t="str">
        <f>IF('FORM NILAI SIAP'!B108=0,"",'FORM NILAI SIAP'!B108)</f>
        <v/>
      </c>
      <c r="D108" s="9" t="str">
        <f t="shared" si="6"/>
        <v/>
      </c>
      <c r="E108" s="9">
        <f t="shared" si="8"/>
        <v>0</v>
      </c>
      <c r="F108" s="9">
        <f t="shared" si="8"/>
        <v>0</v>
      </c>
      <c r="G108" s="9">
        <f t="shared" si="8"/>
        <v>0</v>
      </c>
      <c r="H108" s="9">
        <f t="shared" si="8"/>
        <v>0</v>
      </c>
      <c r="I108" s="9">
        <f t="shared" si="8"/>
        <v>0</v>
      </c>
      <c r="J108" s="9">
        <f t="shared" si="8"/>
        <v>0</v>
      </c>
      <c r="K108" s="9">
        <f t="shared" si="8"/>
        <v>0</v>
      </c>
      <c r="L108" s="9">
        <f t="shared" si="8"/>
        <v>0</v>
      </c>
      <c r="M108" s="9">
        <f t="shared" si="8"/>
        <v>0</v>
      </c>
      <c r="N108" s="9">
        <f t="shared" si="8"/>
        <v>0</v>
      </c>
      <c r="O108" s="9">
        <f t="shared" si="8"/>
        <v>0</v>
      </c>
      <c r="P108" s="9">
        <f t="shared" si="8"/>
        <v>0</v>
      </c>
      <c r="Q108" s="9">
        <f t="shared" si="8"/>
        <v>0</v>
      </c>
      <c r="R108" s="9">
        <f t="shared" si="8"/>
        <v>0</v>
      </c>
      <c r="S108" s="148"/>
      <c r="T108" s="21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4"/>
      <c r="AT108" s="4"/>
      <c r="AU108" s="4"/>
      <c r="AV108" s="4"/>
      <c r="AW108" s="4"/>
      <c r="AX108" s="4"/>
      <c r="AY108" s="4"/>
      <c r="AZ108" s="4"/>
    </row>
    <row r="109" spans="1:52" x14ac:dyDescent="0.25">
      <c r="A109" s="1">
        <v>102</v>
      </c>
      <c r="B109" s="3" t="str">
        <f>IF('FORM NILAI SIAP'!A109=0,"",'FORM NILAI SIAP'!A109)</f>
        <v/>
      </c>
      <c r="C109" s="3" t="str">
        <f>IF('FORM NILAI SIAP'!B109=0,"",'FORM NILAI SIAP'!B109)</f>
        <v/>
      </c>
      <c r="D109" s="9" t="str">
        <f t="shared" si="6"/>
        <v/>
      </c>
      <c r="E109" s="9">
        <f t="shared" si="8"/>
        <v>0</v>
      </c>
      <c r="F109" s="9">
        <f t="shared" si="8"/>
        <v>0</v>
      </c>
      <c r="G109" s="9">
        <f t="shared" si="8"/>
        <v>0</v>
      </c>
      <c r="H109" s="9">
        <f t="shared" si="8"/>
        <v>0</v>
      </c>
      <c r="I109" s="9">
        <f t="shared" si="8"/>
        <v>0</v>
      </c>
      <c r="J109" s="9">
        <f t="shared" si="8"/>
        <v>0</v>
      </c>
      <c r="K109" s="9">
        <f t="shared" si="8"/>
        <v>0</v>
      </c>
      <c r="L109" s="9">
        <f t="shared" si="8"/>
        <v>0</v>
      </c>
      <c r="M109" s="9">
        <f t="shared" si="8"/>
        <v>0</v>
      </c>
      <c r="N109" s="9">
        <f t="shared" si="8"/>
        <v>0</v>
      </c>
      <c r="O109" s="9">
        <f t="shared" si="8"/>
        <v>0</v>
      </c>
      <c r="P109" s="9">
        <f t="shared" si="8"/>
        <v>0</v>
      </c>
      <c r="Q109" s="9">
        <f t="shared" si="8"/>
        <v>0</v>
      </c>
      <c r="R109" s="9">
        <f t="shared" si="8"/>
        <v>0</v>
      </c>
      <c r="S109" s="148"/>
      <c r="T109" s="21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4"/>
      <c r="AT109" s="4"/>
      <c r="AU109" s="4"/>
      <c r="AV109" s="4"/>
      <c r="AW109" s="4"/>
      <c r="AX109" s="4"/>
      <c r="AY109" s="4"/>
      <c r="AZ109" s="4"/>
    </row>
    <row r="110" spans="1:52" x14ac:dyDescent="0.25">
      <c r="A110" s="1">
        <v>103</v>
      </c>
      <c r="B110" s="3" t="str">
        <f>IF('FORM NILAI SIAP'!A110=0,"",'FORM NILAI SIAP'!A110)</f>
        <v/>
      </c>
      <c r="C110" s="3" t="str">
        <f>IF('FORM NILAI SIAP'!B110=0,"",'FORM NILAI SIAP'!B110)</f>
        <v/>
      </c>
      <c r="D110" s="9" t="str">
        <f t="shared" si="6"/>
        <v/>
      </c>
      <c r="E110" s="9">
        <f t="shared" si="8"/>
        <v>0</v>
      </c>
      <c r="F110" s="9">
        <f t="shared" si="8"/>
        <v>0</v>
      </c>
      <c r="G110" s="9">
        <f t="shared" si="8"/>
        <v>0</v>
      </c>
      <c r="H110" s="9">
        <f t="shared" si="8"/>
        <v>0</v>
      </c>
      <c r="I110" s="9">
        <f t="shared" si="8"/>
        <v>0</v>
      </c>
      <c r="J110" s="9">
        <f t="shared" si="8"/>
        <v>0</v>
      </c>
      <c r="K110" s="9">
        <f t="shared" si="8"/>
        <v>0</v>
      </c>
      <c r="L110" s="9">
        <f t="shared" si="8"/>
        <v>0</v>
      </c>
      <c r="M110" s="9">
        <f t="shared" si="8"/>
        <v>0</v>
      </c>
      <c r="N110" s="9">
        <f t="shared" si="8"/>
        <v>0</v>
      </c>
      <c r="O110" s="9">
        <f t="shared" si="8"/>
        <v>0</v>
      </c>
      <c r="P110" s="9">
        <f t="shared" si="8"/>
        <v>0</v>
      </c>
      <c r="Q110" s="9">
        <f t="shared" si="8"/>
        <v>0</v>
      </c>
      <c r="R110" s="9">
        <f t="shared" si="8"/>
        <v>0</v>
      </c>
      <c r="S110" s="148"/>
      <c r="T110" s="21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4"/>
      <c r="AT110" s="4"/>
      <c r="AU110" s="4"/>
      <c r="AV110" s="4"/>
      <c r="AW110" s="4"/>
      <c r="AX110" s="4"/>
      <c r="AY110" s="4"/>
      <c r="AZ110" s="4"/>
    </row>
    <row r="111" spans="1:52" x14ac:dyDescent="0.25">
      <c r="A111" s="1">
        <v>104</v>
      </c>
      <c r="B111" s="3" t="str">
        <f>IF('FORM NILAI SIAP'!A111=0,"",'FORM NILAI SIAP'!A111)</f>
        <v/>
      </c>
      <c r="C111" s="3" t="str">
        <f>IF('FORM NILAI SIAP'!B111=0,"",'FORM NILAI SIAP'!B111)</f>
        <v/>
      </c>
      <c r="D111" s="9" t="str">
        <f t="shared" si="6"/>
        <v/>
      </c>
      <c r="E111" s="9">
        <f t="shared" si="8"/>
        <v>0</v>
      </c>
      <c r="F111" s="9">
        <f t="shared" si="8"/>
        <v>0</v>
      </c>
      <c r="G111" s="9">
        <f t="shared" si="8"/>
        <v>0</v>
      </c>
      <c r="H111" s="9">
        <f t="shared" si="8"/>
        <v>0</v>
      </c>
      <c r="I111" s="9">
        <f t="shared" si="8"/>
        <v>0</v>
      </c>
      <c r="J111" s="9">
        <f t="shared" si="8"/>
        <v>0</v>
      </c>
      <c r="K111" s="9">
        <f t="shared" si="8"/>
        <v>0</v>
      </c>
      <c r="L111" s="9">
        <f t="shared" si="8"/>
        <v>0</v>
      </c>
      <c r="M111" s="9">
        <f t="shared" si="8"/>
        <v>0</v>
      </c>
      <c r="N111" s="9">
        <f t="shared" si="8"/>
        <v>0</v>
      </c>
      <c r="O111" s="9">
        <f t="shared" si="8"/>
        <v>0</v>
      </c>
      <c r="P111" s="9">
        <f t="shared" si="8"/>
        <v>0</v>
      </c>
      <c r="Q111" s="9">
        <f t="shared" si="8"/>
        <v>0</v>
      </c>
      <c r="R111" s="9">
        <f t="shared" si="8"/>
        <v>0</v>
      </c>
      <c r="S111" s="148"/>
      <c r="T111" s="21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4"/>
      <c r="AT111" s="4"/>
      <c r="AU111" s="4"/>
      <c r="AV111" s="4"/>
      <c r="AW111" s="4"/>
      <c r="AX111" s="4"/>
      <c r="AY111" s="4"/>
      <c r="AZ111" s="4"/>
    </row>
    <row r="112" spans="1:52" x14ac:dyDescent="0.25">
      <c r="A112" s="1">
        <v>105</v>
      </c>
      <c r="B112" s="3" t="str">
        <f>IF('FORM NILAI SIAP'!A112=0,"",'FORM NILAI SIAP'!A112)</f>
        <v/>
      </c>
      <c r="C112" s="3" t="str">
        <f>IF('FORM NILAI SIAP'!B112=0,"",'FORM NILAI SIAP'!B112)</f>
        <v/>
      </c>
      <c r="D112" s="9" t="str">
        <f t="shared" si="6"/>
        <v/>
      </c>
      <c r="E112" s="9">
        <f t="shared" si="8"/>
        <v>0</v>
      </c>
      <c r="F112" s="9">
        <f t="shared" si="8"/>
        <v>0</v>
      </c>
      <c r="G112" s="9">
        <f t="shared" si="8"/>
        <v>0</v>
      </c>
      <c r="H112" s="9">
        <f t="shared" si="8"/>
        <v>0</v>
      </c>
      <c r="I112" s="9">
        <f t="shared" si="8"/>
        <v>0</v>
      </c>
      <c r="J112" s="9">
        <f t="shared" si="8"/>
        <v>0</v>
      </c>
      <c r="K112" s="9">
        <f t="shared" si="8"/>
        <v>0</v>
      </c>
      <c r="L112" s="9">
        <f t="shared" si="8"/>
        <v>0</v>
      </c>
      <c r="M112" s="9">
        <f t="shared" si="8"/>
        <v>0</v>
      </c>
      <c r="N112" s="9">
        <f t="shared" si="8"/>
        <v>0</v>
      </c>
      <c r="O112" s="9">
        <f t="shared" si="8"/>
        <v>0</v>
      </c>
      <c r="P112" s="9">
        <f t="shared" si="8"/>
        <v>0</v>
      </c>
      <c r="Q112" s="9">
        <f t="shared" si="8"/>
        <v>0</v>
      </c>
      <c r="R112" s="9">
        <f t="shared" si="8"/>
        <v>0</v>
      </c>
      <c r="S112" s="148"/>
      <c r="T112" s="21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4"/>
      <c r="AT112" s="4"/>
      <c r="AU112" s="4"/>
      <c r="AV112" s="4"/>
      <c r="AW112" s="4"/>
      <c r="AX112" s="4"/>
      <c r="AY112" s="4"/>
      <c r="AZ112" s="4"/>
    </row>
    <row r="113" spans="1:52" x14ac:dyDescent="0.25">
      <c r="A113" s="1">
        <v>106</v>
      </c>
      <c r="B113" s="3" t="str">
        <f>IF('FORM NILAI SIAP'!A113=0,"",'FORM NILAI SIAP'!A113)</f>
        <v/>
      </c>
      <c r="C113" s="3" t="str">
        <f>IF('FORM NILAI SIAP'!B113=0,"",'FORM NILAI SIAP'!B113)</f>
        <v/>
      </c>
      <c r="D113" s="9" t="str">
        <f t="shared" si="6"/>
        <v/>
      </c>
      <c r="E113" s="9">
        <f t="shared" si="8"/>
        <v>0</v>
      </c>
      <c r="F113" s="9">
        <f t="shared" si="8"/>
        <v>0</v>
      </c>
      <c r="G113" s="9">
        <f t="shared" si="8"/>
        <v>0</v>
      </c>
      <c r="H113" s="9">
        <f t="shared" si="8"/>
        <v>0</v>
      </c>
      <c r="I113" s="9">
        <f t="shared" si="8"/>
        <v>0</v>
      </c>
      <c r="J113" s="9">
        <f t="shared" si="8"/>
        <v>0</v>
      </c>
      <c r="K113" s="9">
        <f t="shared" si="8"/>
        <v>0</v>
      </c>
      <c r="L113" s="9">
        <f t="shared" si="8"/>
        <v>0</v>
      </c>
      <c r="M113" s="9">
        <f t="shared" si="8"/>
        <v>0</v>
      </c>
      <c r="N113" s="9">
        <f t="shared" si="8"/>
        <v>0</v>
      </c>
      <c r="O113" s="9">
        <f t="shared" si="8"/>
        <v>0</v>
      </c>
      <c r="P113" s="9">
        <f t="shared" si="8"/>
        <v>0</v>
      </c>
      <c r="Q113" s="9">
        <f t="shared" si="8"/>
        <v>0</v>
      </c>
      <c r="R113" s="9">
        <f t="shared" si="8"/>
        <v>0</v>
      </c>
      <c r="S113" s="148"/>
      <c r="T113" s="21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4"/>
      <c r="AT113" s="4"/>
      <c r="AU113" s="4"/>
      <c r="AV113" s="4"/>
      <c r="AW113" s="4"/>
      <c r="AX113" s="4"/>
      <c r="AY113" s="4"/>
      <c r="AZ113" s="4"/>
    </row>
    <row r="114" spans="1:52" x14ac:dyDescent="0.25">
      <c r="A114" s="1">
        <v>107</v>
      </c>
      <c r="B114" s="3" t="str">
        <f>IF('FORM NILAI SIAP'!A114=0,"",'FORM NILAI SIAP'!A114)</f>
        <v/>
      </c>
      <c r="C114" s="3" t="str">
        <f>IF('FORM NILAI SIAP'!B114=0,"",'FORM NILAI SIAP'!B114)</f>
        <v/>
      </c>
      <c r="D114" s="9" t="str">
        <f t="shared" si="6"/>
        <v/>
      </c>
      <c r="E114" s="9">
        <f t="shared" si="8"/>
        <v>0</v>
      </c>
      <c r="F114" s="9">
        <f t="shared" si="8"/>
        <v>0</v>
      </c>
      <c r="G114" s="9">
        <f t="shared" si="8"/>
        <v>0</v>
      </c>
      <c r="H114" s="9">
        <f t="shared" si="8"/>
        <v>0</v>
      </c>
      <c r="I114" s="9">
        <f t="shared" si="8"/>
        <v>0</v>
      </c>
      <c r="J114" s="9">
        <f t="shared" si="8"/>
        <v>0</v>
      </c>
      <c r="K114" s="9">
        <f t="shared" si="8"/>
        <v>0</v>
      </c>
      <c r="L114" s="9">
        <f t="shared" si="8"/>
        <v>0</v>
      </c>
      <c r="M114" s="9">
        <f t="shared" si="8"/>
        <v>0</v>
      </c>
      <c r="N114" s="9">
        <f t="shared" si="8"/>
        <v>0</v>
      </c>
      <c r="O114" s="9">
        <f t="shared" si="8"/>
        <v>0</v>
      </c>
      <c r="P114" s="9">
        <f t="shared" si="8"/>
        <v>0</v>
      </c>
      <c r="Q114" s="9">
        <f t="shared" si="8"/>
        <v>0</v>
      </c>
      <c r="R114" s="9">
        <f t="shared" si="8"/>
        <v>0</v>
      </c>
      <c r="S114" s="148"/>
      <c r="T114" s="21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4"/>
      <c r="AT114" s="4"/>
      <c r="AU114" s="4"/>
      <c r="AV114" s="4"/>
      <c r="AW114" s="4"/>
      <c r="AX114" s="4"/>
      <c r="AY114" s="4"/>
      <c r="AZ114" s="4"/>
    </row>
    <row r="115" spans="1:52" x14ac:dyDescent="0.25">
      <c r="A115" s="1">
        <v>108</v>
      </c>
      <c r="B115" s="3" t="str">
        <f>IF('FORM NILAI SIAP'!A115=0,"",'FORM NILAI SIAP'!A115)</f>
        <v/>
      </c>
      <c r="C115" s="3" t="str">
        <f>IF('FORM NILAI SIAP'!B115=0,"",'FORM NILAI SIAP'!B115)</f>
        <v/>
      </c>
      <c r="D115" s="9" t="str">
        <f t="shared" si="6"/>
        <v/>
      </c>
      <c r="E115" s="9">
        <f t="shared" si="8"/>
        <v>0</v>
      </c>
      <c r="F115" s="9">
        <f t="shared" si="8"/>
        <v>0</v>
      </c>
      <c r="G115" s="9">
        <f t="shared" si="8"/>
        <v>0</v>
      </c>
      <c r="H115" s="9">
        <f t="shared" si="8"/>
        <v>0</v>
      </c>
      <c r="I115" s="9">
        <f t="shared" si="8"/>
        <v>0</v>
      </c>
      <c r="J115" s="9">
        <f t="shared" si="8"/>
        <v>0</v>
      </c>
      <c r="K115" s="9">
        <f t="shared" si="8"/>
        <v>0</v>
      </c>
      <c r="L115" s="9">
        <f t="shared" si="8"/>
        <v>0</v>
      </c>
      <c r="M115" s="9">
        <f t="shared" si="8"/>
        <v>0</v>
      </c>
      <c r="N115" s="9">
        <f t="shared" si="8"/>
        <v>0</v>
      </c>
      <c r="O115" s="9">
        <f t="shared" si="8"/>
        <v>0</v>
      </c>
      <c r="P115" s="9">
        <f t="shared" si="8"/>
        <v>0</v>
      </c>
      <c r="Q115" s="9">
        <f t="shared" si="8"/>
        <v>0</v>
      </c>
      <c r="R115" s="9">
        <f t="shared" si="8"/>
        <v>0</v>
      </c>
      <c r="S115" s="148"/>
      <c r="T115" s="21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4"/>
      <c r="AT115" s="4"/>
      <c r="AU115" s="4"/>
      <c r="AV115" s="4"/>
      <c r="AW115" s="4"/>
      <c r="AX115" s="4"/>
      <c r="AY115" s="4"/>
      <c r="AZ115" s="4"/>
    </row>
    <row r="116" spans="1:52" x14ac:dyDescent="0.25">
      <c r="A116" s="1">
        <v>109</v>
      </c>
      <c r="B116" s="3" t="str">
        <f>IF('FORM NILAI SIAP'!A116=0,"",'FORM NILAI SIAP'!A116)</f>
        <v/>
      </c>
      <c r="C116" s="3" t="str">
        <f>IF('FORM NILAI SIAP'!B116=0,"",'FORM NILAI SIAP'!B116)</f>
        <v/>
      </c>
      <c r="D116" s="9" t="str">
        <f t="shared" si="6"/>
        <v/>
      </c>
      <c r="E116" s="9">
        <f t="shared" si="8"/>
        <v>0</v>
      </c>
      <c r="F116" s="9">
        <f t="shared" si="8"/>
        <v>0</v>
      </c>
      <c r="G116" s="9">
        <f t="shared" si="8"/>
        <v>0</v>
      </c>
      <c r="H116" s="9">
        <f t="shared" si="8"/>
        <v>0</v>
      </c>
      <c r="I116" s="9">
        <f t="shared" si="8"/>
        <v>0</v>
      </c>
      <c r="J116" s="9">
        <f t="shared" si="8"/>
        <v>0</v>
      </c>
      <c r="K116" s="9">
        <f t="shared" si="8"/>
        <v>0</v>
      </c>
      <c r="L116" s="9">
        <f t="shared" si="8"/>
        <v>0</v>
      </c>
      <c r="M116" s="9">
        <f t="shared" si="8"/>
        <v>0</v>
      </c>
      <c r="N116" s="9">
        <f t="shared" si="8"/>
        <v>0</v>
      </c>
      <c r="O116" s="9">
        <f t="shared" si="8"/>
        <v>0</v>
      </c>
      <c r="P116" s="9">
        <f t="shared" si="8"/>
        <v>0</v>
      </c>
      <c r="Q116" s="9">
        <f t="shared" si="8"/>
        <v>0</v>
      </c>
      <c r="R116" s="9">
        <f t="shared" si="8"/>
        <v>0</v>
      </c>
      <c r="S116" s="148"/>
      <c r="T116" s="21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4"/>
      <c r="AT116" s="4"/>
      <c r="AU116" s="4"/>
      <c r="AV116" s="4"/>
      <c r="AW116" s="4"/>
      <c r="AX116" s="4"/>
      <c r="AY116" s="4"/>
      <c r="AZ116" s="4"/>
    </row>
    <row r="117" spans="1:52" x14ac:dyDescent="0.25">
      <c r="A117" s="1">
        <v>110</v>
      </c>
      <c r="B117" s="3" t="str">
        <f>IF('FORM NILAI SIAP'!A117=0,"",'FORM NILAI SIAP'!A117)</f>
        <v/>
      </c>
      <c r="C117" s="3" t="str">
        <f>IF('FORM NILAI SIAP'!B117=0,"",'FORM NILAI SIAP'!B117)</f>
        <v/>
      </c>
      <c r="D117" s="9" t="str">
        <f t="shared" si="6"/>
        <v/>
      </c>
      <c r="E117" s="9">
        <f t="shared" si="8"/>
        <v>0</v>
      </c>
      <c r="F117" s="9">
        <f t="shared" si="8"/>
        <v>0</v>
      </c>
      <c r="G117" s="9">
        <f t="shared" si="8"/>
        <v>0</v>
      </c>
      <c r="H117" s="9">
        <f t="shared" si="8"/>
        <v>0</v>
      </c>
      <c r="I117" s="9">
        <f t="shared" ref="E117:R135" si="9">IFERROR(($T117*IF($T$6=I$6,$T$7,0)+$U117*IF($U$6=I$6,$U$7,0)+$V117*IF($V$6=I$6,$V$7,0)+$W117*IF($W$6=I$6,$W$7,0)+$X117*IF($X$6=I$6,$X$7,0)+$Y117*IF($Y$6=I$6,$Y$7,0)+$Z117*IF($Z$6=I$6,$Z$7,0)+$AA117*IF($AA$6=I$6,$AA$7,0)+$AB117*IF($AB$6=I$6,$AB$7,0)+$AC117*IF($AC$6=I$6,$AC$7,0)+$AD117*IF($AD$6=I$6,$AD$7,0)+$AE117*IF($AE$6=I$6,$AE$7,0)+$AF117*IF($AF$6=I$6,$AF$7,0)+$AG117*IF($AG$6=I$6,$AG$7,0)+$AH117*IF($AH$6=I$6,$AH$7,0)+$AI117*IF($AI$6=I$6,$AI$7,0)+$AJ117*IF($AJ$6=I$6,$AJ$7,0)+$AK117*IF($AK$6=I$6,$AK$7,0)+$AL117*IF($AL$6=I$6,$AL$7,0)+$AM117*IF($AM$6=I$6,$AM$7,0)+$AN117*IF($AN$6=I$6,$AN$7,0)+$AO117*IF($AO$6=I$6,$AO$7,0)+$AP117*IF($AP$6=I$6,$AP$7,0)+$AQ117*IF($AQ$6=I$6,$AQ$7,0)+$AR117*IF($AR$6=I$6,$AR$7,0)+$AS117*IF($AS$6=I$6,$AS$7,0)+$AT117*IF($AT$6=I$6,$AT$7,0)+$AU117*IF($AU$6=I$6,$AU$7,0)+$AV117*IF($AV$6=I$6,$AV$7,0)+$AW117*IF($AW$6=I$6,$AW$7,0)+$AX117*IF($AX$6=I$6,$AX$7,0)+$AY117*IF($AY$6=I$6,$AY$7,0)+$AZ117*IF($AZ$6=I$6,$AZ$7,0))/I$7,0)</f>
        <v>0</v>
      </c>
      <c r="J117" s="9">
        <f t="shared" si="9"/>
        <v>0</v>
      </c>
      <c r="K117" s="9">
        <f t="shared" si="9"/>
        <v>0</v>
      </c>
      <c r="L117" s="9">
        <f t="shared" si="9"/>
        <v>0</v>
      </c>
      <c r="M117" s="9">
        <f t="shared" si="9"/>
        <v>0</v>
      </c>
      <c r="N117" s="9">
        <f t="shared" si="9"/>
        <v>0</v>
      </c>
      <c r="O117" s="9">
        <f t="shared" si="9"/>
        <v>0</v>
      </c>
      <c r="P117" s="9">
        <f t="shared" si="9"/>
        <v>0</v>
      </c>
      <c r="Q117" s="9">
        <f t="shared" si="9"/>
        <v>0</v>
      </c>
      <c r="R117" s="9">
        <f t="shared" si="9"/>
        <v>0</v>
      </c>
      <c r="S117" s="148"/>
      <c r="T117" s="21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4"/>
      <c r="AT117" s="4"/>
      <c r="AU117" s="4"/>
      <c r="AV117" s="4"/>
      <c r="AW117" s="4"/>
      <c r="AX117" s="4"/>
      <c r="AY117" s="4"/>
      <c r="AZ117" s="4"/>
    </row>
    <row r="118" spans="1:52" x14ac:dyDescent="0.25">
      <c r="A118" s="1">
        <v>111</v>
      </c>
      <c r="B118" s="3" t="str">
        <f>IF('FORM NILAI SIAP'!A118=0,"",'FORM NILAI SIAP'!A118)</f>
        <v/>
      </c>
      <c r="C118" s="3" t="str">
        <f>IF('FORM NILAI SIAP'!B118=0,"",'FORM NILAI SIAP'!B118)</f>
        <v/>
      </c>
      <c r="D118" s="9" t="str">
        <f t="shared" si="6"/>
        <v/>
      </c>
      <c r="E118" s="9">
        <f t="shared" si="9"/>
        <v>0</v>
      </c>
      <c r="F118" s="9">
        <f t="shared" si="9"/>
        <v>0</v>
      </c>
      <c r="G118" s="9">
        <f t="shared" si="9"/>
        <v>0</v>
      </c>
      <c r="H118" s="9">
        <f t="shared" si="9"/>
        <v>0</v>
      </c>
      <c r="I118" s="9">
        <f t="shared" si="9"/>
        <v>0</v>
      </c>
      <c r="J118" s="9">
        <f t="shared" si="9"/>
        <v>0</v>
      </c>
      <c r="K118" s="9">
        <f t="shared" si="9"/>
        <v>0</v>
      </c>
      <c r="L118" s="9">
        <f t="shared" si="9"/>
        <v>0</v>
      </c>
      <c r="M118" s="9">
        <f t="shared" si="9"/>
        <v>0</v>
      </c>
      <c r="N118" s="9">
        <f t="shared" si="9"/>
        <v>0</v>
      </c>
      <c r="O118" s="9">
        <f t="shared" si="9"/>
        <v>0</v>
      </c>
      <c r="P118" s="9">
        <f t="shared" si="9"/>
        <v>0</v>
      </c>
      <c r="Q118" s="9">
        <f t="shared" si="9"/>
        <v>0</v>
      </c>
      <c r="R118" s="9">
        <f t="shared" si="9"/>
        <v>0</v>
      </c>
      <c r="S118" s="148"/>
      <c r="T118" s="21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4"/>
      <c r="AT118" s="4"/>
      <c r="AU118" s="4"/>
      <c r="AV118" s="4"/>
      <c r="AW118" s="4"/>
      <c r="AX118" s="4"/>
      <c r="AY118" s="4"/>
      <c r="AZ118" s="4"/>
    </row>
    <row r="119" spans="1:52" x14ac:dyDescent="0.25">
      <c r="A119" s="1">
        <v>112</v>
      </c>
      <c r="B119" s="3" t="str">
        <f>IF('FORM NILAI SIAP'!A119=0,"",'FORM NILAI SIAP'!A119)</f>
        <v/>
      </c>
      <c r="C119" s="3" t="str">
        <f>IF('FORM NILAI SIAP'!B119=0,"",'FORM NILAI SIAP'!B119)</f>
        <v/>
      </c>
      <c r="D119" s="9" t="str">
        <f t="shared" si="6"/>
        <v/>
      </c>
      <c r="E119" s="9">
        <f t="shared" si="9"/>
        <v>0</v>
      </c>
      <c r="F119" s="9">
        <f t="shared" si="9"/>
        <v>0</v>
      </c>
      <c r="G119" s="9">
        <f t="shared" si="9"/>
        <v>0</v>
      </c>
      <c r="H119" s="9">
        <f t="shared" si="9"/>
        <v>0</v>
      </c>
      <c r="I119" s="9">
        <f t="shared" si="9"/>
        <v>0</v>
      </c>
      <c r="J119" s="9">
        <f t="shared" si="9"/>
        <v>0</v>
      </c>
      <c r="K119" s="9">
        <f t="shared" si="9"/>
        <v>0</v>
      </c>
      <c r="L119" s="9">
        <f t="shared" si="9"/>
        <v>0</v>
      </c>
      <c r="M119" s="9">
        <f t="shared" si="9"/>
        <v>0</v>
      </c>
      <c r="N119" s="9">
        <f t="shared" si="9"/>
        <v>0</v>
      </c>
      <c r="O119" s="9">
        <f t="shared" si="9"/>
        <v>0</v>
      </c>
      <c r="P119" s="9">
        <f t="shared" si="9"/>
        <v>0</v>
      </c>
      <c r="Q119" s="9">
        <f t="shared" si="9"/>
        <v>0</v>
      </c>
      <c r="R119" s="9">
        <f t="shared" si="9"/>
        <v>0</v>
      </c>
      <c r="S119" s="148"/>
      <c r="T119" s="21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4"/>
      <c r="AT119" s="4"/>
      <c r="AU119" s="4"/>
      <c r="AV119" s="4"/>
      <c r="AW119" s="4"/>
      <c r="AX119" s="4"/>
      <c r="AY119" s="4"/>
      <c r="AZ119" s="4"/>
    </row>
    <row r="120" spans="1:52" x14ac:dyDescent="0.25">
      <c r="A120" s="1">
        <v>113</v>
      </c>
      <c r="B120" s="3" t="str">
        <f>IF('FORM NILAI SIAP'!A120=0,"",'FORM NILAI SIAP'!A120)</f>
        <v/>
      </c>
      <c r="C120" s="3" t="str">
        <f>IF('FORM NILAI SIAP'!B120=0,"",'FORM NILAI SIAP'!B120)</f>
        <v/>
      </c>
      <c r="D120" s="9" t="str">
        <f t="shared" si="6"/>
        <v/>
      </c>
      <c r="E120" s="9">
        <f t="shared" si="9"/>
        <v>0</v>
      </c>
      <c r="F120" s="9">
        <f t="shared" si="9"/>
        <v>0</v>
      </c>
      <c r="G120" s="9">
        <f t="shared" si="9"/>
        <v>0</v>
      </c>
      <c r="H120" s="9">
        <f t="shared" si="9"/>
        <v>0</v>
      </c>
      <c r="I120" s="9">
        <f t="shared" si="9"/>
        <v>0</v>
      </c>
      <c r="J120" s="9">
        <f t="shared" si="9"/>
        <v>0</v>
      </c>
      <c r="K120" s="9">
        <f t="shared" si="9"/>
        <v>0</v>
      </c>
      <c r="L120" s="9">
        <f t="shared" si="9"/>
        <v>0</v>
      </c>
      <c r="M120" s="9">
        <f t="shared" si="9"/>
        <v>0</v>
      </c>
      <c r="N120" s="9">
        <f t="shared" si="9"/>
        <v>0</v>
      </c>
      <c r="O120" s="9">
        <f t="shared" si="9"/>
        <v>0</v>
      </c>
      <c r="P120" s="9">
        <f t="shared" si="9"/>
        <v>0</v>
      </c>
      <c r="Q120" s="9">
        <f t="shared" si="9"/>
        <v>0</v>
      </c>
      <c r="R120" s="9">
        <f t="shared" si="9"/>
        <v>0</v>
      </c>
      <c r="S120" s="148"/>
      <c r="T120" s="21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5">
      <c r="A121" s="1">
        <v>114</v>
      </c>
      <c r="B121" s="3" t="str">
        <f>IF('FORM NILAI SIAP'!A121=0,"",'FORM NILAI SIAP'!A121)</f>
        <v/>
      </c>
      <c r="C121" s="3" t="str">
        <f>IF('FORM NILAI SIAP'!B121=0,"",'FORM NILAI SIAP'!B121)</f>
        <v/>
      </c>
      <c r="D121" s="9" t="str">
        <f t="shared" si="6"/>
        <v/>
      </c>
      <c r="E121" s="9">
        <f t="shared" si="9"/>
        <v>0</v>
      </c>
      <c r="F121" s="9">
        <f t="shared" si="9"/>
        <v>0</v>
      </c>
      <c r="G121" s="9">
        <f t="shared" si="9"/>
        <v>0</v>
      </c>
      <c r="H121" s="9">
        <f t="shared" si="9"/>
        <v>0</v>
      </c>
      <c r="I121" s="9">
        <f t="shared" si="9"/>
        <v>0</v>
      </c>
      <c r="J121" s="9">
        <f t="shared" si="9"/>
        <v>0</v>
      </c>
      <c r="K121" s="9">
        <f t="shared" si="9"/>
        <v>0</v>
      </c>
      <c r="L121" s="9">
        <f t="shared" si="9"/>
        <v>0</v>
      </c>
      <c r="M121" s="9">
        <f t="shared" si="9"/>
        <v>0</v>
      </c>
      <c r="N121" s="9">
        <f t="shared" si="9"/>
        <v>0</v>
      </c>
      <c r="O121" s="9">
        <f t="shared" si="9"/>
        <v>0</v>
      </c>
      <c r="P121" s="9">
        <f t="shared" si="9"/>
        <v>0</v>
      </c>
      <c r="Q121" s="9">
        <f t="shared" si="9"/>
        <v>0</v>
      </c>
      <c r="R121" s="9">
        <f t="shared" si="9"/>
        <v>0</v>
      </c>
      <c r="S121" s="148"/>
      <c r="T121" s="21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4"/>
      <c r="AT121" s="4"/>
      <c r="AU121" s="4"/>
      <c r="AV121" s="4"/>
      <c r="AW121" s="4"/>
      <c r="AX121" s="4"/>
      <c r="AY121" s="4"/>
      <c r="AZ121" s="4"/>
    </row>
    <row r="122" spans="1:52" x14ac:dyDescent="0.25">
      <c r="A122" s="1">
        <v>115</v>
      </c>
      <c r="B122" s="3" t="str">
        <f>IF('FORM NILAI SIAP'!A122=0,"",'FORM NILAI SIAP'!A122)</f>
        <v/>
      </c>
      <c r="C122" s="3" t="str">
        <f>IF('FORM NILAI SIAP'!B122=0,"",'FORM NILAI SIAP'!B122)</f>
        <v/>
      </c>
      <c r="D122" s="9" t="str">
        <f t="shared" si="6"/>
        <v/>
      </c>
      <c r="E122" s="9">
        <f t="shared" si="9"/>
        <v>0</v>
      </c>
      <c r="F122" s="9">
        <f t="shared" si="9"/>
        <v>0</v>
      </c>
      <c r="G122" s="9">
        <f t="shared" si="9"/>
        <v>0</v>
      </c>
      <c r="H122" s="9">
        <f t="shared" si="9"/>
        <v>0</v>
      </c>
      <c r="I122" s="9">
        <f t="shared" si="9"/>
        <v>0</v>
      </c>
      <c r="J122" s="9">
        <f t="shared" si="9"/>
        <v>0</v>
      </c>
      <c r="K122" s="9">
        <f t="shared" si="9"/>
        <v>0</v>
      </c>
      <c r="L122" s="9">
        <f t="shared" si="9"/>
        <v>0</v>
      </c>
      <c r="M122" s="9">
        <f t="shared" si="9"/>
        <v>0</v>
      </c>
      <c r="N122" s="9">
        <f t="shared" si="9"/>
        <v>0</v>
      </c>
      <c r="O122" s="9">
        <f t="shared" si="9"/>
        <v>0</v>
      </c>
      <c r="P122" s="9">
        <f t="shared" si="9"/>
        <v>0</v>
      </c>
      <c r="Q122" s="9">
        <f t="shared" si="9"/>
        <v>0</v>
      </c>
      <c r="R122" s="9">
        <f t="shared" si="9"/>
        <v>0</v>
      </c>
      <c r="S122" s="148"/>
      <c r="T122" s="21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4"/>
      <c r="AT122" s="4"/>
      <c r="AU122" s="4"/>
      <c r="AV122" s="4"/>
      <c r="AW122" s="4"/>
      <c r="AX122" s="4"/>
      <c r="AY122" s="4"/>
      <c r="AZ122" s="4"/>
    </row>
    <row r="123" spans="1:52" x14ac:dyDescent="0.25">
      <c r="A123" s="1">
        <v>116</v>
      </c>
      <c r="B123" s="3" t="str">
        <f>IF('FORM NILAI SIAP'!A123=0,"",'FORM NILAI SIAP'!A123)</f>
        <v/>
      </c>
      <c r="C123" s="3" t="str">
        <f>IF('FORM NILAI SIAP'!B123=0,"",'FORM NILAI SIAP'!B123)</f>
        <v/>
      </c>
      <c r="D123" s="9" t="str">
        <f t="shared" si="6"/>
        <v/>
      </c>
      <c r="E123" s="9">
        <f t="shared" si="9"/>
        <v>0</v>
      </c>
      <c r="F123" s="9">
        <f t="shared" si="9"/>
        <v>0</v>
      </c>
      <c r="G123" s="9">
        <f t="shared" si="9"/>
        <v>0</v>
      </c>
      <c r="H123" s="9">
        <f t="shared" si="9"/>
        <v>0</v>
      </c>
      <c r="I123" s="9">
        <f t="shared" si="9"/>
        <v>0</v>
      </c>
      <c r="J123" s="9">
        <f t="shared" si="9"/>
        <v>0</v>
      </c>
      <c r="K123" s="9">
        <f t="shared" si="9"/>
        <v>0</v>
      </c>
      <c r="L123" s="9">
        <f t="shared" si="9"/>
        <v>0</v>
      </c>
      <c r="M123" s="9">
        <f t="shared" si="9"/>
        <v>0</v>
      </c>
      <c r="N123" s="9">
        <f t="shared" si="9"/>
        <v>0</v>
      </c>
      <c r="O123" s="9">
        <f t="shared" si="9"/>
        <v>0</v>
      </c>
      <c r="P123" s="9">
        <f t="shared" si="9"/>
        <v>0</v>
      </c>
      <c r="Q123" s="9">
        <f t="shared" si="9"/>
        <v>0</v>
      </c>
      <c r="R123" s="9">
        <f t="shared" si="9"/>
        <v>0</v>
      </c>
      <c r="S123" s="148"/>
      <c r="T123" s="21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4"/>
      <c r="AT123" s="4"/>
      <c r="AU123" s="4"/>
      <c r="AV123" s="4"/>
      <c r="AW123" s="4"/>
      <c r="AX123" s="4"/>
      <c r="AY123" s="4"/>
      <c r="AZ123" s="4"/>
    </row>
    <row r="124" spans="1:52" x14ac:dyDescent="0.25">
      <c r="A124" s="1">
        <v>117</v>
      </c>
      <c r="B124" s="3" t="str">
        <f>IF('FORM NILAI SIAP'!A124=0,"",'FORM NILAI SIAP'!A124)</f>
        <v/>
      </c>
      <c r="C124" s="3" t="str">
        <f>IF('FORM NILAI SIAP'!B124=0,"",'FORM NILAI SIAP'!B124)</f>
        <v/>
      </c>
      <c r="D124" s="9" t="str">
        <f t="shared" si="6"/>
        <v/>
      </c>
      <c r="E124" s="9">
        <f t="shared" si="9"/>
        <v>0</v>
      </c>
      <c r="F124" s="9">
        <f t="shared" si="9"/>
        <v>0</v>
      </c>
      <c r="G124" s="9">
        <f t="shared" si="9"/>
        <v>0</v>
      </c>
      <c r="H124" s="9">
        <f t="shared" si="9"/>
        <v>0</v>
      </c>
      <c r="I124" s="9">
        <f t="shared" si="9"/>
        <v>0</v>
      </c>
      <c r="J124" s="9">
        <f t="shared" si="9"/>
        <v>0</v>
      </c>
      <c r="K124" s="9">
        <f t="shared" si="9"/>
        <v>0</v>
      </c>
      <c r="L124" s="9">
        <f t="shared" si="9"/>
        <v>0</v>
      </c>
      <c r="M124" s="9">
        <f t="shared" si="9"/>
        <v>0</v>
      </c>
      <c r="N124" s="9">
        <f t="shared" si="9"/>
        <v>0</v>
      </c>
      <c r="O124" s="9">
        <f t="shared" si="9"/>
        <v>0</v>
      </c>
      <c r="P124" s="9">
        <f t="shared" si="9"/>
        <v>0</v>
      </c>
      <c r="Q124" s="9">
        <f t="shared" si="9"/>
        <v>0</v>
      </c>
      <c r="R124" s="9">
        <f t="shared" si="9"/>
        <v>0</v>
      </c>
      <c r="S124" s="148"/>
      <c r="T124" s="21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4"/>
      <c r="AT124" s="4"/>
      <c r="AU124" s="4"/>
      <c r="AV124" s="4"/>
      <c r="AW124" s="4"/>
      <c r="AX124" s="4"/>
      <c r="AY124" s="4"/>
      <c r="AZ124" s="4"/>
    </row>
    <row r="125" spans="1:52" x14ac:dyDescent="0.25">
      <c r="A125" s="1">
        <v>118</v>
      </c>
      <c r="B125" s="3" t="str">
        <f>IF('FORM NILAI SIAP'!A125=0,"",'FORM NILAI SIAP'!A125)</f>
        <v/>
      </c>
      <c r="C125" s="3" t="str">
        <f>IF('FORM NILAI SIAP'!B125=0,"",'FORM NILAI SIAP'!B125)</f>
        <v/>
      </c>
      <c r="D125" s="9" t="str">
        <f t="shared" si="6"/>
        <v/>
      </c>
      <c r="E125" s="9">
        <f t="shared" si="9"/>
        <v>0</v>
      </c>
      <c r="F125" s="9">
        <f t="shared" si="9"/>
        <v>0</v>
      </c>
      <c r="G125" s="9">
        <f t="shared" si="9"/>
        <v>0</v>
      </c>
      <c r="H125" s="9">
        <f t="shared" si="9"/>
        <v>0</v>
      </c>
      <c r="I125" s="9">
        <f t="shared" si="9"/>
        <v>0</v>
      </c>
      <c r="J125" s="9">
        <f t="shared" si="9"/>
        <v>0</v>
      </c>
      <c r="K125" s="9">
        <f t="shared" si="9"/>
        <v>0</v>
      </c>
      <c r="L125" s="9">
        <f t="shared" si="9"/>
        <v>0</v>
      </c>
      <c r="M125" s="9">
        <f t="shared" si="9"/>
        <v>0</v>
      </c>
      <c r="N125" s="9">
        <f t="shared" si="9"/>
        <v>0</v>
      </c>
      <c r="O125" s="9">
        <f t="shared" si="9"/>
        <v>0</v>
      </c>
      <c r="P125" s="9">
        <f t="shared" si="9"/>
        <v>0</v>
      </c>
      <c r="Q125" s="9">
        <f t="shared" si="9"/>
        <v>0</v>
      </c>
      <c r="R125" s="9">
        <f t="shared" si="9"/>
        <v>0</v>
      </c>
      <c r="S125" s="148"/>
      <c r="T125" s="21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4"/>
      <c r="AT125" s="4"/>
      <c r="AU125" s="4"/>
      <c r="AV125" s="4"/>
      <c r="AW125" s="4"/>
      <c r="AX125" s="4"/>
      <c r="AY125" s="4"/>
      <c r="AZ125" s="4"/>
    </row>
    <row r="126" spans="1:52" x14ac:dyDescent="0.25">
      <c r="A126" s="1">
        <v>119</v>
      </c>
      <c r="B126" s="3" t="str">
        <f>IF('FORM NILAI SIAP'!A126=0,"",'FORM NILAI SIAP'!A126)</f>
        <v/>
      </c>
      <c r="C126" s="3" t="str">
        <f>IF('FORM NILAI SIAP'!B126=0,"",'FORM NILAI SIAP'!B126)</f>
        <v/>
      </c>
      <c r="D126" s="9" t="str">
        <f t="shared" si="6"/>
        <v/>
      </c>
      <c r="E126" s="9">
        <f t="shared" si="9"/>
        <v>0</v>
      </c>
      <c r="F126" s="9">
        <f t="shared" si="9"/>
        <v>0</v>
      </c>
      <c r="G126" s="9">
        <f t="shared" si="9"/>
        <v>0</v>
      </c>
      <c r="H126" s="9">
        <f t="shared" si="9"/>
        <v>0</v>
      </c>
      <c r="I126" s="9">
        <f t="shared" si="9"/>
        <v>0</v>
      </c>
      <c r="J126" s="9">
        <f t="shared" si="9"/>
        <v>0</v>
      </c>
      <c r="K126" s="9">
        <f t="shared" si="9"/>
        <v>0</v>
      </c>
      <c r="L126" s="9">
        <f t="shared" si="9"/>
        <v>0</v>
      </c>
      <c r="M126" s="9">
        <f t="shared" si="9"/>
        <v>0</v>
      </c>
      <c r="N126" s="9">
        <f t="shared" si="9"/>
        <v>0</v>
      </c>
      <c r="O126" s="9">
        <f t="shared" si="9"/>
        <v>0</v>
      </c>
      <c r="P126" s="9">
        <f t="shared" si="9"/>
        <v>0</v>
      </c>
      <c r="Q126" s="9">
        <f t="shared" si="9"/>
        <v>0</v>
      </c>
      <c r="R126" s="9">
        <f t="shared" si="9"/>
        <v>0</v>
      </c>
      <c r="S126" s="148"/>
      <c r="T126" s="21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4"/>
      <c r="AT126" s="4"/>
      <c r="AU126" s="4"/>
      <c r="AV126" s="4"/>
      <c r="AW126" s="4"/>
      <c r="AX126" s="4"/>
      <c r="AY126" s="4"/>
      <c r="AZ126" s="4"/>
    </row>
    <row r="127" spans="1:52" x14ac:dyDescent="0.25">
      <c r="A127" s="1">
        <v>120</v>
      </c>
      <c r="B127" s="3" t="str">
        <f>IF('FORM NILAI SIAP'!A127=0,"",'FORM NILAI SIAP'!A127)</f>
        <v/>
      </c>
      <c r="C127" s="3" t="str">
        <f>IF('FORM NILAI SIAP'!B127=0,"",'FORM NILAI SIAP'!B127)</f>
        <v/>
      </c>
      <c r="D127" s="9" t="str">
        <f t="shared" si="6"/>
        <v/>
      </c>
      <c r="E127" s="9">
        <f t="shared" si="9"/>
        <v>0</v>
      </c>
      <c r="F127" s="9">
        <f t="shared" si="9"/>
        <v>0</v>
      </c>
      <c r="G127" s="9">
        <f t="shared" si="9"/>
        <v>0</v>
      </c>
      <c r="H127" s="9">
        <f t="shared" si="9"/>
        <v>0</v>
      </c>
      <c r="I127" s="9">
        <f t="shared" si="9"/>
        <v>0</v>
      </c>
      <c r="J127" s="9">
        <f t="shared" si="9"/>
        <v>0</v>
      </c>
      <c r="K127" s="9">
        <f t="shared" si="9"/>
        <v>0</v>
      </c>
      <c r="L127" s="9">
        <f t="shared" si="9"/>
        <v>0</v>
      </c>
      <c r="M127" s="9">
        <f t="shared" si="9"/>
        <v>0</v>
      </c>
      <c r="N127" s="9">
        <f t="shared" si="9"/>
        <v>0</v>
      </c>
      <c r="O127" s="9">
        <f t="shared" si="9"/>
        <v>0</v>
      </c>
      <c r="P127" s="9">
        <f t="shared" si="9"/>
        <v>0</v>
      </c>
      <c r="Q127" s="9">
        <f t="shared" si="9"/>
        <v>0</v>
      </c>
      <c r="R127" s="9">
        <f t="shared" si="9"/>
        <v>0</v>
      </c>
      <c r="S127" s="148"/>
      <c r="T127" s="21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4"/>
      <c r="AT127" s="4"/>
      <c r="AU127" s="4"/>
      <c r="AV127" s="4"/>
      <c r="AW127" s="4"/>
      <c r="AX127" s="4"/>
      <c r="AY127" s="4"/>
      <c r="AZ127" s="4"/>
    </row>
    <row r="128" spans="1:52" x14ac:dyDescent="0.25">
      <c r="A128" s="1">
        <v>121</v>
      </c>
      <c r="B128" s="3" t="str">
        <f>IF('FORM NILAI SIAP'!A128=0,"",'FORM NILAI SIAP'!A128)</f>
        <v/>
      </c>
      <c r="C128" s="3" t="str">
        <f>IF('FORM NILAI SIAP'!B128=0,"",'FORM NILAI SIAP'!B128)</f>
        <v/>
      </c>
      <c r="D128" s="9" t="str">
        <f t="shared" si="6"/>
        <v/>
      </c>
      <c r="E128" s="9">
        <f t="shared" si="9"/>
        <v>0</v>
      </c>
      <c r="F128" s="9">
        <f t="shared" si="9"/>
        <v>0</v>
      </c>
      <c r="G128" s="9">
        <f t="shared" si="9"/>
        <v>0</v>
      </c>
      <c r="H128" s="9">
        <f t="shared" si="9"/>
        <v>0</v>
      </c>
      <c r="I128" s="9">
        <f t="shared" si="9"/>
        <v>0</v>
      </c>
      <c r="J128" s="9">
        <f t="shared" si="9"/>
        <v>0</v>
      </c>
      <c r="K128" s="9">
        <f t="shared" si="9"/>
        <v>0</v>
      </c>
      <c r="L128" s="9">
        <f t="shared" si="9"/>
        <v>0</v>
      </c>
      <c r="M128" s="9">
        <f t="shared" si="9"/>
        <v>0</v>
      </c>
      <c r="N128" s="9">
        <f t="shared" si="9"/>
        <v>0</v>
      </c>
      <c r="O128" s="9">
        <f t="shared" si="9"/>
        <v>0</v>
      </c>
      <c r="P128" s="9">
        <f t="shared" si="9"/>
        <v>0</v>
      </c>
      <c r="Q128" s="9">
        <f t="shared" si="9"/>
        <v>0</v>
      </c>
      <c r="R128" s="9">
        <f t="shared" si="9"/>
        <v>0</v>
      </c>
      <c r="S128" s="148"/>
      <c r="T128" s="21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4"/>
      <c r="AT128" s="4"/>
      <c r="AU128" s="4"/>
      <c r="AV128" s="4"/>
      <c r="AW128" s="4"/>
      <c r="AX128" s="4"/>
      <c r="AY128" s="4"/>
      <c r="AZ128" s="4"/>
    </row>
    <row r="129" spans="1:52" x14ac:dyDescent="0.25">
      <c r="A129" s="1">
        <v>122</v>
      </c>
      <c r="B129" s="3" t="str">
        <f>IF('FORM NILAI SIAP'!A129=0,"",'FORM NILAI SIAP'!A129)</f>
        <v/>
      </c>
      <c r="C129" s="3" t="str">
        <f>IF('FORM NILAI SIAP'!B129=0,"",'FORM NILAI SIAP'!B129)</f>
        <v/>
      </c>
      <c r="D129" s="9" t="str">
        <f t="shared" si="6"/>
        <v/>
      </c>
      <c r="E129" s="9">
        <f t="shared" si="9"/>
        <v>0</v>
      </c>
      <c r="F129" s="9">
        <f t="shared" si="9"/>
        <v>0</v>
      </c>
      <c r="G129" s="9">
        <f t="shared" si="9"/>
        <v>0</v>
      </c>
      <c r="H129" s="9">
        <f t="shared" si="9"/>
        <v>0</v>
      </c>
      <c r="I129" s="9">
        <f t="shared" si="9"/>
        <v>0</v>
      </c>
      <c r="J129" s="9">
        <f t="shared" si="9"/>
        <v>0</v>
      </c>
      <c r="K129" s="9">
        <f t="shared" si="9"/>
        <v>0</v>
      </c>
      <c r="L129" s="9">
        <f t="shared" si="9"/>
        <v>0</v>
      </c>
      <c r="M129" s="9">
        <f t="shared" si="9"/>
        <v>0</v>
      </c>
      <c r="N129" s="9">
        <f t="shared" si="9"/>
        <v>0</v>
      </c>
      <c r="O129" s="9">
        <f t="shared" si="9"/>
        <v>0</v>
      </c>
      <c r="P129" s="9">
        <f t="shared" si="9"/>
        <v>0</v>
      </c>
      <c r="Q129" s="9">
        <f t="shared" si="9"/>
        <v>0</v>
      </c>
      <c r="R129" s="9">
        <f t="shared" si="9"/>
        <v>0</v>
      </c>
      <c r="S129" s="148"/>
      <c r="T129" s="21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4"/>
      <c r="AT129" s="4"/>
      <c r="AU129" s="4"/>
      <c r="AV129" s="4"/>
      <c r="AW129" s="4"/>
      <c r="AX129" s="4"/>
      <c r="AY129" s="4"/>
      <c r="AZ129" s="4"/>
    </row>
    <row r="130" spans="1:52" x14ac:dyDescent="0.25">
      <c r="A130" s="1">
        <v>123</v>
      </c>
      <c r="B130" s="3" t="str">
        <f>IF('FORM NILAI SIAP'!A130=0,"",'FORM NILAI SIAP'!A130)</f>
        <v/>
      </c>
      <c r="C130" s="3" t="str">
        <f>IF('FORM NILAI SIAP'!B130=0,"",'FORM NILAI SIAP'!B130)</f>
        <v/>
      </c>
      <c r="D130" s="9" t="str">
        <f t="shared" si="6"/>
        <v/>
      </c>
      <c r="E130" s="9">
        <f t="shared" si="9"/>
        <v>0</v>
      </c>
      <c r="F130" s="9">
        <f t="shared" si="9"/>
        <v>0</v>
      </c>
      <c r="G130" s="9">
        <f t="shared" si="9"/>
        <v>0</v>
      </c>
      <c r="H130" s="9">
        <f t="shared" si="9"/>
        <v>0</v>
      </c>
      <c r="I130" s="9">
        <f t="shared" si="9"/>
        <v>0</v>
      </c>
      <c r="J130" s="9">
        <f t="shared" si="9"/>
        <v>0</v>
      </c>
      <c r="K130" s="9">
        <f t="shared" si="9"/>
        <v>0</v>
      </c>
      <c r="L130" s="9">
        <f t="shared" si="9"/>
        <v>0</v>
      </c>
      <c r="M130" s="9">
        <f t="shared" si="9"/>
        <v>0</v>
      </c>
      <c r="N130" s="9">
        <f t="shared" si="9"/>
        <v>0</v>
      </c>
      <c r="O130" s="9">
        <f t="shared" si="9"/>
        <v>0</v>
      </c>
      <c r="P130" s="9">
        <f t="shared" si="9"/>
        <v>0</v>
      </c>
      <c r="Q130" s="9">
        <f t="shared" si="9"/>
        <v>0</v>
      </c>
      <c r="R130" s="9">
        <f t="shared" si="9"/>
        <v>0</v>
      </c>
      <c r="S130" s="148"/>
      <c r="T130" s="21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4"/>
      <c r="AT130" s="4"/>
      <c r="AU130" s="4"/>
      <c r="AV130" s="4"/>
      <c r="AW130" s="4"/>
      <c r="AX130" s="4"/>
      <c r="AY130" s="4"/>
      <c r="AZ130" s="4"/>
    </row>
    <row r="131" spans="1:52" x14ac:dyDescent="0.25">
      <c r="A131" s="1">
        <v>124</v>
      </c>
      <c r="B131" s="3" t="str">
        <f>IF('FORM NILAI SIAP'!A131=0,"",'FORM NILAI SIAP'!A131)</f>
        <v/>
      </c>
      <c r="C131" s="3" t="str">
        <f>IF('FORM NILAI SIAP'!B131=0,"",'FORM NILAI SIAP'!B131)</f>
        <v/>
      </c>
      <c r="D131" s="9" t="str">
        <f t="shared" si="6"/>
        <v/>
      </c>
      <c r="E131" s="9">
        <f t="shared" si="9"/>
        <v>0</v>
      </c>
      <c r="F131" s="9">
        <f t="shared" si="9"/>
        <v>0</v>
      </c>
      <c r="G131" s="9">
        <f t="shared" si="9"/>
        <v>0</v>
      </c>
      <c r="H131" s="9">
        <f t="shared" si="9"/>
        <v>0</v>
      </c>
      <c r="I131" s="9">
        <f t="shared" si="9"/>
        <v>0</v>
      </c>
      <c r="J131" s="9">
        <f t="shared" si="9"/>
        <v>0</v>
      </c>
      <c r="K131" s="9">
        <f t="shared" si="9"/>
        <v>0</v>
      </c>
      <c r="L131" s="9">
        <f t="shared" si="9"/>
        <v>0</v>
      </c>
      <c r="M131" s="9">
        <f t="shared" si="9"/>
        <v>0</v>
      </c>
      <c r="N131" s="9">
        <f t="shared" si="9"/>
        <v>0</v>
      </c>
      <c r="O131" s="9">
        <f t="shared" si="9"/>
        <v>0</v>
      </c>
      <c r="P131" s="9">
        <f t="shared" si="9"/>
        <v>0</v>
      </c>
      <c r="Q131" s="9">
        <f t="shared" si="9"/>
        <v>0</v>
      </c>
      <c r="R131" s="9">
        <f t="shared" si="9"/>
        <v>0</v>
      </c>
      <c r="S131" s="148"/>
      <c r="T131" s="21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4"/>
      <c r="AT131" s="4"/>
      <c r="AU131" s="4"/>
      <c r="AV131" s="4"/>
      <c r="AW131" s="4"/>
      <c r="AX131" s="4"/>
      <c r="AY131" s="4"/>
      <c r="AZ131" s="4"/>
    </row>
    <row r="132" spans="1:52" x14ac:dyDescent="0.25">
      <c r="A132" s="1">
        <v>125</v>
      </c>
      <c r="B132" s="3" t="str">
        <f>IF('FORM NILAI SIAP'!A132=0,"",'FORM NILAI SIAP'!A132)</f>
        <v/>
      </c>
      <c r="C132" s="3" t="str">
        <f>IF('FORM NILAI SIAP'!B132=0,"",'FORM NILAI SIAP'!B132)</f>
        <v/>
      </c>
      <c r="D132" s="9" t="str">
        <f t="shared" si="6"/>
        <v/>
      </c>
      <c r="E132" s="9">
        <f t="shared" si="9"/>
        <v>0</v>
      </c>
      <c r="F132" s="9">
        <f t="shared" si="9"/>
        <v>0</v>
      </c>
      <c r="G132" s="9">
        <f t="shared" si="9"/>
        <v>0</v>
      </c>
      <c r="H132" s="9">
        <f t="shared" si="9"/>
        <v>0</v>
      </c>
      <c r="I132" s="9">
        <f t="shared" si="9"/>
        <v>0</v>
      </c>
      <c r="J132" s="9">
        <f t="shared" si="9"/>
        <v>0</v>
      </c>
      <c r="K132" s="9">
        <f t="shared" si="9"/>
        <v>0</v>
      </c>
      <c r="L132" s="9">
        <f t="shared" si="9"/>
        <v>0</v>
      </c>
      <c r="M132" s="9">
        <f t="shared" si="9"/>
        <v>0</v>
      </c>
      <c r="N132" s="9">
        <f t="shared" si="9"/>
        <v>0</v>
      </c>
      <c r="O132" s="9">
        <f t="shared" si="9"/>
        <v>0</v>
      </c>
      <c r="P132" s="9">
        <f t="shared" si="9"/>
        <v>0</v>
      </c>
      <c r="Q132" s="9">
        <f t="shared" si="9"/>
        <v>0</v>
      </c>
      <c r="R132" s="9">
        <f t="shared" si="9"/>
        <v>0</v>
      </c>
      <c r="S132" s="148"/>
      <c r="T132" s="21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4"/>
      <c r="AT132" s="4"/>
      <c r="AU132" s="4"/>
      <c r="AV132" s="4"/>
      <c r="AW132" s="4"/>
      <c r="AX132" s="4"/>
      <c r="AY132" s="4"/>
      <c r="AZ132" s="4"/>
    </row>
    <row r="133" spans="1:52" x14ac:dyDescent="0.25">
      <c r="A133" s="1">
        <v>126</v>
      </c>
      <c r="B133" s="3" t="str">
        <f>IF('FORM NILAI SIAP'!A133=0,"",'FORM NILAI SIAP'!A133)</f>
        <v/>
      </c>
      <c r="C133" s="3" t="str">
        <f>IF('FORM NILAI SIAP'!B133=0,"",'FORM NILAI SIAP'!B133)</f>
        <v/>
      </c>
      <c r="D133" s="9" t="str">
        <f t="shared" si="6"/>
        <v/>
      </c>
      <c r="E133" s="9">
        <f t="shared" si="9"/>
        <v>0</v>
      </c>
      <c r="F133" s="9">
        <f t="shared" si="9"/>
        <v>0</v>
      </c>
      <c r="G133" s="9">
        <f t="shared" si="9"/>
        <v>0</v>
      </c>
      <c r="H133" s="9">
        <f t="shared" si="9"/>
        <v>0</v>
      </c>
      <c r="I133" s="9">
        <f t="shared" si="9"/>
        <v>0</v>
      </c>
      <c r="J133" s="9">
        <f t="shared" si="9"/>
        <v>0</v>
      </c>
      <c r="K133" s="9">
        <f t="shared" si="9"/>
        <v>0</v>
      </c>
      <c r="L133" s="9">
        <f t="shared" si="9"/>
        <v>0</v>
      </c>
      <c r="M133" s="9">
        <f t="shared" si="9"/>
        <v>0</v>
      </c>
      <c r="N133" s="9">
        <f t="shared" si="9"/>
        <v>0</v>
      </c>
      <c r="O133" s="9">
        <f t="shared" si="9"/>
        <v>0</v>
      </c>
      <c r="P133" s="9">
        <f t="shared" si="9"/>
        <v>0</v>
      </c>
      <c r="Q133" s="9">
        <f t="shared" si="9"/>
        <v>0</v>
      </c>
      <c r="R133" s="9">
        <f t="shared" si="9"/>
        <v>0</v>
      </c>
      <c r="S133" s="148"/>
      <c r="T133" s="21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4"/>
      <c r="AT133" s="4"/>
      <c r="AU133" s="4"/>
      <c r="AV133" s="4"/>
      <c r="AW133" s="4"/>
      <c r="AX133" s="4"/>
      <c r="AY133" s="4"/>
      <c r="AZ133" s="4"/>
    </row>
    <row r="134" spans="1:52" x14ac:dyDescent="0.25">
      <c r="A134" s="1">
        <v>127</v>
      </c>
      <c r="B134" s="3" t="str">
        <f>IF('FORM NILAI SIAP'!A134=0,"",'FORM NILAI SIAP'!A134)</f>
        <v/>
      </c>
      <c r="C134" s="3" t="str">
        <f>IF('FORM NILAI SIAP'!B134=0,"",'FORM NILAI SIAP'!B134)</f>
        <v/>
      </c>
      <c r="D134" s="9" t="str">
        <f t="shared" si="6"/>
        <v/>
      </c>
      <c r="E134" s="9">
        <f t="shared" si="9"/>
        <v>0</v>
      </c>
      <c r="F134" s="9">
        <f t="shared" si="9"/>
        <v>0</v>
      </c>
      <c r="G134" s="9">
        <f t="shared" si="9"/>
        <v>0</v>
      </c>
      <c r="H134" s="9">
        <f t="shared" si="9"/>
        <v>0</v>
      </c>
      <c r="I134" s="9">
        <f t="shared" si="9"/>
        <v>0</v>
      </c>
      <c r="J134" s="9">
        <f t="shared" si="9"/>
        <v>0</v>
      </c>
      <c r="K134" s="9">
        <f t="shared" si="9"/>
        <v>0</v>
      </c>
      <c r="L134" s="9">
        <f t="shared" si="9"/>
        <v>0</v>
      </c>
      <c r="M134" s="9">
        <f t="shared" si="9"/>
        <v>0</v>
      </c>
      <c r="N134" s="9">
        <f t="shared" si="9"/>
        <v>0</v>
      </c>
      <c r="O134" s="9">
        <f t="shared" si="9"/>
        <v>0</v>
      </c>
      <c r="P134" s="9">
        <f t="shared" si="9"/>
        <v>0</v>
      </c>
      <c r="Q134" s="9">
        <f t="shared" si="9"/>
        <v>0</v>
      </c>
      <c r="R134" s="9">
        <f t="shared" si="9"/>
        <v>0</v>
      </c>
      <c r="S134" s="148"/>
      <c r="T134" s="21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4"/>
      <c r="AT134" s="4"/>
      <c r="AU134" s="4"/>
      <c r="AV134" s="4"/>
      <c r="AW134" s="4"/>
      <c r="AX134" s="4"/>
      <c r="AY134" s="4"/>
      <c r="AZ134" s="4"/>
    </row>
    <row r="135" spans="1:52" x14ac:dyDescent="0.25">
      <c r="A135" s="1">
        <v>128</v>
      </c>
      <c r="B135" s="3" t="str">
        <f>IF('FORM NILAI SIAP'!A135=0,"",'FORM NILAI SIAP'!A135)</f>
        <v/>
      </c>
      <c r="C135" s="3" t="str">
        <f>IF('FORM NILAI SIAP'!B135=0,"",'FORM NILAI SIAP'!B135)</f>
        <v/>
      </c>
      <c r="D135" s="9" t="str">
        <f t="shared" si="6"/>
        <v/>
      </c>
      <c r="E135" s="9">
        <f t="shared" si="9"/>
        <v>0</v>
      </c>
      <c r="F135" s="9">
        <f t="shared" si="9"/>
        <v>0</v>
      </c>
      <c r="G135" s="9">
        <f t="shared" si="9"/>
        <v>0</v>
      </c>
      <c r="H135" s="9">
        <f t="shared" si="9"/>
        <v>0</v>
      </c>
      <c r="I135" s="9">
        <f t="shared" si="9"/>
        <v>0</v>
      </c>
      <c r="J135" s="9">
        <f t="shared" si="9"/>
        <v>0</v>
      </c>
      <c r="K135" s="9">
        <f t="shared" si="9"/>
        <v>0</v>
      </c>
      <c r="L135" s="9">
        <f t="shared" ref="E135:R153" si="10">IFERROR(($T135*IF($T$6=L$6,$T$7,0)+$U135*IF($U$6=L$6,$U$7,0)+$V135*IF($V$6=L$6,$V$7,0)+$W135*IF($W$6=L$6,$W$7,0)+$X135*IF($X$6=L$6,$X$7,0)+$Y135*IF($Y$6=L$6,$Y$7,0)+$Z135*IF($Z$6=L$6,$Z$7,0)+$AA135*IF($AA$6=L$6,$AA$7,0)+$AB135*IF($AB$6=L$6,$AB$7,0)+$AC135*IF($AC$6=L$6,$AC$7,0)+$AD135*IF($AD$6=L$6,$AD$7,0)+$AE135*IF($AE$6=L$6,$AE$7,0)+$AF135*IF($AF$6=L$6,$AF$7,0)+$AG135*IF($AG$6=L$6,$AG$7,0)+$AH135*IF($AH$6=L$6,$AH$7,0)+$AI135*IF($AI$6=L$6,$AI$7,0)+$AJ135*IF($AJ$6=L$6,$AJ$7,0)+$AK135*IF($AK$6=L$6,$AK$7,0)+$AL135*IF($AL$6=L$6,$AL$7,0)+$AM135*IF($AM$6=L$6,$AM$7,0)+$AN135*IF($AN$6=L$6,$AN$7,0)+$AO135*IF($AO$6=L$6,$AO$7,0)+$AP135*IF($AP$6=L$6,$AP$7,0)+$AQ135*IF($AQ$6=L$6,$AQ$7,0)+$AR135*IF($AR$6=L$6,$AR$7,0)+$AS135*IF($AS$6=L$6,$AS$7,0)+$AT135*IF($AT$6=L$6,$AT$7,0)+$AU135*IF($AU$6=L$6,$AU$7,0)+$AV135*IF($AV$6=L$6,$AV$7,0)+$AW135*IF($AW$6=L$6,$AW$7,0)+$AX135*IF($AX$6=L$6,$AX$7,0)+$AY135*IF($AY$6=L$6,$AY$7,0)+$AZ135*IF($AZ$6=L$6,$AZ$7,0))/L$7,0)</f>
        <v>0</v>
      </c>
      <c r="M135" s="9">
        <f t="shared" si="10"/>
        <v>0</v>
      </c>
      <c r="N135" s="9">
        <f t="shared" si="10"/>
        <v>0</v>
      </c>
      <c r="O135" s="9">
        <f t="shared" si="10"/>
        <v>0</v>
      </c>
      <c r="P135" s="9">
        <f t="shared" si="10"/>
        <v>0</v>
      </c>
      <c r="Q135" s="9">
        <f t="shared" si="10"/>
        <v>0</v>
      </c>
      <c r="R135" s="9">
        <f t="shared" si="10"/>
        <v>0</v>
      </c>
      <c r="S135" s="148"/>
      <c r="T135" s="21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4"/>
      <c r="AT135" s="4"/>
      <c r="AU135" s="4"/>
      <c r="AV135" s="4"/>
      <c r="AW135" s="4"/>
      <c r="AX135" s="4"/>
      <c r="AY135" s="4"/>
      <c r="AZ135" s="4"/>
    </row>
    <row r="136" spans="1:52" x14ac:dyDescent="0.25">
      <c r="A136" s="1">
        <v>129</v>
      </c>
      <c r="B136" s="3" t="str">
        <f>IF('FORM NILAI SIAP'!A136=0,"",'FORM NILAI SIAP'!A136)</f>
        <v/>
      </c>
      <c r="C136" s="3" t="str">
        <f>IF('FORM NILAI SIAP'!B136=0,"",'FORM NILAI SIAP'!B136)</f>
        <v/>
      </c>
      <c r="D136" s="9" t="str">
        <f t="shared" si="6"/>
        <v/>
      </c>
      <c r="E136" s="9">
        <f t="shared" si="10"/>
        <v>0</v>
      </c>
      <c r="F136" s="9">
        <f t="shared" si="10"/>
        <v>0</v>
      </c>
      <c r="G136" s="9">
        <f t="shared" si="10"/>
        <v>0</v>
      </c>
      <c r="H136" s="9">
        <f t="shared" si="10"/>
        <v>0</v>
      </c>
      <c r="I136" s="9">
        <f t="shared" si="10"/>
        <v>0</v>
      </c>
      <c r="J136" s="9">
        <f t="shared" si="10"/>
        <v>0</v>
      </c>
      <c r="K136" s="9">
        <f t="shared" si="10"/>
        <v>0</v>
      </c>
      <c r="L136" s="9">
        <f t="shared" si="10"/>
        <v>0</v>
      </c>
      <c r="M136" s="9">
        <f t="shared" si="10"/>
        <v>0</v>
      </c>
      <c r="N136" s="9">
        <f t="shared" si="10"/>
        <v>0</v>
      </c>
      <c r="O136" s="9">
        <f t="shared" si="10"/>
        <v>0</v>
      </c>
      <c r="P136" s="9">
        <f t="shared" si="10"/>
        <v>0</v>
      </c>
      <c r="Q136" s="9">
        <f t="shared" si="10"/>
        <v>0</v>
      </c>
      <c r="R136" s="9">
        <f t="shared" si="10"/>
        <v>0</v>
      </c>
      <c r="S136" s="148"/>
      <c r="T136" s="21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4"/>
      <c r="AT136" s="4"/>
      <c r="AU136" s="4"/>
      <c r="AV136" s="4"/>
      <c r="AW136" s="4"/>
      <c r="AX136" s="4"/>
      <c r="AY136" s="4"/>
      <c r="AZ136" s="4"/>
    </row>
    <row r="137" spans="1:52" x14ac:dyDescent="0.25">
      <c r="A137" s="1">
        <v>130</v>
      </c>
      <c r="B137" s="3" t="str">
        <f>IF('FORM NILAI SIAP'!A137=0,"",'FORM NILAI SIAP'!A137)</f>
        <v/>
      </c>
      <c r="C137" s="3" t="str">
        <f>IF('FORM NILAI SIAP'!B137=0,"",'FORM NILAI SIAP'!B137)</f>
        <v/>
      </c>
      <c r="D137" s="9" t="str">
        <f t="shared" ref="D137:D200" si="11">IF(B137="","",SUMPRODUCT($T$7:$AR$7,T137:AR137))</f>
        <v/>
      </c>
      <c r="E137" s="9">
        <f t="shared" si="10"/>
        <v>0</v>
      </c>
      <c r="F137" s="9">
        <f t="shared" si="10"/>
        <v>0</v>
      </c>
      <c r="G137" s="9">
        <f t="shared" si="10"/>
        <v>0</v>
      </c>
      <c r="H137" s="9">
        <f t="shared" si="10"/>
        <v>0</v>
      </c>
      <c r="I137" s="9">
        <f t="shared" si="10"/>
        <v>0</v>
      </c>
      <c r="J137" s="9">
        <f t="shared" si="10"/>
        <v>0</v>
      </c>
      <c r="K137" s="9">
        <f t="shared" si="10"/>
        <v>0</v>
      </c>
      <c r="L137" s="9">
        <f t="shared" si="10"/>
        <v>0</v>
      </c>
      <c r="M137" s="9">
        <f t="shared" si="10"/>
        <v>0</v>
      </c>
      <c r="N137" s="9">
        <f t="shared" si="10"/>
        <v>0</v>
      </c>
      <c r="O137" s="9">
        <f t="shared" si="10"/>
        <v>0</v>
      </c>
      <c r="P137" s="9">
        <f t="shared" si="10"/>
        <v>0</v>
      </c>
      <c r="Q137" s="9">
        <f t="shared" si="10"/>
        <v>0</v>
      </c>
      <c r="R137" s="9">
        <f t="shared" si="10"/>
        <v>0</v>
      </c>
      <c r="S137" s="148"/>
      <c r="T137" s="21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4"/>
      <c r="AT137" s="4"/>
      <c r="AU137" s="4"/>
      <c r="AV137" s="4"/>
      <c r="AW137" s="4"/>
      <c r="AX137" s="4"/>
      <c r="AY137" s="4"/>
      <c r="AZ137" s="4"/>
    </row>
    <row r="138" spans="1:52" x14ac:dyDescent="0.25">
      <c r="A138" s="1">
        <v>131</v>
      </c>
      <c r="B138" s="3" t="str">
        <f>IF('FORM NILAI SIAP'!A138=0,"",'FORM NILAI SIAP'!A138)</f>
        <v/>
      </c>
      <c r="C138" s="3" t="str">
        <f>IF('FORM NILAI SIAP'!B138=0,"",'FORM NILAI SIAP'!B138)</f>
        <v/>
      </c>
      <c r="D138" s="9" t="str">
        <f t="shared" si="11"/>
        <v/>
      </c>
      <c r="E138" s="9">
        <f t="shared" si="10"/>
        <v>0</v>
      </c>
      <c r="F138" s="9">
        <f t="shared" si="10"/>
        <v>0</v>
      </c>
      <c r="G138" s="9">
        <f t="shared" si="10"/>
        <v>0</v>
      </c>
      <c r="H138" s="9">
        <f t="shared" si="10"/>
        <v>0</v>
      </c>
      <c r="I138" s="9">
        <f t="shared" si="10"/>
        <v>0</v>
      </c>
      <c r="J138" s="9">
        <f t="shared" si="10"/>
        <v>0</v>
      </c>
      <c r="K138" s="9">
        <f t="shared" si="10"/>
        <v>0</v>
      </c>
      <c r="L138" s="9">
        <f t="shared" si="10"/>
        <v>0</v>
      </c>
      <c r="M138" s="9">
        <f t="shared" si="10"/>
        <v>0</v>
      </c>
      <c r="N138" s="9">
        <f t="shared" si="10"/>
        <v>0</v>
      </c>
      <c r="O138" s="9">
        <f t="shared" si="10"/>
        <v>0</v>
      </c>
      <c r="P138" s="9">
        <f t="shared" si="10"/>
        <v>0</v>
      </c>
      <c r="Q138" s="9">
        <f t="shared" si="10"/>
        <v>0</v>
      </c>
      <c r="R138" s="9">
        <f t="shared" si="10"/>
        <v>0</v>
      </c>
      <c r="S138" s="148"/>
      <c r="T138" s="21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4"/>
      <c r="AT138" s="4"/>
      <c r="AU138" s="4"/>
      <c r="AV138" s="4"/>
      <c r="AW138" s="4"/>
      <c r="AX138" s="4"/>
      <c r="AY138" s="4"/>
      <c r="AZ138" s="4"/>
    </row>
    <row r="139" spans="1:52" x14ac:dyDescent="0.25">
      <c r="A139" s="1">
        <v>132</v>
      </c>
      <c r="B139" s="3" t="str">
        <f>IF('FORM NILAI SIAP'!A139=0,"",'FORM NILAI SIAP'!A139)</f>
        <v/>
      </c>
      <c r="C139" s="3" t="str">
        <f>IF('FORM NILAI SIAP'!B139=0,"",'FORM NILAI SIAP'!B139)</f>
        <v/>
      </c>
      <c r="D139" s="9" t="str">
        <f t="shared" si="11"/>
        <v/>
      </c>
      <c r="E139" s="9">
        <f t="shared" si="10"/>
        <v>0</v>
      </c>
      <c r="F139" s="9">
        <f t="shared" si="10"/>
        <v>0</v>
      </c>
      <c r="G139" s="9">
        <f t="shared" si="10"/>
        <v>0</v>
      </c>
      <c r="H139" s="9">
        <f t="shared" si="10"/>
        <v>0</v>
      </c>
      <c r="I139" s="9">
        <f t="shared" si="10"/>
        <v>0</v>
      </c>
      <c r="J139" s="9">
        <f t="shared" si="10"/>
        <v>0</v>
      </c>
      <c r="K139" s="9">
        <f t="shared" si="10"/>
        <v>0</v>
      </c>
      <c r="L139" s="9">
        <f t="shared" si="10"/>
        <v>0</v>
      </c>
      <c r="M139" s="9">
        <f t="shared" si="10"/>
        <v>0</v>
      </c>
      <c r="N139" s="9">
        <f t="shared" si="10"/>
        <v>0</v>
      </c>
      <c r="O139" s="9">
        <f t="shared" si="10"/>
        <v>0</v>
      </c>
      <c r="P139" s="9">
        <f t="shared" si="10"/>
        <v>0</v>
      </c>
      <c r="Q139" s="9">
        <f t="shared" si="10"/>
        <v>0</v>
      </c>
      <c r="R139" s="9">
        <f t="shared" si="10"/>
        <v>0</v>
      </c>
      <c r="S139" s="148"/>
      <c r="T139" s="21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4"/>
      <c r="AT139" s="4"/>
      <c r="AU139" s="4"/>
      <c r="AV139" s="4"/>
      <c r="AW139" s="4"/>
      <c r="AX139" s="4"/>
      <c r="AY139" s="4"/>
      <c r="AZ139" s="4"/>
    </row>
    <row r="140" spans="1:52" x14ac:dyDescent="0.25">
      <c r="A140" s="1">
        <v>133</v>
      </c>
      <c r="B140" s="3" t="str">
        <f>IF('FORM NILAI SIAP'!A140=0,"",'FORM NILAI SIAP'!A140)</f>
        <v/>
      </c>
      <c r="C140" s="3" t="str">
        <f>IF('FORM NILAI SIAP'!B140=0,"",'FORM NILAI SIAP'!B140)</f>
        <v/>
      </c>
      <c r="D140" s="9" t="str">
        <f t="shared" si="11"/>
        <v/>
      </c>
      <c r="E140" s="9">
        <f t="shared" si="10"/>
        <v>0</v>
      </c>
      <c r="F140" s="9">
        <f t="shared" si="10"/>
        <v>0</v>
      </c>
      <c r="G140" s="9">
        <f t="shared" si="10"/>
        <v>0</v>
      </c>
      <c r="H140" s="9">
        <f t="shared" si="10"/>
        <v>0</v>
      </c>
      <c r="I140" s="9">
        <f t="shared" si="10"/>
        <v>0</v>
      </c>
      <c r="J140" s="9">
        <f t="shared" si="10"/>
        <v>0</v>
      </c>
      <c r="K140" s="9">
        <f t="shared" si="10"/>
        <v>0</v>
      </c>
      <c r="L140" s="9">
        <f t="shared" si="10"/>
        <v>0</v>
      </c>
      <c r="M140" s="9">
        <f t="shared" si="10"/>
        <v>0</v>
      </c>
      <c r="N140" s="9">
        <f t="shared" si="10"/>
        <v>0</v>
      </c>
      <c r="O140" s="9">
        <f t="shared" si="10"/>
        <v>0</v>
      </c>
      <c r="P140" s="9">
        <f t="shared" si="10"/>
        <v>0</v>
      </c>
      <c r="Q140" s="9">
        <f t="shared" si="10"/>
        <v>0</v>
      </c>
      <c r="R140" s="9">
        <f t="shared" si="10"/>
        <v>0</v>
      </c>
      <c r="S140" s="148"/>
      <c r="T140" s="21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4"/>
      <c r="AT140" s="4"/>
      <c r="AU140" s="4"/>
      <c r="AV140" s="4"/>
      <c r="AW140" s="4"/>
      <c r="AX140" s="4"/>
      <c r="AY140" s="4"/>
      <c r="AZ140" s="4"/>
    </row>
    <row r="141" spans="1:52" x14ac:dyDescent="0.25">
      <c r="A141" s="1">
        <v>134</v>
      </c>
      <c r="B141" s="3" t="str">
        <f>IF('FORM NILAI SIAP'!A141=0,"",'FORM NILAI SIAP'!A141)</f>
        <v/>
      </c>
      <c r="C141" s="3" t="str">
        <f>IF('FORM NILAI SIAP'!B141=0,"",'FORM NILAI SIAP'!B141)</f>
        <v/>
      </c>
      <c r="D141" s="9" t="str">
        <f t="shared" si="11"/>
        <v/>
      </c>
      <c r="E141" s="9">
        <f t="shared" si="10"/>
        <v>0</v>
      </c>
      <c r="F141" s="9">
        <f t="shared" si="10"/>
        <v>0</v>
      </c>
      <c r="G141" s="9">
        <f t="shared" si="10"/>
        <v>0</v>
      </c>
      <c r="H141" s="9">
        <f t="shared" si="10"/>
        <v>0</v>
      </c>
      <c r="I141" s="9">
        <f t="shared" si="10"/>
        <v>0</v>
      </c>
      <c r="J141" s="9">
        <f t="shared" si="10"/>
        <v>0</v>
      </c>
      <c r="K141" s="9">
        <f t="shared" si="10"/>
        <v>0</v>
      </c>
      <c r="L141" s="9">
        <f t="shared" si="10"/>
        <v>0</v>
      </c>
      <c r="M141" s="9">
        <f t="shared" si="10"/>
        <v>0</v>
      </c>
      <c r="N141" s="9">
        <f t="shared" si="10"/>
        <v>0</v>
      </c>
      <c r="O141" s="9">
        <f t="shared" si="10"/>
        <v>0</v>
      </c>
      <c r="P141" s="9">
        <f t="shared" si="10"/>
        <v>0</v>
      </c>
      <c r="Q141" s="9">
        <f t="shared" si="10"/>
        <v>0</v>
      </c>
      <c r="R141" s="9">
        <f t="shared" si="10"/>
        <v>0</v>
      </c>
      <c r="S141" s="148"/>
      <c r="T141" s="21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4"/>
      <c r="AT141" s="4"/>
      <c r="AU141" s="4"/>
      <c r="AV141" s="4"/>
      <c r="AW141" s="4"/>
      <c r="AX141" s="4"/>
      <c r="AY141" s="4"/>
      <c r="AZ141" s="4"/>
    </row>
    <row r="142" spans="1:52" x14ac:dyDescent="0.25">
      <c r="A142" s="1">
        <v>135</v>
      </c>
      <c r="B142" s="3" t="str">
        <f>IF('FORM NILAI SIAP'!A142=0,"",'FORM NILAI SIAP'!A142)</f>
        <v/>
      </c>
      <c r="C142" s="3" t="str">
        <f>IF('FORM NILAI SIAP'!B142=0,"",'FORM NILAI SIAP'!B142)</f>
        <v/>
      </c>
      <c r="D142" s="9" t="str">
        <f t="shared" si="11"/>
        <v/>
      </c>
      <c r="E142" s="9">
        <f t="shared" si="10"/>
        <v>0</v>
      </c>
      <c r="F142" s="9">
        <f t="shared" si="10"/>
        <v>0</v>
      </c>
      <c r="G142" s="9">
        <f t="shared" si="10"/>
        <v>0</v>
      </c>
      <c r="H142" s="9">
        <f t="shared" si="10"/>
        <v>0</v>
      </c>
      <c r="I142" s="9">
        <f t="shared" si="10"/>
        <v>0</v>
      </c>
      <c r="J142" s="9">
        <f t="shared" si="10"/>
        <v>0</v>
      </c>
      <c r="K142" s="9">
        <f t="shared" si="10"/>
        <v>0</v>
      </c>
      <c r="L142" s="9">
        <f t="shared" si="10"/>
        <v>0</v>
      </c>
      <c r="M142" s="9">
        <f t="shared" si="10"/>
        <v>0</v>
      </c>
      <c r="N142" s="9">
        <f t="shared" si="10"/>
        <v>0</v>
      </c>
      <c r="O142" s="9">
        <f t="shared" si="10"/>
        <v>0</v>
      </c>
      <c r="P142" s="9">
        <f t="shared" si="10"/>
        <v>0</v>
      </c>
      <c r="Q142" s="9">
        <f t="shared" si="10"/>
        <v>0</v>
      </c>
      <c r="R142" s="9">
        <f t="shared" si="10"/>
        <v>0</v>
      </c>
      <c r="S142" s="148"/>
      <c r="T142" s="21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4"/>
      <c r="AT142" s="4"/>
      <c r="AU142" s="4"/>
      <c r="AV142" s="4"/>
      <c r="AW142" s="4"/>
      <c r="AX142" s="4"/>
      <c r="AY142" s="4"/>
      <c r="AZ142" s="4"/>
    </row>
    <row r="143" spans="1:52" x14ac:dyDescent="0.25">
      <c r="A143" s="1">
        <v>136</v>
      </c>
      <c r="B143" s="3" t="str">
        <f>IF('FORM NILAI SIAP'!A143=0,"",'FORM NILAI SIAP'!A143)</f>
        <v/>
      </c>
      <c r="C143" s="3" t="str">
        <f>IF('FORM NILAI SIAP'!B143=0,"",'FORM NILAI SIAP'!B143)</f>
        <v/>
      </c>
      <c r="D143" s="9" t="str">
        <f t="shared" si="11"/>
        <v/>
      </c>
      <c r="E143" s="9">
        <f t="shared" si="10"/>
        <v>0</v>
      </c>
      <c r="F143" s="9">
        <f t="shared" si="10"/>
        <v>0</v>
      </c>
      <c r="G143" s="9">
        <f t="shared" si="10"/>
        <v>0</v>
      </c>
      <c r="H143" s="9">
        <f t="shared" si="10"/>
        <v>0</v>
      </c>
      <c r="I143" s="9">
        <f t="shared" si="10"/>
        <v>0</v>
      </c>
      <c r="J143" s="9">
        <f t="shared" si="10"/>
        <v>0</v>
      </c>
      <c r="K143" s="9">
        <f t="shared" si="10"/>
        <v>0</v>
      </c>
      <c r="L143" s="9">
        <f t="shared" si="10"/>
        <v>0</v>
      </c>
      <c r="M143" s="9">
        <f t="shared" si="10"/>
        <v>0</v>
      </c>
      <c r="N143" s="9">
        <f t="shared" si="10"/>
        <v>0</v>
      </c>
      <c r="O143" s="9">
        <f t="shared" si="10"/>
        <v>0</v>
      </c>
      <c r="P143" s="9">
        <f t="shared" si="10"/>
        <v>0</v>
      </c>
      <c r="Q143" s="9">
        <f t="shared" si="10"/>
        <v>0</v>
      </c>
      <c r="R143" s="9">
        <f t="shared" si="10"/>
        <v>0</v>
      </c>
      <c r="S143" s="148"/>
      <c r="T143" s="21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4"/>
      <c r="AT143" s="4"/>
      <c r="AU143" s="4"/>
      <c r="AV143" s="4"/>
      <c r="AW143" s="4"/>
      <c r="AX143" s="4"/>
      <c r="AY143" s="4"/>
      <c r="AZ143" s="4"/>
    </row>
    <row r="144" spans="1:52" x14ac:dyDescent="0.25">
      <c r="A144" s="1">
        <v>137</v>
      </c>
      <c r="B144" s="3" t="str">
        <f>IF('FORM NILAI SIAP'!A144=0,"",'FORM NILAI SIAP'!A144)</f>
        <v/>
      </c>
      <c r="C144" s="3" t="str">
        <f>IF('FORM NILAI SIAP'!B144=0,"",'FORM NILAI SIAP'!B144)</f>
        <v/>
      </c>
      <c r="D144" s="9" t="str">
        <f t="shared" si="11"/>
        <v/>
      </c>
      <c r="E144" s="9">
        <f t="shared" si="10"/>
        <v>0</v>
      </c>
      <c r="F144" s="9">
        <f t="shared" si="10"/>
        <v>0</v>
      </c>
      <c r="G144" s="9">
        <f t="shared" si="10"/>
        <v>0</v>
      </c>
      <c r="H144" s="9">
        <f t="shared" si="10"/>
        <v>0</v>
      </c>
      <c r="I144" s="9">
        <f t="shared" si="10"/>
        <v>0</v>
      </c>
      <c r="J144" s="9">
        <f t="shared" si="10"/>
        <v>0</v>
      </c>
      <c r="K144" s="9">
        <f t="shared" si="10"/>
        <v>0</v>
      </c>
      <c r="L144" s="9">
        <f t="shared" si="10"/>
        <v>0</v>
      </c>
      <c r="M144" s="9">
        <f t="shared" si="10"/>
        <v>0</v>
      </c>
      <c r="N144" s="9">
        <f t="shared" si="10"/>
        <v>0</v>
      </c>
      <c r="O144" s="9">
        <f t="shared" si="10"/>
        <v>0</v>
      </c>
      <c r="P144" s="9">
        <f t="shared" si="10"/>
        <v>0</v>
      </c>
      <c r="Q144" s="9">
        <f t="shared" si="10"/>
        <v>0</v>
      </c>
      <c r="R144" s="9">
        <f t="shared" si="10"/>
        <v>0</v>
      </c>
      <c r="S144" s="148"/>
      <c r="T144" s="21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4"/>
      <c r="AT144" s="4"/>
      <c r="AU144" s="4"/>
      <c r="AV144" s="4"/>
      <c r="AW144" s="4"/>
      <c r="AX144" s="4"/>
      <c r="AY144" s="4"/>
      <c r="AZ144" s="4"/>
    </row>
    <row r="145" spans="1:52" x14ac:dyDescent="0.25">
      <c r="A145" s="1">
        <v>138</v>
      </c>
      <c r="B145" s="3" t="str">
        <f>IF('FORM NILAI SIAP'!A145=0,"",'FORM NILAI SIAP'!A145)</f>
        <v/>
      </c>
      <c r="C145" s="3" t="str">
        <f>IF('FORM NILAI SIAP'!B145=0,"",'FORM NILAI SIAP'!B145)</f>
        <v/>
      </c>
      <c r="D145" s="9" t="str">
        <f t="shared" si="11"/>
        <v/>
      </c>
      <c r="E145" s="9">
        <f t="shared" si="10"/>
        <v>0</v>
      </c>
      <c r="F145" s="9">
        <f t="shared" si="10"/>
        <v>0</v>
      </c>
      <c r="G145" s="9">
        <f t="shared" si="10"/>
        <v>0</v>
      </c>
      <c r="H145" s="9">
        <f t="shared" si="10"/>
        <v>0</v>
      </c>
      <c r="I145" s="9">
        <f t="shared" si="10"/>
        <v>0</v>
      </c>
      <c r="J145" s="9">
        <f t="shared" si="10"/>
        <v>0</v>
      </c>
      <c r="K145" s="9">
        <f t="shared" si="10"/>
        <v>0</v>
      </c>
      <c r="L145" s="9">
        <f t="shared" si="10"/>
        <v>0</v>
      </c>
      <c r="M145" s="9">
        <f t="shared" si="10"/>
        <v>0</v>
      </c>
      <c r="N145" s="9">
        <f t="shared" si="10"/>
        <v>0</v>
      </c>
      <c r="O145" s="9">
        <f t="shared" si="10"/>
        <v>0</v>
      </c>
      <c r="P145" s="9">
        <f t="shared" si="10"/>
        <v>0</v>
      </c>
      <c r="Q145" s="9">
        <f t="shared" si="10"/>
        <v>0</v>
      </c>
      <c r="R145" s="9">
        <f t="shared" si="10"/>
        <v>0</v>
      </c>
      <c r="S145" s="148"/>
      <c r="T145" s="21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4"/>
      <c r="AT145" s="4"/>
      <c r="AU145" s="4"/>
      <c r="AV145" s="4"/>
      <c r="AW145" s="4"/>
      <c r="AX145" s="4"/>
      <c r="AY145" s="4"/>
      <c r="AZ145" s="4"/>
    </row>
    <row r="146" spans="1:52" x14ac:dyDescent="0.25">
      <c r="A146" s="1">
        <v>139</v>
      </c>
      <c r="B146" s="3" t="str">
        <f>IF('FORM NILAI SIAP'!A146=0,"",'FORM NILAI SIAP'!A146)</f>
        <v/>
      </c>
      <c r="C146" s="3" t="str">
        <f>IF('FORM NILAI SIAP'!B146=0,"",'FORM NILAI SIAP'!B146)</f>
        <v/>
      </c>
      <c r="D146" s="9" t="str">
        <f t="shared" si="11"/>
        <v/>
      </c>
      <c r="E146" s="9">
        <f t="shared" si="10"/>
        <v>0</v>
      </c>
      <c r="F146" s="9">
        <f t="shared" si="10"/>
        <v>0</v>
      </c>
      <c r="G146" s="9">
        <f t="shared" si="10"/>
        <v>0</v>
      </c>
      <c r="H146" s="9">
        <f t="shared" si="10"/>
        <v>0</v>
      </c>
      <c r="I146" s="9">
        <f t="shared" si="10"/>
        <v>0</v>
      </c>
      <c r="J146" s="9">
        <f t="shared" si="10"/>
        <v>0</v>
      </c>
      <c r="K146" s="9">
        <f t="shared" si="10"/>
        <v>0</v>
      </c>
      <c r="L146" s="9">
        <f t="shared" si="10"/>
        <v>0</v>
      </c>
      <c r="M146" s="9">
        <f t="shared" si="10"/>
        <v>0</v>
      </c>
      <c r="N146" s="9">
        <f t="shared" si="10"/>
        <v>0</v>
      </c>
      <c r="O146" s="9">
        <f t="shared" si="10"/>
        <v>0</v>
      </c>
      <c r="P146" s="9">
        <f t="shared" si="10"/>
        <v>0</v>
      </c>
      <c r="Q146" s="9">
        <f t="shared" si="10"/>
        <v>0</v>
      </c>
      <c r="R146" s="9">
        <f t="shared" si="10"/>
        <v>0</v>
      </c>
      <c r="S146" s="148"/>
      <c r="T146" s="21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4"/>
      <c r="AT146" s="4"/>
      <c r="AU146" s="4"/>
      <c r="AV146" s="4"/>
      <c r="AW146" s="4"/>
      <c r="AX146" s="4"/>
      <c r="AY146" s="4"/>
      <c r="AZ146" s="4"/>
    </row>
    <row r="147" spans="1:52" x14ac:dyDescent="0.25">
      <c r="A147" s="1">
        <v>140</v>
      </c>
      <c r="B147" s="3" t="str">
        <f>IF('FORM NILAI SIAP'!A147=0,"",'FORM NILAI SIAP'!A147)</f>
        <v/>
      </c>
      <c r="C147" s="3" t="str">
        <f>IF('FORM NILAI SIAP'!B147=0,"",'FORM NILAI SIAP'!B147)</f>
        <v/>
      </c>
      <c r="D147" s="9" t="str">
        <f t="shared" si="11"/>
        <v/>
      </c>
      <c r="E147" s="9">
        <f t="shared" si="10"/>
        <v>0</v>
      </c>
      <c r="F147" s="9">
        <f t="shared" si="10"/>
        <v>0</v>
      </c>
      <c r="G147" s="9">
        <f t="shared" si="10"/>
        <v>0</v>
      </c>
      <c r="H147" s="9">
        <f t="shared" si="10"/>
        <v>0</v>
      </c>
      <c r="I147" s="9">
        <f t="shared" si="10"/>
        <v>0</v>
      </c>
      <c r="J147" s="9">
        <f t="shared" si="10"/>
        <v>0</v>
      </c>
      <c r="K147" s="9">
        <f t="shared" si="10"/>
        <v>0</v>
      </c>
      <c r="L147" s="9">
        <f t="shared" si="10"/>
        <v>0</v>
      </c>
      <c r="M147" s="9">
        <f t="shared" si="10"/>
        <v>0</v>
      </c>
      <c r="N147" s="9">
        <f t="shared" si="10"/>
        <v>0</v>
      </c>
      <c r="O147" s="9">
        <f t="shared" si="10"/>
        <v>0</v>
      </c>
      <c r="P147" s="9">
        <f t="shared" si="10"/>
        <v>0</v>
      </c>
      <c r="Q147" s="9">
        <f t="shared" si="10"/>
        <v>0</v>
      </c>
      <c r="R147" s="9">
        <f t="shared" si="10"/>
        <v>0</v>
      </c>
      <c r="S147" s="148"/>
      <c r="T147" s="21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4"/>
      <c r="AT147" s="4"/>
      <c r="AU147" s="4"/>
      <c r="AV147" s="4"/>
      <c r="AW147" s="4"/>
      <c r="AX147" s="4"/>
      <c r="AY147" s="4"/>
      <c r="AZ147" s="4"/>
    </row>
    <row r="148" spans="1:52" x14ac:dyDescent="0.25">
      <c r="A148" s="1">
        <v>141</v>
      </c>
      <c r="B148" s="3" t="str">
        <f>IF('FORM NILAI SIAP'!A148=0,"",'FORM NILAI SIAP'!A148)</f>
        <v/>
      </c>
      <c r="C148" s="3" t="str">
        <f>IF('FORM NILAI SIAP'!B148=0,"",'FORM NILAI SIAP'!B148)</f>
        <v/>
      </c>
      <c r="D148" s="9" t="str">
        <f t="shared" si="11"/>
        <v/>
      </c>
      <c r="E148" s="9">
        <f t="shared" si="10"/>
        <v>0</v>
      </c>
      <c r="F148" s="9">
        <f t="shared" si="10"/>
        <v>0</v>
      </c>
      <c r="G148" s="9">
        <f t="shared" si="10"/>
        <v>0</v>
      </c>
      <c r="H148" s="9">
        <f t="shared" si="10"/>
        <v>0</v>
      </c>
      <c r="I148" s="9">
        <f t="shared" si="10"/>
        <v>0</v>
      </c>
      <c r="J148" s="9">
        <f t="shared" si="10"/>
        <v>0</v>
      </c>
      <c r="K148" s="9">
        <f t="shared" si="10"/>
        <v>0</v>
      </c>
      <c r="L148" s="9">
        <f t="shared" si="10"/>
        <v>0</v>
      </c>
      <c r="M148" s="9">
        <f t="shared" si="10"/>
        <v>0</v>
      </c>
      <c r="N148" s="9">
        <f t="shared" si="10"/>
        <v>0</v>
      </c>
      <c r="O148" s="9">
        <f t="shared" si="10"/>
        <v>0</v>
      </c>
      <c r="P148" s="9">
        <f t="shared" si="10"/>
        <v>0</v>
      </c>
      <c r="Q148" s="9">
        <f t="shared" si="10"/>
        <v>0</v>
      </c>
      <c r="R148" s="9">
        <f t="shared" si="10"/>
        <v>0</v>
      </c>
      <c r="S148" s="148"/>
      <c r="T148" s="21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4"/>
      <c r="AT148" s="4"/>
      <c r="AU148" s="4"/>
      <c r="AV148" s="4"/>
      <c r="AW148" s="4"/>
      <c r="AX148" s="4"/>
      <c r="AY148" s="4"/>
      <c r="AZ148" s="4"/>
    </row>
    <row r="149" spans="1:52" x14ac:dyDescent="0.25">
      <c r="A149" s="1">
        <v>142</v>
      </c>
      <c r="B149" s="3" t="str">
        <f>IF('FORM NILAI SIAP'!A149=0,"",'FORM NILAI SIAP'!A149)</f>
        <v/>
      </c>
      <c r="C149" s="3" t="str">
        <f>IF('FORM NILAI SIAP'!B149=0,"",'FORM NILAI SIAP'!B149)</f>
        <v/>
      </c>
      <c r="D149" s="9" t="str">
        <f t="shared" si="11"/>
        <v/>
      </c>
      <c r="E149" s="9">
        <f t="shared" si="10"/>
        <v>0</v>
      </c>
      <c r="F149" s="9">
        <f t="shared" si="10"/>
        <v>0</v>
      </c>
      <c r="G149" s="9">
        <f t="shared" si="10"/>
        <v>0</v>
      </c>
      <c r="H149" s="9">
        <f t="shared" si="10"/>
        <v>0</v>
      </c>
      <c r="I149" s="9">
        <f t="shared" si="10"/>
        <v>0</v>
      </c>
      <c r="J149" s="9">
        <f t="shared" si="10"/>
        <v>0</v>
      </c>
      <c r="K149" s="9">
        <f t="shared" si="10"/>
        <v>0</v>
      </c>
      <c r="L149" s="9">
        <f t="shared" si="10"/>
        <v>0</v>
      </c>
      <c r="M149" s="9">
        <f t="shared" si="10"/>
        <v>0</v>
      </c>
      <c r="N149" s="9">
        <f t="shared" si="10"/>
        <v>0</v>
      </c>
      <c r="O149" s="9">
        <f t="shared" si="10"/>
        <v>0</v>
      </c>
      <c r="P149" s="9">
        <f t="shared" si="10"/>
        <v>0</v>
      </c>
      <c r="Q149" s="9">
        <f t="shared" si="10"/>
        <v>0</v>
      </c>
      <c r="R149" s="9">
        <f t="shared" si="10"/>
        <v>0</v>
      </c>
      <c r="S149" s="148"/>
      <c r="T149" s="21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4"/>
      <c r="AT149" s="4"/>
      <c r="AU149" s="4"/>
      <c r="AV149" s="4"/>
      <c r="AW149" s="4"/>
      <c r="AX149" s="4"/>
      <c r="AY149" s="4"/>
      <c r="AZ149" s="4"/>
    </row>
    <row r="150" spans="1:52" x14ac:dyDescent="0.25">
      <c r="A150" s="1">
        <v>143</v>
      </c>
      <c r="B150" s="3" t="str">
        <f>IF('FORM NILAI SIAP'!A150=0,"",'FORM NILAI SIAP'!A150)</f>
        <v/>
      </c>
      <c r="C150" s="3" t="str">
        <f>IF('FORM NILAI SIAP'!B150=0,"",'FORM NILAI SIAP'!B150)</f>
        <v/>
      </c>
      <c r="D150" s="9" t="str">
        <f t="shared" si="11"/>
        <v/>
      </c>
      <c r="E150" s="9">
        <f t="shared" si="10"/>
        <v>0</v>
      </c>
      <c r="F150" s="9">
        <f t="shared" si="10"/>
        <v>0</v>
      </c>
      <c r="G150" s="9">
        <f t="shared" si="10"/>
        <v>0</v>
      </c>
      <c r="H150" s="9">
        <f t="shared" si="10"/>
        <v>0</v>
      </c>
      <c r="I150" s="9">
        <f t="shared" si="10"/>
        <v>0</v>
      </c>
      <c r="J150" s="9">
        <f t="shared" si="10"/>
        <v>0</v>
      </c>
      <c r="K150" s="9">
        <f t="shared" si="10"/>
        <v>0</v>
      </c>
      <c r="L150" s="9">
        <f t="shared" si="10"/>
        <v>0</v>
      </c>
      <c r="M150" s="9">
        <f t="shared" si="10"/>
        <v>0</v>
      </c>
      <c r="N150" s="9">
        <f t="shared" si="10"/>
        <v>0</v>
      </c>
      <c r="O150" s="9">
        <f t="shared" si="10"/>
        <v>0</v>
      </c>
      <c r="P150" s="9">
        <f t="shared" si="10"/>
        <v>0</v>
      </c>
      <c r="Q150" s="9">
        <f t="shared" si="10"/>
        <v>0</v>
      </c>
      <c r="R150" s="9">
        <f t="shared" si="10"/>
        <v>0</v>
      </c>
      <c r="S150" s="148"/>
      <c r="T150" s="21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4"/>
      <c r="AT150" s="4"/>
      <c r="AU150" s="4"/>
      <c r="AV150" s="4"/>
      <c r="AW150" s="4"/>
      <c r="AX150" s="4"/>
      <c r="AY150" s="4"/>
      <c r="AZ150" s="4"/>
    </row>
    <row r="151" spans="1:52" x14ac:dyDescent="0.25">
      <c r="A151" s="1">
        <v>144</v>
      </c>
      <c r="B151" s="3" t="str">
        <f>IF('FORM NILAI SIAP'!A151=0,"",'FORM NILAI SIAP'!A151)</f>
        <v/>
      </c>
      <c r="C151" s="3" t="str">
        <f>IF('FORM NILAI SIAP'!B151=0,"",'FORM NILAI SIAP'!B151)</f>
        <v/>
      </c>
      <c r="D151" s="9" t="str">
        <f t="shared" si="11"/>
        <v/>
      </c>
      <c r="E151" s="9">
        <f t="shared" si="10"/>
        <v>0</v>
      </c>
      <c r="F151" s="9">
        <f t="shared" si="10"/>
        <v>0</v>
      </c>
      <c r="G151" s="9">
        <f t="shared" si="10"/>
        <v>0</v>
      </c>
      <c r="H151" s="9">
        <f t="shared" si="10"/>
        <v>0</v>
      </c>
      <c r="I151" s="9">
        <f t="shared" si="10"/>
        <v>0</v>
      </c>
      <c r="J151" s="9">
        <f t="shared" si="10"/>
        <v>0</v>
      </c>
      <c r="K151" s="9">
        <f t="shared" si="10"/>
        <v>0</v>
      </c>
      <c r="L151" s="9">
        <f t="shared" si="10"/>
        <v>0</v>
      </c>
      <c r="M151" s="9">
        <f t="shared" si="10"/>
        <v>0</v>
      </c>
      <c r="N151" s="9">
        <f t="shared" si="10"/>
        <v>0</v>
      </c>
      <c r="O151" s="9">
        <f t="shared" si="10"/>
        <v>0</v>
      </c>
      <c r="P151" s="9">
        <f t="shared" si="10"/>
        <v>0</v>
      </c>
      <c r="Q151" s="9">
        <f t="shared" si="10"/>
        <v>0</v>
      </c>
      <c r="R151" s="9">
        <f t="shared" si="10"/>
        <v>0</v>
      </c>
      <c r="S151" s="148"/>
      <c r="T151" s="21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4"/>
      <c r="AT151" s="4"/>
      <c r="AU151" s="4"/>
      <c r="AV151" s="4"/>
      <c r="AW151" s="4"/>
      <c r="AX151" s="4"/>
      <c r="AY151" s="4"/>
      <c r="AZ151" s="4"/>
    </row>
    <row r="152" spans="1:52" x14ac:dyDescent="0.25">
      <c r="A152" s="1">
        <v>145</v>
      </c>
      <c r="B152" s="3" t="str">
        <f>IF('FORM NILAI SIAP'!A152=0,"",'FORM NILAI SIAP'!A152)</f>
        <v/>
      </c>
      <c r="C152" s="3" t="str">
        <f>IF('FORM NILAI SIAP'!B152=0,"",'FORM NILAI SIAP'!B152)</f>
        <v/>
      </c>
      <c r="D152" s="9" t="str">
        <f t="shared" si="11"/>
        <v/>
      </c>
      <c r="E152" s="9">
        <f t="shared" si="10"/>
        <v>0</v>
      </c>
      <c r="F152" s="9">
        <f t="shared" si="10"/>
        <v>0</v>
      </c>
      <c r="G152" s="9">
        <f t="shared" si="10"/>
        <v>0</v>
      </c>
      <c r="H152" s="9">
        <f t="shared" si="10"/>
        <v>0</v>
      </c>
      <c r="I152" s="9">
        <f t="shared" si="10"/>
        <v>0</v>
      </c>
      <c r="J152" s="9">
        <f t="shared" si="10"/>
        <v>0</v>
      </c>
      <c r="K152" s="9">
        <f t="shared" si="10"/>
        <v>0</v>
      </c>
      <c r="L152" s="9">
        <f t="shared" si="10"/>
        <v>0</v>
      </c>
      <c r="M152" s="9">
        <f t="shared" si="10"/>
        <v>0</v>
      </c>
      <c r="N152" s="9">
        <f t="shared" si="10"/>
        <v>0</v>
      </c>
      <c r="O152" s="9">
        <f t="shared" si="10"/>
        <v>0</v>
      </c>
      <c r="P152" s="9">
        <f t="shared" si="10"/>
        <v>0</v>
      </c>
      <c r="Q152" s="9">
        <f t="shared" si="10"/>
        <v>0</v>
      </c>
      <c r="R152" s="9">
        <f t="shared" si="10"/>
        <v>0</v>
      </c>
      <c r="S152" s="148"/>
      <c r="T152" s="21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4"/>
      <c r="AT152" s="4"/>
      <c r="AU152" s="4"/>
      <c r="AV152" s="4"/>
      <c r="AW152" s="4"/>
      <c r="AX152" s="4"/>
      <c r="AY152" s="4"/>
      <c r="AZ152" s="4"/>
    </row>
    <row r="153" spans="1:52" x14ac:dyDescent="0.25">
      <c r="A153" s="1">
        <v>146</v>
      </c>
      <c r="B153" s="3" t="str">
        <f>IF('FORM NILAI SIAP'!A153=0,"",'FORM NILAI SIAP'!A153)</f>
        <v/>
      </c>
      <c r="C153" s="3" t="str">
        <f>IF('FORM NILAI SIAP'!B153=0,"",'FORM NILAI SIAP'!B153)</f>
        <v/>
      </c>
      <c r="D153" s="9" t="str">
        <f t="shared" si="11"/>
        <v/>
      </c>
      <c r="E153" s="9">
        <f t="shared" si="10"/>
        <v>0</v>
      </c>
      <c r="F153" s="9">
        <f t="shared" si="10"/>
        <v>0</v>
      </c>
      <c r="G153" s="9">
        <f t="shared" si="10"/>
        <v>0</v>
      </c>
      <c r="H153" s="9">
        <f t="shared" si="10"/>
        <v>0</v>
      </c>
      <c r="I153" s="9">
        <f t="shared" si="10"/>
        <v>0</v>
      </c>
      <c r="J153" s="9">
        <f t="shared" si="10"/>
        <v>0</v>
      </c>
      <c r="K153" s="9">
        <f t="shared" si="10"/>
        <v>0</v>
      </c>
      <c r="L153" s="9">
        <f t="shared" si="10"/>
        <v>0</v>
      </c>
      <c r="M153" s="9">
        <f t="shared" si="10"/>
        <v>0</v>
      </c>
      <c r="N153" s="9">
        <f t="shared" si="10"/>
        <v>0</v>
      </c>
      <c r="O153" s="9">
        <f t="shared" ref="E153:R171" si="12">IFERROR(($T153*IF($T$6=O$6,$T$7,0)+$U153*IF($U$6=O$6,$U$7,0)+$V153*IF($V$6=O$6,$V$7,0)+$W153*IF($W$6=O$6,$W$7,0)+$X153*IF($X$6=O$6,$X$7,0)+$Y153*IF($Y$6=O$6,$Y$7,0)+$Z153*IF($Z$6=O$6,$Z$7,0)+$AA153*IF($AA$6=O$6,$AA$7,0)+$AB153*IF($AB$6=O$6,$AB$7,0)+$AC153*IF($AC$6=O$6,$AC$7,0)+$AD153*IF($AD$6=O$6,$AD$7,0)+$AE153*IF($AE$6=O$6,$AE$7,0)+$AF153*IF($AF$6=O$6,$AF$7,0)+$AG153*IF($AG$6=O$6,$AG$7,0)+$AH153*IF($AH$6=O$6,$AH$7,0)+$AI153*IF($AI$6=O$6,$AI$7,0)+$AJ153*IF($AJ$6=O$6,$AJ$7,0)+$AK153*IF($AK$6=O$6,$AK$7,0)+$AL153*IF($AL$6=O$6,$AL$7,0)+$AM153*IF($AM$6=O$6,$AM$7,0)+$AN153*IF($AN$6=O$6,$AN$7,0)+$AO153*IF($AO$6=O$6,$AO$7,0)+$AP153*IF($AP$6=O$6,$AP$7,0)+$AQ153*IF($AQ$6=O$6,$AQ$7,0)+$AR153*IF($AR$6=O$6,$AR$7,0)+$AS153*IF($AS$6=O$6,$AS$7,0)+$AT153*IF($AT$6=O$6,$AT$7,0)+$AU153*IF($AU$6=O$6,$AU$7,0)+$AV153*IF($AV$6=O$6,$AV$7,0)+$AW153*IF($AW$6=O$6,$AW$7,0)+$AX153*IF($AX$6=O$6,$AX$7,0)+$AY153*IF($AY$6=O$6,$AY$7,0)+$AZ153*IF($AZ$6=O$6,$AZ$7,0))/O$7,0)</f>
        <v>0</v>
      </c>
      <c r="P153" s="9">
        <f t="shared" si="12"/>
        <v>0</v>
      </c>
      <c r="Q153" s="9">
        <f t="shared" si="12"/>
        <v>0</v>
      </c>
      <c r="R153" s="9">
        <f t="shared" si="12"/>
        <v>0</v>
      </c>
      <c r="S153" s="148"/>
      <c r="T153" s="21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4"/>
      <c r="AT153" s="4"/>
      <c r="AU153" s="4"/>
      <c r="AV153" s="4"/>
      <c r="AW153" s="4"/>
      <c r="AX153" s="4"/>
      <c r="AY153" s="4"/>
      <c r="AZ153" s="4"/>
    </row>
    <row r="154" spans="1:52" x14ac:dyDescent="0.25">
      <c r="A154" s="1">
        <v>147</v>
      </c>
      <c r="B154" s="3" t="str">
        <f>IF('FORM NILAI SIAP'!A154=0,"",'FORM NILAI SIAP'!A154)</f>
        <v/>
      </c>
      <c r="C154" s="3" t="str">
        <f>IF('FORM NILAI SIAP'!B154=0,"",'FORM NILAI SIAP'!B154)</f>
        <v/>
      </c>
      <c r="D154" s="9" t="str">
        <f t="shared" si="11"/>
        <v/>
      </c>
      <c r="E154" s="9">
        <f t="shared" si="12"/>
        <v>0</v>
      </c>
      <c r="F154" s="9">
        <f t="shared" si="12"/>
        <v>0</v>
      </c>
      <c r="G154" s="9">
        <f t="shared" si="12"/>
        <v>0</v>
      </c>
      <c r="H154" s="9">
        <f t="shared" si="12"/>
        <v>0</v>
      </c>
      <c r="I154" s="9">
        <f t="shared" si="12"/>
        <v>0</v>
      </c>
      <c r="J154" s="9">
        <f t="shared" si="12"/>
        <v>0</v>
      </c>
      <c r="K154" s="9">
        <f t="shared" si="12"/>
        <v>0</v>
      </c>
      <c r="L154" s="9">
        <f t="shared" si="12"/>
        <v>0</v>
      </c>
      <c r="M154" s="9">
        <f t="shared" si="12"/>
        <v>0</v>
      </c>
      <c r="N154" s="9">
        <f t="shared" si="12"/>
        <v>0</v>
      </c>
      <c r="O154" s="9">
        <f t="shared" si="12"/>
        <v>0</v>
      </c>
      <c r="P154" s="9">
        <f t="shared" si="12"/>
        <v>0</v>
      </c>
      <c r="Q154" s="9">
        <f t="shared" si="12"/>
        <v>0</v>
      </c>
      <c r="R154" s="9">
        <f t="shared" si="12"/>
        <v>0</v>
      </c>
      <c r="S154" s="148"/>
      <c r="T154" s="21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4"/>
      <c r="AT154" s="4"/>
      <c r="AU154" s="4"/>
      <c r="AV154" s="4"/>
      <c r="AW154" s="4"/>
      <c r="AX154" s="4"/>
      <c r="AY154" s="4"/>
      <c r="AZ154" s="4"/>
    </row>
    <row r="155" spans="1:52" x14ac:dyDescent="0.25">
      <c r="A155" s="1">
        <v>148</v>
      </c>
      <c r="B155" s="3" t="str">
        <f>IF('FORM NILAI SIAP'!A155=0,"",'FORM NILAI SIAP'!A155)</f>
        <v/>
      </c>
      <c r="C155" s="3" t="str">
        <f>IF('FORM NILAI SIAP'!B155=0,"",'FORM NILAI SIAP'!B155)</f>
        <v/>
      </c>
      <c r="D155" s="9" t="str">
        <f t="shared" si="11"/>
        <v/>
      </c>
      <c r="E155" s="9">
        <f t="shared" si="12"/>
        <v>0</v>
      </c>
      <c r="F155" s="9">
        <f t="shared" si="12"/>
        <v>0</v>
      </c>
      <c r="G155" s="9">
        <f t="shared" si="12"/>
        <v>0</v>
      </c>
      <c r="H155" s="9">
        <f t="shared" si="12"/>
        <v>0</v>
      </c>
      <c r="I155" s="9">
        <f t="shared" si="12"/>
        <v>0</v>
      </c>
      <c r="J155" s="9">
        <f t="shared" si="12"/>
        <v>0</v>
      </c>
      <c r="K155" s="9">
        <f t="shared" si="12"/>
        <v>0</v>
      </c>
      <c r="L155" s="9">
        <f t="shared" si="12"/>
        <v>0</v>
      </c>
      <c r="M155" s="9">
        <f t="shared" si="12"/>
        <v>0</v>
      </c>
      <c r="N155" s="9">
        <f t="shared" si="12"/>
        <v>0</v>
      </c>
      <c r="O155" s="9">
        <f t="shared" si="12"/>
        <v>0</v>
      </c>
      <c r="P155" s="9">
        <f t="shared" si="12"/>
        <v>0</v>
      </c>
      <c r="Q155" s="9">
        <f t="shared" si="12"/>
        <v>0</v>
      </c>
      <c r="R155" s="9">
        <f t="shared" si="12"/>
        <v>0</v>
      </c>
      <c r="S155" s="148"/>
      <c r="T155" s="21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4"/>
      <c r="AT155" s="4"/>
      <c r="AU155" s="4"/>
      <c r="AV155" s="4"/>
      <c r="AW155" s="4"/>
      <c r="AX155" s="4"/>
      <c r="AY155" s="4"/>
      <c r="AZ155" s="4"/>
    </row>
    <row r="156" spans="1:52" x14ac:dyDescent="0.25">
      <c r="A156" s="1">
        <v>149</v>
      </c>
      <c r="B156" s="3" t="str">
        <f>IF('FORM NILAI SIAP'!A156=0,"",'FORM NILAI SIAP'!A156)</f>
        <v/>
      </c>
      <c r="C156" s="3" t="str">
        <f>IF('FORM NILAI SIAP'!B156=0,"",'FORM NILAI SIAP'!B156)</f>
        <v/>
      </c>
      <c r="D156" s="9" t="str">
        <f t="shared" si="11"/>
        <v/>
      </c>
      <c r="E156" s="9">
        <f t="shared" si="12"/>
        <v>0</v>
      </c>
      <c r="F156" s="9">
        <f t="shared" si="12"/>
        <v>0</v>
      </c>
      <c r="G156" s="9">
        <f t="shared" si="12"/>
        <v>0</v>
      </c>
      <c r="H156" s="9">
        <f t="shared" si="12"/>
        <v>0</v>
      </c>
      <c r="I156" s="9">
        <f t="shared" si="12"/>
        <v>0</v>
      </c>
      <c r="J156" s="9">
        <f t="shared" si="12"/>
        <v>0</v>
      </c>
      <c r="K156" s="9">
        <f t="shared" si="12"/>
        <v>0</v>
      </c>
      <c r="L156" s="9">
        <f t="shared" si="12"/>
        <v>0</v>
      </c>
      <c r="M156" s="9">
        <f t="shared" si="12"/>
        <v>0</v>
      </c>
      <c r="N156" s="9">
        <f t="shared" si="12"/>
        <v>0</v>
      </c>
      <c r="O156" s="9">
        <f t="shared" si="12"/>
        <v>0</v>
      </c>
      <c r="P156" s="9">
        <f t="shared" si="12"/>
        <v>0</v>
      </c>
      <c r="Q156" s="9">
        <f t="shared" si="12"/>
        <v>0</v>
      </c>
      <c r="R156" s="9">
        <f t="shared" si="12"/>
        <v>0</v>
      </c>
      <c r="S156" s="148"/>
      <c r="T156" s="21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4"/>
      <c r="AT156" s="4"/>
      <c r="AU156" s="4"/>
      <c r="AV156" s="4"/>
      <c r="AW156" s="4"/>
      <c r="AX156" s="4"/>
      <c r="AY156" s="4"/>
      <c r="AZ156" s="4"/>
    </row>
    <row r="157" spans="1:52" x14ac:dyDescent="0.25">
      <c r="A157" s="1">
        <v>150</v>
      </c>
      <c r="B157" s="3" t="str">
        <f>IF('FORM NILAI SIAP'!A157=0,"",'FORM NILAI SIAP'!A157)</f>
        <v/>
      </c>
      <c r="C157" s="3" t="str">
        <f>IF('FORM NILAI SIAP'!B157=0,"",'FORM NILAI SIAP'!B157)</f>
        <v/>
      </c>
      <c r="D157" s="9" t="str">
        <f t="shared" si="11"/>
        <v/>
      </c>
      <c r="E157" s="9">
        <f t="shared" si="12"/>
        <v>0</v>
      </c>
      <c r="F157" s="9">
        <f t="shared" si="12"/>
        <v>0</v>
      </c>
      <c r="G157" s="9">
        <f t="shared" si="12"/>
        <v>0</v>
      </c>
      <c r="H157" s="9">
        <f t="shared" si="12"/>
        <v>0</v>
      </c>
      <c r="I157" s="9">
        <f t="shared" si="12"/>
        <v>0</v>
      </c>
      <c r="J157" s="9">
        <f t="shared" si="12"/>
        <v>0</v>
      </c>
      <c r="K157" s="9">
        <f t="shared" si="12"/>
        <v>0</v>
      </c>
      <c r="L157" s="9">
        <f t="shared" si="12"/>
        <v>0</v>
      </c>
      <c r="M157" s="9">
        <f t="shared" si="12"/>
        <v>0</v>
      </c>
      <c r="N157" s="9">
        <f t="shared" si="12"/>
        <v>0</v>
      </c>
      <c r="O157" s="9">
        <f t="shared" si="12"/>
        <v>0</v>
      </c>
      <c r="P157" s="9">
        <f t="shared" si="12"/>
        <v>0</v>
      </c>
      <c r="Q157" s="9">
        <f t="shared" si="12"/>
        <v>0</v>
      </c>
      <c r="R157" s="9">
        <f t="shared" si="12"/>
        <v>0</v>
      </c>
      <c r="S157" s="148"/>
      <c r="T157" s="21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4"/>
      <c r="AT157" s="4"/>
      <c r="AU157" s="4"/>
      <c r="AV157" s="4"/>
      <c r="AW157" s="4"/>
      <c r="AX157" s="4"/>
      <c r="AY157" s="4"/>
      <c r="AZ157" s="4"/>
    </row>
    <row r="158" spans="1:52" x14ac:dyDescent="0.25">
      <c r="A158" s="1">
        <v>151</v>
      </c>
      <c r="B158" s="3" t="str">
        <f>IF('FORM NILAI SIAP'!A158=0,"",'FORM NILAI SIAP'!A158)</f>
        <v/>
      </c>
      <c r="C158" s="3" t="str">
        <f>IF('FORM NILAI SIAP'!B158=0,"",'FORM NILAI SIAP'!B158)</f>
        <v/>
      </c>
      <c r="D158" s="9" t="str">
        <f t="shared" si="11"/>
        <v/>
      </c>
      <c r="E158" s="9">
        <f t="shared" si="12"/>
        <v>0</v>
      </c>
      <c r="F158" s="9">
        <f t="shared" si="12"/>
        <v>0</v>
      </c>
      <c r="G158" s="9">
        <f t="shared" si="12"/>
        <v>0</v>
      </c>
      <c r="H158" s="9">
        <f t="shared" si="12"/>
        <v>0</v>
      </c>
      <c r="I158" s="9">
        <f t="shared" si="12"/>
        <v>0</v>
      </c>
      <c r="J158" s="9">
        <f t="shared" si="12"/>
        <v>0</v>
      </c>
      <c r="K158" s="9">
        <f t="shared" si="12"/>
        <v>0</v>
      </c>
      <c r="L158" s="9">
        <f t="shared" si="12"/>
        <v>0</v>
      </c>
      <c r="M158" s="9">
        <f t="shared" si="12"/>
        <v>0</v>
      </c>
      <c r="N158" s="9">
        <f t="shared" si="12"/>
        <v>0</v>
      </c>
      <c r="O158" s="9">
        <f t="shared" si="12"/>
        <v>0</v>
      </c>
      <c r="P158" s="9">
        <f t="shared" si="12"/>
        <v>0</v>
      </c>
      <c r="Q158" s="9">
        <f t="shared" si="12"/>
        <v>0</v>
      </c>
      <c r="R158" s="9">
        <f t="shared" si="12"/>
        <v>0</v>
      </c>
      <c r="S158" s="148"/>
      <c r="T158" s="21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4"/>
      <c r="AT158" s="4"/>
      <c r="AU158" s="4"/>
      <c r="AV158" s="4"/>
      <c r="AW158" s="4"/>
      <c r="AX158" s="4"/>
      <c r="AY158" s="4"/>
      <c r="AZ158" s="4"/>
    </row>
    <row r="159" spans="1:52" x14ac:dyDescent="0.25">
      <c r="A159" s="1">
        <v>152</v>
      </c>
      <c r="B159" s="3" t="str">
        <f>IF('FORM NILAI SIAP'!A159=0,"",'FORM NILAI SIAP'!A159)</f>
        <v/>
      </c>
      <c r="C159" s="3" t="str">
        <f>IF('FORM NILAI SIAP'!B159=0,"",'FORM NILAI SIAP'!B159)</f>
        <v/>
      </c>
      <c r="D159" s="9" t="str">
        <f t="shared" si="11"/>
        <v/>
      </c>
      <c r="E159" s="9">
        <f t="shared" si="12"/>
        <v>0</v>
      </c>
      <c r="F159" s="9">
        <f t="shared" si="12"/>
        <v>0</v>
      </c>
      <c r="G159" s="9">
        <f t="shared" si="12"/>
        <v>0</v>
      </c>
      <c r="H159" s="9">
        <f t="shared" si="12"/>
        <v>0</v>
      </c>
      <c r="I159" s="9">
        <f t="shared" si="12"/>
        <v>0</v>
      </c>
      <c r="J159" s="9">
        <f t="shared" si="12"/>
        <v>0</v>
      </c>
      <c r="K159" s="9">
        <f t="shared" si="12"/>
        <v>0</v>
      </c>
      <c r="L159" s="9">
        <f t="shared" si="12"/>
        <v>0</v>
      </c>
      <c r="M159" s="9">
        <f t="shared" si="12"/>
        <v>0</v>
      </c>
      <c r="N159" s="9">
        <f t="shared" si="12"/>
        <v>0</v>
      </c>
      <c r="O159" s="9">
        <f t="shared" si="12"/>
        <v>0</v>
      </c>
      <c r="P159" s="9">
        <f t="shared" si="12"/>
        <v>0</v>
      </c>
      <c r="Q159" s="9">
        <f t="shared" si="12"/>
        <v>0</v>
      </c>
      <c r="R159" s="9">
        <f t="shared" si="12"/>
        <v>0</v>
      </c>
      <c r="S159" s="148"/>
      <c r="T159" s="21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4"/>
      <c r="AT159" s="4"/>
      <c r="AU159" s="4"/>
      <c r="AV159" s="4"/>
      <c r="AW159" s="4"/>
      <c r="AX159" s="4"/>
      <c r="AY159" s="4"/>
      <c r="AZ159" s="4"/>
    </row>
    <row r="160" spans="1:52" x14ac:dyDescent="0.25">
      <c r="A160" s="1">
        <v>153</v>
      </c>
      <c r="B160" s="3" t="str">
        <f>IF('FORM NILAI SIAP'!A160=0,"",'FORM NILAI SIAP'!A160)</f>
        <v/>
      </c>
      <c r="C160" s="3" t="str">
        <f>IF('FORM NILAI SIAP'!B160=0,"",'FORM NILAI SIAP'!B160)</f>
        <v/>
      </c>
      <c r="D160" s="9" t="str">
        <f t="shared" si="11"/>
        <v/>
      </c>
      <c r="E160" s="9">
        <f t="shared" si="12"/>
        <v>0</v>
      </c>
      <c r="F160" s="9">
        <f t="shared" si="12"/>
        <v>0</v>
      </c>
      <c r="G160" s="9">
        <f t="shared" si="12"/>
        <v>0</v>
      </c>
      <c r="H160" s="9">
        <f t="shared" si="12"/>
        <v>0</v>
      </c>
      <c r="I160" s="9">
        <f t="shared" si="12"/>
        <v>0</v>
      </c>
      <c r="J160" s="9">
        <f t="shared" si="12"/>
        <v>0</v>
      </c>
      <c r="K160" s="9">
        <f t="shared" si="12"/>
        <v>0</v>
      </c>
      <c r="L160" s="9">
        <f t="shared" si="12"/>
        <v>0</v>
      </c>
      <c r="M160" s="9">
        <f t="shared" si="12"/>
        <v>0</v>
      </c>
      <c r="N160" s="9">
        <f t="shared" si="12"/>
        <v>0</v>
      </c>
      <c r="O160" s="9">
        <f t="shared" si="12"/>
        <v>0</v>
      </c>
      <c r="P160" s="9">
        <f t="shared" si="12"/>
        <v>0</v>
      </c>
      <c r="Q160" s="9">
        <f t="shared" si="12"/>
        <v>0</v>
      </c>
      <c r="R160" s="9">
        <f t="shared" si="12"/>
        <v>0</v>
      </c>
      <c r="S160" s="148"/>
      <c r="T160" s="21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4"/>
      <c r="AT160" s="4"/>
      <c r="AU160" s="4"/>
      <c r="AV160" s="4"/>
      <c r="AW160" s="4"/>
      <c r="AX160" s="4"/>
      <c r="AY160" s="4"/>
      <c r="AZ160" s="4"/>
    </row>
    <row r="161" spans="1:52" x14ac:dyDescent="0.25">
      <c r="A161" s="1">
        <v>154</v>
      </c>
      <c r="B161" s="3" t="str">
        <f>IF('FORM NILAI SIAP'!A161=0,"",'FORM NILAI SIAP'!A161)</f>
        <v/>
      </c>
      <c r="C161" s="3" t="str">
        <f>IF('FORM NILAI SIAP'!B161=0,"",'FORM NILAI SIAP'!B161)</f>
        <v/>
      </c>
      <c r="D161" s="9" t="str">
        <f t="shared" si="11"/>
        <v/>
      </c>
      <c r="E161" s="9">
        <f t="shared" si="12"/>
        <v>0</v>
      </c>
      <c r="F161" s="9">
        <f t="shared" si="12"/>
        <v>0</v>
      </c>
      <c r="G161" s="9">
        <f t="shared" si="12"/>
        <v>0</v>
      </c>
      <c r="H161" s="9">
        <f t="shared" si="12"/>
        <v>0</v>
      </c>
      <c r="I161" s="9">
        <f t="shared" si="12"/>
        <v>0</v>
      </c>
      <c r="J161" s="9">
        <f t="shared" si="12"/>
        <v>0</v>
      </c>
      <c r="K161" s="9">
        <f t="shared" si="12"/>
        <v>0</v>
      </c>
      <c r="L161" s="9">
        <f t="shared" si="12"/>
        <v>0</v>
      </c>
      <c r="M161" s="9">
        <f t="shared" si="12"/>
        <v>0</v>
      </c>
      <c r="N161" s="9">
        <f t="shared" si="12"/>
        <v>0</v>
      </c>
      <c r="O161" s="9">
        <f t="shared" si="12"/>
        <v>0</v>
      </c>
      <c r="P161" s="9">
        <f t="shared" si="12"/>
        <v>0</v>
      </c>
      <c r="Q161" s="9">
        <f t="shared" si="12"/>
        <v>0</v>
      </c>
      <c r="R161" s="9">
        <f t="shared" si="12"/>
        <v>0</v>
      </c>
      <c r="S161" s="148"/>
      <c r="T161" s="21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4"/>
      <c r="AT161" s="4"/>
      <c r="AU161" s="4"/>
      <c r="AV161" s="4"/>
      <c r="AW161" s="4"/>
      <c r="AX161" s="4"/>
      <c r="AY161" s="4"/>
      <c r="AZ161" s="4"/>
    </row>
    <row r="162" spans="1:52" x14ac:dyDescent="0.25">
      <c r="A162" s="1">
        <v>155</v>
      </c>
      <c r="B162" s="3" t="str">
        <f>IF('FORM NILAI SIAP'!A162=0,"",'FORM NILAI SIAP'!A162)</f>
        <v/>
      </c>
      <c r="C162" s="3" t="str">
        <f>IF('FORM NILAI SIAP'!B162=0,"",'FORM NILAI SIAP'!B162)</f>
        <v/>
      </c>
      <c r="D162" s="9" t="str">
        <f t="shared" si="11"/>
        <v/>
      </c>
      <c r="E162" s="9">
        <f t="shared" si="12"/>
        <v>0</v>
      </c>
      <c r="F162" s="9">
        <f t="shared" si="12"/>
        <v>0</v>
      </c>
      <c r="G162" s="9">
        <f t="shared" si="12"/>
        <v>0</v>
      </c>
      <c r="H162" s="9">
        <f t="shared" si="12"/>
        <v>0</v>
      </c>
      <c r="I162" s="9">
        <f t="shared" si="12"/>
        <v>0</v>
      </c>
      <c r="J162" s="9">
        <f t="shared" si="12"/>
        <v>0</v>
      </c>
      <c r="K162" s="9">
        <f t="shared" si="12"/>
        <v>0</v>
      </c>
      <c r="L162" s="9">
        <f t="shared" si="12"/>
        <v>0</v>
      </c>
      <c r="M162" s="9">
        <f t="shared" si="12"/>
        <v>0</v>
      </c>
      <c r="N162" s="9">
        <f t="shared" si="12"/>
        <v>0</v>
      </c>
      <c r="O162" s="9">
        <f t="shared" si="12"/>
        <v>0</v>
      </c>
      <c r="P162" s="9">
        <f t="shared" si="12"/>
        <v>0</v>
      </c>
      <c r="Q162" s="9">
        <f t="shared" si="12"/>
        <v>0</v>
      </c>
      <c r="R162" s="9">
        <f t="shared" si="12"/>
        <v>0</v>
      </c>
      <c r="S162" s="148"/>
      <c r="T162" s="21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4"/>
      <c r="AT162" s="4"/>
      <c r="AU162" s="4"/>
      <c r="AV162" s="4"/>
      <c r="AW162" s="4"/>
      <c r="AX162" s="4"/>
      <c r="AY162" s="4"/>
      <c r="AZ162" s="4"/>
    </row>
    <row r="163" spans="1:52" x14ac:dyDescent="0.25">
      <c r="A163" s="1">
        <v>156</v>
      </c>
      <c r="B163" s="3" t="str">
        <f>IF('FORM NILAI SIAP'!A163=0,"",'FORM NILAI SIAP'!A163)</f>
        <v/>
      </c>
      <c r="C163" s="3" t="str">
        <f>IF('FORM NILAI SIAP'!B163=0,"",'FORM NILAI SIAP'!B163)</f>
        <v/>
      </c>
      <c r="D163" s="9" t="str">
        <f t="shared" si="11"/>
        <v/>
      </c>
      <c r="E163" s="9">
        <f t="shared" si="12"/>
        <v>0</v>
      </c>
      <c r="F163" s="9">
        <f t="shared" si="12"/>
        <v>0</v>
      </c>
      <c r="G163" s="9">
        <f t="shared" si="12"/>
        <v>0</v>
      </c>
      <c r="H163" s="9">
        <f t="shared" si="12"/>
        <v>0</v>
      </c>
      <c r="I163" s="9">
        <f t="shared" si="12"/>
        <v>0</v>
      </c>
      <c r="J163" s="9">
        <f t="shared" si="12"/>
        <v>0</v>
      </c>
      <c r="K163" s="9">
        <f t="shared" si="12"/>
        <v>0</v>
      </c>
      <c r="L163" s="9">
        <f t="shared" si="12"/>
        <v>0</v>
      </c>
      <c r="M163" s="9">
        <f t="shared" si="12"/>
        <v>0</v>
      </c>
      <c r="N163" s="9">
        <f t="shared" si="12"/>
        <v>0</v>
      </c>
      <c r="O163" s="9">
        <f t="shared" si="12"/>
        <v>0</v>
      </c>
      <c r="P163" s="9">
        <f t="shared" si="12"/>
        <v>0</v>
      </c>
      <c r="Q163" s="9">
        <f t="shared" si="12"/>
        <v>0</v>
      </c>
      <c r="R163" s="9">
        <f t="shared" si="12"/>
        <v>0</v>
      </c>
      <c r="S163" s="148"/>
      <c r="T163" s="21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4"/>
      <c r="AT163" s="4"/>
      <c r="AU163" s="4"/>
      <c r="AV163" s="4"/>
      <c r="AW163" s="4"/>
      <c r="AX163" s="4"/>
      <c r="AY163" s="4"/>
      <c r="AZ163" s="4"/>
    </row>
    <row r="164" spans="1:52" x14ac:dyDescent="0.25">
      <c r="A164" s="1">
        <v>157</v>
      </c>
      <c r="B164" s="3" t="str">
        <f>IF('FORM NILAI SIAP'!A164=0,"",'FORM NILAI SIAP'!A164)</f>
        <v/>
      </c>
      <c r="C164" s="3" t="str">
        <f>IF('FORM NILAI SIAP'!B164=0,"",'FORM NILAI SIAP'!B164)</f>
        <v/>
      </c>
      <c r="D164" s="9" t="str">
        <f t="shared" si="11"/>
        <v/>
      </c>
      <c r="E164" s="9">
        <f t="shared" si="12"/>
        <v>0</v>
      </c>
      <c r="F164" s="9">
        <f t="shared" si="12"/>
        <v>0</v>
      </c>
      <c r="G164" s="9">
        <f t="shared" si="12"/>
        <v>0</v>
      </c>
      <c r="H164" s="9">
        <f t="shared" si="12"/>
        <v>0</v>
      </c>
      <c r="I164" s="9">
        <f t="shared" si="12"/>
        <v>0</v>
      </c>
      <c r="J164" s="9">
        <f t="shared" si="12"/>
        <v>0</v>
      </c>
      <c r="K164" s="9">
        <f t="shared" si="12"/>
        <v>0</v>
      </c>
      <c r="L164" s="9">
        <f t="shared" si="12"/>
        <v>0</v>
      </c>
      <c r="M164" s="9">
        <f t="shared" si="12"/>
        <v>0</v>
      </c>
      <c r="N164" s="9">
        <f t="shared" si="12"/>
        <v>0</v>
      </c>
      <c r="O164" s="9">
        <f t="shared" si="12"/>
        <v>0</v>
      </c>
      <c r="P164" s="9">
        <f t="shared" si="12"/>
        <v>0</v>
      </c>
      <c r="Q164" s="9">
        <f t="shared" si="12"/>
        <v>0</v>
      </c>
      <c r="R164" s="9">
        <f t="shared" si="12"/>
        <v>0</v>
      </c>
      <c r="S164" s="148"/>
      <c r="T164" s="21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4"/>
      <c r="AT164" s="4"/>
      <c r="AU164" s="4"/>
      <c r="AV164" s="4"/>
      <c r="AW164" s="4"/>
      <c r="AX164" s="4"/>
      <c r="AY164" s="4"/>
      <c r="AZ164" s="4"/>
    </row>
    <row r="165" spans="1:52" x14ac:dyDescent="0.25">
      <c r="A165" s="1">
        <v>158</v>
      </c>
      <c r="B165" s="3" t="str">
        <f>IF('FORM NILAI SIAP'!A165=0,"",'FORM NILAI SIAP'!A165)</f>
        <v/>
      </c>
      <c r="C165" s="3" t="str">
        <f>IF('FORM NILAI SIAP'!B165=0,"",'FORM NILAI SIAP'!B165)</f>
        <v/>
      </c>
      <c r="D165" s="9" t="str">
        <f t="shared" si="11"/>
        <v/>
      </c>
      <c r="E165" s="9">
        <f t="shared" si="12"/>
        <v>0</v>
      </c>
      <c r="F165" s="9">
        <f t="shared" si="12"/>
        <v>0</v>
      </c>
      <c r="G165" s="9">
        <f t="shared" si="12"/>
        <v>0</v>
      </c>
      <c r="H165" s="9">
        <f t="shared" si="12"/>
        <v>0</v>
      </c>
      <c r="I165" s="9">
        <f t="shared" si="12"/>
        <v>0</v>
      </c>
      <c r="J165" s="9">
        <f t="shared" si="12"/>
        <v>0</v>
      </c>
      <c r="K165" s="9">
        <f t="shared" si="12"/>
        <v>0</v>
      </c>
      <c r="L165" s="9">
        <f t="shared" si="12"/>
        <v>0</v>
      </c>
      <c r="M165" s="9">
        <f t="shared" si="12"/>
        <v>0</v>
      </c>
      <c r="N165" s="9">
        <f t="shared" si="12"/>
        <v>0</v>
      </c>
      <c r="O165" s="9">
        <f t="shared" si="12"/>
        <v>0</v>
      </c>
      <c r="P165" s="9">
        <f t="shared" si="12"/>
        <v>0</v>
      </c>
      <c r="Q165" s="9">
        <f t="shared" si="12"/>
        <v>0</v>
      </c>
      <c r="R165" s="9">
        <f t="shared" si="12"/>
        <v>0</v>
      </c>
      <c r="S165" s="148"/>
      <c r="T165" s="21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4"/>
      <c r="AT165" s="4"/>
      <c r="AU165" s="4"/>
      <c r="AV165" s="4"/>
      <c r="AW165" s="4"/>
      <c r="AX165" s="4"/>
      <c r="AY165" s="4"/>
      <c r="AZ165" s="4"/>
    </row>
    <row r="166" spans="1:52" x14ac:dyDescent="0.25">
      <c r="A166" s="1">
        <v>159</v>
      </c>
      <c r="B166" s="3" t="str">
        <f>IF('FORM NILAI SIAP'!A166=0,"",'FORM NILAI SIAP'!A166)</f>
        <v/>
      </c>
      <c r="C166" s="3" t="str">
        <f>IF('FORM NILAI SIAP'!B166=0,"",'FORM NILAI SIAP'!B166)</f>
        <v/>
      </c>
      <c r="D166" s="9" t="str">
        <f t="shared" si="11"/>
        <v/>
      </c>
      <c r="E166" s="9">
        <f t="shared" si="12"/>
        <v>0</v>
      </c>
      <c r="F166" s="9">
        <f t="shared" si="12"/>
        <v>0</v>
      </c>
      <c r="G166" s="9">
        <f t="shared" si="12"/>
        <v>0</v>
      </c>
      <c r="H166" s="9">
        <f t="shared" si="12"/>
        <v>0</v>
      </c>
      <c r="I166" s="9">
        <f t="shared" si="12"/>
        <v>0</v>
      </c>
      <c r="J166" s="9">
        <f t="shared" si="12"/>
        <v>0</v>
      </c>
      <c r="K166" s="9">
        <f t="shared" si="12"/>
        <v>0</v>
      </c>
      <c r="L166" s="9">
        <f t="shared" si="12"/>
        <v>0</v>
      </c>
      <c r="M166" s="9">
        <f t="shared" si="12"/>
        <v>0</v>
      </c>
      <c r="N166" s="9">
        <f t="shared" si="12"/>
        <v>0</v>
      </c>
      <c r="O166" s="9">
        <f t="shared" si="12"/>
        <v>0</v>
      </c>
      <c r="P166" s="9">
        <f t="shared" si="12"/>
        <v>0</v>
      </c>
      <c r="Q166" s="9">
        <f t="shared" si="12"/>
        <v>0</v>
      </c>
      <c r="R166" s="9">
        <f t="shared" si="12"/>
        <v>0</v>
      </c>
      <c r="S166" s="148"/>
      <c r="T166" s="21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4"/>
      <c r="AT166" s="4"/>
      <c r="AU166" s="4"/>
      <c r="AV166" s="4"/>
      <c r="AW166" s="4"/>
      <c r="AX166" s="4"/>
      <c r="AY166" s="4"/>
      <c r="AZ166" s="4"/>
    </row>
    <row r="167" spans="1:52" x14ac:dyDescent="0.25">
      <c r="A167" s="1">
        <v>160</v>
      </c>
      <c r="B167" s="3" t="str">
        <f>IF('FORM NILAI SIAP'!A167=0,"",'FORM NILAI SIAP'!A167)</f>
        <v/>
      </c>
      <c r="C167" s="3" t="str">
        <f>IF('FORM NILAI SIAP'!B167=0,"",'FORM NILAI SIAP'!B167)</f>
        <v/>
      </c>
      <c r="D167" s="9" t="str">
        <f t="shared" si="11"/>
        <v/>
      </c>
      <c r="E167" s="9">
        <f t="shared" si="12"/>
        <v>0</v>
      </c>
      <c r="F167" s="9">
        <f t="shared" si="12"/>
        <v>0</v>
      </c>
      <c r="G167" s="9">
        <f t="shared" si="12"/>
        <v>0</v>
      </c>
      <c r="H167" s="9">
        <f t="shared" si="12"/>
        <v>0</v>
      </c>
      <c r="I167" s="9">
        <f t="shared" si="12"/>
        <v>0</v>
      </c>
      <c r="J167" s="9">
        <f t="shared" si="12"/>
        <v>0</v>
      </c>
      <c r="K167" s="9">
        <f t="shared" si="12"/>
        <v>0</v>
      </c>
      <c r="L167" s="9">
        <f t="shared" si="12"/>
        <v>0</v>
      </c>
      <c r="M167" s="9">
        <f t="shared" si="12"/>
        <v>0</v>
      </c>
      <c r="N167" s="9">
        <f t="shared" si="12"/>
        <v>0</v>
      </c>
      <c r="O167" s="9">
        <f t="shared" si="12"/>
        <v>0</v>
      </c>
      <c r="P167" s="9">
        <f t="shared" si="12"/>
        <v>0</v>
      </c>
      <c r="Q167" s="9">
        <f t="shared" si="12"/>
        <v>0</v>
      </c>
      <c r="R167" s="9">
        <f t="shared" si="12"/>
        <v>0</v>
      </c>
      <c r="S167" s="148"/>
      <c r="T167" s="21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4"/>
      <c r="AT167" s="4"/>
      <c r="AU167" s="4"/>
      <c r="AV167" s="4"/>
      <c r="AW167" s="4"/>
      <c r="AX167" s="4"/>
      <c r="AY167" s="4"/>
      <c r="AZ167" s="4"/>
    </row>
    <row r="168" spans="1:52" x14ac:dyDescent="0.25">
      <c r="A168" s="1">
        <v>161</v>
      </c>
      <c r="B168" s="3" t="str">
        <f>IF('FORM NILAI SIAP'!A168=0,"",'FORM NILAI SIAP'!A168)</f>
        <v/>
      </c>
      <c r="C168" s="3" t="str">
        <f>IF('FORM NILAI SIAP'!B168=0,"",'FORM NILAI SIAP'!B168)</f>
        <v/>
      </c>
      <c r="D168" s="9" t="str">
        <f t="shared" si="11"/>
        <v/>
      </c>
      <c r="E168" s="9">
        <f t="shared" si="12"/>
        <v>0</v>
      </c>
      <c r="F168" s="9">
        <f t="shared" si="12"/>
        <v>0</v>
      </c>
      <c r="G168" s="9">
        <f t="shared" si="12"/>
        <v>0</v>
      </c>
      <c r="H168" s="9">
        <f t="shared" si="12"/>
        <v>0</v>
      </c>
      <c r="I168" s="9">
        <f t="shared" si="12"/>
        <v>0</v>
      </c>
      <c r="J168" s="9">
        <f t="shared" si="12"/>
        <v>0</v>
      </c>
      <c r="K168" s="9">
        <f t="shared" si="12"/>
        <v>0</v>
      </c>
      <c r="L168" s="9">
        <f t="shared" si="12"/>
        <v>0</v>
      </c>
      <c r="M168" s="9">
        <f t="shared" si="12"/>
        <v>0</v>
      </c>
      <c r="N168" s="9">
        <f t="shared" si="12"/>
        <v>0</v>
      </c>
      <c r="O168" s="9">
        <f t="shared" si="12"/>
        <v>0</v>
      </c>
      <c r="P168" s="9">
        <f t="shared" si="12"/>
        <v>0</v>
      </c>
      <c r="Q168" s="9">
        <f t="shared" si="12"/>
        <v>0</v>
      </c>
      <c r="R168" s="9">
        <f t="shared" si="12"/>
        <v>0</v>
      </c>
      <c r="S168" s="148"/>
      <c r="T168" s="21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4"/>
      <c r="AT168" s="4"/>
      <c r="AU168" s="4"/>
      <c r="AV168" s="4"/>
      <c r="AW168" s="4"/>
      <c r="AX168" s="4"/>
      <c r="AY168" s="4"/>
      <c r="AZ168" s="4"/>
    </row>
    <row r="169" spans="1:52" x14ac:dyDescent="0.25">
      <c r="A169" s="1">
        <v>162</v>
      </c>
      <c r="B169" s="3" t="str">
        <f>IF('FORM NILAI SIAP'!A169=0,"",'FORM NILAI SIAP'!A169)</f>
        <v/>
      </c>
      <c r="C169" s="3" t="str">
        <f>IF('FORM NILAI SIAP'!B169=0,"",'FORM NILAI SIAP'!B169)</f>
        <v/>
      </c>
      <c r="D169" s="9" t="str">
        <f t="shared" si="11"/>
        <v/>
      </c>
      <c r="E169" s="9">
        <f t="shared" si="12"/>
        <v>0</v>
      </c>
      <c r="F169" s="9">
        <f t="shared" si="12"/>
        <v>0</v>
      </c>
      <c r="G169" s="9">
        <f t="shared" si="12"/>
        <v>0</v>
      </c>
      <c r="H169" s="9">
        <f t="shared" si="12"/>
        <v>0</v>
      </c>
      <c r="I169" s="9">
        <f t="shared" si="12"/>
        <v>0</v>
      </c>
      <c r="J169" s="9">
        <f t="shared" si="12"/>
        <v>0</v>
      </c>
      <c r="K169" s="9">
        <f t="shared" si="12"/>
        <v>0</v>
      </c>
      <c r="L169" s="9">
        <f t="shared" si="12"/>
        <v>0</v>
      </c>
      <c r="M169" s="9">
        <f t="shared" si="12"/>
        <v>0</v>
      </c>
      <c r="N169" s="9">
        <f t="shared" si="12"/>
        <v>0</v>
      </c>
      <c r="O169" s="9">
        <f t="shared" si="12"/>
        <v>0</v>
      </c>
      <c r="P169" s="9">
        <f t="shared" si="12"/>
        <v>0</v>
      </c>
      <c r="Q169" s="9">
        <f t="shared" si="12"/>
        <v>0</v>
      </c>
      <c r="R169" s="9">
        <f t="shared" si="12"/>
        <v>0</v>
      </c>
      <c r="S169" s="148"/>
      <c r="T169" s="21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4"/>
      <c r="AT169" s="4"/>
      <c r="AU169" s="4"/>
      <c r="AV169" s="4"/>
      <c r="AW169" s="4"/>
      <c r="AX169" s="4"/>
      <c r="AY169" s="4"/>
      <c r="AZ169" s="4"/>
    </row>
    <row r="170" spans="1:52" x14ac:dyDescent="0.25">
      <c r="A170" s="1">
        <v>163</v>
      </c>
      <c r="B170" s="3" t="str">
        <f>IF('FORM NILAI SIAP'!A170=0,"",'FORM NILAI SIAP'!A170)</f>
        <v/>
      </c>
      <c r="C170" s="3" t="str">
        <f>IF('FORM NILAI SIAP'!B170=0,"",'FORM NILAI SIAP'!B170)</f>
        <v/>
      </c>
      <c r="D170" s="9" t="str">
        <f t="shared" si="11"/>
        <v/>
      </c>
      <c r="E170" s="9">
        <f t="shared" si="12"/>
        <v>0</v>
      </c>
      <c r="F170" s="9">
        <f t="shared" si="12"/>
        <v>0</v>
      </c>
      <c r="G170" s="9">
        <f t="shared" si="12"/>
        <v>0</v>
      </c>
      <c r="H170" s="9">
        <f t="shared" si="12"/>
        <v>0</v>
      </c>
      <c r="I170" s="9">
        <f t="shared" si="12"/>
        <v>0</v>
      </c>
      <c r="J170" s="9">
        <f t="shared" si="12"/>
        <v>0</v>
      </c>
      <c r="K170" s="9">
        <f t="shared" si="12"/>
        <v>0</v>
      </c>
      <c r="L170" s="9">
        <f t="shared" si="12"/>
        <v>0</v>
      </c>
      <c r="M170" s="9">
        <f t="shared" si="12"/>
        <v>0</v>
      </c>
      <c r="N170" s="9">
        <f t="shared" si="12"/>
        <v>0</v>
      </c>
      <c r="O170" s="9">
        <f t="shared" si="12"/>
        <v>0</v>
      </c>
      <c r="P170" s="9">
        <f t="shared" si="12"/>
        <v>0</v>
      </c>
      <c r="Q170" s="9">
        <f t="shared" si="12"/>
        <v>0</v>
      </c>
      <c r="R170" s="9">
        <f t="shared" si="12"/>
        <v>0</v>
      </c>
      <c r="S170" s="148"/>
      <c r="T170" s="21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4"/>
      <c r="AT170" s="4"/>
      <c r="AU170" s="4"/>
      <c r="AV170" s="4"/>
      <c r="AW170" s="4"/>
      <c r="AX170" s="4"/>
      <c r="AY170" s="4"/>
      <c r="AZ170" s="4"/>
    </row>
    <row r="171" spans="1:52" x14ac:dyDescent="0.25">
      <c r="A171" s="1">
        <v>164</v>
      </c>
      <c r="B171" s="3" t="str">
        <f>IF('FORM NILAI SIAP'!A171=0,"",'FORM NILAI SIAP'!A171)</f>
        <v/>
      </c>
      <c r="C171" s="3" t="str">
        <f>IF('FORM NILAI SIAP'!B171=0,"",'FORM NILAI SIAP'!B171)</f>
        <v/>
      </c>
      <c r="D171" s="9" t="str">
        <f t="shared" si="11"/>
        <v/>
      </c>
      <c r="E171" s="9">
        <f t="shared" si="12"/>
        <v>0</v>
      </c>
      <c r="F171" s="9">
        <f t="shared" si="12"/>
        <v>0</v>
      </c>
      <c r="G171" s="9">
        <f t="shared" si="12"/>
        <v>0</v>
      </c>
      <c r="H171" s="9">
        <f t="shared" si="12"/>
        <v>0</v>
      </c>
      <c r="I171" s="9">
        <f t="shared" si="12"/>
        <v>0</v>
      </c>
      <c r="J171" s="9">
        <f t="shared" si="12"/>
        <v>0</v>
      </c>
      <c r="K171" s="9">
        <f t="shared" si="12"/>
        <v>0</v>
      </c>
      <c r="L171" s="9">
        <f t="shared" si="12"/>
        <v>0</v>
      </c>
      <c r="M171" s="9">
        <f t="shared" si="12"/>
        <v>0</v>
      </c>
      <c r="N171" s="9">
        <f t="shared" si="12"/>
        <v>0</v>
      </c>
      <c r="O171" s="9">
        <f t="shared" si="12"/>
        <v>0</v>
      </c>
      <c r="P171" s="9">
        <f t="shared" si="12"/>
        <v>0</v>
      </c>
      <c r="Q171" s="9">
        <f t="shared" si="12"/>
        <v>0</v>
      </c>
      <c r="R171" s="9">
        <f t="shared" ref="E171:R190" si="13">IFERROR(($T171*IF($T$6=R$6,$T$7,0)+$U171*IF($U$6=R$6,$U$7,0)+$V171*IF($V$6=R$6,$V$7,0)+$W171*IF($W$6=R$6,$W$7,0)+$X171*IF($X$6=R$6,$X$7,0)+$Y171*IF($Y$6=R$6,$Y$7,0)+$Z171*IF($Z$6=R$6,$Z$7,0)+$AA171*IF($AA$6=R$6,$AA$7,0)+$AB171*IF($AB$6=R$6,$AB$7,0)+$AC171*IF($AC$6=R$6,$AC$7,0)+$AD171*IF($AD$6=R$6,$AD$7,0)+$AE171*IF($AE$6=R$6,$AE$7,0)+$AF171*IF($AF$6=R$6,$AF$7,0)+$AG171*IF($AG$6=R$6,$AG$7,0)+$AH171*IF($AH$6=R$6,$AH$7,0)+$AI171*IF($AI$6=R$6,$AI$7,0)+$AJ171*IF($AJ$6=R$6,$AJ$7,0)+$AK171*IF($AK$6=R$6,$AK$7,0)+$AL171*IF($AL$6=R$6,$AL$7,0)+$AM171*IF($AM$6=R$6,$AM$7,0)+$AN171*IF($AN$6=R$6,$AN$7,0)+$AO171*IF($AO$6=R$6,$AO$7,0)+$AP171*IF($AP$6=R$6,$AP$7,0)+$AQ171*IF($AQ$6=R$6,$AQ$7,0)+$AR171*IF($AR$6=R$6,$AR$7,0)+$AS171*IF($AS$6=R$6,$AS$7,0)+$AT171*IF($AT$6=R$6,$AT$7,0)+$AU171*IF($AU$6=R$6,$AU$7,0)+$AV171*IF($AV$6=R$6,$AV$7,0)+$AW171*IF($AW$6=R$6,$AW$7,0)+$AX171*IF($AX$6=R$6,$AX$7,0)+$AY171*IF($AY$6=R$6,$AY$7,0)+$AZ171*IF($AZ$6=R$6,$AZ$7,0))/R$7,0)</f>
        <v>0</v>
      </c>
      <c r="S171" s="148"/>
      <c r="T171" s="21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4"/>
      <c r="AT171" s="4"/>
      <c r="AU171" s="4"/>
      <c r="AV171" s="4"/>
      <c r="AW171" s="4"/>
      <c r="AX171" s="4"/>
      <c r="AY171" s="4"/>
      <c r="AZ171" s="4"/>
    </row>
    <row r="172" spans="1:52" x14ac:dyDescent="0.25">
      <c r="A172" s="1">
        <v>165</v>
      </c>
      <c r="B172" s="3" t="str">
        <f>IF('FORM NILAI SIAP'!A172=0,"",'FORM NILAI SIAP'!A172)</f>
        <v/>
      </c>
      <c r="C172" s="3" t="str">
        <f>IF('FORM NILAI SIAP'!B172=0,"",'FORM NILAI SIAP'!B172)</f>
        <v/>
      </c>
      <c r="D172" s="9" t="str">
        <f t="shared" si="11"/>
        <v/>
      </c>
      <c r="E172" s="9">
        <f t="shared" si="13"/>
        <v>0</v>
      </c>
      <c r="F172" s="9">
        <f t="shared" si="13"/>
        <v>0</v>
      </c>
      <c r="G172" s="9">
        <f t="shared" si="13"/>
        <v>0</v>
      </c>
      <c r="H172" s="9">
        <f t="shared" si="13"/>
        <v>0</v>
      </c>
      <c r="I172" s="9">
        <f t="shared" si="13"/>
        <v>0</v>
      </c>
      <c r="J172" s="9">
        <f t="shared" si="13"/>
        <v>0</v>
      </c>
      <c r="K172" s="9">
        <f t="shared" si="13"/>
        <v>0</v>
      </c>
      <c r="L172" s="9">
        <f t="shared" si="13"/>
        <v>0</v>
      </c>
      <c r="M172" s="9">
        <f t="shared" si="13"/>
        <v>0</v>
      </c>
      <c r="N172" s="9">
        <f t="shared" si="13"/>
        <v>0</v>
      </c>
      <c r="O172" s="9">
        <f t="shared" si="13"/>
        <v>0</v>
      </c>
      <c r="P172" s="9">
        <f t="shared" si="13"/>
        <v>0</v>
      </c>
      <c r="Q172" s="9">
        <f t="shared" si="13"/>
        <v>0</v>
      </c>
      <c r="R172" s="9">
        <f t="shared" si="13"/>
        <v>0</v>
      </c>
      <c r="S172" s="148"/>
      <c r="T172" s="21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4"/>
      <c r="AT172" s="4"/>
      <c r="AU172" s="4"/>
      <c r="AV172" s="4"/>
      <c r="AW172" s="4"/>
      <c r="AX172" s="4"/>
      <c r="AY172" s="4"/>
      <c r="AZ172" s="4"/>
    </row>
    <row r="173" spans="1:52" x14ac:dyDescent="0.25">
      <c r="A173" s="1">
        <v>166</v>
      </c>
      <c r="B173" s="3" t="str">
        <f>IF('FORM NILAI SIAP'!A173=0,"",'FORM NILAI SIAP'!A173)</f>
        <v/>
      </c>
      <c r="C173" s="3" t="str">
        <f>IF('FORM NILAI SIAP'!B173=0,"",'FORM NILAI SIAP'!B173)</f>
        <v/>
      </c>
      <c r="D173" s="9" t="str">
        <f t="shared" si="11"/>
        <v/>
      </c>
      <c r="E173" s="9">
        <f t="shared" si="13"/>
        <v>0</v>
      </c>
      <c r="F173" s="9">
        <f t="shared" si="13"/>
        <v>0</v>
      </c>
      <c r="G173" s="9">
        <f t="shared" si="13"/>
        <v>0</v>
      </c>
      <c r="H173" s="9">
        <f t="shared" si="13"/>
        <v>0</v>
      </c>
      <c r="I173" s="9">
        <f t="shared" si="13"/>
        <v>0</v>
      </c>
      <c r="J173" s="9">
        <f t="shared" si="13"/>
        <v>0</v>
      </c>
      <c r="K173" s="9">
        <f t="shared" si="13"/>
        <v>0</v>
      </c>
      <c r="L173" s="9">
        <f t="shared" si="13"/>
        <v>0</v>
      </c>
      <c r="M173" s="9">
        <f t="shared" si="13"/>
        <v>0</v>
      </c>
      <c r="N173" s="9">
        <f t="shared" si="13"/>
        <v>0</v>
      </c>
      <c r="O173" s="9">
        <f t="shared" si="13"/>
        <v>0</v>
      </c>
      <c r="P173" s="9">
        <f t="shared" si="13"/>
        <v>0</v>
      </c>
      <c r="Q173" s="9">
        <f t="shared" si="13"/>
        <v>0</v>
      </c>
      <c r="R173" s="9">
        <f t="shared" si="13"/>
        <v>0</v>
      </c>
      <c r="S173" s="148"/>
      <c r="T173" s="21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4"/>
      <c r="AT173" s="4"/>
      <c r="AU173" s="4"/>
      <c r="AV173" s="4"/>
      <c r="AW173" s="4"/>
      <c r="AX173" s="4"/>
      <c r="AY173" s="4"/>
      <c r="AZ173" s="4"/>
    </row>
    <row r="174" spans="1:52" x14ac:dyDescent="0.25">
      <c r="A174" s="1">
        <v>167</v>
      </c>
      <c r="B174" s="3" t="str">
        <f>IF('FORM NILAI SIAP'!A174=0,"",'FORM NILAI SIAP'!A174)</f>
        <v/>
      </c>
      <c r="C174" s="3" t="str">
        <f>IF('FORM NILAI SIAP'!B174=0,"",'FORM NILAI SIAP'!B174)</f>
        <v/>
      </c>
      <c r="D174" s="9" t="str">
        <f t="shared" si="11"/>
        <v/>
      </c>
      <c r="E174" s="9">
        <f t="shared" si="13"/>
        <v>0</v>
      </c>
      <c r="F174" s="9">
        <f t="shared" si="13"/>
        <v>0</v>
      </c>
      <c r="G174" s="9">
        <f t="shared" si="13"/>
        <v>0</v>
      </c>
      <c r="H174" s="9">
        <f t="shared" si="13"/>
        <v>0</v>
      </c>
      <c r="I174" s="9">
        <f t="shared" si="13"/>
        <v>0</v>
      </c>
      <c r="J174" s="9">
        <f t="shared" si="13"/>
        <v>0</v>
      </c>
      <c r="K174" s="9">
        <f t="shared" si="13"/>
        <v>0</v>
      </c>
      <c r="L174" s="9">
        <f t="shared" si="13"/>
        <v>0</v>
      </c>
      <c r="M174" s="9">
        <f t="shared" si="13"/>
        <v>0</v>
      </c>
      <c r="N174" s="9">
        <f t="shared" si="13"/>
        <v>0</v>
      </c>
      <c r="O174" s="9">
        <f t="shared" si="13"/>
        <v>0</v>
      </c>
      <c r="P174" s="9">
        <f t="shared" si="13"/>
        <v>0</v>
      </c>
      <c r="Q174" s="9">
        <f t="shared" si="13"/>
        <v>0</v>
      </c>
      <c r="R174" s="9">
        <f t="shared" si="13"/>
        <v>0</v>
      </c>
      <c r="S174" s="148"/>
      <c r="T174" s="21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4"/>
      <c r="AT174" s="4"/>
      <c r="AU174" s="4"/>
      <c r="AV174" s="4"/>
      <c r="AW174" s="4"/>
      <c r="AX174" s="4"/>
      <c r="AY174" s="4"/>
      <c r="AZ174" s="4"/>
    </row>
    <row r="175" spans="1:52" x14ac:dyDescent="0.25">
      <c r="A175" s="1">
        <v>168</v>
      </c>
      <c r="B175" s="3" t="str">
        <f>IF('FORM NILAI SIAP'!A175=0,"",'FORM NILAI SIAP'!A175)</f>
        <v/>
      </c>
      <c r="C175" s="3" t="str">
        <f>IF('FORM NILAI SIAP'!B175=0,"",'FORM NILAI SIAP'!B175)</f>
        <v/>
      </c>
      <c r="D175" s="9" t="str">
        <f t="shared" si="11"/>
        <v/>
      </c>
      <c r="E175" s="9">
        <f t="shared" si="13"/>
        <v>0</v>
      </c>
      <c r="F175" s="9">
        <f t="shared" si="13"/>
        <v>0</v>
      </c>
      <c r="G175" s="9">
        <f t="shared" si="13"/>
        <v>0</v>
      </c>
      <c r="H175" s="9">
        <f t="shared" si="13"/>
        <v>0</v>
      </c>
      <c r="I175" s="9">
        <f t="shared" si="13"/>
        <v>0</v>
      </c>
      <c r="J175" s="9">
        <f t="shared" si="13"/>
        <v>0</v>
      </c>
      <c r="K175" s="9">
        <f t="shared" si="13"/>
        <v>0</v>
      </c>
      <c r="L175" s="9">
        <f t="shared" si="13"/>
        <v>0</v>
      </c>
      <c r="M175" s="9">
        <f t="shared" si="13"/>
        <v>0</v>
      </c>
      <c r="N175" s="9">
        <f t="shared" si="13"/>
        <v>0</v>
      </c>
      <c r="O175" s="9">
        <f t="shared" si="13"/>
        <v>0</v>
      </c>
      <c r="P175" s="9">
        <f t="shared" si="13"/>
        <v>0</v>
      </c>
      <c r="Q175" s="9">
        <f t="shared" si="13"/>
        <v>0</v>
      </c>
      <c r="R175" s="9">
        <f t="shared" si="13"/>
        <v>0</v>
      </c>
      <c r="S175" s="148"/>
      <c r="T175" s="21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4"/>
      <c r="AT175" s="4"/>
      <c r="AU175" s="4"/>
      <c r="AV175" s="4"/>
      <c r="AW175" s="4"/>
      <c r="AX175" s="4"/>
      <c r="AY175" s="4"/>
      <c r="AZ175" s="4"/>
    </row>
    <row r="176" spans="1:52" x14ac:dyDescent="0.25">
      <c r="A176" s="1">
        <v>169</v>
      </c>
      <c r="B176" s="3" t="str">
        <f>IF('FORM NILAI SIAP'!A176=0,"",'FORM NILAI SIAP'!A176)</f>
        <v/>
      </c>
      <c r="C176" s="3" t="str">
        <f>IF('FORM NILAI SIAP'!B176=0,"",'FORM NILAI SIAP'!B176)</f>
        <v/>
      </c>
      <c r="D176" s="9" t="str">
        <f t="shared" si="11"/>
        <v/>
      </c>
      <c r="E176" s="9">
        <f t="shared" si="13"/>
        <v>0</v>
      </c>
      <c r="F176" s="9">
        <f t="shared" si="13"/>
        <v>0</v>
      </c>
      <c r="G176" s="9">
        <f t="shared" si="13"/>
        <v>0</v>
      </c>
      <c r="H176" s="9">
        <f t="shared" si="13"/>
        <v>0</v>
      </c>
      <c r="I176" s="9">
        <f t="shared" si="13"/>
        <v>0</v>
      </c>
      <c r="J176" s="9">
        <f t="shared" si="13"/>
        <v>0</v>
      </c>
      <c r="K176" s="9">
        <f t="shared" si="13"/>
        <v>0</v>
      </c>
      <c r="L176" s="9">
        <f t="shared" si="13"/>
        <v>0</v>
      </c>
      <c r="M176" s="9">
        <f t="shared" si="13"/>
        <v>0</v>
      </c>
      <c r="N176" s="9">
        <f t="shared" si="13"/>
        <v>0</v>
      </c>
      <c r="O176" s="9">
        <f t="shared" si="13"/>
        <v>0</v>
      </c>
      <c r="P176" s="9">
        <f t="shared" si="13"/>
        <v>0</v>
      </c>
      <c r="Q176" s="9">
        <f t="shared" si="13"/>
        <v>0</v>
      </c>
      <c r="R176" s="9">
        <f t="shared" si="13"/>
        <v>0</v>
      </c>
      <c r="S176" s="148"/>
      <c r="T176" s="21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4"/>
      <c r="AT176" s="4"/>
      <c r="AU176" s="4"/>
      <c r="AV176" s="4"/>
      <c r="AW176" s="4"/>
      <c r="AX176" s="4"/>
      <c r="AY176" s="4"/>
      <c r="AZ176" s="4"/>
    </row>
    <row r="177" spans="1:52" x14ac:dyDescent="0.25">
      <c r="A177" s="1">
        <v>170</v>
      </c>
      <c r="B177" s="3" t="str">
        <f>IF('FORM NILAI SIAP'!A177=0,"",'FORM NILAI SIAP'!A177)</f>
        <v/>
      </c>
      <c r="C177" s="3" t="str">
        <f>IF('FORM NILAI SIAP'!B177=0,"",'FORM NILAI SIAP'!B177)</f>
        <v/>
      </c>
      <c r="D177" s="9" t="str">
        <f t="shared" si="11"/>
        <v/>
      </c>
      <c r="E177" s="9">
        <f t="shared" si="13"/>
        <v>0</v>
      </c>
      <c r="F177" s="9">
        <f t="shared" si="13"/>
        <v>0</v>
      </c>
      <c r="G177" s="9">
        <f t="shared" si="13"/>
        <v>0</v>
      </c>
      <c r="H177" s="9">
        <f t="shared" si="13"/>
        <v>0</v>
      </c>
      <c r="I177" s="9">
        <f t="shared" si="13"/>
        <v>0</v>
      </c>
      <c r="J177" s="9">
        <f t="shared" si="13"/>
        <v>0</v>
      </c>
      <c r="K177" s="9">
        <f t="shared" si="13"/>
        <v>0</v>
      </c>
      <c r="L177" s="9">
        <f t="shared" si="13"/>
        <v>0</v>
      </c>
      <c r="M177" s="9">
        <f t="shared" si="13"/>
        <v>0</v>
      </c>
      <c r="N177" s="9">
        <f t="shared" si="13"/>
        <v>0</v>
      </c>
      <c r="O177" s="9">
        <f t="shared" si="13"/>
        <v>0</v>
      </c>
      <c r="P177" s="9">
        <f t="shared" si="13"/>
        <v>0</v>
      </c>
      <c r="Q177" s="9">
        <f t="shared" si="13"/>
        <v>0</v>
      </c>
      <c r="R177" s="9">
        <f t="shared" si="13"/>
        <v>0</v>
      </c>
      <c r="S177" s="148"/>
      <c r="T177" s="21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4"/>
      <c r="AT177" s="4"/>
      <c r="AU177" s="4"/>
      <c r="AV177" s="4"/>
      <c r="AW177" s="4"/>
      <c r="AX177" s="4"/>
      <c r="AY177" s="4"/>
      <c r="AZ177" s="4"/>
    </row>
    <row r="178" spans="1:52" x14ac:dyDescent="0.25">
      <c r="A178" s="1">
        <v>171</v>
      </c>
      <c r="B178" s="3" t="str">
        <f>IF('FORM NILAI SIAP'!A178=0,"",'FORM NILAI SIAP'!A178)</f>
        <v/>
      </c>
      <c r="C178" s="3" t="str">
        <f>IF('FORM NILAI SIAP'!B178=0,"",'FORM NILAI SIAP'!B178)</f>
        <v/>
      </c>
      <c r="D178" s="9" t="str">
        <f t="shared" si="11"/>
        <v/>
      </c>
      <c r="E178" s="9">
        <f t="shared" si="13"/>
        <v>0</v>
      </c>
      <c r="F178" s="9">
        <f t="shared" si="13"/>
        <v>0</v>
      </c>
      <c r="G178" s="9">
        <f t="shared" si="13"/>
        <v>0</v>
      </c>
      <c r="H178" s="9">
        <f t="shared" si="13"/>
        <v>0</v>
      </c>
      <c r="I178" s="9">
        <f t="shared" si="13"/>
        <v>0</v>
      </c>
      <c r="J178" s="9">
        <f t="shared" si="13"/>
        <v>0</v>
      </c>
      <c r="K178" s="9">
        <f t="shared" si="13"/>
        <v>0</v>
      </c>
      <c r="L178" s="9">
        <f t="shared" si="13"/>
        <v>0</v>
      </c>
      <c r="M178" s="9">
        <f t="shared" si="13"/>
        <v>0</v>
      </c>
      <c r="N178" s="9">
        <f t="shared" si="13"/>
        <v>0</v>
      </c>
      <c r="O178" s="9">
        <f t="shared" si="13"/>
        <v>0</v>
      </c>
      <c r="P178" s="9">
        <f t="shared" si="13"/>
        <v>0</v>
      </c>
      <c r="Q178" s="9">
        <f t="shared" si="13"/>
        <v>0</v>
      </c>
      <c r="R178" s="9">
        <f t="shared" si="13"/>
        <v>0</v>
      </c>
      <c r="S178" s="148"/>
      <c r="T178" s="21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4"/>
      <c r="AT178" s="4"/>
      <c r="AU178" s="4"/>
      <c r="AV178" s="4"/>
      <c r="AW178" s="4"/>
      <c r="AX178" s="4"/>
      <c r="AY178" s="4"/>
      <c r="AZ178" s="4"/>
    </row>
    <row r="179" spans="1:52" x14ac:dyDescent="0.25">
      <c r="A179" s="1">
        <v>172</v>
      </c>
      <c r="B179" s="3" t="str">
        <f>IF('FORM NILAI SIAP'!A179=0,"",'FORM NILAI SIAP'!A179)</f>
        <v/>
      </c>
      <c r="C179" s="3" t="str">
        <f>IF('FORM NILAI SIAP'!B179=0,"",'FORM NILAI SIAP'!B179)</f>
        <v/>
      </c>
      <c r="D179" s="9" t="str">
        <f t="shared" si="11"/>
        <v/>
      </c>
      <c r="E179" s="9">
        <f t="shared" si="13"/>
        <v>0</v>
      </c>
      <c r="F179" s="9">
        <f t="shared" si="13"/>
        <v>0</v>
      </c>
      <c r="G179" s="9">
        <f t="shared" si="13"/>
        <v>0</v>
      </c>
      <c r="H179" s="9">
        <f t="shared" si="13"/>
        <v>0</v>
      </c>
      <c r="I179" s="9">
        <f t="shared" si="13"/>
        <v>0</v>
      </c>
      <c r="J179" s="9">
        <f t="shared" si="13"/>
        <v>0</v>
      </c>
      <c r="K179" s="9">
        <f t="shared" si="13"/>
        <v>0</v>
      </c>
      <c r="L179" s="9">
        <f t="shared" si="13"/>
        <v>0</v>
      </c>
      <c r="M179" s="9">
        <f t="shared" si="13"/>
        <v>0</v>
      </c>
      <c r="N179" s="9">
        <f t="shared" si="13"/>
        <v>0</v>
      </c>
      <c r="O179" s="9">
        <f t="shared" si="13"/>
        <v>0</v>
      </c>
      <c r="P179" s="9">
        <f t="shared" si="13"/>
        <v>0</v>
      </c>
      <c r="Q179" s="9">
        <f t="shared" si="13"/>
        <v>0</v>
      </c>
      <c r="R179" s="9">
        <f t="shared" si="13"/>
        <v>0</v>
      </c>
      <c r="S179" s="148"/>
      <c r="T179" s="21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4"/>
      <c r="AT179" s="4"/>
      <c r="AU179" s="4"/>
      <c r="AV179" s="4"/>
      <c r="AW179" s="4"/>
      <c r="AX179" s="4"/>
      <c r="AY179" s="4"/>
      <c r="AZ179" s="4"/>
    </row>
    <row r="180" spans="1:52" x14ac:dyDescent="0.25">
      <c r="A180" s="1">
        <v>173</v>
      </c>
      <c r="B180" s="3" t="str">
        <f>IF('FORM NILAI SIAP'!A180=0,"",'FORM NILAI SIAP'!A180)</f>
        <v/>
      </c>
      <c r="C180" s="3" t="str">
        <f>IF('FORM NILAI SIAP'!B180=0,"",'FORM NILAI SIAP'!B180)</f>
        <v/>
      </c>
      <c r="D180" s="9" t="str">
        <f t="shared" si="11"/>
        <v/>
      </c>
      <c r="E180" s="9">
        <f t="shared" si="13"/>
        <v>0</v>
      </c>
      <c r="F180" s="9">
        <f t="shared" si="13"/>
        <v>0</v>
      </c>
      <c r="G180" s="9">
        <f t="shared" si="13"/>
        <v>0</v>
      </c>
      <c r="H180" s="9">
        <f t="shared" si="13"/>
        <v>0</v>
      </c>
      <c r="I180" s="9">
        <f t="shared" si="13"/>
        <v>0</v>
      </c>
      <c r="J180" s="9">
        <f t="shared" si="13"/>
        <v>0</v>
      </c>
      <c r="K180" s="9">
        <f t="shared" si="13"/>
        <v>0</v>
      </c>
      <c r="L180" s="9">
        <f t="shared" si="13"/>
        <v>0</v>
      </c>
      <c r="M180" s="9">
        <f t="shared" si="13"/>
        <v>0</v>
      </c>
      <c r="N180" s="9">
        <f t="shared" si="13"/>
        <v>0</v>
      </c>
      <c r="O180" s="9">
        <f t="shared" si="13"/>
        <v>0</v>
      </c>
      <c r="P180" s="9">
        <f t="shared" si="13"/>
        <v>0</v>
      </c>
      <c r="Q180" s="9">
        <f t="shared" si="13"/>
        <v>0</v>
      </c>
      <c r="R180" s="9">
        <f t="shared" si="13"/>
        <v>0</v>
      </c>
      <c r="S180" s="148"/>
      <c r="T180" s="21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4"/>
      <c r="AT180" s="4"/>
      <c r="AU180" s="4"/>
      <c r="AV180" s="4"/>
      <c r="AW180" s="4"/>
      <c r="AX180" s="4"/>
      <c r="AY180" s="4"/>
      <c r="AZ180" s="4"/>
    </row>
    <row r="181" spans="1:52" x14ac:dyDescent="0.25">
      <c r="A181" s="1">
        <v>174</v>
      </c>
      <c r="B181" s="3" t="str">
        <f>IF('FORM NILAI SIAP'!A181=0,"",'FORM NILAI SIAP'!A181)</f>
        <v/>
      </c>
      <c r="C181" s="3" t="str">
        <f>IF('FORM NILAI SIAP'!B181=0,"",'FORM NILAI SIAP'!B181)</f>
        <v/>
      </c>
      <c r="D181" s="9" t="str">
        <f t="shared" si="11"/>
        <v/>
      </c>
      <c r="E181" s="9">
        <f t="shared" si="13"/>
        <v>0</v>
      </c>
      <c r="F181" s="9">
        <f t="shared" si="13"/>
        <v>0</v>
      </c>
      <c r="G181" s="9">
        <f t="shared" si="13"/>
        <v>0</v>
      </c>
      <c r="H181" s="9">
        <f t="shared" si="13"/>
        <v>0</v>
      </c>
      <c r="I181" s="9">
        <f t="shared" si="13"/>
        <v>0</v>
      </c>
      <c r="J181" s="9">
        <f t="shared" si="13"/>
        <v>0</v>
      </c>
      <c r="K181" s="9">
        <f t="shared" si="13"/>
        <v>0</v>
      </c>
      <c r="L181" s="9">
        <f t="shared" si="13"/>
        <v>0</v>
      </c>
      <c r="M181" s="9">
        <f t="shared" si="13"/>
        <v>0</v>
      </c>
      <c r="N181" s="9">
        <f t="shared" si="13"/>
        <v>0</v>
      </c>
      <c r="O181" s="9">
        <f t="shared" si="13"/>
        <v>0</v>
      </c>
      <c r="P181" s="9">
        <f t="shared" si="13"/>
        <v>0</v>
      </c>
      <c r="Q181" s="9">
        <f t="shared" si="13"/>
        <v>0</v>
      </c>
      <c r="R181" s="9">
        <f t="shared" si="13"/>
        <v>0</v>
      </c>
      <c r="S181" s="148"/>
      <c r="T181" s="21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4"/>
      <c r="AT181" s="4"/>
      <c r="AU181" s="4"/>
      <c r="AV181" s="4"/>
      <c r="AW181" s="4"/>
      <c r="AX181" s="4"/>
      <c r="AY181" s="4"/>
      <c r="AZ181" s="4"/>
    </row>
    <row r="182" spans="1:52" x14ac:dyDescent="0.25">
      <c r="A182" s="1">
        <v>175</v>
      </c>
      <c r="B182" s="3" t="str">
        <f>IF('FORM NILAI SIAP'!A182=0,"",'FORM NILAI SIAP'!A182)</f>
        <v/>
      </c>
      <c r="C182" s="3" t="str">
        <f>IF('FORM NILAI SIAP'!B182=0,"",'FORM NILAI SIAP'!B182)</f>
        <v/>
      </c>
      <c r="D182" s="9" t="str">
        <f t="shared" si="11"/>
        <v/>
      </c>
      <c r="E182" s="9">
        <f t="shared" si="13"/>
        <v>0</v>
      </c>
      <c r="F182" s="9">
        <f t="shared" si="13"/>
        <v>0</v>
      </c>
      <c r="G182" s="9">
        <f t="shared" si="13"/>
        <v>0</v>
      </c>
      <c r="H182" s="9">
        <f t="shared" si="13"/>
        <v>0</v>
      </c>
      <c r="I182" s="9">
        <f t="shared" si="13"/>
        <v>0</v>
      </c>
      <c r="J182" s="9">
        <f t="shared" si="13"/>
        <v>0</v>
      </c>
      <c r="K182" s="9">
        <f t="shared" si="13"/>
        <v>0</v>
      </c>
      <c r="L182" s="9">
        <f t="shared" si="13"/>
        <v>0</v>
      </c>
      <c r="M182" s="9">
        <f t="shared" si="13"/>
        <v>0</v>
      </c>
      <c r="N182" s="9">
        <f t="shared" si="13"/>
        <v>0</v>
      </c>
      <c r="O182" s="9">
        <f t="shared" si="13"/>
        <v>0</v>
      </c>
      <c r="P182" s="9">
        <f t="shared" si="13"/>
        <v>0</v>
      </c>
      <c r="Q182" s="9">
        <f t="shared" si="13"/>
        <v>0</v>
      </c>
      <c r="R182" s="9">
        <f t="shared" si="13"/>
        <v>0</v>
      </c>
      <c r="S182" s="148"/>
      <c r="T182" s="21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4"/>
      <c r="AT182" s="4"/>
      <c r="AU182" s="4"/>
      <c r="AV182" s="4"/>
      <c r="AW182" s="4"/>
      <c r="AX182" s="4"/>
      <c r="AY182" s="4"/>
      <c r="AZ182" s="4"/>
    </row>
    <row r="183" spans="1:52" x14ac:dyDescent="0.25">
      <c r="A183" s="1">
        <v>176</v>
      </c>
      <c r="B183" s="3" t="str">
        <f>IF('FORM NILAI SIAP'!A183=0,"",'FORM NILAI SIAP'!A183)</f>
        <v/>
      </c>
      <c r="C183" s="3" t="str">
        <f>IF('FORM NILAI SIAP'!B183=0,"",'FORM NILAI SIAP'!B183)</f>
        <v/>
      </c>
      <c r="D183" s="9" t="str">
        <f t="shared" si="11"/>
        <v/>
      </c>
      <c r="E183" s="9">
        <f t="shared" si="13"/>
        <v>0</v>
      </c>
      <c r="F183" s="9">
        <f t="shared" si="13"/>
        <v>0</v>
      </c>
      <c r="G183" s="9">
        <f t="shared" si="13"/>
        <v>0</v>
      </c>
      <c r="H183" s="9">
        <f t="shared" si="13"/>
        <v>0</v>
      </c>
      <c r="I183" s="9">
        <f t="shared" si="13"/>
        <v>0</v>
      </c>
      <c r="J183" s="9">
        <f t="shared" si="13"/>
        <v>0</v>
      </c>
      <c r="K183" s="9">
        <f t="shared" si="13"/>
        <v>0</v>
      </c>
      <c r="L183" s="9">
        <f t="shared" si="13"/>
        <v>0</v>
      </c>
      <c r="M183" s="9">
        <f t="shared" si="13"/>
        <v>0</v>
      </c>
      <c r="N183" s="9">
        <f t="shared" si="13"/>
        <v>0</v>
      </c>
      <c r="O183" s="9">
        <f t="shared" si="13"/>
        <v>0</v>
      </c>
      <c r="P183" s="9">
        <f t="shared" si="13"/>
        <v>0</v>
      </c>
      <c r="Q183" s="9">
        <f t="shared" si="13"/>
        <v>0</v>
      </c>
      <c r="R183" s="9">
        <f t="shared" si="13"/>
        <v>0</v>
      </c>
      <c r="S183" s="148"/>
      <c r="T183" s="21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4"/>
      <c r="AT183" s="4"/>
      <c r="AU183" s="4"/>
      <c r="AV183" s="4"/>
      <c r="AW183" s="4"/>
      <c r="AX183" s="4"/>
      <c r="AY183" s="4"/>
      <c r="AZ183" s="4"/>
    </row>
    <row r="184" spans="1:52" x14ac:dyDescent="0.25">
      <c r="A184" s="1">
        <v>177</v>
      </c>
      <c r="B184" s="3" t="str">
        <f>IF('FORM NILAI SIAP'!A184=0,"",'FORM NILAI SIAP'!A184)</f>
        <v/>
      </c>
      <c r="C184" s="3" t="str">
        <f>IF('FORM NILAI SIAP'!B184=0,"",'FORM NILAI SIAP'!B184)</f>
        <v/>
      </c>
      <c r="D184" s="9" t="str">
        <f t="shared" si="11"/>
        <v/>
      </c>
      <c r="E184" s="9">
        <f t="shared" si="13"/>
        <v>0</v>
      </c>
      <c r="F184" s="9">
        <f t="shared" si="13"/>
        <v>0</v>
      </c>
      <c r="G184" s="9">
        <f t="shared" si="13"/>
        <v>0</v>
      </c>
      <c r="H184" s="9">
        <f t="shared" si="13"/>
        <v>0</v>
      </c>
      <c r="I184" s="9">
        <f t="shared" si="13"/>
        <v>0</v>
      </c>
      <c r="J184" s="9">
        <f t="shared" si="13"/>
        <v>0</v>
      </c>
      <c r="K184" s="9">
        <f t="shared" si="13"/>
        <v>0</v>
      </c>
      <c r="L184" s="9">
        <f t="shared" si="13"/>
        <v>0</v>
      </c>
      <c r="M184" s="9">
        <f t="shared" si="13"/>
        <v>0</v>
      </c>
      <c r="N184" s="9">
        <f t="shared" si="13"/>
        <v>0</v>
      </c>
      <c r="O184" s="9">
        <f t="shared" si="13"/>
        <v>0</v>
      </c>
      <c r="P184" s="9">
        <f t="shared" si="13"/>
        <v>0</v>
      </c>
      <c r="Q184" s="9">
        <f t="shared" si="13"/>
        <v>0</v>
      </c>
      <c r="R184" s="9">
        <f t="shared" si="13"/>
        <v>0</v>
      </c>
      <c r="S184" s="148"/>
      <c r="T184" s="21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4"/>
      <c r="AT184" s="4"/>
      <c r="AU184" s="4"/>
      <c r="AV184" s="4"/>
      <c r="AW184" s="4"/>
      <c r="AX184" s="4"/>
      <c r="AY184" s="4"/>
      <c r="AZ184" s="4"/>
    </row>
    <row r="185" spans="1:52" x14ac:dyDescent="0.25">
      <c r="A185" s="1">
        <v>178</v>
      </c>
      <c r="B185" s="3" t="str">
        <f>IF('FORM NILAI SIAP'!A185=0,"",'FORM NILAI SIAP'!A185)</f>
        <v/>
      </c>
      <c r="C185" s="3" t="str">
        <f>IF('FORM NILAI SIAP'!B185=0,"",'FORM NILAI SIAP'!B185)</f>
        <v/>
      </c>
      <c r="D185" s="9" t="str">
        <f t="shared" si="11"/>
        <v/>
      </c>
      <c r="E185" s="9">
        <f t="shared" si="13"/>
        <v>0</v>
      </c>
      <c r="F185" s="9">
        <f t="shared" si="13"/>
        <v>0</v>
      </c>
      <c r="G185" s="9">
        <f t="shared" si="13"/>
        <v>0</v>
      </c>
      <c r="H185" s="9">
        <f t="shared" si="13"/>
        <v>0</v>
      </c>
      <c r="I185" s="9">
        <f t="shared" si="13"/>
        <v>0</v>
      </c>
      <c r="J185" s="9">
        <f t="shared" si="13"/>
        <v>0</v>
      </c>
      <c r="K185" s="9">
        <f t="shared" si="13"/>
        <v>0</v>
      </c>
      <c r="L185" s="9">
        <f t="shared" si="13"/>
        <v>0</v>
      </c>
      <c r="M185" s="9">
        <f t="shared" si="13"/>
        <v>0</v>
      </c>
      <c r="N185" s="9">
        <f t="shared" si="13"/>
        <v>0</v>
      </c>
      <c r="O185" s="9">
        <f t="shared" si="13"/>
        <v>0</v>
      </c>
      <c r="P185" s="9">
        <f t="shared" si="13"/>
        <v>0</v>
      </c>
      <c r="Q185" s="9">
        <f t="shared" si="13"/>
        <v>0</v>
      </c>
      <c r="R185" s="9">
        <f t="shared" si="13"/>
        <v>0</v>
      </c>
      <c r="S185" s="148"/>
      <c r="T185" s="21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4"/>
      <c r="AT185" s="4"/>
      <c r="AU185" s="4"/>
      <c r="AV185" s="4"/>
      <c r="AW185" s="4"/>
      <c r="AX185" s="4"/>
      <c r="AY185" s="4"/>
      <c r="AZ185" s="4"/>
    </row>
    <row r="186" spans="1:52" x14ac:dyDescent="0.25">
      <c r="A186" s="1">
        <v>179</v>
      </c>
      <c r="B186" s="3" t="str">
        <f>IF('FORM NILAI SIAP'!A186=0,"",'FORM NILAI SIAP'!A186)</f>
        <v/>
      </c>
      <c r="C186" s="3" t="str">
        <f>IF('FORM NILAI SIAP'!B186=0,"",'FORM NILAI SIAP'!B186)</f>
        <v/>
      </c>
      <c r="D186" s="9" t="str">
        <f t="shared" si="11"/>
        <v/>
      </c>
      <c r="E186" s="9">
        <f t="shared" si="13"/>
        <v>0</v>
      </c>
      <c r="F186" s="9">
        <f t="shared" si="13"/>
        <v>0</v>
      </c>
      <c r="G186" s="9">
        <f t="shared" si="13"/>
        <v>0</v>
      </c>
      <c r="H186" s="9">
        <f t="shared" si="13"/>
        <v>0</v>
      </c>
      <c r="I186" s="9">
        <f t="shared" si="13"/>
        <v>0</v>
      </c>
      <c r="J186" s="9">
        <f t="shared" si="13"/>
        <v>0</v>
      </c>
      <c r="K186" s="9">
        <f t="shared" si="13"/>
        <v>0</v>
      </c>
      <c r="L186" s="9">
        <f t="shared" si="13"/>
        <v>0</v>
      </c>
      <c r="M186" s="9">
        <f t="shared" si="13"/>
        <v>0</v>
      </c>
      <c r="N186" s="9">
        <f t="shared" si="13"/>
        <v>0</v>
      </c>
      <c r="O186" s="9">
        <f t="shared" si="13"/>
        <v>0</v>
      </c>
      <c r="P186" s="9">
        <f t="shared" si="13"/>
        <v>0</v>
      </c>
      <c r="Q186" s="9">
        <f t="shared" si="13"/>
        <v>0</v>
      </c>
      <c r="R186" s="9">
        <f t="shared" si="13"/>
        <v>0</v>
      </c>
      <c r="S186" s="148"/>
      <c r="T186" s="21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4"/>
      <c r="AT186" s="4"/>
      <c r="AU186" s="4"/>
      <c r="AV186" s="4"/>
      <c r="AW186" s="4"/>
      <c r="AX186" s="4"/>
      <c r="AY186" s="4"/>
      <c r="AZ186" s="4"/>
    </row>
    <row r="187" spans="1:52" x14ac:dyDescent="0.25">
      <c r="A187" s="1">
        <v>180</v>
      </c>
      <c r="B187" s="3" t="str">
        <f>IF('FORM NILAI SIAP'!A187=0,"",'FORM NILAI SIAP'!A187)</f>
        <v/>
      </c>
      <c r="C187" s="3" t="str">
        <f>IF('FORM NILAI SIAP'!B187=0,"",'FORM NILAI SIAP'!B187)</f>
        <v/>
      </c>
      <c r="D187" s="9" t="str">
        <f t="shared" si="11"/>
        <v/>
      </c>
      <c r="E187" s="9">
        <f t="shared" si="13"/>
        <v>0</v>
      </c>
      <c r="F187" s="9">
        <f t="shared" si="13"/>
        <v>0</v>
      </c>
      <c r="G187" s="9">
        <f t="shared" si="13"/>
        <v>0</v>
      </c>
      <c r="H187" s="9">
        <f t="shared" si="13"/>
        <v>0</v>
      </c>
      <c r="I187" s="9">
        <f t="shared" si="13"/>
        <v>0</v>
      </c>
      <c r="J187" s="9">
        <f t="shared" si="13"/>
        <v>0</v>
      </c>
      <c r="K187" s="9">
        <f t="shared" si="13"/>
        <v>0</v>
      </c>
      <c r="L187" s="9">
        <f t="shared" si="13"/>
        <v>0</v>
      </c>
      <c r="M187" s="9">
        <f t="shared" si="13"/>
        <v>0</v>
      </c>
      <c r="N187" s="9">
        <f t="shared" si="13"/>
        <v>0</v>
      </c>
      <c r="O187" s="9">
        <f t="shared" si="13"/>
        <v>0</v>
      </c>
      <c r="P187" s="9">
        <f t="shared" si="13"/>
        <v>0</v>
      </c>
      <c r="Q187" s="9">
        <f t="shared" si="13"/>
        <v>0</v>
      </c>
      <c r="R187" s="9">
        <f t="shared" si="13"/>
        <v>0</v>
      </c>
      <c r="S187" s="148"/>
      <c r="T187" s="21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4"/>
      <c r="AT187" s="4"/>
      <c r="AU187" s="4"/>
      <c r="AV187" s="4"/>
      <c r="AW187" s="4"/>
      <c r="AX187" s="4"/>
      <c r="AY187" s="4"/>
      <c r="AZ187" s="4"/>
    </row>
    <row r="188" spans="1:52" x14ac:dyDescent="0.25">
      <c r="A188" s="1">
        <v>181</v>
      </c>
      <c r="B188" s="3" t="str">
        <f>IF('FORM NILAI SIAP'!A188=0,"",'FORM NILAI SIAP'!A188)</f>
        <v/>
      </c>
      <c r="C188" s="3" t="str">
        <f>IF('FORM NILAI SIAP'!B188=0,"",'FORM NILAI SIAP'!B188)</f>
        <v/>
      </c>
      <c r="D188" s="9" t="str">
        <f t="shared" si="11"/>
        <v/>
      </c>
      <c r="E188" s="9">
        <f t="shared" si="13"/>
        <v>0</v>
      </c>
      <c r="F188" s="9">
        <f t="shared" si="13"/>
        <v>0</v>
      </c>
      <c r="G188" s="9">
        <f t="shared" si="13"/>
        <v>0</v>
      </c>
      <c r="H188" s="9">
        <f t="shared" si="13"/>
        <v>0</v>
      </c>
      <c r="I188" s="9">
        <f t="shared" si="13"/>
        <v>0</v>
      </c>
      <c r="J188" s="9">
        <f t="shared" si="13"/>
        <v>0</v>
      </c>
      <c r="K188" s="9">
        <f t="shared" si="13"/>
        <v>0</v>
      </c>
      <c r="L188" s="9">
        <f t="shared" si="13"/>
        <v>0</v>
      </c>
      <c r="M188" s="9">
        <f t="shared" si="13"/>
        <v>0</v>
      </c>
      <c r="N188" s="9">
        <f t="shared" si="13"/>
        <v>0</v>
      </c>
      <c r="O188" s="9">
        <f t="shared" si="13"/>
        <v>0</v>
      </c>
      <c r="P188" s="9">
        <f t="shared" si="13"/>
        <v>0</v>
      </c>
      <c r="Q188" s="9">
        <f t="shared" si="13"/>
        <v>0</v>
      </c>
      <c r="R188" s="9">
        <f t="shared" si="13"/>
        <v>0</v>
      </c>
      <c r="S188" s="148"/>
      <c r="T188" s="21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4"/>
      <c r="AT188" s="4"/>
      <c r="AU188" s="4"/>
      <c r="AV188" s="4"/>
      <c r="AW188" s="4"/>
      <c r="AX188" s="4"/>
      <c r="AY188" s="4"/>
      <c r="AZ188" s="4"/>
    </row>
    <row r="189" spans="1:52" x14ac:dyDescent="0.25">
      <c r="A189" s="1">
        <v>182</v>
      </c>
      <c r="B189" s="3" t="str">
        <f>IF('FORM NILAI SIAP'!A189=0,"",'FORM NILAI SIAP'!A189)</f>
        <v/>
      </c>
      <c r="C189" s="3" t="str">
        <f>IF('FORM NILAI SIAP'!B189=0,"",'FORM NILAI SIAP'!B189)</f>
        <v/>
      </c>
      <c r="D189" s="9" t="str">
        <f t="shared" si="11"/>
        <v/>
      </c>
      <c r="E189" s="9">
        <f t="shared" si="13"/>
        <v>0</v>
      </c>
      <c r="F189" s="9">
        <f t="shared" si="13"/>
        <v>0</v>
      </c>
      <c r="G189" s="9">
        <f t="shared" si="13"/>
        <v>0</v>
      </c>
      <c r="H189" s="9">
        <f t="shared" si="13"/>
        <v>0</v>
      </c>
      <c r="I189" s="9">
        <f t="shared" si="13"/>
        <v>0</v>
      </c>
      <c r="J189" s="9">
        <f t="shared" si="13"/>
        <v>0</v>
      </c>
      <c r="K189" s="9">
        <f t="shared" si="13"/>
        <v>0</v>
      </c>
      <c r="L189" s="9">
        <f t="shared" si="13"/>
        <v>0</v>
      </c>
      <c r="M189" s="9">
        <f t="shared" si="13"/>
        <v>0</v>
      </c>
      <c r="N189" s="9">
        <f t="shared" si="13"/>
        <v>0</v>
      </c>
      <c r="O189" s="9">
        <f t="shared" si="13"/>
        <v>0</v>
      </c>
      <c r="P189" s="9">
        <f t="shared" si="13"/>
        <v>0</v>
      </c>
      <c r="Q189" s="9">
        <f t="shared" si="13"/>
        <v>0</v>
      </c>
      <c r="R189" s="9">
        <f t="shared" si="13"/>
        <v>0</v>
      </c>
      <c r="S189" s="148"/>
      <c r="T189" s="21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4"/>
      <c r="AT189" s="4"/>
      <c r="AU189" s="4"/>
      <c r="AV189" s="4"/>
      <c r="AW189" s="4"/>
      <c r="AX189" s="4"/>
      <c r="AY189" s="4"/>
      <c r="AZ189" s="4"/>
    </row>
    <row r="190" spans="1:52" x14ac:dyDescent="0.25">
      <c r="A190" s="1">
        <v>183</v>
      </c>
      <c r="B190" s="3" t="str">
        <f>IF('FORM NILAI SIAP'!A190=0,"",'FORM NILAI SIAP'!A190)</f>
        <v/>
      </c>
      <c r="C190" s="3" t="str">
        <f>IF('FORM NILAI SIAP'!B190=0,"",'FORM NILAI SIAP'!B190)</f>
        <v/>
      </c>
      <c r="D190" s="9" t="str">
        <f t="shared" si="11"/>
        <v/>
      </c>
      <c r="E190" s="9">
        <f t="shared" si="13"/>
        <v>0</v>
      </c>
      <c r="F190" s="9">
        <f t="shared" si="13"/>
        <v>0</v>
      </c>
      <c r="G190" s="9">
        <f t="shared" ref="E190:R208" si="14">IFERROR(($T190*IF($T$6=G$6,$T$7,0)+$U190*IF($U$6=G$6,$U$7,0)+$V190*IF($V$6=G$6,$V$7,0)+$W190*IF($W$6=G$6,$W$7,0)+$X190*IF($X$6=G$6,$X$7,0)+$Y190*IF($Y$6=G$6,$Y$7,0)+$Z190*IF($Z$6=G$6,$Z$7,0)+$AA190*IF($AA$6=G$6,$AA$7,0)+$AB190*IF($AB$6=G$6,$AB$7,0)+$AC190*IF($AC$6=G$6,$AC$7,0)+$AD190*IF($AD$6=G$6,$AD$7,0)+$AE190*IF($AE$6=G$6,$AE$7,0)+$AF190*IF($AF$6=G$6,$AF$7,0)+$AG190*IF($AG$6=G$6,$AG$7,0)+$AH190*IF($AH$6=G$6,$AH$7,0)+$AI190*IF($AI$6=G$6,$AI$7,0)+$AJ190*IF($AJ$6=G$6,$AJ$7,0)+$AK190*IF($AK$6=G$6,$AK$7,0)+$AL190*IF($AL$6=G$6,$AL$7,0)+$AM190*IF($AM$6=G$6,$AM$7,0)+$AN190*IF($AN$6=G$6,$AN$7,0)+$AO190*IF($AO$6=G$6,$AO$7,0)+$AP190*IF($AP$6=G$6,$AP$7,0)+$AQ190*IF($AQ$6=G$6,$AQ$7,0)+$AR190*IF($AR$6=G$6,$AR$7,0)+$AS190*IF($AS$6=G$6,$AS$7,0)+$AT190*IF($AT$6=G$6,$AT$7,0)+$AU190*IF($AU$6=G$6,$AU$7,0)+$AV190*IF($AV$6=G$6,$AV$7,0)+$AW190*IF($AW$6=G$6,$AW$7,0)+$AX190*IF($AX$6=G$6,$AX$7,0)+$AY190*IF($AY$6=G$6,$AY$7,0)+$AZ190*IF($AZ$6=G$6,$AZ$7,0))/G$7,0)</f>
        <v>0</v>
      </c>
      <c r="H190" s="9">
        <f t="shared" si="14"/>
        <v>0</v>
      </c>
      <c r="I190" s="9">
        <f t="shared" si="14"/>
        <v>0</v>
      </c>
      <c r="J190" s="9">
        <f t="shared" si="14"/>
        <v>0</v>
      </c>
      <c r="K190" s="9">
        <f t="shared" si="14"/>
        <v>0</v>
      </c>
      <c r="L190" s="9">
        <f t="shared" si="14"/>
        <v>0</v>
      </c>
      <c r="M190" s="9">
        <f t="shared" si="14"/>
        <v>0</v>
      </c>
      <c r="N190" s="9">
        <f t="shared" si="14"/>
        <v>0</v>
      </c>
      <c r="O190" s="9">
        <f t="shared" si="14"/>
        <v>0</v>
      </c>
      <c r="P190" s="9">
        <f t="shared" si="14"/>
        <v>0</v>
      </c>
      <c r="Q190" s="9">
        <f t="shared" si="14"/>
        <v>0</v>
      </c>
      <c r="R190" s="9">
        <f t="shared" si="14"/>
        <v>0</v>
      </c>
      <c r="S190" s="148"/>
      <c r="T190" s="21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4"/>
      <c r="AT190" s="4"/>
      <c r="AU190" s="4"/>
      <c r="AV190" s="4"/>
      <c r="AW190" s="4"/>
      <c r="AX190" s="4"/>
      <c r="AY190" s="4"/>
      <c r="AZ190" s="4"/>
    </row>
    <row r="191" spans="1:52" x14ac:dyDescent="0.25">
      <c r="A191" s="1">
        <v>184</v>
      </c>
      <c r="B191" s="3" t="str">
        <f>IF('FORM NILAI SIAP'!A191=0,"",'FORM NILAI SIAP'!A191)</f>
        <v/>
      </c>
      <c r="C191" s="3" t="str">
        <f>IF('FORM NILAI SIAP'!B191=0,"",'FORM NILAI SIAP'!B191)</f>
        <v/>
      </c>
      <c r="D191" s="9" t="str">
        <f t="shared" si="11"/>
        <v/>
      </c>
      <c r="E191" s="9">
        <f t="shared" si="14"/>
        <v>0</v>
      </c>
      <c r="F191" s="9">
        <f t="shared" si="14"/>
        <v>0</v>
      </c>
      <c r="G191" s="9">
        <f t="shared" si="14"/>
        <v>0</v>
      </c>
      <c r="H191" s="9">
        <f t="shared" si="14"/>
        <v>0</v>
      </c>
      <c r="I191" s="9">
        <f t="shared" si="14"/>
        <v>0</v>
      </c>
      <c r="J191" s="9">
        <f t="shared" si="14"/>
        <v>0</v>
      </c>
      <c r="K191" s="9">
        <f t="shared" si="14"/>
        <v>0</v>
      </c>
      <c r="L191" s="9">
        <f t="shared" si="14"/>
        <v>0</v>
      </c>
      <c r="M191" s="9">
        <f t="shared" si="14"/>
        <v>0</v>
      </c>
      <c r="N191" s="9">
        <f t="shared" si="14"/>
        <v>0</v>
      </c>
      <c r="O191" s="9">
        <f t="shared" si="14"/>
        <v>0</v>
      </c>
      <c r="P191" s="9">
        <f t="shared" si="14"/>
        <v>0</v>
      </c>
      <c r="Q191" s="9">
        <f t="shared" si="14"/>
        <v>0</v>
      </c>
      <c r="R191" s="9">
        <f t="shared" si="14"/>
        <v>0</v>
      </c>
      <c r="S191" s="148"/>
      <c r="T191" s="21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4"/>
      <c r="AT191" s="4"/>
      <c r="AU191" s="4"/>
      <c r="AV191" s="4"/>
      <c r="AW191" s="4"/>
      <c r="AX191" s="4"/>
      <c r="AY191" s="4"/>
      <c r="AZ191" s="4"/>
    </row>
    <row r="192" spans="1:52" x14ac:dyDescent="0.25">
      <c r="A192" s="1">
        <v>185</v>
      </c>
      <c r="B192" s="3" t="str">
        <f>IF('FORM NILAI SIAP'!A192=0,"",'FORM NILAI SIAP'!A192)</f>
        <v/>
      </c>
      <c r="C192" s="3" t="str">
        <f>IF('FORM NILAI SIAP'!B192=0,"",'FORM NILAI SIAP'!B192)</f>
        <v/>
      </c>
      <c r="D192" s="9" t="str">
        <f t="shared" si="11"/>
        <v/>
      </c>
      <c r="E192" s="9">
        <f t="shared" si="14"/>
        <v>0</v>
      </c>
      <c r="F192" s="9">
        <f t="shared" si="14"/>
        <v>0</v>
      </c>
      <c r="G192" s="9">
        <f t="shared" si="14"/>
        <v>0</v>
      </c>
      <c r="H192" s="9">
        <f t="shared" si="14"/>
        <v>0</v>
      </c>
      <c r="I192" s="9">
        <f t="shared" si="14"/>
        <v>0</v>
      </c>
      <c r="J192" s="9">
        <f t="shared" si="14"/>
        <v>0</v>
      </c>
      <c r="K192" s="9">
        <f t="shared" si="14"/>
        <v>0</v>
      </c>
      <c r="L192" s="9">
        <f t="shared" si="14"/>
        <v>0</v>
      </c>
      <c r="M192" s="9">
        <f t="shared" si="14"/>
        <v>0</v>
      </c>
      <c r="N192" s="9">
        <f t="shared" si="14"/>
        <v>0</v>
      </c>
      <c r="O192" s="9">
        <f t="shared" si="14"/>
        <v>0</v>
      </c>
      <c r="P192" s="9">
        <f t="shared" si="14"/>
        <v>0</v>
      </c>
      <c r="Q192" s="9">
        <f t="shared" si="14"/>
        <v>0</v>
      </c>
      <c r="R192" s="9">
        <f t="shared" si="14"/>
        <v>0</v>
      </c>
      <c r="S192" s="148"/>
      <c r="T192" s="21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4"/>
      <c r="AT192" s="4"/>
      <c r="AU192" s="4"/>
      <c r="AV192" s="4"/>
      <c r="AW192" s="4"/>
      <c r="AX192" s="4"/>
      <c r="AY192" s="4"/>
      <c r="AZ192" s="4"/>
    </row>
    <row r="193" spans="1:52" x14ac:dyDescent="0.25">
      <c r="A193" s="1">
        <v>186</v>
      </c>
      <c r="B193" s="3" t="str">
        <f>IF('FORM NILAI SIAP'!A193=0,"",'FORM NILAI SIAP'!A193)</f>
        <v/>
      </c>
      <c r="C193" s="3" t="str">
        <f>IF('FORM NILAI SIAP'!B193=0,"",'FORM NILAI SIAP'!B193)</f>
        <v/>
      </c>
      <c r="D193" s="9" t="str">
        <f t="shared" si="11"/>
        <v/>
      </c>
      <c r="E193" s="9">
        <f t="shared" si="14"/>
        <v>0</v>
      </c>
      <c r="F193" s="9">
        <f t="shared" si="14"/>
        <v>0</v>
      </c>
      <c r="G193" s="9">
        <f t="shared" si="14"/>
        <v>0</v>
      </c>
      <c r="H193" s="9">
        <f t="shared" si="14"/>
        <v>0</v>
      </c>
      <c r="I193" s="9">
        <f t="shared" si="14"/>
        <v>0</v>
      </c>
      <c r="J193" s="9">
        <f t="shared" si="14"/>
        <v>0</v>
      </c>
      <c r="K193" s="9">
        <f t="shared" si="14"/>
        <v>0</v>
      </c>
      <c r="L193" s="9">
        <f t="shared" si="14"/>
        <v>0</v>
      </c>
      <c r="M193" s="9">
        <f t="shared" si="14"/>
        <v>0</v>
      </c>
      <c r="N193" s="9">
        <f t="shared" si="14"/>
        <v>0</v>
      </c>
      <c r="O193" s="9">
        <f t="shared" si="14"/>
        <v>0</v>
      </c>
      <c r="P193" s="9">
        <f t="shared" si="14"/>
        <v>0</v>
      </c>
      <c r="Q193" s="9">
        <f t="shared" si="14"/>
        <v>0</v>
      </c>
      <c r="R193" s="9">
        <f t="shared" si="14"/>
        <v>0</v>
      </c>
      <c r="S193" s="148"/>
      <c r="T193" s="21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4"/>
      <c r="AT193" s="4"/>
      <c r="AU193" s="4"/>
      <c r="AV193" s="4"/>
      <c r="AW193" s="4"/>
      <c r="AX193" s="4"/>
      <c r="AY193" s="4"/>
      <c r="AZ193" s="4"/>
    </row>
    <row r="194" spans="1:52" x14ac:dyDescent="0.25">
      <c r="A194" s="1">
        <v>187</v>
      </c>
      <c r="B194" s="3" t="str">
        <f>IF('FORM NILAI SIAP'!A194=0,"",'FORM NILAI SIAP'!A194)</f>
        <v/>
      </c>
      <c r="C194" s="3" t="str">
        <f>IF('FORM NILAI SIAP'!B194=0,"",'FORM NILAI SIAP'!B194)</f>
        <v/>
      </c>
      <c r="D194" s="9" t="str">
        <f t="shared" si="11"/>
        <v/>
      </c>
      <c r="E194" s="9">
        <f t="shared" si="14"/>
        <v>0</v>
      </c>
      <c r="F194" s="9">
        <f t="shared" si="14"/>
        <v>0</v>
      </c>
      <c r="G194" s="9">
        <f t="shared" si="14"/>
        <v>0</v>
      </c>
      <c r="H194" s="9">
        <f t="shared" si="14"/>
        <v>0</v>
      </c>
      <c r="I194" s="9">
        <f t="shared" si="14"/>
        <v>0</v>
      </c>
      <c r="J194" s="9">
        <f t="shared" si="14"/>
        <v>0</v>
      </c>
      <c r="K194" s="9">
        <f t="shared" si="14"/>
        <v>0</v>
      </c>
      <c r="L194" s="9">
        <f t="shared" si="14"/>
        <v>0</v>
      </c>
      <c r="M194" s="9">
        <f t="shared" si="14"/>
        <v>0</v>
      </c>
      <c r="N194" s="9">
        <f t="shared" si="14"/>
        <v>0</v>
      </c>
      <c r="O194" s="9">
        <f t="shared" si="14"/>
        <v>0</v>
      </c>
      <c r="P194" s="9">
        <f t="shared" si="14"/>
        <v>0</v>
      </c>
      <c r="Q194" s="9">
        <f t="shared" si="14"/>
        <v>0</v>
      </c>
      <c r="R194" s="9">
        <f t="shared" si="14"/>
        <v>0</v>
      </c>
      <c r="S194" s="148"/>
      <c r="T194" s="21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4"/>
      <c r="AT194" s="4"/>
      <c r="AU194" s="4"/>
      <c r="AV194" s="4"/>
      <c r="AW194" s="4"/>
      <c r="AX194" s="4"/>
      <c r="AY194" s="4"/>
      <c r="AZ194" s="4"/>
    </row>
    <row r="195" spans="1:52" x14ac:dyDescent="0.25">
      <c r="A195" s="1">
        <v>188</v>
      </c>
      <c r="B195" s="3" t="str">
        <f>IF('FORM NILAI SIAP'!A195=0,"",'FORM NILAI SIAP'!A195)</f>
        <v/>
      </c>
      <c r="C195" s="3" t="str">
        <f>IF('FORM NILAI SIAP'!B195=0,"",'FORM NILAI SIAP'!B195)</f>
        <v/>
      </c>
      <c r="D195" s="9" t="str">
        <f t="shared" si="11"/>
        <v/>
      </c>
      <c r="E195" s="9">
        <f t="shared" si="14"/>
        <v>0</v>
      </c>
      <c r="F195" s="9">
        <f t="shared" si="14"/>
        <v>0</v>
      </c>
      <c r="G195" s="9">
        <f t="shared" si="14"/>
        <v>0</v>
      </c>
      <c r="H195" s="9">
        <f t="shared" si="14"/>
        <v>0</v>
      </c>
      <c r="I195" s="9">
        <f t="shared" si="14"/>
        <v>0</v>
      </c>
      <c r="J195" s="9">
        <f t="shared" si="14"/>
        <v>0</v>
      </c>
      <c r="K195" s="9">
        <f t="shared" si="14"/>
        <v>0</v>
      </c>
      <c r="L195" s="9">
        <f t="shared" si="14"/>
        <v>0</v>
      </c>
      <c r="M195" s="9">
        <f t="shared" si="14"/>
        <v>0</v>
      </c>
      <c r="N195" s="9">
        <f t="shared" si="14"/>
        <v>0</v>
      </c>
      <c r="O195" s="9">
        <f t="shared" si="14"/>
        <v>0</v>
      </c>
      <c r="P195" s="9">
        <f t="shared" si="14"/>
        <v>0</v>
      </c>
      <c r="Q195" s="9">
        <f t="shared" si="14"/>
        <v>0</v>
      </c>
      <c r="R195" s="9">
        <f t="shared" si="14"/>
        <v>0</v>
      </c>
      <c r="S195" s="148"/>
      <c r="T195" s="21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4"/>
      <c r="AT195" s="4"/>
      <c r="AU195" s="4"/>
      <c r="AV195" s="4"/>
      <c r="AW195" s="4"/>
      <c r="AX195" s="4"/>
      <c r="AY195" s="4"/>
      <c r="AZ195" s="4"/>
    </row>
    <row r="196" spans="1:52" x14ac:dyDescent="0.25">
      <c r="A196" s="1">
        <v>189</v>
      </c>
      <c r="B196" s="3" t="str">
        <f>IF('FORM NILAI SIAP'!A196=0,"",'FORM NILAI SIAP'!A196)</f>
        <v/>
      </c>
      <c r="C196" s="3" t="str">
        <f>IF('FORM NILAI SIAP'!B196=0,"",'FORM NILAI SIAP'!B196)</f>
        <v/>
      </c>
      <c r="D196" s="9" t="str">
        <f t="shared" si="11"/>
        <v/>
      </c>
      <c r="E196" s="9">
        <f t="shared" si="14"/>
        <v>0</v>
      </c>
      <c r="F196" s="9">
        <f t="shared" si="14"/>
        <v>0</v>
      </c>
      <c r="G196" s="9">
        <f t="shared" si="14"/>
        <v>0</v>
      </c>
      <c r="H196" s="9">
        <f t="shared" si="14"/>
        <v>0</v>
      </c>
      <c r="I196" s="9">
        <f t="shared" si="14"/>
        <v>0</v>
      </c>
      <c r="J196" s="9">
        <f t="shared" si="14"/>
        <v>0</v>
      </c>
      <c r="K196" s="9">
        <f t="shared" si="14"/>
        <v>0</v>
      </c>
      <c r="L196" s="9">
        <f t="shared" si="14"/>
        <v>0</v>
      </c>
      <c r="M196" s="9">
        <f t="shared" si="14"/>
        <v>0</v>
      </c>
      <c r="N196" s="9">
        <f t="shared" si="14"/>
        <v>0</v>
      </c>
      <c r="O196" s="9">
        <f t="shared" si="14"/>
        <v>0</v>
      </c>
      <c r="P196" s="9">
        <f t="shared" si="14"/>
        <v>0</v>
      </c>
      <c r="Q196" s="9">
        <f t="shared" si="14"/>
        <v>0</v>
      </c>
      <c r="R196" s="9">
        <f t="shared" si="14"/>
        <v>0</v>
      </c>
      <c r="S196" s="148"/>
      <c r="T196" s="21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4"/>
      <c r="AT196" s="4"/>
      <c r="AU196" s="4"/>
      <c r="AV196" s="4"/>
      <c r="AW196" s="4"/>
      <c r="AX196" s="4"/>
      <c r="AY196" s="4"/>
      <c r="AZ196" s="4"/>
    </row>
    <row r="197" spans="1:52" x14ac:dyDescent="0.25">
      <c r="A197" s="1">
        <v>190</v>
      </c>
      <c r="B197" s="3" t="str">
        <f>IF('FORM NILAI SIAP'!A197=0,"",'FORM NILAI SIAP'!A197)</f>
        <v/>
      </c>
      <c r="C197" s="3" t="str">
        <f>IF('FORM NILAI SIAP'!B197=0,"",'FORM NILAI SIAP'!B197)</f>
        <v/>
      </c>
      <c r="D197" s="9" t="str">
        <f t="shared" si="11"/>
        <v/>
      </c>
      <c r="E197" s="9">
        <f t="shared" si="14"/>
        <v>0</v>
      </c>
      <c r="F197" s="9">
        <f t="shared" si="14"/>
        <v>0</v>
      </c>
      <c r="G197" s="9">
        <f t="shared" si="14"/>
        <v>0</v>
      </c>
      <c r="H197" s="9">
        <f t="shared" si="14"/>
        <v>0</v>
      </c>
      <c r="I197" s="9">
        <f t="shared" si="14"/>
        <v>0</v>
      </c>
      <c r="J197" s="9">
        <f t="shared" si="14"/>
        <v>0</v>
      </c>
      <c r="K197" s="9">
        <f t="shared" si="14"/>
        <v>0</v>
      </c>
      <c r="L197" s="9">
        <f t="shared" si="14"/>
        <v>0</v>
      </c>
      <c r="M197" s="9">
        <f t="shared" si="14"/>
        <v>0</v>
      </c>
      <c r="N197" s="9">
        <f t="shared" si="14"/>
        <v>0</v>
      </c>
      <c r="O197" s="9">
        <f t="shared" si="14"/>
        <v>0</v>
      </c>
      <c r="P197" s="9">
        <f t="shared" si="14"/>
        <v>0</v>
      </c>
      <c r="Q197" s="9">
        <f t="shared" si="14"/>
        <v>0</v>
      </c>
      <c r="R197" s="9">
        <f t="shared" si="14"/>
        <v>0</v>
      </c>
      <c r="S197" s="148"/>
      <c r="T197" s="21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4"/>
      <c r="AT197" s="4"/>
      <c r="AU197" s="4"/>
      <c r="AV197" s="4"/>
      <c r="AW197" s="4"/>
      <c r="AX197" s="4"/>
      <c r="AY197" s="4"/>
      <c r="AZ197" s="4"/>
    </row>
    <row r="198" spans="1:52" x14ac:dyDescent="0.25">
      <c r="A198" s="1">
        <v>191</v>
      </c>
      <c r="B198" s="3" t="str">
        <f>IF('FORM NILAI SIAP'!A198=0,"",'FORM NILAI SIAP'!A198)</f>
        <v/>
      </c>
      <c r="C198" s="3" t="str">
        <f>IF('FORM NILAI SIAP'!B198=0,"",'FORM NILAI SIAP'!B198)</f>
        <v/>
      </c>
      <c r="D198" s="9" t="str">
        <f t="shared" si="11"/>
        <v/>
      </c>
      <c r="E198" s="9">
        <f t="shared" si="14"/>
        <v>0</v>
      </c>
      <c r="F198" s="9">
        <f t="shared" si="14"/>
        <v>0</v>
      </c>
      <c r="G198" s="9">
        <f t="shared" si="14"/>
        <v>0</v>
      </c>
      <c r="H198" s="9">
        <f t="shared" si="14"/>
        <v>0</v>
      </c>
      <c r="I198" s="9">
        <f t="shared" si="14"/>
        <v>0</v>
      </c>
      <c r="J198" s="9">
        <f t="shared" si="14"/>
        <v>0</v>
      </c>
      <c r="K198" s="9">
        <f t="shared" si="14"/>
        <v>0</v>
      </c>
      <c r="L198" s="9">
        <f t="shared" si="14"/>
        <v>0</v>
      </c>
      <c r="M198" s="9">
        <f t="shared" si="14"/>
        <v>0</v>
      </c>
      <c r="N198" s="9">
        <f t="shared" si="14"/>
        <v>0</v>
      </c>
      <c r="O198" s="9">
        <f t="shared" si="14"/>
        <v>0</v>
      </c>
      <c r="P198" s="9">
        <f t="shared" si="14"/>
        <v>0</v>
      </c>
      <c r="Q198" s="9">
        <f t="shared" si="14"/>
        <v>0</v>
      </c>
      <c r="R198" s="9">
        <f t="shared" si="14"/>
        <v>0</v>
      </c>
      <c r="S198" s="148"/>
      <c r="T198" s="21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4"/>
      <c r="AT198" s="4"/>
      <c r="AU198" s="4"/>
      <c r="AV198" s="4"/>
      <c r="AW198" s="4"/>
      <c r="AX198" s="4"/>
      <c r="AY198" s="4"/>
      <c r="AZ198" s="4"/>
    </row>
    <row r="199" spans="1:52" x14ac:dyDescent="0.25">
      <c r="A199" s="1">
        <v>192</v>
      </c>
      <c r="B199" s="3" t="str">
        <f>IF('FORM NILAI SIAP'!A199=0,"",'FORM NILAI SIAP'!A199)</f>
        <v/>
      </c>
      <c r="C199" s="3" t="str">
        <f>IF('FORM NILAI SIAP'!B199=0,"",'FORM NILAI SIAP'!B199)</f>
        <v/>
      </c>
      <c r="D199" s="9" t="str">
        <f t="shared" si="11"/>
        <v/>
      </c>
      <c r="E199" s="9">
        <f t="shared" si="14"/>
        <v>0</v>
      </c>
      <c r="F199" s="9">
        <f t="shared" si="14"/>
        <v>0</v>
      </c>
      <c r="G199" s="9">
        <f t="shared" si="14"/>
        <v>0</v>
      </c>
      <c r="H199" s="9">
        <f t="shared" si="14"/>
        <v>0</v>
      </c>
      <c r="I199" s="9">
        <f t="shared" si="14"/>
        <v>0</v>
      </c>
      <c r="J199" s="9">
        <f t="shared" si="14"/>
        <v>0</v>
      </c>
      <c r="K199" s="9">
        <f t="shared" si="14"/>
        <v>0</v>
      </c>
      <c r="L199" s="9">
        <f t="shared" si="14"/>
        <v>0</v>
      </c>
      <c r="M199" s="9">
        <f t="shared" si="14"/>
        <v>0</v>
      </c>
      <c r="N199" s="9">
        <f t="shared" si="14"/>
        <v>0</v>
      </c>
      <c r="O199" s="9">
        <f t="shared" si="14"/>
        <v>0</v>
      </c>
      <c r="P199" s="9">
        <f t="shared" si="14"/>
        <v>0</v>
      </c>
      <c r="Q199" s="9">
        <f t="shared" si="14"/>
        <v>0</v>
      </c>
      <c r="R199" s="9">
        <f t="shared" si="14"/>
        <v>0</v>
      </c>
      <c r="S199" s="148"/>
      <c r="T199" s="21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4"/>
      <c r="AT199" s="4"/>
      <c r="AU199" s="4"/>
      <c r="AV199" s="4"/>
      <c r="AW199" s="4"/>
      <c r="AX199" s="4"/>
      <c r="AY199" s="4"/>
      <c r="AZ199" s="4"/>
    </row>
    <row r="200" spans="1:52" x14ac:dyDescent="0.25">
      <c r="A200" s="1">
        <v>193</v>
      </c>
      <c r="B200" s="3" t="str">
        <f>IF('FORM NILAI SIAP'!A200=0,"",'FORM NILAI SIAP'!A200)</f>
        <v/>
      </c>
      <c r="C200" s="3" t="str">
        <f>IF('FORM NILAI SIAP'!B200=0,"",'FORM NILAI SIAP'!B200)</f>
        <v/>
      </c>
      <c r="D200" s="9" t="str">
        <f t="shared" si="11"/>
        <v/>
      </c>
      <c r="E200" s="9">
        <f t="shared" si="14"/>
        <v>0</v>
      </c>
      <c r="F200" s="9">
        <f t="shared" si="14"/>
        <v>0</v>
      </c>
      <c r="G200" s="9">
        <f t="shared" si="14"/>
        <v>0</v>
      </c>
      <c r="H200" s="9">
        <f t="shared" si="14"/>
        <v>0</v>
      </c>
      <c r="I200" s="9">
        <f t="shared" si="14"/>
        <v>0</v>
      </c>
      <c r="J200" s="9">
        <f t="shared" si="14"/>
        <v>0</v>
      </c>
      <c r="K200" s="9">
        <f t="shared" si="14"/>
        <v>0</v>
      </c>
      <c r="L200" s="9">
        <f t="shared" si="14"/>
        <v>0</v>
      </c>
      <c r="M200" s="9">
        <f t="shared" si="14"/>
        <v>0</v>
      </c>
      <c r="N200" s="9">
        <f t="shared" si="14"/>
        <v>0</v>
      </c>
      <c r="O200" s="9">
        <f t="shared" si="14"/>
        <v>0</v>
      </c>
      <c r="P200" s="9">
        <f t="shared" si="14"/>
        <v>0</v>
      </c>
      <c r="Q200" s="9">
        <f t="shared" si="14"/>
        <v>0</v>
      </c>
      <c r="R200" s="9">
        <f t="shared" si="14"/>
        <v>0</v>
      </c>
      <c r="S200" s="148"/>
      <c r="T200" s="21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4"/>
      <c r="AT200" s="4"/>
      <c r="AU200" s="4"/>
      <c r="AV200" s="4"/>
      <c r="AW200" s="4"/>
      <c r="AX200" s="4"/>
      <c r="AY200" s="4"/>
      <c r="AZ200" s="4"/>
    </row>
    <row r="201" spans="1:52" x14ac:dyDescent="0.25">
      <c r="A201" s="1">
        <v>194</v>
      </c>
      <c r="B201" s="3" t="str">
        <f>IF('FORM NILAI SIAP'!A201=0,"",'FORM NILAI SIAP'!A201)</f>
        <v/>
      </c>
      <c r="C201" s="3" t="str">
        <f>IF('FORM NILAI SIAP'!B201=0,"",'FORM NILAI SIAP'!B201)</f>
        <v/>
      </c>
      <c r="D201" s="9" t="str">
        <f t="shared" ref="D201:D251" si="15">IF(B201="","",SUMPRODUCT($T$7:$AR$7,T201:AR201))</f>
        <v/>
      </c>
      <c r="E201" s="9">
        <f t="shared" si="14"/>
        <v>0</v>
      </c>
      <c r="F201" s="9">
        <f t="shared" si="14"/>
        <v>0</v>
      </c>
      <c r="G201" s="9">
        <f t="shared" si="14"/>
        <v>0</v>
      </c>
      <c r="H201" s="9">
        <f t="shared" si="14"/>
        <v>0</v>
      </c>
      <c r="I201" s="9">
        <f t="shared" si="14"/>
        <v>0</v>
      </c>
      <c r="J201" s="9">
        <f t="shared" si="14"/>
        <v>0</v>
      </c>
      <c r="K201" s="9">
        <f t="shared" si="14"/>
        <v>0</v>
      </c>
      <c r="L201" s="9">
        <f t="shared" si="14"/>
        <v>0</v>
      </c>
      <c r="M201" s="9">
        <f t="shared" si="14"/>
        <v>0</v>
      </c>
      <c r="N201" s="9">
        <f t="shared" si="14"/>
        <v>0</v>
      </c>
      <c r="O201" s="9">
        <f t="shared" si="14"/>
        <v>0</v>
      </c>
      <c r="P201" s="9">
        <f t="shared" si="14"/>
        <v>0</v>
      </c>
      <c r="Q201" s="9">
        <f t="shared" si="14"/>
        <v>0</v>
      </c>
      <c r="R201" s="9">
        <f t="shared" si="14"/>
        <v>0</v>
      </c>
      <c r="S201" s="148"/>
      <c r="T201" s="21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4"/>
      <c r="AT201" s="4"/>
      <c r="AU201" s="4"/>
      <c r="AV201" s="4"/>
      <c r="AW201" s="4"/>
      <c r="AX201" s="4"/>
      <c r="AY201" s="4"/>
      <c r="AZ201" s="4"/>
    </row>
    <row r="202" spans="1:52" x14ac:dyDescent="0.25">
      <c r="A202" s="1">
        <v>195</v>
      </c>
      <c r="B202" s="3" t="str">
        <f>IF('FORM NILAI SIAP'!A202=0,"",'FORM NILAI SIAP'!A202)</f>
        <v/>
      </c>
      <c r="C202" s="3" t="str">
        <f>IF('FORM NILAI SIAP'!B202=0,"",'FORM NILAI SIAP'!B202)</f>
        <v/>
      </c>
      <c r="D202" s="9" t="str">
        <f t="shared" si="15"/>
        <v/>
      </c>
      <c r="E202" s="9">
        <f t="shared" si="14"/>
        <v>0</v>
      </c>
      <c r="F202" s="9">
        <f t="shared" si="14"/>
        <v>0</v>
      </c>
      <c r="G202" s="9">
        <f t="shared" si="14"/>
        <v>0</v>
      </c>
      <c r="H202" s="9">
        <f t="shared" si="14"/>
        <v>0</v>
      </c>
      <c r="I202" s="9">
        <f t="shared" si="14"/>
        <v>0</v>
      </c>
      <c r="J202" s="9">
        <f t="shared" si="14"/>
        <v>0</v>
      </c>
      <c r="K202" s="9">
        <f t="shared" si="14"/>
        <v>0</v>
      </c>
      <c r="L202" s="9">
        <f t="shared" si="14"/>
        <v>0</v>
      </c>
      <c r="M202" s="9">
        <f t="shared" si="14"/>
        <v>0</v>
      </c>
      <c r="N202" s="9">
        <f t="shared" si="14"/>
        <v>0</v>
      </c>
      <c r="O202" s="9">
        <f t="shared" si="14"/>
        <v>0</v>
      </c>
      <c r="P202" s="9">
        <f t="shared" si="14"/>
        <v>0</v>
      </c>
      <c r="Q202" s="9">
        <f t="shared" si="14"/>
        <v>0</v>
      </c>
      <c r="R202" s="9">
        <f t="shared" si="14"/>
        <v>0</v>
      </c>
      <c r="S202" s="148"/>
      <c r="T202" s="21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4"/>
      <c r="AT202" s="4"/>
      <c r="AU202" s="4"/>
      <c r="AV202" s="4"/>
      <c r="AW202" s="4"/>
      <c r="AX202" s="4"/>
      <c r="AY202" s="4"/>
      <c r="AZ202" s="4"/>
    </row>
    <row r="203" spans="1:52" x14ac:dyDescent="0.25">
      <c r="A203" s="1">
        <v>196</v>
      </c>
      <c r="B203" s="3" t="str">
        <f>IF('FORM NILAI SIAP'!A203=0,"",'FORM NILAI SIAP'!A203)</f>
        <v/>
      </c>
      <c r="C203" s="3" t="str">
        <f>IF('FORM NILAI SIAP'!B203=0,"",'FORM NILAI SIAP'!B203)</f>
        <v/>
      </c>
      <c r="D203" s="9" t="str">
        <f t="shared" si="15"/>
        <v/>
      </c>
      <c r="E203" s="9">
        <f t="shared" si="14"/>
        <v>0</v>
      </c>
      <c r="F203" s="9">
        <f t="shared" si="14"/>
        <v>0</v>
      </c>
      <c r="G203" s="9">
        <f t="shared" si="14"/>
        <v>0</v>
      </c>
      <c r="H203" s="9">
        <f t="shared" si="14"/>
        <v>0</v>
      </c>
      <c r="I203" s="9">
        <f t="shared" si="14"/>
        <v>0</v>
      </c>
      <c r="J203" s="9">
        <f t="shared" si="14"/>
        <v>0</v>
      </c>
      <c r="K203" s="9">
        <f t="shared" si="14"/>
        <v>0</v>
      </c>
      <c r="L203" s="9">
        <f t="shared" si="14"/>
        <v>0</v>
      </c>
      <c r="M203" s="9">
        <f t="shared" si="14"/>
        <v>0</v>
      </c>
      <c r="N203" s="9">
        <f t="shared" si="14"/>
        <v>0</v>
      </c>
      <c r="O203" s="9">
        <f t="shared" si="14"/>
        <v>0</v>
      </c>
      <c r="P203" s="9">
        <f t="shared" si="14"/>
        <v>0</v>
      </c>
      <c r="Q203" s="9">
        <f t="shared" si="14"/>
        <v>0</v>
      </c>
      <c r="R203" s="9">
        <f t="shared" si="14"/>
        <v>0</v>
      </c>
      <c r="S203" s="148"/>
      <c r="T203" s="21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4"/>
      <c r="AT203" s="4"/>
      <c r="AU203" s="4"/>
      <c r="AV203" s="4"/>
      <c r="AW203" s="4"/>
      <c r="AX203" s="4"/>
      <c r="AY203" s="4"/>
      <c r="AZ203" s="4"/>
    </row>
    <row r="204" spans="1:52" x14ac:dyDescent="0.25">
      <c r="A204" s="1">
        <v>197</v>
      </c>
      <c r="B204" s="3" t="str">
        <f>IF('FORM NILAI SIAP'!A204=0,"",'FORM NILAI SIAP'!A204)</f>
        <v/>
      </c>
      <c r="C204" s="3" t="str">
        <f>IF('FORM NILAI SIAP'!B204=0,"",'FORM NILAI SIAP'!B204)</f>
        <v/>
      </c>
      <c r="D204" s="9" t="str">
        <f t="shared" si="15"/>
        <v/>
      </c>
      <c r="E204" s="9">
        <f t="shared" si="14"/>
        <v>0</v>
      </c>
      <c r="F204" s="9">
        <f t="shared" si="14"/>
        <v>0</v>
      </c>
      <c r="G204" s="9">
        <f t="shared" si="14"/>
        <v>0</v>
      </c>
      <c r="H204" s="9">
        <f t="shared" si="14"/>
        <v>0</v>
      </c>
      <c r="I204" s="9">
        <f t="shared" si="14"/>
        <v>0</v>
      </c>
      <c r="J204" s="9">
        <f t="shared" si="14"/>
        <v>0</v>
      </c>
      <c r="K204" s="9">
        <f t="shared" si="14"/>
        <v>0</v>
      </c>
      <c r="L204" s="9">
        <f t="shared" si="14"/>
        <v>0</v>
      </c>
      <c r="M204" s="9">
        <f t="shared" si="14"/>
        <v>0</v>
      </c>
      <c r="N204" s="9">
        <f t="shared" si="14"/>
        <v>0</v>
      </c>
      <c r="O204" s="9">
        <f t="shared" si="14"/>
        <v>0</v>
      </c>
      <c r="P204" s="9">
        <f t="shared" si="14"/>
        <v>0</v>
      </c>
      <c r="Q204" s="9">
        <f t="shared" si="14"/>
        <v>0</v>
      </c>
      <c r="R204" s="9">
        <f t="shared" si="14"/>
        <v>0</v>
      </c>
      <c r="S204" s="148"/>
      <c r="T204" s="21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4"/>
      <c r="AT204" s="4"/>
      <c r="AU204" s="4"/>
      <c r="AV204" s="4"/>
      <c r="AW204" s="4"/>
      <c r="AX204" s="4"/>
      <c r="AY204" s="4"/>
      <c r="AZ204" s="4"/>
    </row>
    <row r="205" spans="1:52" x14ac:dyDescent="0.25">
      <c r="A205" s="1">
        <v>198</v>
      </c>
      <c r="B205" s="3" t="str">
        <f>IF('FORM NILAI SIAP'!A205=0,"",'FORM NILAI SIAP'!A205)</f>
        <v/>
      </c>
      <c r="C205" s="3" t="str">
        <f>IF('FORM NILAI SIAP'!B205=0,"",'FORM NILAI SIAP'!B205)</f>
        <v/>
      </c>
      <c r="D205" s="9" t="str">
        <f t="shared" si="15"/>
        <v/>
      </c>
      <c r="E205" s="9">
        <f t="shared" si="14"/>
        <v>0</v>
      </c>
      <c r="F205" s="9">
        <f t="shared" si="14"/>
        <v>0</v>
      </c>
      <c r="G205" s="9">
        <f t="shared" si="14"/>
        <v>0</v>
      </c>
      <c r="H205" s="9">
        <f t="shared" si="14"/>
        <v>0</v>
      </c>
      <c r="I205" s="9">
        <f t="shared" si="14"/>
        <v>0</v>
      </c>
      <c r="J205" s="9">
        <f t="shared" si="14"/>
        <v>0</v>
      </c>
      <c r="K205" s="9">
        <f t="shared" si="14"/>
        <v>0</v>
      </c>
      <c r="L205" s="9">
        <f t="shared" si="14"/>
        <v>0</v>
      </c>
      <c r="M205" s="9">
        <f t="shared" si="14"/>
        <v>0</v>
      </c>
      <c r="N205" s="9">
        <f t="shared" si="14"/>
        <v>0</v>
      </c>
      <c r="O205" s="9">
        <f t="shared" si="14"/>
        <v>0</v>
      </c>
      <c r="P205" s="9">
        <f t="shared" si="14"/>
        <v>0</v>
      </c>
      <c r="Q205" s="9">
        <f t="shared" si="14"/>
        <v>0</v>
      </c>
      <c r="R205" s="9">
        <f t="shared" si="14"/>
        <v>0</v>
      </c>
      <c r="S205" s="148"/>
      <c r="T205" s="21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4"/>
      <c r="AT205" s="4"/>
      <c r="AU205" s="4"/>
      <c r="AV205" s="4"/>
      <c r="AW205" s="4"/>
      <c r="AX205" s="4"/>
      <c r="AY205" s="4"/>
      <c r="AZ205" s="4"/>
    </row>
    <row r="206" spans="1:52" x14ac:dyDescent="0.25">
      <c r="A206" s="1">
        <v>199</v>
      </c>
      <c r="B206" s="3" t="str">
        <f>IF('FORM NILAI SIAP'!A206=0,"",'FORM NILAI SIAP'!A206)</f>
        <v/>
      </c>
      <c r="C206" s="3" t="str">
        <f>IF('FORM NILAI SIAP'!B206=0,"",'FORM NILAI SIAP'!B206)</f>
        <v/>
      </c>
      <c r="D206" s="9" t="str">
        <f t="shared" si="15"/>
        <v/>
      </c>
      <c r="E206" s="9">
        <f t="shared" si="14"/>
        <v>0</v>
      </c>
      <c r="F206" s="9">
        <f t="shared" si="14"/>
        <v>0</v>
      </c>
      <c r="G206" s="9">
        <f t="shared" si="14"/>
        <v>0</v>
      </c>
      <c r="H206" s="9">
        <f t="shared" si="14"/>
        <v>0</v>
      </c>
      <c r="I206" s="9">
        <f t="shared" si="14"/>
        <v>0</v>
      </c>
      <c r="J206" s="9">
        <f t="shared" si="14"/>
        <v>0</v>
      </c>
      <c r="K206" s="9">
        <f t="shared" si="14"/>
        <v>0</v>
      </c>
      <c r="L206" s="9">
        <f t="shared" si="14"/>
        <v>0</v>
      </c>
      <c r="M206" s="9">
        <f t="shared" si="14"/>
        <v>0</v>
      </c>
      <c r="N206" s="9">
        <f t="shared" si="14"/>
        <v>0</v>
      </c>
      <c r="O206" s="9">
        <f t="shared" si="14"/>
        <v>0</v>
      </c>
      <c r="P206" s="9">
        <f t="shared" si="14"/>
        <v>0</v>
      </c>
      <c r="Q206" s="9">
        <f t="shared" si="14"/>
        <v>0</v>
      </c>
      <c r="R206" s="9">
        <f t="shared" si="14"/>
        <v>0</v>
      </c>
      <c r="S206" s="148"/>
      <c r="T206" s="21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4"/>
      <c r="AT206" s="4"/>
      <c r="AU206" s="4"/>
      <c r="AV206" s="4"/>
      <c r="AW206" s="4"/>
      <c r="AX206" s="4"/>
      <c r="AY206" s="4"/>
      <c r="AZ206" s="4"/>
    </row>
    <row r="207" spans="1:52" x14ac:dyDescent="0.25">
      <c r="A207" s="1">
        <v>200</v>
      </c>
      <c r="B207" s="3" t="str">
        <f>IF('FORM NILAI SIAP'!A207=0,"",'FORM NILAI SIAP'!A207)</f>
        <v/>
      </c>
      <c r="C207" s="3" t="str">
        <f>IF('FORM NILAI SIAP'!B207=0,"",'FORM NILAI SIAP'!B207)</f>
        <v/>
      </c>
      <c r="D207" s="9" t="str">
        <f t="shared" si="15"/>
        <v/>
      </c>
      <c r="E207" s="9">
        <f t="shared" si="14"/>
        <v>0</v>
      </c>
      <c r="F207" s="9">
        <f t="shared" si="14"/>
        <v>0</v>
      </c>
      <c r="G207" s="9">
        <f t="shared" si="14"/>
        <v>0</v>
      </c>
      <c r="H207" s="9">
        <f t="shared" si="14"/>
        <v>0</v>
      </c>
      <c r="I207" s="9">
        <f t="shared" si="14"/>
        <v>0</v>
      </c>
      <c r="J207" s="9">
        <f t="shared" si="14"/>
        <v>0</v>
      </c>
      <c r="K207" s="9">
        <f t="shared" si="14"/>
        <v>0</v>
      </c>
      <c r="L207" s="9">
        <f t="shared" si="14"/>
        <v>0</v>
      </c>
      <c r="M207" s="9">
        <f t="shared" si="14"/>
        <v>0</v>
      </c>
      <c r="N207" s="9">
        <f t="shared" si="14"/>
        <v>0</v>
      </c>
      <c r="O207" s="9">
        <f t="shared" si="14"/>
        <v>0</v>
      </c>
      <c r="P207" s="9">
        <f t="shared" si="14"/>
        <v>0</v>
      </c>
      <c r="Q207" s="9">
        <f t="shared" si="14"/>
        <v>0</v>
      </c>
      <c r="R207" s="9">
        <f t="shared" si="14"/>
        <v>0</v>
      </c>
      <c r="S207" s="148"/>
      <c r="T207" s="21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4"/>
      <c r="AT207" s="4"/>
      <c r="AU207" s="4"/>
      <c r="AV207" s="4"/>
      <c r="AW207" s="4"/>
      <c r="AX207" s="4"/>
      <c r="AY207" s="4"/>
      <c r="AZ207" s="4"/>
    </row>
    <row r="208" spans="1:52" x14ac:dyDescent="0.25">
      <c r="A208" s="1">
        <v>201</v>
      </c>
      <c r="B208" s="3" t="str">
        <f>IF('FORM NILAI SIAP'!A208=0,"",'FORM NILAI SIAP'!A208)</f>
        <v/>
      </c>
      <c r="C208" s="3" t="str">
        <f>IF('FORM NILAI SIAP'!B208=0,"",'FORM NILAI SIAP'!B208)</f>
        <v/>
      </c>
      <c r="D208" s="9" t="str">
        <f t="shared" si="15"/>
        <v/>
      </c>
      <c r="E208" s="9">
        <f t="shared" si="14"/>
        <v>0</v>
      </c>
      <c r="F208" s="9">
        <f t="shared" si="14"/>
        <v>0</v>
      </c>
      <c r="G208" s="9">
        <f t="shared" si="14"/>
        <v>0</v>
      </c>
      <c r="H208" s="9">
        <f t="shared" si="14"/>
        <v>0</v>
      </c>
      <c r="I208" s="9">
        <f t="shared" si="14"/>
        <v>0</v>
      </c>
      <c r="J208" s="9">
        <f t="shared" ref="E208:R226" si="16">IFERROR(($T208*IF($T$6=J$6,$T$7,0)+$U208*IF($U$6=J$6,$U$7,0)+$V208*IF($V$6=J$6,$V$7,0)+$W208*IF($W$6=J$6,$W$7,0)+$X208*IF($X$6=J$6,$X$7,0)+$Y208*IF($Y$6=J$6,$Y$7,0)+$Z208*IF($Z$6=J$6,$Z$7,0)+$AA208*IF($AA$6=J$6,$AA$7,0)+$AB208*IF($AB$6=J$6,$AB$7,0)+$AC208*IF($AC$6=J$6,$AC$7,0)+$AD208*IF($AD$6=J$6,$AD$7,0)+$AE208*IF($AE$6=J$6,$AE$7,0)+$AF208*IF($AF$6=J$6,$AF$7,0)+$AG208*IF($AG$6=J$6,$AG$7,0)+$AH208*IF($AH$6=J$6,$AH$7,0)+$AI208*IF($AI$6=J$6,$AI$7,0)+$AJ208*IF($AJ$6=J$6,$AJ$7,0)+$AK208*IF($AK$6=J$6,$AK$7,0)+$AL208*IF($AL$6=J$6,$AL$7,0)+$AM208*IF($AM$6=J$6,$AM$7,0)+$AN208*IF($AN$6=J$6,$AN$7,0)+$AO208*IF($AO$6=J$6,$AO$7,0)+$AP208*IF($AP$6=J$6,$AP$7,0)+$AQ208*IF($AQ$6=J$6,$AQ$7,0)+$AR208*IF($AR$6=J$6,$AR$7,0)+$AS208*IF($AS$6=J$6,$AS$7,0)+$AT208*IF($AT$6=J$6,$AT$7,0)+$AU208*IF($AU$6=J$6,$AU$7,0)+$AV208*IF($AV$6=J$6,$AV$7,0)+$AW208*IF($AW$6=J$6,$AW$7,0)+$AX208*IF($AX$6=J$6,$AX$7,0)+$AY208*IF($AY$6=J$6,$AY$7,0)+$AZ208*IF($AZ$6=J$6,$AZ$7,0))/J$7,0)</f>
        <v>0</v>
      </c>
      <c r="K208" s="9">
        <f t="shared" si="16"/>
        <v>0</v>
      </c>
      <c r="L208" s="9">
        <f t="shared" si="16"/>
        <v>0</v>
      </c>
      <c r="M208" s="9">
        <f t="shared" si="16"/>
        <v>0</v>
      </c>
      <c r="N208" s="9">
        <f t="shared" si="16"/>
        <v>0</v>
      </c>
      <c r="O208" s="9">
        <f t="shared" si="16"/>
        <v>0</v>
      </c>
      <c r="P208" s="9">
        <f t="shared" si="16"/>
        <v>0</v>
      </c>
      <c r="Q208" s="9">
        <f t="shared" si="16"/>
        <v>0</v>
      </c>
      <c r="R208" s="9">
        <f t="shared" si="16"/>
        <v>0</v>
      </c>
      <c r="S208" s="148"/>
      <c r="T208" s="21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4"/>
      <c r="AT208" s="4"/>
      <c r="AU208" s="4"/>
      <c r="AV208" s="4"/>
      <c r="AW208" s="4"/>
      <c r="AX208" s="4"/>
      <c r="AY208" s="4"/>
      <c r="AZ208" s="4"/>
    </row>
    <row r="209" spans="1:52" x14ac:dyDescent="0.25">
      <c r="A209" s="1">
        <v>202</v>
      </c>
      <c r="B209" s="3" t="str">
        <f>IF('FORM NILAI SIAP'!A209=0,"",'FORM NILAI SIAP'!A209)</f>
        <v/>
      </c>
      <c r="C209" s="3" t="str">
        <f>IF('FORM NILAI SIAP'!B209=0,"",'FORM NILAI SIAP'!B209)</f>
        <v/>
      </c>
      <c r="D209" s="9" t="str">
        <f t="shared" si="15"/>
        <v/>
      </c>
      <c r="E209" s="9">
        <f t="shared" si="16"/>
        <v>0</v>
      </c>
      <c r="F209" s="9">
        <f t="shared" si="16"/>
        <v>0</v>
      </c>
      <c r="G209" s="9">
        <f t="shared" si="16"/>
        <v>0</v>
      </c>
      <c r="H209" s="9">
        <f t="shared" si="16"/>
        <v>0</v>
      </c>
      <c r="I209" s="9">
        <f t="shared" si="16"/>
        <v>0</v>
      </c>
      <c r="J209" s="9">
        <f t="shared" si="16"/>
        <v>0</v>
      </c>
      <c r="K209" s="9">
        <f t="shared" si="16"/>
        <v>0</v>
      </c>
      <c r="L209" s="9">
        <f t="shared" si="16"/>
        <v>0</v>
      </c>
      <c r="M209" s="9">
        <f t="shared" si="16"/>
        <v>0</v>
      </c>
      <c r="N209" s="9">
        <f t="shared" si="16"/>
        <v>0</v>
      </c>
      <c r="O209" s="9">
        <f t="shared" si="16"/>
        <v>0</v>
      </c>
      <c r="P209" s="9">
        <f t="shared" si="16"/>
        <v>0</v>
      </c>
      <c r="Q209" s="9">
        <f t="shared" si="16"/>
        <v>0</v>
      </c>
      <c r="R209" s="9">
        <f t="shared" si="16"/>
        <v>0</v>
      </c>
      <c r="S209" s="148"/>
      <c r="T209" s="21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4"/>
      <c r="AT209" s="4"/>
      <c r="AU209" s="4"/>
      <c r="AV209" s="4"/>
      <c r="AW209" s="4"/>
      <c r="AX209" s="4"/>
      <c r="AY209" s="4"/>
      <c r="AZ209" s="4"/>
    </row>
    <row r="210" spans="1:52" x14ac:dyDescent="0.25">
      <c r="A210" s="1">
        <v>203</v>
      </c>
      <c r="B210" s="3" t="str">
        <f>IF('FORM NILAI SIAP'!A210=0,"",'FORM NILAI SIAP'!A210)</f>
        <v/>
      </c>
      <c r="C210" s="3" t="str">
        <f>IF('FORM NILAI SIAP'!B210=0,"",'FORM NILAI SIAP'!B210)</f>
        <v/>
      </c>
      <c r="D210" s="9" t="str">
        <f t="shared" si="15"/>
        <v/>
      </c>
      <c r="E210" s="9">
        <f t="shared" si="16"/>
        <v>0</v>
      </c>
      <c r="F210" s="9">
        <f t="shared" si="16"/>
        <v>0</v>
      </c>
      <c r="G210" s="9">
        <f t="shared" si="16"/>
        <v>0</v>
      </c>
      <c r="H210" s="9">
        <f t="shared" si="16"/>
        <v>0</v>
      </c>
      <c r="I210" s="9">
        <f t="shared" si="16"/>
        <v>0</v>
      </c>
      <c r="J210" s="9">
        <f t="shared" si="16"/>
        <v>0</v>
      </c>
      <c r="K210" s="9">
        <f t="shared" si="16"/>
        <v>0</v>
      </c>
      <c r="L210" s="9">
        <f t="shared" si="16"/>
        <v>0</v>
      </c>
      <c r="M210" s="9">
        <f t="shared" si="16"/>
        <v>0</v>
      </c>
      <c r="N210" s="9">
        <f t="shared" si="16"/>
        <v>0</v>
      </c>
      <c r="O210" s="9">
        <f t="shared" si="16"/>
        <v>0</v>
      </c>
      <c r="P210" s="9">
        <f t="shared" si="16"/>
        <v>0</v>
      </c>
      <c r="Q210" s="9">
        <f t="shared" si="16"/>
        <v>0</v>
      </c>
      <c r="R210" s="9">
        <f t="shared" si="16"/>
        <v>0</v>
      </c>
      <c r="S210" s="148"/>
      <c r="T210" s="21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4"/>
      <c r="AT210" s="4"/>
      <c r="AU210" s="4"/>
      <c r="AV210" s="4"/>
      <c r="AW210" s="4"/>
      <c r="AX210" s="4"/>
      <c r="AY210" s="4"/>
      <c r="AZ210" s="4"/>
    </row>
    <row r="211" spans="1:52" x14ac:dyDescent="0.25">
      <c r="A211" s="1">
        <v>204</v>
      </c>
      <c r="B211" s="3" t="str">
        <f>IF('FORM NILAI SIAP'!A211=0,"",'FORM NILAI SIAP'!A211)</f>
        <v/>
      </c>
      <c r="C211" s="3" t="str">
        <f>IF('FORM NILAI SIAP'!B211=0,"",'FORM NILAI SIAP'!B211)</f>
        <v/>
      </c>
      <c r="D211" s="9" t="str">
        <f t="shared" si="15"/>
        <v/>
      </c>
      <c r="E211" s="9">
        <f t="shared" si="16"/>
        <v>0</v>
      </c>
      <c r="F211" s="9">
        <f t="shared" si="16"/>
        <v>0</v>
      </c>
      <c r="G211" s="9">
        <f t="shared" si="16"/>
        <v>0</v>
      </c>
      <c r="H211" s="9">
        <f t="shared" si="16"/>
        <v>0</v>
      </c>
      <c r="I211" s="9">
        <f t="shared" si="16"/>
        <v>0</v>
      </c>
      <c r="J211" s="9">
        <f t="shared" si="16"/>
        <v>0</v>
      </c>
      <c r="K211" s="9">
        <f t="shared" si="16"/>
        <v>0</v>
      </c>
      <c r="L211" s="9">
        <f t="shared" si="16"/>
        <v>0</v>
      </c>
      <c r="M211" s="9">
        <f t="shared" si="16"/>
        <v>0</v>
      </c>
      <c r="N211" s="9">
        <f t="shared" si="16"/>
        <v>0</v>
      </c>
      <c r="O211" s="9">
        <f t="shared" si="16"/>
        <v>0</v>
      </c>
      <c r="P211" s="9">
        <f t="shared" si="16"/>
        <v>0</v>
      </c>
      <c r="Q211" s="9">
        <f t="shared" si="16"/>
        <v>0</v>
      </c>
      <c r="R211" s="9">
        <f t="shared" si="16"/>
        <v>0</v>
      </c>
      <c r="S211" s="148"/>
      <c r="T211" s="21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4"/>
      <c r="AT211" s="4"/>
      <c r="AU211" s="4"/>
      <c r="AV211" s="4"/>
      <c r="AW211" s="4"/>
      <c r="AX211" s="4"/>
      <c r="AY211" s="4"/>
      <c r="AZ211" s="4"/>
    </row>
    <row r="212" spans="1:52" x14ac:dyDescent="0.25">
      <c r="A212" s="1">
        <v>205</v>
      </c>
      <c r="B212" s="3" t="str">
        <f>IF('FORM NILAI SIAP'!A212=0,"",'FORM NILAI SIAP'!A212)</f>
        <v/>
      </c>
      <c r="C212" s="3" t="str">
        <f>IF('FORM NILAI SIAP'!B212=0,"",'FORM NILAI SIAP'!B212)</f>
        <v/>
      </c>
      <c r="D212" s="9" t="str">
        <f t="shared" si="15"/>
        <v/>
      </c>
      <c r="E212" s="9">
        <f t="shared" si="16"/>
        <v>0</v>
      </c>
      <c r="F212" s="9">
        <f t="shared" si="16"/>
        <v>0</v>
      </c>
      <c r="G212" s="9">
        <f t="shared" si="16"/>
        <v>0</v>
      </c>
      <c r="H212" s="9">
        <f t="shared" si="16"/>
        <v>0</v>
      </c>
      <c r="I212" s="9">
        <f t="shared" si="16"/>
        <v>0</v>
      </c>
      <c r="J212" s="9">
        <f t="shared" si="16"/>
        <v>0</v>
      </c>
      <c r="K212" s="9">
        <f t="shared" si="16"/>
        <v>0</v>
      </c>
      <c r="L212" s="9">
        <f t="shared" si="16"/>
        <v>0</v>
      </c>
      <c r="M212" s="9">
        <f t="shared" si="16"/>
        <v>0</v>
      </c>
      <c r="N212" s="9">
        <f t="shared" si="16"/>
        <v>0</v>
      </c>
      <c r="O212" s="9">
        <f t="shared" si="16"/>
        <v>0</v>
      </c>
      <c r="P212" s="9">
        <f t="shared" si="16"/>
        <v>0</v>
      </c>
      <c r="Q212" s="9">
        <f t="shared" si="16"/>
        <v>0</v>
      </c>
      <c r="R212" s="9">
        <f t="shared" si="16"/>
        <v>0</v>
      </c>
      <c r="S212" s="148"/>
      <c r="T212" s="21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4"/>
      <c r="AT212" s="4"/>
      <c r="AU212" s="4"/>
      <c r="AV212" s="4"/>
      <c r="AW212" s="4"/>
      <c r="AX212" s="4"/>
      <c r="AY212" s="4"/>
      <c r="AZ212" s="4"/>
    </row>
    <row r="213" spans="1:52" x14ac:dyDescent="0.25">
      <c r="A213" s="1">
        <v>206</v>
      </c>
      <c r="B213" s="3" t="str">
        <f>IF('FORM NILAI SIAP'!A213=0,"",'FORM NILAI SIAP'!A213)</f>
        <v/>
      </c>
      <c r="C213" s="3" t="str">
        <f>IF('FORM NILAI SIAP'!B213=0,"",'FORM NILAI SIAP'!B213)</f>
        <v/>
      </c>
      <c r="D213" s="9" t="str">
        <f t="shared" si="15"/>
        <v/>
      </c>
      <c r="E213" s="9">
        <f t="shared" si="16"/>
        <v>0</v>
      </c>
      <c r="F213" s="9">
        <f t="shared" si="16"/>
        <v>0</v>
      </c>
      <c r="G213" s="9">
        <f t="shared" si="16"/>
        <v>0</v>
      </c>
      <c r="H213" s="9">
        <f t="shared" si="16"/>
        <v>0</v>
      </c>
      <c r="I213" s="9">
        <f t="shared" si="16"/>
        <v>0</v>
      </c>
      <c r="J213" s="9">
        <f t="shared" si="16"/>
        <v>0</v>
      </c>
      <c r="K213" s="9">
        <f t="shared" si="16"/>
        <v>0</v>
      </c>
      <c r="L213" s="9">
        <f t="shared" si="16"/>
        <v>0</v>
      </c>
      <c r="M213" s="9">
        <f t="shared" si="16"/>
        <v>0</v>
      </c>
      <c r="N213" s="9">
        <f t="shared" si="16"/>
        <v>0</v>
      </c>
      <c r="O213" s="9">
        <f t="shared" si="16"/>
        <v>0</v>
      </c>
      <c r="P213" s="9">
        <f t="shared" si="16"/>
        <v>0</v>
      </c>
      <c r="Q213" s="9">
        <f t="shared" si="16"/>
        <v>0</v>
      </c>
      <c r="R213" s="9">
        <f t="shared" si="16"/>
        <v>0</v>
      </c>
      <c r="S213" s="148"/>
      <c r="T213" s="21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4"/>
      <c r="AT213" s="4"/>
      <c r="AU213" s="4"/>
      <c r="AV213" s="4"/>
      <c r="AW213" s="4"/>
      <c r="AX213" s="4"/>
      <c r="AY213" s="4"/>
      <c r="AZ213" s="4"/>
    </row>
    <row r="214" spans="1:52" x14ac:dyDescent="0.25">
      <c r="A214" s="1">
        <v>207</v>
      </c>
      <c r="B214" s="3" t="str">
        <f>IF('FORM NILAI SIAP'!A214=0,"",'FORM NILAI SIAP'!A214)</f>
        <v/>
      </c>
      <c r="C214" s="3" t="str">
        <f>IF('FORM NILAI SIAP'!B214=0,"",'FORM NILAI SIAP'!B214)</f>
        <v/>
      </c>
      <c r="D214" s="9" t="str">
        <f t="shared" si="15"/>
        <v/>
      </c>
      <c r="E214" s="9">
        <f t="shared" si="16"/>
        <v>0</v>
      </c>
      <c r="F214" s="9">
        <f t="shared" si="16"/>
        <v>0</v>
      </c>
      <c r="G214" s="9">
        <f t="shared" si="16"/>
        <v>0</v>
      </c>
      <c r="H214" s="9">
        <f t="shared" si="16"/>
        <v>0</v>
      </c>
      <c r="I214" s="9">
        <f t="shared" si="16"/>
        <v>0</v>
      </c>
      <c r="J214" s="9">
        <f t="shared" si="16"/>
        <v>0</v>
      </c>
      <c r="K214" s="9">
        <f t="shared" si="16"/>
        <v>0</v>
      </c>
      <c r="L214" s="9">
        <f t="shared" si="16"/>
        <v>0</v>
      </c>
      <c r="M214" s="9">
        <f t="shared" si="16"/>
        <v>0</v>
      </c>
      <c r="N214" s="9">
        <f t="shared" si="16"/>
        <v>0</v>
      </c>
      <c r="O214" s="9">
        <f t="shared" si="16"/>
        <v>0</v>
      </c>
      <c r="P214" s="9">
        <f t="shared" si="16"/>
        <v>0</v>
      </c>
      <c r="Q214" s="9">
        <f t="shared" si="16"/>
        <v>0</v>
      </c>
      <c r="R214" s="9">
        <f t="shared" si="16"/>
        <v>0</v>
      </c>
      <c r="S214" s="148"/>
      <c r="T214" s="21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4"/>
      <c r="AT214" s="4"/>
      <c r="AU214" s="4"/>
      <c r="AV214" s="4"/>
      <c r="AW214" s="4"/>
      <c r="AX214" s="4"/>
      <c r="AY214" s="4"/>
      <c r="AZ214" s="4"/>
    </row>
    <row r="215" spans="1:52" x14ac:dyDescent="0.25">
      <c r="A215" s="1">
        <v>208</v>
      </c>
      <c r="B215" s="3" t="str">
        <f>IF('FORM NILAI SIAP'!A215=0,"",'FORM NILAI SIAP'!A215)</f>
        <v/>
      </c>
      <c r="C215" s="3" t="str">
        <f>IF('FORM NILAI SIAP'!B215=0,"",'FORM NILAI SIAP'!B215)</f>
        <v/>
      </c>
      <c r="D215" s="9" t="str">
        <f t="shared" si="15"/>
        <v/>
      </c>
      <c r="E215" s="9">
        <f t="shared" si="16"/>
        <v>0</v>
      </c>
      <c r="F215" s="9">
        <f t="shared" si="16"/>
        <v>0</v>
      </c>
      <c r="G215" s="9">
        <f t="shared" si="16"/>
        <v>0</v>
      </c>
      <c r="H215" s="9">
        <f t="shared" si="16"/>
        <v>0</v>
      </c>
      <c r="I215" s="9">
        <f t="shared" si="16"/>
        <v>0</v>
      </c>
      <c r="J215" s="9">
        <f t="shared" si="16"/>
        <v>0</v>
      </c>
      <c r="K215" s="9">
        <f t="shared" si="16"/>
        <v>0</v>
      </c>
      <c r="L215" s="9">
        <f t="shared" si="16"/>
        <v>0</v>
      </c>
      <c r="M215" s="9">
        <f t="shared" si="16"/>
        <v>0</v>
      </c>
      <c r="N215" s="9">
        <f t="shared" si="16"/>
        <v>0</v>
      </c>
      <c r="O215" s="9">
        <f t="shared" si="16"/>
        <v>0</v>
      </c>
      <c r="P215" s="9">
        <f t="shared" si="16"/>
        <v>0</v>
      </c>
      <c r="Q215" s="9">
        <f t="shared" si="16"/>
        <v>0</v>
      </c>
      <c r="R215" s="9">
        <f t="shared" si="16"/>
        <v>0</v>
      </c>
      <c r="S215" s="148"/>
      <c r="T215" s="21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4"/>
      <c r="AT215" s="4"/>
      <c r="AU215" s="4"/>
      <c r="AV215" s="4"/>
      <c r="AW215" s="4"/>
      <c r="AX215" s="4"/>
      <c r="AY215" s="4"/>
      <c r="AZ215" s="4"/>
    </row>
    <row r="216" spans="1:52" x14ac:dyDescent="0.25">
      <c r="A216" s="1">
        <v>209</v>
      </c>
      <c r="B216" s="3" t="str">
        <f>IF('FORM NILAI SIAP'!A216=0,"",'FORM NILAI SIAP'!A216)</f>
        <v/>
      </c>
      <c r="C216" s="3" t="str">
        <f>IF('FORM NILAI SIAP'!B216=0,"",'FORM NILAI SIAP'!B216)</f>
        <v/>
      </c>
      <c r="D216" s="9" t="str">
        <f t="shared" si="15"/>
        <v/>
      </c>
      <c r="E216" s="9">
        <f t="shared" si="16"/>
        <v>0</v>
      </c>
      <c r="F216" s="9">
        <f t="shared" si="16"/>
        <v>0</v>
      </c>
      <c r="G216" s="9">
        <f t="shared" si="16"/>
        <v>0</v>
      </c>
      <c r="H216" s="9">
        <f t="shared" si="16"/>
        <v>0</v>
      </c>
      <c r="I216" s="9">
        <f t="shared" si="16"/>
        <v>0</v>
      </c>
      <c r="J216" s="9">
        <f t="shared" si="16"/>
        <v>0</v>
      </c>
      <c r="K216" s="9">
        <f t="shared" si="16"/>
        <v>0</v>
      </c>
      <c r="L216" s="9">
        <f t="shared" si="16"/>
        <v>0</v>
      </c>
      <c r="M216" s="9">
        <f t="shared" si="16"/>
        <v>0</v>
      </c>
      <c r="N216" s="9">
        <f t="shared" si="16"/>
        <v>0</v>
      </c>
      <c r="O216" s="9">
        <f t="shared" si="16"/>
        <v>0</v>
      </c>
      <c r="P216" s="9">
        <f t="shared" si="16"/>
        <v>0</v>
      </c>
      <c r="Q216" s="9">
        <f t="shared" si="16"/>
        <v>0</v>
      </c>
      <c r="R216" s="9">
        <f t="shared" si="16"/>
        <v>0</v>
      </c>
      <c r="S216" s="148"/>
      <c r="T216" s="21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4"/>
      <c r="AT216" s="4"/>
      <c r="AU216" s="4"/>
      <c r="AV216" s="4"/>
      <c r="AW216" s="4"/>
      <c r="AX216" s="4"/>
      <c r="AY216" s="4"/>
      <c r="AZ216" s="4"/>
    </row>
    <row r="217" spans="1:52" x14ac:dyDescent="0.25">
      <c r="A217" s="1">
        <v>210</v>
      </c>
      <c r="B217" s="3" t="str">
        <f>IF('FORM NILAI SIAP'!A217=0,"",'FORM NILAI SIAP'!A217)</f>
        <v/>
      </c>
      <c r="C217" s="3" t="str">
        <f>IF('FORM NILAI SIAP'!B217=0,"",'FORM NILAI SIAP'!B217)</f>
        <v/>
      </c>
      <c r="D217" s="9" t="str">
        <f t="shared" si="15"/>
        <v/>
      </c>
      <c r="E217" s="9">
        <f t="shared" si="16"/>
        <v>0</v>
      </c>
      <c r="F217" s="9">
        <f t="shared" si="16"/>
        <v>0</v>
      </c>
      <c r="G217" s="9">
        <f t="shared" si="16"/>
        <v>0</v>
      </c>
      <c r="H217" s="9">
        <f t="shared" si="16"/>
        <v>0</v>
      </c>
      <c r="I217" s="9">
        <f t="shared" si="16"/>
        <v>0</v>
      </c>
      <c r="J217" s="9">
        <f t="shared" si="16"/>
        <v>0</v>
      </c>
      <c r="K217" s="9">
        <f t="shared" si="16"/>
        <v>0</v>
      </c>
      <c r="L217" s="9">
        <f t="shared" si="16"/>
        <v>0</v>
      </c>
      <c r="M217" s="9">
        <f t="shared" si="16"/>
        <v>0</v>
      </c>
      <c r="N217" s="9">
        <f t="shared" si="16"/>
        <v>0</v>
      </c>
      <c r="O217" s="9">
        <f t="shared" si="16"/>
        <v>0</v>
      </c>
      <c r="P217" s="9">
        <f t="shared" si="16"/>
        <v>0</v>
      </c>
      <c r="Q217" s="9">
        <f t="shared" si="16"/>
        <v>0</v>
      </c>
      <c r="R217" s="9">
        <f t="shared" si="16"/>
        <v>0</v>
      </c>
      <c r="S217" s="148"/>
      <c r="T217" s="21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4"/>
      <c r="AT217" s="4"/>
      <c r="AU217" s="4"/>
      <c r="AV217" s="4"/>
      <c r="AW217" s="4"/>
      <c r="AX217" s="4"/>
      <c r="AY217" s="4"/>
      <c r="AZ217" s="4"/>
    </row>
    <row r="218" spans="1:52" x14ac:dyDescent="0.25">
      <c r="A218" s="1">
        <v>211</v>
      </c>
      <c r="B218" s="3" t="str">
        <f>IF('FORM NILAI SIAP'!A218=0,"",'FORM NILAI SIAP'!A218)</f>
        <v/>
      </c>
      <c r="C218" s="3" t="str">
        <f>IF('FORM NILAI SIAP'!B218=0,"",'FORM NILAI SIAP'!B218)</f>
        <v/>
      </c>
      <c r="D218" s="9" t="str">
        <f t="shared" si="15"/>
        <v/>
      </c>
      <c r="E218" s="9">
        <f t="shared" si="16"/>
        <v>0</v>
      </c>
      <c r="F218" s="9">
        <f t="shared" si="16"/>
        <v>0</v>
      </c>
      <c r="G218" s="9">
        <f t="shared" si="16"/>
        <v>0</v>
      </c>
      <c r="H218" s="9">
        <f t="shared" si="16"/>
        <v>0</v>
      </c>
      <c r="I218" s="9">
        <f t="shared" si="16"/>
        <v>0</v>
      </c>
      <c r="J218" s="9">
        <f t="shared" si="16"/>
        <v>0</v>
      </c>
      <c r="K218" s="9">
        <f t="shared" si="16"/>
        <v>0</v>
      </c>
      <c r="L218" s="9">
        <f t="shared" si="16"/>
        <v>0</v>
      </c>
      <c r="M218" s="9">
        <f t="shared" si="16"/>
        <v>0</v>
      </c>
      <c r="N218" s="9">
        <f t="shared" si="16"/>
        <v>0</v>
      </c>
      <c r="O218" s="9">
        <f t="shared" si="16"/>
        <v>0</v>
      </c>
      <c r="P218" s="9">
        <f t="shared" si="16"/>
        <v>0</v>
      </c>
      <c r="Q218" s="9">
        <f t="shared" si="16"/>
        <v>0</v>
      </c>
      <c r="R218" s="9">
        <f t="shared" si="16"/>
        <v>0</v>
      </c>
      <c r="S218" s="148"/>
      <c r="T218" s="21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4"/>
      <c r="AT218" s="4"/>
      <c r="AU218" s="4"/>
      <c r="AV218" s="4"/>
      <c r="AW218" s="4"/>
      <c r="AX218" s="4"/>
      <c r="AY218" s="4"/>
      <c r="AZ218" s="4"/>
    </row>
    <row r="219" spans="1:52" x14ac:dyDescent="0.25">
      <c r="A219" s="1">
        <v>212</v>
      </c>
      <c r="B219" s="3" t="str">
        <f>IF('FORM NILAI SIAP'!A219=0,"",'FORM NILAI SIAP'!A219)</f>
        <v/>
      </c>
      <c r="C219" s="3" t="str">
        <f>IF('FORM NILAI SIAP'!B219=0,"",'FORM NILAI SIAP'!B219)</f>
        <v/>
      </c>
      <c r="D219" s="9" t="str">
        <f t="shared" si="15"/>
        <v/>
      </c>
      <c r="E219" s="9">
        <f t="shared" si="16"/>
        <v>0</v>
      </c>
      <c r="F219" s="9">
        <f t="shared" si="16"/>
        <v>0</v>
      </c>
      <c r="G219" s="9">
        <f t="shared" si="16"/>
        <v>0</v>
      </c>
      <c r="H219" s="9">
        <f t="shared" si="16"/>
        <v>0</v>
      </c>
      <c r="I219" s="9">
        <f t="shared" si="16"/>
        <v>0</v>
      </c>
      <c r="J219" s="9">
        <f t="shared" si="16"/>
        <v>0</v>
      </c>
      <c r="K219" s="9">
        <f t="shared" si="16"/>
        <v>0</v>
      </c>
      <c r="L219" s="9">
        <f t="shared" si="16"/>
        <v>0</v>
      </c>
      <c r="M219" s="9">
        <f t="shared" si="16"/>
        <v>0</v>
      </c>
      <c r="N219" s="9">
        <f t="shared" si="16"/>
        <v>0</v>
      </c>
      <c r="O219" s="9">
        <f t="shared" si="16"/>
        <v>0</v>
      </c>
      <c r="P219" s="9">
        <f t="shared" si="16"/>
        <v>0</v>
      </c>
      <c r="Q219" s="9">
        <f t="shared" si="16"/>
        <v>0</v>
      </c>
      <c r="R219" s="9">
        <f t="shared" si="16"/>
        <v>0</v>
      </c>
      <c r="S219" s="148"/>
      <c r="T219" s="21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4"/>
      <c r="AT219" s="4"/>
      <c r="AU219" s="4"/>
      <c r="AV219" s="4"/>
      <c r="AW219" s="4"/>
      <c r="AX219" s="4"/>
      <c r="AY219" s="4"/>
      <c r="AZ219" s="4"/>
    </row>
    <row r="220" spans="1:52" x14ac:dyDescent="0.25">
      <c r="A220" s="1">
        <v>213</v>
      </c>
      <c r="B220" s="3" t="str">
        <f>IF('FORM NILAI SIAP'!A220=0,"",'FORM NILAI SIAP'!A220)</f>
        <v/>
      </c>
      <c r="C220" s="3" t="str">
        <f>IF('FORM NILAI SIAP'!B220=0,"",'FORM NILAI SIAP'!B220)</f>
        <v/>
      </c>
      <c r="D220" s="9" t="str">
        <f t="shared" si="15"/>
        <v/>
      </c>
      <c r="E220" s="9">
        <f t="shared" si="16"/>
        <v>0</v>
      </c>
      <c r="F220" s="9">
        <f t="shared" si="16"/>
        <v>0</v>
      </c>
      <c r="G220" s="9">
        <f t="shared" si="16"/>
        <v>0</v>
      </c>
      <c r="H220" s="9">
        <f t="shared" si="16"/>
        <v>0</v>
      </c>
      <c r="I220" s="9">
        <f t="shared" si="16"/>
        <v>0</v>
      </c>
      <c r="J220" s="9">
        <f t="shared" si="16"/>
        <v>0</v>
      </c>
      <c r="K220" s="9">
        <f t="shared" si="16"/>
        <v>0</v>
      </c>
      <c r="L220" s="9">
        <f t="shared" si="16"/>
        <v>0</v>
      </c>
      <c r="M220" s="9">
        <f t="shared" si="16"/>
        <v>0</v>
      </c>
      <c r="N220" s="9">
        <f t="shared" si="16"/>
        <v>0</v>
      </c>
      <c r="O220" s="9">
        <f t="shared" si="16"/>
        <v>0</v>
      </c>
      <c r="P220" s="9">
        <f t="shared" si="16"/>
        <v>0</v>
      </c>
      <c r="Q220" s="9">
        <f t="shared" si="16"/>
        <v>0</v>
      </c>
      <c r="R220" s="9">
        <f t="shared" si="16"/>
        <v>0</v>
      </c>
      <c r="S220" s="148"/>
      <c r="T220" s="21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4"/>
      <c r="AT220" s="4"/>
      <c r="AU220" s="4"/>
      <c r="AV220" s="4"/>
      <c r="AW220" s="4"/>
      <c r="AX220" s="4"/>
      <c r="AY220" s="4"/>
      <c r="AZ220" s="4"/>
    </row>
    <row r="221" spans="1:52" x14ac:dyDescent="0.25">
      <c r="A221" s="1">
        <v>214</v>
      </c>
      <c r="B221" s="3" t="str">
        <f>IF('FORM NILAI SIAP'!A221=0,"",'FORM NILAI SIAP'!A221)</f>
        <v/>
      </c>
      <c r="C221" s="3" t="str">
        <f>IF('FORM NILAI SIAP'!B221=0,"",'FORM NILAI SIAP'!B221)</f>
        <v/>
      </c>
      <c r="D221" s="9" t="str">
        <f t="shared" si="15"/>
        <v/>
      </c>
      <c r="E221" s="9">
        <f t="shared" si="16"/>
        <v>0</v>
      </c>
      <c r="F221" s="9">
        <f t="shared" si="16"/>
        <v>0</v>
      </c>
      <c r="G221" s="9">
        <f t="shared" si="16"/>
        <v>0</v>
      </c>
      <c r="H221" s="9">
        <f t="shared" si="16"/>
        <v>0</v>
      </c>
      <c r="I221" s="9">
        <f t="shared" si="16"/>
        <v>0</v>
      </c>
      <c r="J221" s="9">
        <f t="shared" si="16"/>
        <v>0</v>
      </c>
      <c r="K221" s="9">
        <f t="shared" si="16"/>
        <v>0</v>
      </c>
      <c r="L221" s="9">
        <f t="shared" si="16"/>
        <v>0</v>
      </c>
      <c r="M221" s="9">
        <f t="shared" si="16"/>
        <v>0</v>
      </c>
      <c r="N221" s="9">
        <f t="shared" si="16"/>
        <v>0</v>
      </c>
      <c r="O221" s="9">
        <f t="shared" si="16"/>
        <v>0</v>
      </c>
      <c r="P221" s="9">
        <f t="shared" si="16"/>
        <v>0</v>
      </c>
      <c r="Q221" s="9">
        <f t="shared" si="16"/>
        <v>0</v>
      </c>
      <c r="R221" s="9">
        <f t="shared" si="16"/>
        <v>0</v>
      </c>
      <c r="S221" s="148"/>
      <c r="T221" s="21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4"/>
      <c r="AT221" s="4"/>
      <c r="AU221" s="4"/>
      <c r="AV221" s="4"/>
      <c r="AW221" s="4"/>
      <c r="AX221" s="4"/>
      <c r="AY221" s="4"/>
      <c r="AZ221" s="4"/>
    </row>
    <row r="222" spans="1:52" x14ac:dyDescent="0.25">
      <c r="A222" s="1">
        <v>215</v>
      </c>
      <c r="B222" s="3" t="str">
        <f>IF('FORM NILAI SIAP'!A222=0,"",'FORM NILAI SIAP'!A222)</f>
        <v/>
      </c>
      <c r="C222" s="3" t="str">
        <f>IF('FORM NILAI SIAP'!B222=0,"",'FORM NILAI SIAP'!B222)</f>
        <v/>
      </c>
      <c r="D222" s="9" t="str">
        <f t="shared" si="15"/>
        <v/>
      </c>
      <c r="E222" s="9">
        <f t="shared" si="16"/>
        <v>0</v>
      </c>
      <c r="F222" s="9">
        <f t="shared" si="16"/>
        <v>0</v>
      </c>
      <c r="G222" s="9">
        <f t="shared" si="16"/>
        <v>0</v>
      </c>
      <c r="H222" s="9">
        <f t="shared" si="16"/>
        <v>0</v>
      </c>
      <c r="I222" s="9">
        <f t="shared" si="16"/>
        <v>0</v>
      </c>
      <c r="J222" s="9">
        <f t="shared" si="16"/>
        <v>0</v>
      </c>
      <c r="K222" s="9">
        <f t="shared" si="16"/>
        <v>0</v>
      </c>
      <c r="L222" s="9">
        <f t="shared" si="16"/>
        <v>0</v>
      </c>
      <c r="M222" s="9">
        <f t="shared" si="16"/>
        <v>0</v>
      </c>
      <c r="N222" s="9">
        <f t="shared" si="16"/>
        <v>0</v>
      </c>
      <c r="O222" s="9">
        <f t="shared" si="16"/>
        <v>0</v>
      </c>
      <c r="P222" s="9">
        <f t="shared" si="16"/>
        <v>0</v>
      </c>
      <c r="Q222" s="9">
        <f t="shared" si="16"/>
        <v>0</v>
      </c>
      <c r="R222" s="9">
        <f t="shared" si="16"/>
        <v>0</v>
      </c>
      <c r="S222" s="148"/>
      <c r="T222" s="21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4"/>
      <c r="AT222" s="4"/>
      <c r="AU222" s="4"/>
      <c r="AV222" s="4"/>
      <c r="AW222" s="4"/>
      <c r="AX222" s="4"/>
      <c r="AY222" s="4"/>
      <c r="AZ222" s="4"/>
    </row>
    <row r="223" spans="1:52" x14ac:dyDescent="0.25">
      <c r="A223" s="1">
        <v>216</v>
      </c>
      <c r="B223" s="3" t="str">
        <f>IF('FORM NILAI SIAP'!A223=0,"",'FORM NILAI SIAP'!A223)</f>
        <v/>
      </c>
      <c r="C223" s="3" t="str">
        <f>IF('FORM NILAI SIAP'!B223=0,"",'FORM NILAI SIAP'!B223)</f>
        <v/>
      </c>
      <c r="D223" s="9" t="str">
        <f t="shared" si="15"/>
        <v/>
      </c>
      <c r="E223" s="9">
        <f t="shared" si="16"/>
        <v>0</v>
      </c>
      <c r="F223" s="9">
        <f t="shared" si="16"/>
        <v>0</v>
      </c>
      <c r="G223" s="9">
        <f t="shared" si="16"/>
        <v>0</v>
      </c>
      <c r="H223" s="9">
        <f t="shared" si="16"/>
        <v>0</v>
      </c>
      <c r="I223" s="9">
        <f t="shared" si="16"/>
        <v>0</v>
      </c>
      <c r="J223" s="9">
        <f t="shared" si="16"/>
        <v>0</v>
      </c>
      <c r="K223" s="9">
        <f t="shared" si="16"/>
        <v>0</v>
      </c>
      <c r="L223" s="9">
        <f t="shared" si="16"/>
        <v>0</v>
      </c>
      <c r="M223" s="9">
        <f t="shared" si="16"/>
        <v>0</v>
      </c>
      <c r="N223" s="9">
        <f t="shared" si="16"/>
        <v>0</v>
      </c>
      <c r="O223" s="9">
        <f t="shared" si="16"/>
        <v>0</v>
      </c>
      <c r="P223" s="9">
        <f t="shared" si="16"/>
        <v>0</v>
      </c>
      <c r="Q223" s="9">
        <f t="shared" si="16"/>
        <v>0</v>
      </c>
      <c r="R223" s="9">
        <f t="shared" si="16"/>
        <v>0</v>
      </c>
      <c r="S223" s="148"/>
      <c r="T223" s="21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4"/>
      <c r="AT223" s="4"/>
      <c r="AU223" s="4"/>
      <c r="AV223" s="4"/>
      <c r="AW223" s="4"/>
      <c r="AX223" s="4"/>
      <c r="AY223" s="4"/>
      <c r="AZ223" s="4"/>
    </row>
    <row r="224" spans="1:52" x14ac:dyDescent="0.25">
      <c r="A224" s="1">
        <v>217</v>
      </c>
      <c r="B224" s="3" t="str">
        <f>IF('FORM NILAI SIAP'!A224=0,"",'FORM NILAI SIAP'!A224)</f>
        <v/>
      </c>
      <c r="C224" s="3" t="str">
        <f>IF('FORM NILAI SIAP'!B224=0,"",'FORM NILAI SIAP'!B224)</f>
        <v/>
      </c>
      <c r="D224" s="9" t="str">
        <f t="shared" si="15"/>
        <v/>
      </c>
      <c r="E224" s="9">
        <f t="shared" si="16"/>
        <v>0</v>
      </c>
      <c r="F224" s="9">
        <f t="shared" si="16"/>
        <v>0</v>
      </c>
      <c r="G224" s="9">
        <f t="shared" si="16"/>
        <v>0</v>
      </c>
      <c r="H224" s="9">
        <f t="shared" si="16"/>
        <v>0</v>
      </c>
      <c r="I224" s="9">
        <f t="shared" si="16"/>
        <v>0</v>
      </c>
      <c r="J224" s="9">
        <f t="shared" si="16"/>
        <v>0</v>
      </c>
      <c r="K224" s="9">
        <f t="shared" si="16"/>
        <v>0</v>
      </c>
      <c r="L224" s="9">
        <f t="shared" si="16"/>
        <v>0</v>
      </c>
      <c r="M224" s="9">
        <f t="shared" si="16"/>
        <v>0</v>
      </c>
      <c r="N224" s="9">
        <f t="shared" si="16"/>
        <v>0</v>
      </c>
      <c r="O224" s="9">
        <f t="shared" si="16"/>
        <v>0</v>
      </c>
      <c r="P224" s="9">
        <f t="shared" si="16"/>
        <v>0</v>
      </c>
      <c r="Q224" s="9">
        <f t="shared" si="16"/>
        <v>0</v>
      </c>
      <c r="R224" s="9">
        <f t="shared" si="16"/>
        <v>0</v>
      </c>
      <c r="S224" s="148"/>
      <c r="T224" s="21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4"/>
      <c r="AT224" s="4"/>
      <c r="AU224" s="4"/>
      <c r="AV224" s="4"/>
      <c r="AW224" s="4"/>
      <c r="AX224" s="4"/>
      <c r="AY224" s="4"/>
      <c r="AZ224" s="4"/>
    </row>
    <row r="225" spans="1:52" x14ac:dyDescent="0.25">
      <c r="A225" s="1">
        <v>218</v>
      </c>
      <c r="B225" s="3" t="str">
        <f>IF('FORM NILAI SIAP'!A225=0,"",'FORM NILAI SIAP'!A225)</f>
        <v/>
      </c>
      <c r="C225" s="3" t="str">
        <f>IF('FORM NILAI SIAP'!B225=0,"",'FORM NILAI SIAP'!B225)</f>
        <v/>
      </c>
      <c r="D225" s="9" t="str">
        <f t="shared" si="15"/>
        <v/>
      </c>
      <c r="E225" s="9">
        <f t="shared" si="16"/>
        <v>0</v>
      </c>
      <c r="F225" s="9">
        <f t="shared" si="16"/>
        <v>0</v>
      </c>
      <c r="G225" s="9">
        <f t="shared" si="16"/>
        <v>0</v>
      </c>
      <c r="H225" s="9">
        <f t="shared" si="16"/>
        <v>0</v>
      </c>
      <c r="I225" s="9">
        <f t="shared" si="16"/>
        <v>0</v>
      </c>
      <c r="J225" s="9">
        <f t="shared" si="16"/>
        <v>0</v>
      </c>
      <c r="K225" s="9">
        <f t="shared" si="16"/>
        <v>0</v>
      </c>
      <c r="L225" s="9">
        <f t="shared" si="16"/>
        <v>0</v>
      </c>
      <c r="M225" s="9">
        <f t="shared" si="16"/>
        <v>0</v>
      </c>
      <c r="N225" s="9">
        <f t="shared" si="16"/>
        <v>0</v>
      </c>
      <c r="O225" s="9">
        <f t="shared" si="16"/>
        <v>0</v>
      </c>
      <c r="P225" s="9">
        <f t="shared" si="16"/>
        <v>0</v>
      </c>
      <c r="Q225" s="9">
        <f t="shared" si="16"/>
        <v>0</v>
      </c>
      <c r="R225" s="9">
        <f t="shared" si="16"/>
        <v>0</v>
      </c>
      <c r="S225" s="148"/>
      <c r="T225" s="21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4"/>
      <c r="AT225" s="4"/>
      <c r="AU225" s="4"/>
      <c r="AV225" s="4"/>
      <c r="AW225" s="4"/>
      <c r="AX225" s="4"/>
      <c r="AY225" s="4"/>
      <c r="AZ225" s="4"/>
    </row>
    <row r="226" spans="1:52" x14ac:dyDescent="0.25">
      <c r="A226" s="1">
        <v>219</v>
      </c>
      <c r="B226" s="3" t="str">
        <f>IF('FORM NILAI SIAP'!A226=0,"",'FORM NILAI SIAP'!A226)</f>
        <v/>
      </c>
      <c r="C226" s="3" t="str">
        <f>IF('FORM NILAI SIAP'!B226=0,"",'FORM NILAI SIAP'!B226)</f>
        <v/>
      </c>
      <c r="D226" s="9" t="str">
        <f t="shared" si="15"/>
        <v/>
      </c>
      <c r="E226" s="9">
        <f t="shared" si="16"/>
        <v>0</v>
      </c>
      <c r="F226" s="9">
        <f t="shared" si="16"/>
        <v>0</v>
      </c>
      <c r="G226" s="9">
        <f t="shared" si="16"/>
        <v>0</v>
      </c>
      <c r="H226" s="9">
        <f t="shared" si="16"/>
        <v>0</v>
      </c>
      <c r="I226" s="9">
        <f t="shared" si="16"/>
        <v>0</v>
      </c>
      <c r="J226" s="9">
        <f t="shared" si="16"/>
        <v>0</v>
      </c>
      <c r="K226" s="9">
        <f t="shared" si="16"/>
        <v>0</v>
      </c>
      <c r="L226" s="9">
        <f t="shared" si="16"/>
        <v>0</v>
      </c>
      <c r="M226" s="9">
        <f t="shared" ref="E226:R244" si="17">IFERROR(($T226*IF($T$6=M$6,$T$7,0)+$U226*IF($U$6=M$6,$U$7,0)+$V226*IF($V$6=M$6,$V$7,0)+$W226*IF($W$6=M$6,$W$7,0)+$X226*IF($X$6=M$6,$X$7,0)+$Y226*IF($Y$6=M$6,$Y$7,0)+$Z226*IF($Z$6=M$6,$Z$7,0)+$AA226*IF($AA$6=M$6,$AA$7,0)+$AB226*IF($AB$6=M$6,$AB$7,0)+$AC226*IF($AC$6=M$6,$AC$7,0)+$AD226*IF($AD$6=M$6,$AD$7,0)+$AE226*IF($AE$6=M$6,$AE$7,0)+$AF226*IF($AF$6=M$6,$AF$7,0)+$AG226*IF($AG$6=M$6,$AG$7,0)+$AH226*IF($AH$6=M$6,$AH$7,0)+$AI226*IF($AI$6=M$6,$AI$7,0)+$AJ226*IF($AJ$6=M$6,$AJ$7,0)+$AK226*IF($AK$6=M$6,$AK$7,0)+$AL226*IF($AL$6=M$6,$AL$7,0)+$AM226*IF($AM$6=M$6,$AM$7,0)+$AN226*IF($AN$6=M$6,$AN$7,0)+$AO226*IF($AO$6=M$6,$AO$7,0)+$AP226*IF($AP$6=M$6,$AP$7,0)+$AQ226*IF($AQ$6=M$6,$AQ$7,0)+$AR226*IF($AR$6=M$6,$AR$7,0)+$AS226*IF($AS$6=M$6,$AS$7,0)+$AT226*IF($AT$6=M$6,$AT$7,0)+$AU226*IF($AU$6=M$6,$AU$7,0)+$AV226*IF($AV$6=M$6,$AV$7,0)+$AW226*IF($AW$6=M$6,$AW$7,0)+$AX226*IF($AX$6=M$6,$AX$7,0)+$AY226*IF($AY$6=M$6,$AY$7,0)+$AZ226*IF($AZ$6=M$6,$AZ$7,0))/M$7,0)</f>
        <v>0</v>
      </c>
      <c r="N226" s="9">
        <f t="shared" si="17"/>
        <v>0</v>
      </c>
      <c r="O226" s="9">
        <f t="shared" si="17"/>
        <v>0</v>
      </c>
      <c r="P226" s="9">
        <f t="shared" si="17"/>
        <v>0</v>
      </c>
      <c r="Q226" s="9">
        <f t="shared" si="17"/>
        <v>0</v>
      </c>
      <c r="R226" s="9">
        <f t="shared" si="17"/>
        <v>0</v>
      </c>
      <c r="S226" s="148"/>
      <c r="T226" s="21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4"/>
      <c r="AT226" s="4"/>
      <c r="AU226" s="4"/>
      <c r="AV226" s="4"/>
      <c r="AW226" s="4"/>
      <c r="AX226" s="4"/>
      <c r="AY226" s="4"/>
      <c r="AZ226" s="4"/>
    </row>
    <row r="227" spans="1:52" x14ac:dyDescent="0.25">
      <c r="A227" s="1">
        <v>220</v>
      </c>
      <c r="B227" s="3" t="str">
        <f>IF('FORM NILAI SIAP'!A227=0,"",'FORM NILAI SIAP'!A227)</f>
        <v/>
      </c>
      <c r="C227" s="3" t="str">
        <f>IF('FORM NILAI SIAP'!B227=0,"",'FORM NILAI SIAP'!B227)</f>
        <v/>
      </c>
      <c r="D227" s="9" t="str">
        <f t="shared" si="15"/>
        <v/>
      </c>
      <c r="E227" s="9">
        <f t="shared" si="17"/>
        <v>0</v>
      </c>
      <c r="F227" s="9">
        <f t="shared" si="17"/>
        <v>0</v>
      </c>
      <c r="G227" s="9">
        <f t="shared" si="17"/>
        <v>0</v>
      </c>
      <c r="H227" s="9">
        <f t="shared" si="17"/>
        <v>0</v>
      </c>
      <c r="I227" s="9">
        <f t="shared" si="17"/>
        <v>0</v>
      </c>
      <c r="J227" s="9">
        <f t="shared" si="17"/>
        <v>0</v>
      </c>
      <c r="K227" s="9">
        <f t="shared" si="17"/>
        <v>0</v>
      </c>
      <c r="L227" s="9">
        <f t="shared" si="17"/>
        <v>0</v>
      </c>
      <c r="M227" s="9">
        <f t="shared" si="17"/>
        <v>0</v>
      </c>
      <c r="N227" s="9">
        <f t="shared" si="17"/>
        <v>0</v>
      </c>
      <c r="O227" s="9">
        <f t="shared" si="17"/>
        <v>0</v>
      </c>
      <c r="P227" s="9">
        <f t="shared" si="17"/>
        <v>0</v>
      </c>
      <c r="Q227" s="9">
        <f t="shared" si="17"/>
        <v>0</v>
      </c>
      <c r="R227" s="9">
        <f t="shared" si="17"/>
        <v>0</v>
      </c>
      <c r="S227" s="148"/>
      <c r="T227" s="21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4"/>
      <c r="AT227" s="4"/>
      <c r="AU227" s="4"/>
      <c r="AV227" s="4"/>
      <c r="AW227" s="4"/>
      <c r="AX227" s="4"/>
      <c r="AY227" s="4"/>
      <c r="AZ227" s="4"/>
    </row>
    <row r="228" spans="1:52" x14ac:dyDescent="0.25">
      <c r="A228" s="1">
        <v>221</v>
      </c>
      <c r="B228" s="3" t="str">
        <f>IF('FORM NILAI SIAP'!A228=0,"",'FORM NILAI SIAP'!A228)</f>
        <v/>
      </c>
      <c r="C228" s="3" t="str">
        <f>IF('FORM NILAI SIAP'!B228=0,"",'FORM NILAI SIAP'!B228)</f>
        <v/>
      </c>
      <c r="D228" s="9" t="str">
        <f t="shared" si="15"/>
        <v/>
      </c>
      <c r="E228" s="9">
        <f t="shared" si="17"/>
        <v>0</v>
      </c>
      <c r="F228" s="9">
        <f t="shared" si="17"/>
        <v>0</v>
      </c>
      <c r="G228" s="9">
        <f t="shared" si="17"/>
        <v>0</v>
      </c>
      <c r="H228" s="9">
        <f t="shared" si="17"/>
        <v>0</v>
      </c>
      <c r="I228" s="9">
        <f t="shared" si="17"/>
        <v>0</v>
      </c>
      <c r="J228" s="9">
        <f t="shared" si="17"/>
        <v>0</v>
      </c>
      <c r="K228" s="9">
        <f t="shared" si="17"/>
        <v>0</v>
      </c>
      <c r="L228" s="9">
        <f t="shared" si="17"/>
        <v>0</v>
      </c>
      <c r="M228" s="9">
        <f t="shared" si="17"/>
        <v>0</v>
      </c>
      <c r="N228" s="9">
        <f t="shared" si="17"/>
        <v>0</v>
      </c>
      <c r="O228" s="9">
        <f t="shared" si="17"/>
        <v>0</v>
      </c>
      <c r="P228" s="9">
        <f t="shared" si="17"/>
        <v>0</v>
      </c>
      <c r="Q228" s="9">
        <f t="shared" si="17"/>
        <v>0</v>
      </c>
      <c r="R228" s="9">
        <f t="shared" si="17"/>
        <v>0</v>
      </c>
      <c r="S228" s="148"/>
      <c r="T228" s="21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4"/>
      <c r="AT228" s="4"/>
      <c r="AU228" s="4"/>
      <c r="AV228" s="4"/>
      <c r="AW228" s="4"/>
      <c r="AX228" s="4"/>
      <c r="AY228" s="4"/>
      <c r="AZ228" s="4"/>
    </row>
    <row r="229" spans="1:52" x14ac:dyDescent="0.25">
      <c r="A229" s="1">
        <v>222</v>
      </c>
      <c r="B229" s="3" t="str">
        <f>IF('FORM NILAI SIAP'!A229=0,"",'FORM NILAI SIAP'!A229)</f>
        <v/>
      </c>
      <c r="C229" s="3" t="str">
        <f>IF('FORM NILAI SIAP'!B229=0,"",'FORM NILAI SIAP'!B229)</f>
        <v/>
      </c>
      <c r="D229" s="9" t="str">
        <f t="shared" si="15"/>
        <v/>
      </c>
      <c r="E229" s="9">
        <f t="shared" si="17"/>
        <v>0</v>
      </c>
      <c r="F229" s="9">
        <f t="shared" si="17"/>
        <v>0</v>
      </c>
      <c r="G229" s="9">
        <f t="shared" si="17"/>
        <v>0</v>
      </c>
      <c r="H229" s="9">
        <f t="shared" si="17"/>
        <v>0</v>
      </c>
      <c r="I229" s="9">
        <f t="shared" si="17"/>
        <v>0</v>
      </c>
      <c r="J229" s="9">
        <f t="shared" si="17"/>
        <v>0</v>
      </c>
      <c r="K229" s="9">
        <f t="shared" si="17"/>
        <v>0</v>
      </c>
      <c r="L229" s="9">
        <f t="shared" si="17"/>
        <v>0</v>
      </c>
      <c r="M229" s="9">
        <f t="shared" si="17"/>
        <v>0</v>
      </c>
      <c r="N229" s="9">
        <f t="shared" si="17"/>
        <v>0</v>
      </c>
      <c r="O229" s="9">
        <f t="shared" si="17"/>
        <v>0</v>
      </c>
      <c r="P229" s="9">
        <f t="shared" si="17"/>
        <v>0</v>
      </c>
      <c r="Q229" s="9">
        <f t="shared" si="17"/>
        <v>0</v>
      </c>
      <c r="R229" s="9">
        <f t="shared" si="17"/>
        <v>0</v>
      </c>
      <c r="S229" s="148"/>
      <c r="T229" s="21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4"/>
      <c r="AT229" s="4"/>
      <c r="AU229" s="4"/>
      <c r="AV229" s="4"/>
      <c r="AW229" s="4"/>
      <c r="AX229" s="4"/>
      <c r="AY229" s="4"/>
      <c r="AZ229" s="4"/>
    </row>
    <row r="230" spans="1:52" x14ac:dyDescent="0.25">
      <c r="A230" s="1">
        <v>223</v>
      </c>
      <c r="B230" s="3" t="str">
        <f>IF('FORM NILAI SIAP'!A230=0,"",'FORM NILAI SIAP'!A230)</f>
        <v/>
      </c>
      <c r="C230" s="3" t="str">
        <f>IF('FORM NILAI SIAP'!B230=0,"",'FORM NILAI SIAP'!B230)</f>
        <v/>
      </c>
      <c r="D230" s="9" t="str">
        <f t="shared" si="15"/>
        <v/>
      </c>
      <c r="E230" s="9">
        <f t="shared" si="17"/>
        <v>0</v>
      </c>
      <c r="F230" s="9">
        <f t="shared" si="17"/>
        <v>0</v>
      </c>
      <c r="G230" s="9">
        <f t="shared" si="17"/>
        <v>0</v>
      </c>
      <c r="H230" s="9">
        <f t="shared" si="17"/>
        <v>0</v>
      </c>
      <c r="I230" s="9">
        <f t="shared" si="17"/>
        <v>0</v>
      </c>
      <c r="J230" s="9">
        <f t="shared" si="17"/>
        <v>0</v>
      </c>
      <c r="K230" s="9">
        <f t="shared" si="17"/>
        <v>0</v>
      </c>
      <c r="L230" s="9">
        <f t="shared" si="17"/>
        <v>0</v>
      </c>
      <c r="M230" s="9">
        <f t="shared" si="17"/>
        <v>0</v>
      </c>
      <c r="N230" s="9">
        <f t="shared" si="17"/>
        <v>0</v>
      </c>
      <c r="O230" s="9">
        <f t="shared" si="17"/>
        <v>0</v>
      </c>
      <c r="P230" s="9">
        <f t="shared" si="17"/>
        <v>0</v>
      </c>
      <c r="Q230" s="9">
        <f t="shared" si="17"/>
        <v>0</v>
      </c>
      <c r="R230" s="9">
        <f t="shared" si="17"/>
        <v>0</v>
      </c>
      <c r="S230" s="148"/>
      <c r="T230" s="21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4"/>
      <c r="AT230" s="4"/>
      <c r="AU230" s="4"/>
      <c r="AV230" s="4"/>
      <c r="AW230" s="4"/>
      <c r="AX230" s="4"/>
      <c r="AY230" s="4"/>
      <c r="AZ230" s="4"/>
    </row>
    <row r="231" spans="1:52" x14ac:dyDescent="0.25">
      <c r="A231" s="1">
        <v>224</v>
      </c>
      <c r="B231" s="3" t="str">
        <f>IF('FORM NILAI SIAP'!A231=0,"",'FORM NILAI SIAP'!A231)</f>
        <v/>
      </c>
      <c r="C231" s="3" t="str">
        <f>IF('FORM NILAI SIAP'!B231=0,"",'FORM NILAI SIAP'!B231)</f>
        <v/>
      </c>
      <c r="D231" s="9" t="str">
        <f t="shared" si="15"/>
        <v/>
      </c>
      <c r="E231" s="9">
        <f t="shared" si="17"/>
        <v>0</v>
      </c>
      <c r="F231" s="9">
        <f t="shared" si="17"/>
        <v>0</v>
      </c>
      <c r="G231" s="9">
        <f t="shared" si="17"/>
        <v>0</v>
      </c>
      <c r="H231" s="9">
        <f t="shared" si="17"/>
        <v>0</v>
      </c>
      <c r="I231" s="9">
        <f t="shared" si="17"/>
        <v>0</v>
      </c>
      <c r="J231" s="9">
        <f t="shared" si="17"/>
        <v>0</v>
      </c>
      <c r="K231" s="9">
        <f t="shared" si="17"/>
        <v>0</v>
      </c>
      <c r="L231" s="9">
        <f t="shared" si="17"/>
        <v>0</v>
      </c>
      <c r="M231" s="9">
        <f t="shared" si="17"/>
        <v>0</v>
      </c>
      <c r="N231" s="9">
        <f t="shared" si="17"/>
        <v>0</v>
      </c>
      <c r="O231" s="9">
        <f t="shared" si="17"/>
        <v>0</v>
      </c>
      <c r="P231" s="9">
        <f t="shared" si="17"/>
        <v>0</v>
      </c>
      <c r="Q231" s="9">
        <f t="shared" si="17"/>
        <v>0</v>
      </c>
      <c r="R231" s="9">
        <f t="shared" si="17"/>
        <v>0</v>
      </c>
      <c r="S231" s="148"/>
      <c r="T231" s="21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4"/>
      <c r="AT231" s="4"/>
      <c r="AU231" s="4"/>
      <c r="AV231" s="4"/>
      <c r="AW231" s="4"/>
      <c r="AX231" s="4"/>
      <c r="AY231" s="4"/>
      <c r="AZ231" s="4"/>
    </row>
    <row r="232" spans="1:52" x14ac:dyDescent="0.25">
      <c r="A232" s="1">
        <v>225</v>
      </c>
      <c r="B232" s="3" t="str">
        <f>IF('FORM NILAI SIAP'!A232=0,"",'FORM NILAI SIAP'!A232)</f>
        <v/>
      </c>
      <c r="C232" s="3" t="str">
        <f>IF('FORM NILAI SIAP'!B232=0,"",'FORM NILAI SIAP'!B232)</f>
        <v/>
      </c>
      <c r="D232" s="9" t="str">
        <f t="shared" si="15"/>
        <v/>
      </c>
      <c r="E232" s="9">
        <f t="shared" si="17"/>
        <v>0</v>
      </c>
      <c r="F232" s="9">
        <f t="shared" si="17"/>
        <v>0</v>
      </c>
      <c r="G232" s="9">
        <f t="shared" si="17"/>
        <v>0</v>
      </c>
      <c r="H232" s="9">
        <f t="shared" si="17"/>
        <v>0</v>
      </c>
      <c r="I232" s="9">
        <f t="shared" si="17"/>
        <v>0</v>
      </c>
      <c r="J232" s="9">
        <f t="shared" si="17"/>
        <v>0</v>
      </c>
      <c r="K232" s="9">
        <f t="shared" si="17"/>
        <v>0</v>
      </c>
      <c r="L232" s="9">
        <f t="shared" si="17"/>
        <v>0</v>
      </c>
      <c r="M232" s="9">
        <f t="shared" si="17"/>
        <v>0</v>
      </c>
      <c r="N232" s="9">
        <f t="shared" si="17"/>
        <v>0</v>
      </c>
      <c r="O232" s="9">
        <f t="shared" si="17"/>
        <v>0</v>
      </c>
      <c r="P232" s="9">
        <f t="shared" si="17"/>
        <v>0</v>
      </c>
      <c r="Q232" s="9">
        <f t="shared" si="17"/>
        <v>0</v>
      </c>
      <c r="R232" s="9">
        <f t="shared" si="17"/>
        <v>0</v>
      </c>
      <c r="S232" s="148"/>
      <c r="T232" s="21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4"/>
      <c r="AT232" s="4"/>
      <c r="AU232" s="4"/>
      <c r="AV232" s="4"/>
      <c r="AW232" s="4"/>
      <c r="AX232" s="4"/>
      <c r="AY232" s="4"/>
      <c r="AZ232" s="4"/>
    </row>
    <row r="233" spans="1:52" x14ac:dyDescent="0.25">
      <c r="A233" s="1">
        <v>226</v>
      </c>
      <c r="B233" s="3" t="str">
        <f>IF('FORM NILAI SIAP'!A233=0,"",'FORM NILAI SIAP'!A233)</f>
        <v/>
      </c>
      <c r="C233" s="3" t="str">
        <f>IF('FORM NILAI SIAP'!B233=0,"",'FORM NILAI SIAP'!B233)</f>
        <v/>
      </c>
      <c r="D233" s="9" t="str">
        <f t="shared" si="15"/>
        <v/>
      </c>
      <c r="E233" s="9">
        <f t="shared" si="17"/>
        <v>0</v>
      </c>
      <c r="F233" s="9">
        <f t="shared" si="17"/>
        <v>0</v>
      </c>
      <c r="G233" s="9">
        <f t="shared" si="17"/>
        <v>0</v>
      </c>
      <c r="H233" s="9">
        <f t="shared" si="17"/>
        <v>0</v>
      </c>
      <c r="I233" s="9">
        <f t="shared" si="17"/>
        <v>0</v>
      </c>
      <c r="J233" s="9">
        <f t="shared" si="17"/>
        <v>0</v>
      </c>
      <c r="K233" s="9">
        <f t="shared" si="17"/>
        <v>0</v>
      </c>
      <c r="L233" s="9">
        <f t="shared" si="17"/>
        <v>0</v>
      </c>
      <c r="M233" s="9">
        <f t="shared" si="17"/>
        <v>0</v>
      </c>
      <c r="N233" s="9">
        <f t="shared" si="17"/>
        <v>0</v>
      </c>
      <c r="O233" s="9">
        <f t="shared" si="17"/>
        <v>0</v>
      </c>
      <c r="P233" s="9">
        <f t="shared" si="17"/>
        <v>0</v>
      </c>
      <c r="Q233" s="9">
        <f t="shared" si="17"/>
        <v>0</v>
      </c>
      <c r="R233" s="9">
        <f t="shared" si="17"/>
        <v>0</v>
      </c>
      <c r="S233" s="148"/>
      <c r="T233" s="21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4"/>
      <c r="AT233" s="4"/>
      <c r="AU233" s="4"/>
      <c r="AV233" s="4"/>
      <c r="AW233" s="4"/>
      <c r="AX233" s="4"/>
      <c r="AY233" s="4"/>
      <c r="AZ233" s="4"/>
    </row>
    <row r="234" spans="1:52" x14ac:dyDescent="0.25">
      <c r="A234" s="1">
        <v>227</v>
      </c>
      <c r="B234" s="3" t="str">
        <f>IF('FORM NILAI SIAP'!A234=0,"",'FORM NILAI SIAP'!A234)</f>
        <v/>
      </c>
      <c r="C234" s="3" t="str">
        <f>IF('FORM NILAI SIAP'!B234=0,"",'FORM NILAI SIAP'!B234)</f>
        <v/>
      </c>
      <c r="D234" s="9" t="str">
        <f t="shared" si="15"/>
        <v/>
      </c>
      <c r="E234" s="9">
        <f t="shared" si="17"/>
        <v>0</v>
      </c>
      <c r="F234" s="9">
        <f t="shared" si="17"/>
        <v>0</v>
      </c>
      <c r="G234" s="9">
        <f t="shared" si="17"/>
        <v>0</v>
      </c>
      <c r="H234" s="9">
        <f t="shared" si="17"/>
        <v>0</v>
      </c>
      <c r="I234" s="9">
        <f t="shared" si="17"/>
        <v>0</v>
      </c>
      <c r="J234" s="9">
        <f t="shared" si="17"/>
        <v>0</v>
      </c>
      <c r="K234" s="9">
        <f t="shared" si="17"/>
        <v>0</v>
      </c>
      <c r="L234" s="9">
        <f t="shared" si="17"/>
        <v>0</v>
      </c>
      <c r="M234" s="9">
        <f t="shared" si="17"/>
        <v>0</v>
      </c>
      <c r="N234" s="9">
        <f t="shared" si="17"/>
        <v>0</v>
      </c>
      <c r="O234" s="9">
        <f t="shared" si="17"/>
        <v>0</v>
      </c>
      <c r="P234" s="9">
        <f t="shared" si="17"/>
        <v>0</v>
      </c>
      <c r="Q234" s="9">
        <f t="shared" si="17"/>
        <v>0</v>
      </c>
      <c r="R234" s="9">
        <f t="shared" si="17"/>
        <v>0</v>
      </c>
      <c r="S234" s="148"/>
      <c r="T234" s="21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4"/>
      <c r="AT234" s="4"/>
      <c r="AU234" s="4"/>
      <c r="AV234" s="4"/>
      <c r="AW234" s="4"/>
      <c r="AX234" s="4"/>
      <c r="AY234" s="4"/>
      <c r="AZ234" s="4"/>
    </row>
    <row r="235" spans="1:52" x14ac:dyDescent="0.25">
      <c r="A235" s="1">
        <v>228</v>
      </c>
      <c r="B235" s="3" t="str">
        <f>IF('FORM NILAI SIAP'!A235=0,"",'FORM NILAI SIAP'!A235)</f>
        <v/>
      </c>
      <c r="C235" s="3" t="str">
        <f>IF('FORM NILAI SIAP'!B235=0,"",'FORM NILAI SIAP'!B235)</f>
        <v/>
      </c>
      <c r="D235" s="9" t="str">
        <f t="shared" si="15"/>
        <v/>
      </c>
      <c r="E235" s="9">
        <f t="shared" si="17"/>
        <v>0</v>
      </c>
      <c r="F235" s="9">
        <f t="shared" si="17"/>
        <v>0</v>
      </c>
      <c r="G235" s="9">
        <f t="shared" si="17"/>
        <v>0</v>
      </c>
      <c r="H235" s="9">
        <f t="shared" si="17"/>
        <v>0</v>
      </c>
      <c r="I235" s="9">
        <f t="shared" si="17"/>
        <v>0</v>
      </c>
      <c r="J235" s="9">
        <f t="shared" si="17"/>
        <v>0</v>
      </c>
      <c r="K235" s="9">
        <f t="shared" si="17"/>
        <v>0</v>
      </c>
      <c r="L235" s="9">
        <f t="shared" si="17"/>
        <v>0</v>
      </c>
      <c r="M235" s="9">
        <f t="shared" si="17"/>
        <v>0</v>
      </c>
      <c r="N235" s="9">
        <f t="shared" si="17"/>
        <v>0</v>
      </c>
      <c r="O235" s="9">
        <f t="shared" si="17"/>
        <v>0</v>
      </c>
      <c r="P235" s="9">
        <f t="shared" si="17"/>
        <v>0</v>
      </c>
      <c r="Q235" s="9">
        <f t="shared" si="17"/>
        <v>0</v>
      </c>
      <c r="R235" s="9">
        <f t="shared" si="17"/>
        <v>0</v>
      </c>
      <c r="S235" s="148"/>
      <c r="T235" s="21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4"/>
      <c r="AT235" s="4"/>
      <c r="AU235" s="4"/>
      <c r="AV235" s="4"/>
      <c r="AW235" s="4"/>
      <c r="AX235" s="4"/>
      <c r="AY235" s="4"/>
      <c r="AZ235" s="4"/>
    </row>
    <row r="236" spans="1:52" x14ac:dyDescent="0.25">
      <c r="A236" s="1">
        <v>229</v>
      </c>
      <c r="B236" s="3" t="str">
        <f>IF('FORM NILAI SIAP'!A236=0,"",'FORM NILAI SIAP'!A236)</f>
        <v/>
      </c>
      <c r="C236" s="3" t="str">
        <f>IF('FORM NILAI SIAP'!B236=0,"",'FORM NILAI SIAP'!B236)</f>
        <v/>
      </c>
      <c r="D236" s="9" t="str">
        <f t="shared" si="15"/>
        <v/>
      </c>
      <c r="E236" s="9">
        <f t="shared" si="17"/>
        <v>0</v>
      </c>
      <c r="F236" s="9">
        <f t="shared" si="17"/>
        <v>0</v>
      </c>
      <c r="G236" s="9">
        <f t="shared" si="17"/>
        <v>0</v>
      </c>
      <c r="H236" s="9">
        <f t="shared" si="17"/>
        <v>0</v>
      </c>
      <c r="I236" s="9">
        <f t="shared" si="17"/>
        <v>0</v>
      </c>
      <c r="J236" s="9">
        <f t="shared" si="17"/>
        <v>0</v>
      </c>
      <c r="K236" s="9">
        <f t="shared" si="17"/>
        <v>0</v>
      </c>
      <c r="L236" s="9">
        <f t="shared" si="17"/>
        <v>0</v>
      </c>
      <c r="M236" s="9">
        <f t="shared" si="17"/>
        <v>0</v>
      </c>
      <c r="N236" s="9">
        <f t="shared" si="17"/>
        <v>0</v>
      </c>
      <c r="O236" s="9">
        <f t="shared" si="17"/>
        <v>0</v>
      </c>
      <c r="P236" s="9">
        <f t="shared" si="17"/>
        <v>0</v>
      </c>
      <c r="Q236" s="9">
        <f t="shared" si="17"/>
        <v>0</v>
      </c>
      <c r="R236" s="9">
        <f t="shared" si="17"/>
        <v>0</v>
      </c>
      <c r="S236" s="148"/>
      <c r="T236" s="21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4"/>
      <c r="AT236" s="4"/>
      <c r="AU236" s="4"/>
      <c r="AV236" s="4"/>
      <c r="AW236" s="4"/>
      <c r="AX236" s="4"/>
      <c r="AY236" s="4"/>
      <c r="AZ236" s="4"/>
    </row>
    <row r="237" spans="1:52" x14ac:dyDescent="0.25">
      <c r="A237" s="1">
        <v>230</v>
      </c>
      <c r="B237" s="3" t="str">
        <f>IF('FORM NILAI SIAP'!A237=0,"",'FORM NILAI SIAP'!A237)</f>
        <v/>
      </c>
      <c r="C237" s="3" t="str">
        <f>IF('FORM NILAI SIAP'!B237=0,"",'FORM NILAI SIAP'!B237)</f>
        <v/>
      </c>
      <c r="D237" s="9" t="str">
        <f t="shared" si="15"/>
        <v/>
      </c>
      <c r="E237" s="9">
        <f t="shared" si="17"/>
        <v>0</v>
      </c>
      <c r="F237" s="9">
        <f t="shared" si="17"/>
        <v>0</v>
      </c>
      <c r="G237" s="9">
        <f t="shared" si="17"/>
        <v>0</v>
      </c>
      <c r="H237" s="9">
        <f t="shared" si="17"/>
        <v>0</v>
      </c>
      <c r="I237" s="9">
        <f t="shared" si="17"/>
        <v>0</v>
      </c>
      <c r="J237" s="9">
        <f t="shared" si="17"/>
        <v>0</v>
      </c>
      <c r="K237" s="9">
        <f t="shared" si="17"/>
        <v>0</v>
      </c>
      <c r="L237" s="9">
        <f t="shared" si="17"/>
        <v>0</v>
      </c>
      <c r="M237" s="9">
        <f t="shared" si="17"/>
        <v>0</v>
      </c>
      <c r="N237" s="9">
        <f t="shared" si="17"/>
        <v>0</v>
      </c>
      <c r="O237" s="9">
        <f t="shared" si="17"/>
        <v>0</v>
      </c>
      <c r="P237" s="9">
        <f t="shared" si="17"/>
        <v>0</v>
      </c>
      <c r="Q237" s="9">
        <f t="shared" si="17"/>
        <v>0</v>
      </c>
      <c r="R237" s="9">
        <f t="shared" si="17"/>
        <v>0</v>
      </c>
      <c r="S237" s="148"/>
      <c r="T237" s="21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4"/>
      <c r="AT237" s="4"/>
      <c r="AU237" s="4"/>
      <c r="AV237" s="4"/>
      <c r="AW237" s="4"/>
      <c r="AX237" s="4"/>
      <c r="AY237" s="4"/>
      <c r="AZ237" s="4"/>
    </row>
    <row r="238" spans="1:52" x14ac:dyDescent="0.25">
      <c r="A238" s="1">
        <v>231</v>
      </c>
      <c r="B238" s="3" t="str">
        <f>IF('FORM NILAI SIAP'!A238=0,"",'FORM NILAI SIAP'!A238)</f>
        <v/>
      </c>
      <c r="C238" s="3" t="str">
        <f>IF('FORM NILAI SIAP'!B238=0,"",'FORM NILAI SIAP'!B238)</f>
        <v/>
      </c>
      <c r="D238" s="9" t="str">
        <f t="shared" si="15"/>
        <v/>
      </c>
      <c r="E238" s="9">
        <f t="shared" si="17"/>
        <v>0</v>
      </c>
      <c r="F238" s="9">
        <f t="shared" si="17"/>
        <v>0</v>
      </c>
      <c r="G238" s="9">
        <f t="shared" si="17"/>
        <v>0</v>
      </c>
      <c r="H238" s="9">
        <f t="shared" si="17"/>
        <v>0</v>
      </c>
      <c r="I238" s="9">
        <f t="shared" si="17"/>
        <v>0</v>
      </c>
      <c r="J238" s="9">
        <f t="shared" si="17"/>
        <v>0</v>
      </c>
      <c r="K238" s="9">
        <f t="shared" si="17"/>
        <v>0</v>
      </c>
      <c r="L238" s="9">
        <f t="shared" si="17"/>
        <v>0</v>
      </c>
      <c r="M238" s="9">
        <f t="shared" si="17"/>
        <v>0</v>
      </c>
      <c r="N238" s="9">
        <f t="shared" si="17"/>
        <v>0</v>
      </c>
      <c r="O238" s="9">
        <f t="shared" si="17"/>
        <v>0</v>
      </c>
      <c r="P238" s="9">
        <f t="shared" si="17"/>
        <v>0</v>
      </c>
      <c r="Q238" s="9">
        <f t="shared" si="17"/>
        <v>0</v>
      </c>
      <c r="R238" s="9">
        <f t="shared" si="17"/>
        <v>0</v>
      </c>
      <c r="S238" s="148"/>
      <c r="T238" s="21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4"/>
      <c r="AT238" s="4"/>
      <c r="AU238" s="4"/>
      <c r="AV238" s="4"/>
      <c r="AW238" s="4"/>
      <c r="AX238" s="4"/>
      <c r="AY238" s="4"/>
      <c r="AZ238" s="4"/>
    </row>
    <row r="239" spans="1:52" x14ac:dyDescent="0.25">
      <c r="A239" s="1">
        <v>232</v>
      </c>
      <c r="B239" s="3" t="str">
        <f>IF('FORM NILAI SIAP'!A239=0,"",'FORM NILAI SIAP'!A239)</f>
        <v/>
      </c>
      <c r="C239" s="3" t="str">
        <f>IF('FORM NILAI SIAP'!B239=0,"",'FORM NILAI SIAP'!B239)</f>
        <v/>
      </c>
      <c r="D239" s="9" t="str">
        <f t="shared" si="15"/>
        <v/>
      </c>
      <c r="E239" s="9">
        <f t="shared" si="17"/>
        <v>0</v>
      </c>
      <c r="F239" s="9">
        <f t="shared" si="17"/>
        <v>0</v>
      </c>
      <c r="G239" s="9">
        <f t="shared" si="17"/>
        <v>0</v>
      </c>
      <c r="H239" s="9">
        <f t="shared" si="17"/>
        <v>0</v>
      </c>
      <c r="I239" s="9">
        <f t="shared" si="17"/>
        <v>0</v>
      </c>
      <c r="J239" s="9">
        <f t="shared" si="17"/>
        <v>0</v>
      </c>
      <c r="K239" s="9">
        <f t="shared" si="17"/>
        <v>0</v>
      </c>
      <c r="L239" s="9">
        <f t="shared" si="17"/>
        <v>0</v>
      </c>
      <c r="M239" s="9">
        <f t="shared" si="17"/>
        <v>0</v>
      </c>
      <c r="N239" s="9">
        <f t="shared" si="17"/>
        <v>0</v>
      </c>
      <c r="O239" s="9">
        <f t="shared" si="17"/>
        <v>0</v>
      </c>
      <c r="P239" s="9">
        <f t="shared" si="17"/>
        <v>0</v>
      </c>
      <c r="Q239" s="9">
        <f t="shared" si="17"/>
        <v>0</v>
      </c>
      <c r="R239" s="9">
        <f t="shared" si="17"/>
        <v>0</v>
      </c>
      <c r="S239" s="148"/>
      <c r="T239" s="21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4"/>
      <c r="AT239" s="4"/>
      <c r="AU239" s="4"/>
      <c r="AV239" s="4"/>
      <c r="AW239" s="4"/>
      <c r="AX239" s="4"/>
      <c r="AY239" s="4"/>
      <c r="AZ239" s="4"/>
    </row>
    <row r="240" spans="1:52" x14ac:dyDescent="0.25">
      <c r="A240" s="1">
        <v>233</v>
      </c>
      <c r="B240" s="3" t="str">
        <f>IF('FORM NILAI SIAP'!A240=0,"",'FORM NILAI SIAP'!A240)</f>
        <v/>
      </c>
      <c r="C240" s="3" t="str">
        <f>IF('FORM NILAI SIAP'!B240=0,"",'FORM NILAI SIAP'!B240)</f>
        <v/>
      </c>
      <c r="D240" s="9" t="str">
        <f t="shared" si="15"/>
        <v/>
      </c>
      <c r="E240" s="9">
        <f t="shared" si="17"/>
        <v>0</v>
      </c>
      <c r="F240" s="9">
        <f t="shared" si="17"/>
        <v>0</v>
      </c>
      <c r="G240" s="9">
        <f t="shared" si="17"/>
        <v>0</v>
      </c>
      <c r="H240" s="9">
        <f t="shared" si="17"/>
        <v>0</v>
      </c>
      <c r="I240" s="9">
        <f t="shared" si="17"/>
        <v>0</v>
      </c>
      <c r="J240" s="9">
        <f t="shared" si="17"/>
        <v>0</v>
      </c>
      <c r="K240" s="9">
        <f t="shared" si="17"/>
        <v>0</v>
      </c>
      <c r="L240" s="9">
        <f t="shared" si="17"/>
        <v>0</v>
      </c>
      <c r="M240" s="9">
        <f t="shared" si="17"/>
        <v>0</v>
      </c>
      <c r="N240" s="9">
        <f t="shared" si="17"/>
        <v>0</v>
      </c>
      <c r="O240" s="9">
        <f t="shared" si="17"/>
        <v>0</v>
      </c>
      <c r="P240" s="9">
        <f t="shared" si="17"/>
        <v>0</v>
      </c>
      <c r="Q240" s="9">
        <f t="shared" si="17"/>
        <v>0</v>
      </c>
      <c r="R240" s="9">
        <f t="shared" si="17"/>
        <v>0</v>
      </c>
      <c r="S240" s="148"/>
      <c r="T240" s="21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4"/>
      <c r="AT240" s="4"/>
      <c r="AU240" s="4"/>
      <c r="AV240" s="4"/>
      <c r="AW240" s="4"/>
      <c r="AX240" s="4"/>
      <c r="AY240" s="4"/>
      <c r="AZ240" s="4"/>
    </row>
    <row r="241" spans="1:52" x14ac:dyDescent="0.25">
      <c r="A241" s="1">
        <v>234</v>
      </c>
      <c r="B241" s="3" t="str">
        <f>IF('FORM NILAI SIAP'!A241=0,"",'FORM NILAI SIAP'!A241)</f>
        <v/>
      </c>
      <c r="C241" s="3" t="str">
        <f>IF('FORM NILAI SIAP'!B241=0,"",'FORM NILAI SIAP'!B241)</f>
        <v/>
      </c>
      <c r="D241" s="9" t="str">
        <f t="shared" si="15"/>
        <v/>
      </c>
      <c r="E241" s="9">
        <f t="shared" si="17"/>
        <v>0</v>
      </c>
      <c r="F241" s="9">
        <f t="shared" si="17"/>
        <v>0</v>
      </c>
      <c r="G241" s="9">
        <f t="shared" si="17"/>
        <v>0</v>
      </c>
      <c r="H241" s="9">
        <f t="shared" si="17"/>
        <v>0</v>
      </c>
      <c r="I241" s="9">
        <f t="shared" si="17"/>
        <v>0</v>
      </c>
      <c r="J241" s="9">
        <f t="shared" si="17"/>
        <v>0</v>
      </c>
      <c r="K241" s="9">
        <f t="shared" si="17"/>
        <v>0</v>
      </c>
      <c r="L241" s="9">
        <f t="shared" si="17"/>
        <v>0</v>
      </c>
      <c r="M241" s="9">
        <f t="shared" si="17"/>
        <v>0</v>
      </c>
      <c r="N241" s="9">
        <f t="shared" si="17"/>
        <v>0</v>
      </c>
      <c r="O241" s="9">
        <f t="shared" si="17"/>
        <v>0</v>
      </c>
      <c r="P241" s="9">
        <f t="shared" si="17"/>
        <v>0</v>
      </c>
      <c r="Q241" s="9">
        <f t="shared" si="17"/>
        <v>0</v>
      </c>
      <c r="R241" s="9">
        <f t="shared" si="17"/>
        <v>0</v>
      </c>
      <c r="S241" s="148"/>
      <c r="T241" s="21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4"/>
      <c r="AT241" s="4"/>
      <c r="AU241" s="4"/>
      <c r="AV241" s="4"/>
      <c r="AW241" s="4"/>
      <c r="AX241" s="4"/>
      <c r="AY241" s="4"/>
      <c r="AZ241" s="4"/>
    </row>
    <row r="242" spans="1:52" x14ac:dyDescent="0.25">
      <c r="A242" s="1">
        <v>235</v>
      </c>
      <c r="B242" s="3" t="str">
        <f>IF('FORM NILAI SIAP'!A242=0,"",'FORM NILAI SIAP'!A242)</f>
        <v/>
      </c>
      <c r="C242" s="3" t="str">
        <f>IF('FORM NILAI SIAP'!B242=0,"",'FORM NILAI SIAP'!B242)</f>
        <v/>
      </c>
      <c r="D242" s="9" t="str">
        <f t="shared" si="15"/>
        <v/>
      </c>
      <c r="E242" s="9">
        <f t="shared" si="17"/>
        <v>0</v>
      </c>
      <c r="F242" s="9">
        <f t="shared" si="17"/>
        <v>0</v>
      </c>
      <c r="G242" s="9">
        <f t="shared" si="17"/>
        <v>0</v>
      </c>
      <c r="H242" s="9">
        <f t="shared" si="17"/>
        <v>0</v>
      </c>
      <c r="I242" s="9">
        <f t="shared" si="17"/>
        <v>0</v>
      </c>
      <c r="J242" s="9">
        <f t="shared" si="17"/>
        <v>0</v>
      </c>
      <c r="K242" s="9">
        <f t="shared" si="17"/>
        <v>0</v>
      </c>
      <c r="L242" s="9">
        <f t="shared" si="17"/>
        <v>0</v>
      </c>
      <c r="M242" s="9">
        <f t="shared" si="17"/>
        <v>0</v>
      </c>
      <c r="N242" s="9">
        <f t="shared" si="17"/>
        <v>0</v>
      </c>
      <c r="O242" s="9">
        <f t="shared" si="17"/>
        <v>0</v>
      </c>
      <c r="P242" s="9">
        <f t="shared" si="17"/>
        <v>0</v>
      </c>
      <c r="Q242" s="9">
        <f t="shared" si="17"/>
        <v>0</v>
      </c>
      <c r="R242" s="9">
        <f t="shared" si="17"/>
        <v>0</v>
      </c>
      <c r="S242" s="148"/>
      <c r="T242" s="21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4"/>
      <c r="AT242" s="4"/>
      <c r="AU242" s="4"/>
      <c r="AV242" s="4"/>
      <c r="AW242" s="4"/>
      <c r="AX242" s="4"/>
      <c r="AY242" s="4"/>
      <c r="AZ242" s="4"/>
    </row>
    <row r="243" spans="1:52" x14ac:dyDescent="0.25">
      <c r="A243" s="1">
        <v>236</v>
      </c>
      <c r="B243" s="3" t="str">
        <f>IF('FORM NILAI SIAP'!A243=0,"",'FORM NILAI SIAP'!A243)</f>
        <v/>
      </c>
      <c r="C243" s="3" t="str">
        <f>IF('FORM NILAI SIAP'!B243=0,"",'FORM NILAI SIAP'!B243)</f>
        <v/>
      </c>
      <c r="D243" s="9" t="str">
        <f t="shared" si="15"/>
        <v/>
      </c>
      <c r="E243" s="9">
        <f t="shared" si="17"/>
        <v>0</v>
      </c>
      <c r="F243" s="9">
        <f t="shared" si="17"/>
        <v>0</v>
      </c>
      <c r="G243" s="9">
        <f t="shared" si="17"/>
        <v>0</v>
      </c>
      <c r="H243" s="9">
        <f t="shared" si="17"/>
        <v>0</v>
      </c>
      <c r="I243" s="9">
        <f t="shared" si="17"/>
        <v>0</v>
      </c>
      <c r="J243" s="9">
        <f t="shared" si="17"/>
        <v>0</v>
      </c>
      <c r="K243" s="9">
        <f t="shared" si="17"/>
        <v>0</v>
      </c>
      <c r="L243" s="9">
        <f t="shared" si="17"/>
        <v>0</v>
      </c>
      <c r="M243" s="9">
        <f t="shared" si="17"/>
        <v>0</v>
      </c>
      <c r="N243" s="9">
        <f t="shared" si="17"/>
        <v>0</v>
      </c>
      <c r="O243" s="9">
        <f t="shared" si="17"/>
        <v>0</v>
      </c>
      <c r="P243" s="9">
        <f t="shared" si="17"/>
        <v>0</v>
      </c>
      <c r="Q243" s="9">
        <f t="shared" si="17"/>
        <v>0</v>
      </c>
      <c r="R243" s="9">
        <f t="shared" si="17"/>
        <v>0</v>
      </c>
      <c r="S243" s="148"/>
      <c r="T243" s="21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4"/>
      <c r="AT243" s="4"/>
      <c r="AU243" s="4"/>
      <c r="AV243" s="4"/>
      <c r="AW243" s="4"/>
      <c r="AX243" s="4"/>
      <c r="AY243" s="4"/>
      <c r="AZ243" s="4"/>
    </row>
    <row r="244" spans="1:52" x14ac:dyDescent="0.25">
      <c r="A244" s="1">
        <v>237</v>
      </c>
      <c r="B244" s="3" t="str">
        <f>IF('FORM NILAI SIAP'!A244=0,"",'FORM NILAI SIAP'!A244)</f>
        <v/>
      </c>
      <c r="C244" s="3" t="str">
        <f>IF('FORM NILAI SIAP'!B244=0,"",'FORM NILAI SIAP'!B244)</f>
        <v/>
      </c>
      <c r="D244" s="9" t="str">
        <f t="shared" si="15"/>
        <v/>
      </c>
      <c r="E244" s="9">
        <f t="shared" si="17"/>
        <v>0</v>
      </c>
      <c r="F244" s="9">
        <f t="shared" si="17"/>
        <v>0</v>
      </c>
      <c r="G244" s="9">
        <f t="shared" si="17"/>
        <v>0</v>
      </c>
      <c r="H244" s="9">
        <f t="shared" si="17"/>
        <v>0</v>
      </c>
      <c r="I244" s="9">
        <f t="shared" si="17"/>
        <v>0</v>
      </c>
      <c r="J244" s="9">
        <f t="shared" si="17"/>
        <v>0</v>
      </c>
      <c r="K244" s="9">
        <f t="shared" si="17"/>
        <v>0</v>
      </c>
      <c r="L244" s="9">
        <f t="shared" si="17"/>
        <v>0</v>
      </c>
      <c r="M244" s="9">
        <f t="shared" si="17"/>
        <v>0</v>
      </c>
      <c r="N244" s="9">
        <f t="shared" si="17"/>
        <v>0</v>
      </c>
      <c r="O244" s="9">
        <f t="shared" si="17"/>
        <v>0</v>
      </c>
      <c r="P244" s="9">
        <f t="shared" ref="E244:R251" si="18">IFERROR(($T244*IF($T$6=P$6,$T$7,0)+$U244*IF($U$6=P$6,$U$7,0)+$V244*IF($V$6=P$6,$V$7,0)+$W244*IF($W$6=P$6,$W$7,0)+$X244*IF($X$6=P$6,$X$7,0)+$Y244*IF($Y$6=P$6,$Y$7,0)+$Z244*IF($Z$6=P$6,$Z$7,0)+$AA244*IF($AA$6=P$6,$AA$7,0)+$AB244*IF($AB$6=P$6,$AB$7,0)+$AC244*IF($AC$6=P$6,$AC$7,0)+$AD244*IF($AD$6=P$6,$AD$7,0)+$AE244*IF($AE$6=P$6,$AE$7,0)+$AF244*IF($AF$6=P$6,$AF$7,0)+$AG244*IF($AG$6=P$6,$AG$7,0)+$AH244*IF($AH$6=P$6,$AH$7,0)+$AI244*IF($AI$6=P$6,$AI$7,0)+$AJ244*IF($AJ$6=P$6,$AJ$7,0)+$AK244*IF($AK$6=P$6,$AK$7,0)+$AL244*IF($AL$6=P$6,$AL$7,0)+$AM244*IF($AM$6=P$6,$AM$7,0)+$AN244*IF($AN$6=P$6,$AN$7,0)+$AO244*IF($AO$6=P$6,$AO$7,0)+$AP244*IF($AP$6=P$6,$AP$7,0)+$AQ244*IF($AQ$6=P$6,$AQ$7,0)+$AR244*IF($AR$6=P$6,$AR$7,0)+$AS244*IF($AS$6=P$6,$AS$7,0)+$AT244*IF($AT$6=P$6,$AT$7,0)+$AU244*IF($AU$6=P$6,$AU$7,0)+$AV244*IF($AV$6=P$6,$AV$7,0)+$AW244*IF($AW$6=P$6,$AW$7,0)+$AX244*IF($AX$6=P$6,$AX$7,0)+$AY244*IF($AY$6=P$6,$AY$7,0)+$AZ244*IF($AZ$6=P$6,$AZ$7,0))/P$7,0)</f>
        <v>0</v>
      </c>
      <c r="Q244" s="9">
        <f t="shared" si="18"/>
        <v>0</v>
      </c>
      <c r="R244" s="9">
        <f t="shared" si="18"/>
        <v>0</v>
      </c>
      <c r="S244" s="148"/>
      <c r="T244" s="21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4"/>
      <c r="AT244" s="4"/>
      <c r="AU244" s="4"/>
      <c r="AV244" s="4"/>
      <c r="AW244" s="4"/>
      <c r="AX244" s="4"/>
      <c r="AY244" s="4"/>
      <c r="AZ244" s="4"/>
    </row>
    <row r="245" spans="1:52" x14ac:dyDescent="0.25">
      <c r="A245" s="1">
        <v>238</v>
      </c>
      <c r="B245" s="3" t="str">
        <f>IF('FORM NILAI SIAP'!A245=0,"",'FORM NILAI SIAP'!A245)</f>
        <v/>
      </c>
      <c r="C245" s="3" t="str">
        <f>IF('FORM NILAI SIAP'!B245=0,"",'FORM NILAI SIAP'!B245)</f>
        <v/>
      </c>
      <c r="D245" s="9" t="str">
        <f t="shared" si="15"/>
        <v/>
      </c>
      <c r="E245" s="9">
        <f t="shared" si="18"/>
        <v>0</v>
      </c>
      <c r="F245" s="9">
        <f t="shared" si="18"/>
        <v>0</v>
      </c>
      <c r="G245" s="9">
        <f t="shared" si="18"/>
        <v>0</v>
      </c>
      <c r="H245" s="9">
        <f t="shared" si="18"/>
        <v>0</v>
      </c>
      <c r="I245" s="9">
        <f t="shared" si="18"/>
        <v>0</v>
      </c>
      <c r="J245" s="9">
        <f t="shared" si="18"/>
        <v>0</v>
      </c>
      <c r="K245" s="9">
        <f t="shared" si="18"/>
        <v>0</v>
      </c>
      <c r="L245" s="9">
        <f t="shared" si="18"/>
        <v>0</v>
      </c>
      <c r="M245" s="9">
        <f t="shared" si="18"/>
        <v>0</v>
      </c>
      <c r="N245" s="9">
        <f t="shared" si="18"/>
        <v>0</v>
      </c>
      <c r="O245" s="9">
        <f t="shared" si="18"/>
        <v>0</v>
      </c>
      <c r="P245" s="9">
        <f t="shared" si="18"/>
        <v>0</v>
      </c>
      <c r="Q245" s="9">
        <f t="shared" si="18"/>
        <v>0</v>
      </c>
      <c r="R245" s="9">
        <f t="shared" si="18"/>
        <v>0</v>
      </c>
      <c r="S245" s="148"/>
      <c r="T245" s="21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4"/>
      <c r="AT245" s="4"/>
      <c r="AU245" s="4"/>
      <c r="AV245" s="4"/>
      <c r="AW245" s="4"/>
      <c r="AX245" s="4"/>
      <c r="AY245" s="4"/>
      <c r="AZ245" s="4"/>
    </row>
    <row r="246" spans="1:52" x14ac:dyDescent="0.25">
      <c r="A246" s="1">
        <v>239</v>
      </c>
      <c r="B246" s="3" t="str">
        <f>IF('FORM NILAI SIAP'!A246=0,"",'FORM NILAI SIAP'!A246)</f>
        <v/>
      </c>
      <c r="C246" s="3" t="str">
        <f>IF('FORM NILAI SIAP'!B246=0,"",'FORM NILAI SIAP'!B246)</f>
        <v/>
      </c>
      <c r="D246" s="9" t="str">
        <f t="shared" si="15"/>
        <v/>
      </c>
      <c r="E246" s="9">
        <f t="shared" si="18"/>
        <v>0</v>
      </c>
      <c r="F246" s="9">
        <f t="shared" si="18"/>
        <v>0</v>
      </c>
      <c r="G246" s="9">
        <f t="shared" si="18"/>
        <v>0</v>
      </c>
      <c r="H246" s="9">
        <f t="shared" si="18"/>
        <v>0</v>
      </c>
      <c r="I246" s="9">
        <f t="shared" si="18"/>
        <v>0</v>
      </c>
      <c r="J246" s="9">
        <f t="shared" si="18"/>
        <v>0</v>
      </c>
      <c r="K246" s="9">
        <f t="shared" si="18"/>
        <v>0</v>
      </c>
      <c r="L246" s="9">
        <f t="shared" si="18"/>
        <v>0</v>
      </c>
      <c r="M246" s="9">
        <f t="shared" si="18"/>
        <v>0</v>
      </c>
      <c r="N246" s="9">
        <f t="shared" si="18"/>
        <v>0</v>
      </c>
      <c r="O246" s="9">
        <f t="shared" si="18"/>
        <v>0</v>
      </c>
      <c r="P246" s="9">
        <f t="shared" si="18"/>
        <v>0</v>
      </c>
      <c r="Q246" s="9">
        <f t="shared" si="18"/>
        <v>0</v>
      </c>
      <c r="R246" s="9">
        <f t="shared" si="18"/>
        <v>0</v>
      </c>
      <c r="S246" s="148"/>
      <c r="T246" s="21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4"/>
      <c r="AT246" s="4"/>
      <c r="AU246" s="4"/>
      <c r="AV246" s="4"/>
      <c r="AW246" s="4"/>
      <c r="AX246" s="4"/>
      <c r="AY246" s="4"/>
      <c r="AZ246" s="4"/>
    </row>
    <row r="247" spans="1:52" x14ac:dyDescent="0.25">
      <c r="A247" s="1">
        <v>240</v>
      </c>
      <c r="B247" s="3" t="str">
        <f>IF('FORM NILAI SIAP'!A247=0,"",'FORM NILAI SIAP'!A247)</f>
        <v/>
      </c>
      <c r="C247" s="3" t="str">
        <f>IF('FORM NILAI SIAP'!B247=0,"",'FORM NILAI SIAP'!B247)</f>
        <v/>
      </c>
      <c r="D247" s="9" t="str">
        <f t="shared" si="15"/>
        <v/>
      </c>
      <c r="E247" s="9">
        <f t="shared" si="18"/>
        <v>0</v>
      </c>
      <c r="F247" s="9">
        <f t="shared" si="18"/>
        <v>0</v>
      </c>
      <c r="G247" s="9">
        <f t="shared" si="18"/>
        <v>0</v>
      </c>
      <c r="H247" s="9">
        <f t="shared" si="18"/>
        <v>0</v>
      </c>
      <c r="I247" s="9">
        <f t="shared" si="18"/>
        <v>0</v>
      </c>
      <c r="J247" s="9">
        <f t="shared" si="18"/>
        <v>0</v>
      </c>
      <c r="K247" s="9">
        <f t="shared" si="18"/>
        <v>0</v>
      </c>
      <c r="L247" s="9">
        <f t="shared" si="18"/>
        <v>0</v>
      </c>
      <c r="M247" s="9">
        <f t="shared" si="18"/>
        <v>0</v>
      </c>
      <c r="N247" s="9">
        <f t="shared" si="18"/>
        <v>0</v>
      </c>
      <c r="O247" s="9">
        <f t="shared" si="18"/>
        <v>0</v>
      </c>
      <c r="P247" s="9">
        <f t="shared" si="18"/>
        <v>0</v>
      </c>
      <c r="Q247" s="9">
        <f t="shared" si="18"/>
        <v>0</v>
      </c>
      <c r="R247" s="9">
        <f t="shared" si="18"/>
        <v>0</v>
      </c>
      <c r="S247" s="148"/>
      <c r="T247" s="21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4"/>
      <c r="AT247" s="4"/>
      <c r="AU247" s="4"/>
      <c r="AV247" s="4"/>
      <c r="AW247" s="4"/>
      <c r="AX247" s="4"/>
      <c r="AY247" s="4"/>
      <c r="AZ247" s="4"/>
    </row>
    <row r="248" spans="1:52" x14ac:dyDescent="0.25">
      <c r="A248" s="1">
        <v>241</v>
      </c>
      <c r="B248" s="3" t="str">
        <f>IF('FORM NILAI SIAP'!A248=0,"",'FORM NILAI SIAP'!A248)</f>
        <v/>
      </c>
      <c r="C248" s="3" t="str">
        <f>IF('FORM NILAI SIAP'!B248=0,"",'FORM NILAI SIAP'!B248)</f>
        <v/>
      </c>
      <c r="D248" s="9" t="str">
        <f t="shared" si="15"/>
        <v/>
      </c>
      <c r="E248" s="9">
        <f t="shared" si="18"/>
        <v>0</v>
      </c>
      <c r="F248" s="9">
        <f t="shared" si="18"/>
        <v>0</v>
      </c>
      <c r="G248" s="9">
        <f t="shared" si="18"/>
        <v>0</v>
      </c>
      <c r="H248" s="9">
        <f t="shared" si="18"/>
        <v>0</v>
      </c>
      <c r="I248" s="9">
        <f t="shared" si="18"/>
        <v>0</v>
      </c>
      <c r="J248" s="9">
        <f t="shared" si="18"/>
        <v>0</v>
      </c>
      <c r="K248" s="9">
        <f t="shared" si="18"/>
        <v>0</v>
      </c>
      <c r="L248" s="9">
        <f t="shared" si="18"/>
        <v>0</v>
      </c>
      <c r="M248" s="9">
        <f t="shared" si="18"/>
        <v>0</v>
      </c>
      <c r="N248" s="9">
        <f t="shared" si="18"/>
        <v>0</v>
      </c>
      <c r="O248" s="9">
        <f t="shared" si="18"/>
        <v>0</v>
      </c>
      <c r="P248" s="9">
        <f t="shared" si="18"/>
        <v>0</v>
      </c>
      <c r="Q248" s="9">
        <f t="shared" si="18"/>
        <v>0</v>
      </c>
      <c r="R248" s="9">
        <f t="shared" si="18"/>
        <v>0</v>
      </c>
      <c r="S248" s="148"/>
      <c r="T248" s="21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4"/>
      <c r="AT248" s="4"/>
      <c r="AU248" s="4"/>
      <c r="AV248" s="4"/>
      <c r="AW248" s="4"/>
      <c r="AX248" s="4"/>
      <c r="AY248" s="4"/>
      <c r="AZ248" s="4"/>
    </row>
    <row r="249" spans="1:52" x14ac:dyDescent="0.25">
      <c r="A249" s="1">
        <v>242</v>
      </c>
      <c r="B249" s="3" t="str">
        <f>IF('FORM NILAI SIAP'!A249=0,"",'FORM NILAI SIAP'!A249)</f>
        <v/>
      </c>
      <c r="C249" s="3" t="str">
        <f>IF('FORM NILAI SIAP'!B249=0,"",'FORM NILAI SIAP'!B249)</f>
        <v/>
      </c>
      <c r="D249" s="9" t="str">
        <f t="shared" si="15"/>
        <v/>
      </c>
      <c r="E249" s="9">
        <f t="shared" si="18"/>
        <v>0</v>
      </c>
      <c r="F249" s="9">
        <f t="shared" si="18"/>
        <v>0</v>
      </c>
      <c r="G249" s="9">
        <f t="shared" si="18"/>
        <v>0</v>
      </c>
      <c r="H249" s="9">
        <f t="shared" si="18"/>
        <v>0</v>
      </c>
      <c r="I249" s="9">
        <f t="shared" si="18"/>
        <v>0</v>
      </c>
      <c r="J249" s="9">
        <f t="shared" si="18"/>
        <v>0</v>
      </c>
      <c r="K249" s="9">
        <f t="shared" si="18"/>
        <v>0</v>
      </c>
      <c r="L249" s="9">
        <f t="shared" si="18"/>
        <v>0</v>
      </c>
      <c r="M249" s="9">
        <f t="shared" si="18"/>
        <v>0</v>
      </c>
      <c r="N249" s="9">
        <f t="shared" si="18"/>
        <v>0</v>
      </c>
      <c r="O249" s="9">
        <f t="shared" si="18"/>
        <v>0</v>
      </c>
      <c r="P249" s="9">
        <f t="shared" si="18"/>
        <v>0</v>
      </c>
      <c r="Q249" s="9">
        <f t="shared" si="18"/>
        <v>0</v>
      </c>
      <c r="R249" s="9">
        <f t="shared" si="18"/>
        <v>0</v>
      </c>
      <c r="S249" s="148"/>
      <c r="T249" s="21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4"/>
      <c r="AT249" s="4"/>
      <c r="AU249" s="4"/>
      <c r="AV249" s="4"/>
      <c r="AW249" s="4"/>
      <c r="AX249" s="4"/>
      <c r="AY249" s="4"/>
      <c r="AZ249" s="4"/>
    </row>
    <row r="250" spans="1:52" x14ac:dyDescent="0.25">
      <c r="A250" s="1">
        <v>243</v>
      </c>
      <c r="B250" s="3" t="str">
        <f>IF('FORM NILAI SIAP'!A250=0,"",'FORM NILAI SIAP'!A250)</f>
        <v/>
      </c>
      <c r="C250" s="3" t="str">
        <f>IF('FORM NILAI SIAP'!B250=0,"",'FORM NILAI SIAP'!B250)</f>
        <v/>
      </c>
      <c r="D250" s="9" t="str">
        <f t="shared" si="15"/>
        <v/>
      </c>
      <c r="E250" s="9">
        <f t="shared" si="18"/>
        <v>0</v>
      </c>
      <c r="F250" s="9">
        <f t="shared" si="18"/>
        <v>0</v>
      </c>
      <c r="G250" s="9">
        <f t="shared" si="18"/>
        <v>0</v>
      </c>
      <c r="H250" s="9">
        <f t="shared" si="18"/>
        <v>0</v>
      </c>
      <c r="I250" s="9">
        <f t="shared" si="18"/>
        <v>0</v>
      </c>
      <c r="J250" s="9">
        <f t="shared" si="18"/>
        <v>0</v>
      </c>
      <c r="K250" s="9">
        <f t="shared" si="18"/>
        <v>0</v>
      </c>
      <c r="L250" s="9">
        <f t="shared" si="18"/>
        <v>0</v>
      </c>
      <c r="M250" s="9">
        <f t="shared" si="18"/>
        <v>0</v>
      </c>
      <c r="N250" s="9">
        <f t="shared" si="18"/>
        <v>0</v>
      </c>
      <c r="O250" s="9">
        <f t="shared" si="18"/>
        <v>0</v>
      </c>
      <c r="P250" s="9">
        <f t="shared" si="18"/>
        <v>0</v>
      </c>
      <c r="Q250" s="9">
        <f t="shared" si="18"/>
        <v>0</v>
      </c>
      <c r="R250" s="9">
        <f t="shared" si="18"/>
        <v>0</v>
      </c>
      <c r="S250" s="148"/>
      <c r="T250" s="21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4"/>
      <c r="AT250" s="4"/>
      <c r="AU250" s="4"/>
      <c r="AV250" s="4"/>
      <c r="AW250" s="4"/>
      <c r="AX250" s="4"/>
      <c r="AY250" s="4"/>
      <c r="AZ250" s="4"/>
    </row>
    <row r="251" spans="1:52" x14ac:dyDescent="0.25">
      <c r="A251" s="1">
        <v>244</v>
      </c>
      <c r="B251" s="3" t="str">
        <f>IF('FORM NILAI SIAP'!A251=0,"",'FORM NILAI SIAP'!A251)</f>
        <v/>
      </c>
      <c r="C251" s="3" t="str">
        <f>IF('FORM NILAI SIAP'!B251=0,"",'FORM NILAI SIAP'!B251)</f>
        <v/>
      </c>
      <c r="D251" s="9" t="str">
        <f t="shared" si="15"/>
        <v/>
      </c>
      <c r="E251" s="9">
        <f t="shared" si="18"/>
        <v>0</v>
      </c>
      <c r="F251" s="9">
        <f t="shared" si="18"/>
        <v>0</v>
      </c>
      <c r="G251" s="9">
        <f t="shared" si="18"/>
        <v>0</v>
      </c>
      <c r="H251" s="9">
        <f t="shared" si="18"/>
        <v>0</v>
      </c>
      <c r="I251" s="9">
        <f t="shared" si="18"/>
        <v>0</v>
      </c>
      <c r="J251" s="9">
        <f t="shared" si="18"/>
        <v>0</v>
      </c>
      <c r="K251" s="9">
        <f t="shared" si="18"/>
        <v>0</v>
      </c>
      <c r="L251" s="9">
        <f t="shared" si="18"/>
        <v>0</v>
      </c>
      <c r="M251" s="9">
        <f t="shared" si="18"/>
        <v>0</v>
      </c>
      <c r="N251" s="9">
        <f t="shared" si="18"/>
        <v>0</v>
      </c>
      <c r="O251" s="9">
        <f t="shared" si="18"/>
        <v>0</v>
      </c>
      <c r="P251" s="9">
        <f t="shared" si="18"/>
        <v>0</v>
      </c>
      <c r="Q251" s="9">
        <f t="shared" si="18"/>
        <v>0</v>
      </c>
      <c r="R251" s="9">
        <f t="shared" si="18"/>
        <v>0</v>
      </c>
      <c r="S251" s="148"/>
      <c r="T251" s="21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4"/>
      <c r="AT251" s="4"/>
      <c r="AU251" s="4"/>
      <c r="AV251" s="4"/>
      <c r="AW251" s="4"/>
      <c r="AX251" s="4"/>
      <c r="AY251" s="4"/>
      <c r="AZ251" s="4"/>
    </row>
  </sheetData>
  <sheetProtection formatCells="0" formatColumns="0" formatRows="0"/>
  <mergeCells count="5">
    <mergeCell ref="A6:A7"/>
    <mergeCell ref="B6:B7"/>
    <mergeCell ref="C6:C7"/>
    <mergeCell ref="D6:D7"/>
    <mergeCell ref="S8:S25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91F5AE-F855-442B-A9C8-4470A63EC8BF}">
          <x14:formula1>
            <xm:f>'CPMK-CPL'!$B$11:$B$24</xm:f>
          </x14:formula1>
          <xm:sqref>T6:AR6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C304-F947-402A-A937-9642F5D1B500}">
  <sheetPr>
    <tabColor theme="3" tint="0.79998168889431442"/>
  </sheetPr>
  <dimension ref="A1:AN498"/>
  <sheetViews>
    <sheetView showGridLines="0" tabSelected="1" topLeftCell="A4" zoomScaleNormal="100" workbookViewId="0">
      <selection activeCell="B28" sqref="B28"/>
    </sheetView>
  </sheetViews>
  <sheetFormatPr defaultColWidth="9.140625" defaultRowHeight="15" x14ac:dyDescent="0.25"/>
  <cols>
    <col min="1" max="1" width="17.85546875" style="3" bestFit="1" customWidth="1"/>
    <col min="2" max="2" width="30.85546875" style="3" customWidth="1"/>
    <col min="3" max="3" width="9.42578125" style="3" customWidth="1"/>
    <col min="4" max="4" width="11.140625" style="3" bestFit="1" customWidth="1"/>
    <col min="5" max="5" width="11.140625" style="3" customWidth="1"/>
    <col min="6" max="6" width="7.85546875" style="3" customWidth="1"/>
    <col min="7" max="7" width="10" style="3" customWidth="1"/>
    <col min="8" max="8" width="9.85546875" style="3" customWidth="1"/>
    <col min="9" max="9" width="10.85546875" style="3" customWidth="1"/>
    <col min="10" max="10" width="7.85546875" style="3" customWidth="1"/>
    <col min="11" max="11" width="6.5703125" style="3" customWidth="1"/>
    <col min="12" max="12" width="16.5703125" style="3" customWidth="1"/>
    <col min="13" max="13" width="7.42578125" style="3" customWidth="1"/>
    <col min="14" max="14" width="2" style="3" bestFit="1" customWidth="1"/>
    <col min="15" max="15" width="7.5703125" style="3" customWidth="1"/>
    <col min="16" max="16" width="2" style="16" bestFit="1" customWidth="1"/>
    <col min="17" max="17" width="7.85546875" style="3" customWidth="1"/>
    <col min="18" max="18" width="2" style="16" bestFit="1" customWidth="1"/>
    <col min="19" max="19" width="7.85546875" style="3" customWidth="1"/>
    <col min="20" max="20" width="2" style="16" bestFit="1" customWidth="1"/>
    <col min="21" max="21" width="9.140625" style="3"/>
    <col min="22" max="22" width="2.140625" style="16" customWidth="1"/>
    <col min="23" max="23" width="9.140625" style="3"/>
    <col min="24" max="24" width="2.42578125" style="16" customWidth="1"/>
    <col min="25" max="25" width="9.140625" style="3"/>
    <col min="26" max="26" width="2.85546875" style="16" customWidth="1"/>
    <col min="27" max="27" width="9.140625" style="3"/>
    <col min="28" max="28" width="3" style="16" customWidth="1"/>
    <col min="29" max="29" width="9.140625" style="3"/>
    <col min="30" max="30" width="3.140625" style="16" customWidth="1"/>
    <col min="31" max="31" width="9.140625" style="3"/>
    <col min="32" max="32" width="2.5703125" style="16" customWidth="1"/>
    <col min="33" max="33" width="9.140625" style="3"/>
    <col min="34" max="34" width="2.42578125" style="16" customWidth="1"/>
    <col min="35" max="35" width="9.140625" style="3"/>
    <col min="36" max="36" width="3" style="16" customWidth="1"/>
    <col min="37" max="37" width="9.140625" style="3"/>
    <col min="38" max="38" width="2.85546875" style="16" customWidth="1"/>
    <col min="39" max="39" width="9.140625" style="3"/>
    <col min="40" max="40" width="3" style="16" customWidth="1"/>
    <col min="41" max="16384" width="9.140625" style="3"/>
  </cols>
  <sheetData>
    <row r="1" spans="1:40" x14ac:dyDescent="0.25">
      <c r="A1" s="3" t="s">
        <v>6</v>
      </c>
      <c r="B1" s="3" t="str">
        <f>'CPMK-CPL'!C1</f>
        <v>PTSK6660 - Simulasi Jaringan Komputer</v>
      </c>
      <c r="M1" s="76" t="s">
        <v>5</v>
      </c>
      <c r="N1" s="76"/>
      <c r="O1" s="77"/>
      <c r="P1" s="78"/>
      <c r="Q1" s="77"/>
      <c r="R1" s="78"/>
      <c r="S1" s="77"/>
      <c r="T1" s="78"/>
      <c r="U1" s="77"/>
      <c r="V1" s="78"/>
      <c r="W1" s="77"/>
      <c r="X1" s="78"/>
      <c r="Y1" s="77"/>
    </row>
    <row r="2" spans="1:40" ht="15.75" x14ac:dyDescent="0.25">
      <c r="A2" s="3" t="s">
        <v>8</v>
      </c>
      <c r="B2" s="3" t="str">
        <f>'CPMK-CPL'!C2</f>
        <v>2022/2023</v>
      </c>
      <c r="I2" s="30" t="s">
        <v>9</v>
      </c>
      <c r="M2" s="79" t="s">
        <v>2</v>
      </c>
      <c r="N2" s="79"/>
      <c r="O2" s="77"/>
      <c r="P2" s="78"/>
      <c r="Q2" s="77"/>
      <c r="R2" s="78"/>
      <c r="S2" s="77"/>
      <c r="T2" s="78"/>
      <c r="U2" s="77"/>
      <c r="V2" s="78"/>
      <c r="W2" s="77"/>
      <c r="X2" s="78"/>
      <c r="Y2" s="77"/>
    </row>
    <row r="3" spans="1:40" ht="15.75" x14ac:dyDescent="0.25">
      <c r="A3" s="3" t="s">
        <v>10</v>
      </c>
      <c r="B3" s="3" t="str">
        <f>'CPMK-CPL'!C3</f>
        <v>Genap</v>
      </c>
      <c r="M3" s="79" t="s">
        <v>4</v>
      </c>
      <c r="N3" s="79"/>
      <c r="O3" s="77"/>
      <c r="P3" s="78"/>
      <c r="Q3" s="77"/>
      <c r="R3" s="78"/>
      <c r="S3" s="77"/>
      <c r="T3" s="78"/>
      <c r="U3" s="77"/>
      <c r="V3" s="78"/>
      <c r="W3" s="77"/>
      <c r="X3" s="78"/>
      <c r="Y3" s="77"/>
    </row>
    <row r="4" spans="1:40" ht="15.75" x14ac:dyDescent="0.25">
      <c r="A4" s="3" t="s">
        <v>7</v>
      </c>
      <c r="B4" s="3" t="str">
        <f>'CPMK-CPL'!C4</f>
        <v>A</v>
      </c>
      <c r="M4" s="79" t="s">
        <v>3</v>
      </c>
      <c r="N4" s="79"/>
      <c r="O4" s="77"/>
      <c r="P4" s="78"/>
      <c r="Q4" s="77"/>
      <c r="R4" s="78"/>
      <c r="S4" s="77"/>
      <c r="T4" s="78"/>
      <c r="U4" s="77"/>
      <c r="V4" s="78"/>
      <c r="W4" s="77"/>
      <c r="X4" s="78"/>
      <c r="Y4" s="77"/>
    </row>
    <row r="5" spans="1:40" x14ac:dyDescent="0.25">
      <c r="A5" s="3" t="s">
        <v>11</v>
      </c>
      <c r="B5" s="3" t="str">
        <f>'CPMK-CPL'!C5</f>
        <v>S1 - Teknik Komputer</v>
      </c>
    </row>
    <row r="6" spans="1:40" x14ac:dyDescent="0.25">
      <c r="A6" s="55">
        <f>COUNTA(A8:A198)</f>
        <v>18</v>
      </c>
      <c r="D6" s="11" t="s">
        <v>39</v>
      </c>
      <c r="E6" s="82">
        <v>0.5</v>
      </c>
      <c r="F6" s="82"/>
      <c r="G6" s="82">
        <v>0.25</v>
      </c>
      <c r="H6" s="82">
        <v>0.25</v>
      </c>
      <c r="I6" s="83" t="str">
        <f>IF(SUM(E6:H6)&lt;&gt;1,"TOTAL BOBOT TIDAK SESUAI","")</f>
        <v/>
      </c>
    </row>
    <row r="7" spans="1:40" s="2" customFormat="1" ht="48" customHeight="1" x14ac:dyDescent="0.25">
      <c r="A7" s="24" t="s">
        <v>0</v>
      </c>
      <c r="B7" s="24" t="s">
        <v>12</v>
      </c>
      <c r="C7" s="24" t="s">
        <v>10</v>
      </c>
      <c r="D7" s="24" t="s">
        <v>13</v>
      </c>
      <c r="E7" s="24" t="str">
        <f>"Nilai Tugas Studi Kasus (0-100) ("&amp;(E6)&amp;")"</f>
        <v>Nilai Tugas Studi Kasus (0-100) (0,5)</v>
      </c>
      <c r="F7" s="80" t="str">
        <f>"Nilai Praktek (0-100) ("&amp;(F6)&amp;")"</f>
        <v>Nilai Praktek (0-100) ()</v>
      </c>
      <c r="G7" s="80" t="str">
        <f>"Nilai UTS (0-100) ("&amp;(G6)&amp;")"</f>
        <v>Nilai UTS (0-100) (0,25)</v>
      </c>
      <c r="H7" s="80" t="str">
        <f>"Nilai UAS (0-100) ("&amp;(H6)&amp;")"</f>
        <v>Nilai UAS (0-100) (0,25)</v>
      </c>
      <c r="I7" s="24" t="s">
        <v>14</v>
      </c>
      <c r="J7" s="24" t="s">
        <v>15</v>
      </c>
      <c r="K7" s="24" t="s">
        <v>16</v>
      </c>
      <c r="L7" s="45" t="s">
        <v>57</v>
      </c>
      <c r="M7" s="53" t="str">
        <f>IF('CPMK-CPL'!C11="","",'CPMK-CPL'!B11)</f>
        <v>CPMK1</v>
      </c>
      <c r="N7" s="53"/>
      <c r="O7" s="53" t="str">
        <f>IF('CPMK-CPL'!C12="","",'CPMK-CPL'!B12)</f>
        <v>CPMK2</v>
      </c>
      <c r="P7" s="54"/>
      <c r="Q7" s="53" t="str">
        <f>IF('CPMK-CPL'!C13="","",'CPMK-CPL'!B13)</f>
        <v>CPMK3</v>
      </c>
      <c r="R7" s="54"/>
      <c r="S7" s="53" t="str">
        <f>IF('CPMK-CPL'!C14="","",'CPMK-CPL'!B14)</f>
        <v>CPMK4</v>
      </c>
      <c r="T7" s="54"/>
      <c r="U7" s="53" t="str">
        <f>IF('CPMK-CPL'!C15="","",'CPMK-CPL'!B15)</f>
        <v>CPMK5</v>
      </c>
      <c r="V7" s="54"/>
      <c r="W7" s="53" t="str">
        <f>IF('CPMK-CPL'!C16="","",'CPMK-CPL'!B16)</f>
        <v>CPMK6</v>
      </c>
      <c r="X7" s="54"/>
      <c r="Y7" s="53" t="str">
        <f>IF('CPMK-CPL'!C17="","",'CPMK-CPL'!B17)</f>
        <v>CPMK7</v>
      </c>
      <c r="Z7" s="54"/>
      <c r="AA7" s="53" t="str">
        <f>IF('CPMK-CPL'!C18="","",'CPMK-CPL'!B18)</f>
        <v/>
      </c>
      <c r="AB7" s="54"/>
      <c r="AC7" s="53" t="str">
        <f>IF('CPMK-CPL'!C19="","",'CPMK-CPL'!B19)</f>
        <v/>
      </c>
      <c r="AD7" s="54"/>
      <c r="AE7" s="53" t="str">
        <f>IF('CPMK-CPL'!C20="","",'CPMK-CPL'!B20)</f>
        <v/>
      </c>
      <c r="AF7" s="54"/>
      <c r="AG7" s="53" t="str">
        <f>IF('CPMK-CPL'!C21="","",'CPMK-CPL'!B21)</f>
        <v/>
      </c>
      <c r="AH7" s="54"/>
      <c r="AI7" s="53" t="str">
        <f>IF('CPMK-CPL'!C22="","",'CPMK-CPL'!B22)</f>
        <v/>
      </c>
      <c r="AJ7" s="54"/>
      <c r="AK7" s="53" t="str">
        <f>IF('CPMK-CPL'!C23="","",'CPMK-CPL'!B23)</f>
        <v/>
      </c>
      <c r="AL7" s="54"/>
      <c r="AM7" s="53" t="str">
        <f>IF('CPMK-CPL'!C24="","",'CPMK-CPL'!B24)</f>
        <v/>
      </c>
      <c r="AN7" s="51"/>
    </row>
    <row r="8" spans="1:40" x14ac:dyDescent="0.25">
      <c r="A8" s="4" t="s">
        <v>251</v>
      </c>
      <c r="B8" s="4" t="s">
        <v>252</v>
      </c>
      <c r="C8" s="4">
        <v>6</v>
      </c>
      <c r="D8" s="4" t="s">
        <v>17</v>
      </c>
      <c r="E8" s="25">
        <f>IF(B8="","",'NILAI TUGAS'!D8)</f>
        <v>95.1</v>
      </c>
      <c r="F8" s="25">
        <f>IF(B8="","",'NILAI PRAKTEK'!D8)</f>
        <v>0</v>
      </c>
      <c r="G8" s="25">
        <f>IF(B8="","",'NILAI UTS'!D8)</f>
        <v>71.3</v>
      </c>
      <c r="H8" s="25">
        <f>IF(B8="","",'NILAI UAS'!D8)</f>
        <v>85</v>
      </c>
      <c r="I8" s="25">
        <f>IF(B8="","",ROUND(((E8*$E$6+F8*0+G8*$G$6+H8*$H$6)),2))</f>
        <v>86.63</v>
      </c>
      <c r="J8" s="26" t="str">
        <f>IF(B8="","",IF(AND(I8&gt;=80,I8&lt;=100),"A",IF(AND(I8&gt;=70,I8&lt;=79.99),"B",IF(AND(I8&gt;=60,I8&lt;=69.99),"C",IF(AND(I8&gt;=51,I8&lt;=59.99),"D",IF(AND(I8&gt;=0,I8&lt;=50.99),"E","E"))))))</f>
        <v>A</v>
      </c>
      <c r="K8" s="25" t="str">
        <f>IF(B8="","",IF(AND(I8&gt;=80,I8&lt;=100),"4",IF(AND(I8&gt;=70,I8&lt;=79.99),"3",IF(AND(I8&gt;=60,I8&lt;=69.99),"2",IF(AND(I8&gt;=51,I8&lt;=59.99),"1",IF(AND(I8&gt;=0,I8&lt;=50.99),"0","0"))))))</f>
        <v>4</v>
      </c>
      <c r="L8" s="6" t="str">
        <f>IF(A8="","",IF(I8&gt;=60,IF(MIN(M8:AM8)&lt;2,"REMIDI CPMK","LULUS"),"TIDAK LULUS"))</f>
        <v>LULUS</v>
      </c>
      <c r="M8" s="7">
        <f>IF($B8="","",IF(M$7="","",IFERROR((('NILAI TUGAS'!E8*'NILAI TUGAS'!E$7*'FORM NILAI SIAP'!$E$6+'NILAI PRAKTEK'!E8*'NILAI PRAKTEK'!E$7*'FORM NILAI SIAP'!$F$6+'NILAI UTS'!E8*'NILAI UTS'!E$7*'FORM NILAI SIAP'!$G$6+'NILAI UAS'!E$7*'NILAI UAS'!E8*'FORM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8" s="50">
        <f>IF(M8="","",IF(M8&gt;=80,4,IF(M8&gt;=70,3,IF(M8&gt;=60,2,1))))</f>
        <v>4</v>
      </c>
      <c r="O8" s="7">
        <f>IF($B8="","",IF(O$7="","",IFERROR((('NILAI TUGAS'!F8*'NILAI TUGAS'!F$7*'FORM NILAI SIAP'!$E$6+'NILAI PRAKTEK'!F8*'NILAI PRAKTEK'!F$7*'FORM NILAI SIAP'!$F$6+'NILAI UTS'!F8*'NILAI UTS'!F$7*'FORM NILAI SIAP'!$G$6+'NILAI UAS'!F$7*'NILAI UAS'!F8*'FORM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77.357142857142861</v>
      </c>
      <c r="P8" s="50">
        <f>IF(O8="","",IF(O8&gt;=80,4,IF(O8&gt;=70,3,IF(O8&gt;=60,2,1))))</f>
        <v>3</v>
      </c>
      <c r="Q8" s="7">
        <f>IF($B8="","",IF(Q$7="","",IFERROR((('NILAI TUGAS'!G8*'NILAI TUGAS'!G$7*'FORM NILAI SIAP'!$E$6+'NILAI PRAKTEK'!G8*'NILAI PRAKTEK'!G$7*'FORM NILAI SIAP'!$F$6+'NILAI UTS'!G8*'NILAI UTS'!G$7*'FORM NILAI SIAP'!$G$6+'NILAI UAS'!G$7*'NILAI UAS'!G8*'FORM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8" s="50">
        <f>IF(Q8="","",IF(Q8&gt;=80,4,IF(Q8&gt;=70,3,IF(Q8&gt;=60,2,1))))</f>
        <v>4</v>
      </c>
      <c r="S8" s="7">
        <f>IF($B8="","",IF(S$7="","",IFERROR((('NILAI TUGAS'!H8*'NILAI TUGAS'!H$7*'FORM NILAI SIAP'!$E$6+'NILAI PRAKTEK'!H8*'NILAI PRAKTEK'!H$7*'FORM NILAI SIAP'!$F$6+'NILAI UTS'!H8*'NILAI UTS'!H$7*'FORM NILAI SIAP'!$G$6+'NILAI UAS'!H$7*'NILAI UAS'!H8*'FORM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8" s="50">
        <f>IF(S8="","",IF(S8&gt;=80,4,IF(S8&gt;=70,3,IF(S8&gt;=60,2,1))))</f>
        <v>4</v>
      </c>
      <c r="U8" s="7">
        <f>IF($B8="","",IF(U$7="","",IFERROR((('NILAI TUGAS'!I8*'NILAI TUGAS'!I$7*'FORM NILAI SIAP'!$E$6+'NILAI PRAKTEK'!I8*'NILAI PRAKTEK'!I$7*'FORM NILAI SIAP'!$F$6+'NILAI UTS'!I8*'NILAI UTS'!I$7*'FORM NILAI SIAP'!$G$6+'NILAI UAS'!I$7*'NILAI UAS'!I8*'FORM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8" s="50">
        <f>IF(U8="","",IF(U8&gt;=80,4,IF(U8&gt;=70,3,IF(U8&gt;=60,2,1))))</f>
        <v>4</v>
      </c>
      <c r="W8" s="7">
        <f>IF($B8="","",IF(W$7="","",IFERROR((('NILAI TUGAS'!J8*'NILAI TUGAS'!J$7*'FORM NILAI SIAP'!$E$6+'NILAI PRAKTEK'!J8*'NILAI PRAKTEK'!J$7*'FORM NILAI SIAP'!$F$6+'NILAI UTS'!J8*'NILAI UTS'!J$7*'FORM NILAI SIAP'!$G$6+'NILAI UAS'!J$7*'NILAI UAS'!J8*'FORM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8" s="50">
        <f>IF(W8="","",IF(W8&gt;=80,4,IF(W8&gt;=70,3,IF(W8&gt;=60,2,1))))</f>
        <v>4</v>
      </c>
      <c r="Y8" s="7">
        <f>IF($B8="","",IF(Y$7="","",IFERROR((('NILAI TUGAS'!K8*'NILAI TUGAS'!K$7*'FORM NILAI SIAP'!$E$6+'NILAI PRAKTEK'!K8*'NILAI PRAKTEK'!K$7*'FORM NILAI SIAP'!$F$6+'NILAI UTS'!K8*'NILAI UTS'!K$7*'FORM NILAI SIAP'!$G$6+'NILAI UAS'!K$7*'NILAI UAS'!K8*'FORM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8" s="50">
        <f>IF(Y8="","",IF(Y8&gt;=80,4,IF(Y8&gt;=70,3,IF(Y8&gt;=60,2,1))))</f>
        <v>4</v>
      </c>
      <c r="AA8" s="7" t="str">
        <f>IF($B8="","",IF(AA$7="","",IFERROR((('NILAI TUGAS'!L8*'NILAI TUGAS'!L$7*'FORM NILAI SIAP'!$E$6+'NILAI PRAKTEK'!L8*'NILAI PRAKTEK'!L$7*'FORM NILAI SIAP'!$F$6+'NILAI UTS'!L8*'NILAI UTS'!L$7*'FORM NILAI SIAP'!$G$6+'NILAI UAS'!L$7*'NILAI UAS'!L8*'FORM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" s="50" t="str">
        <f>IF(AA8="","",IF(AA8&gt;=80,4,IF(AA8&gt;=70,3,IF(AA8&gt;=60,2,1))))</f>
        <v/>
      </c>
      <c r="AC8" s="7" t="str">
        <f>IF($B8="","",IF(AC$7="","",IFERROR((('NILAI TUGAS'!M8*'NILAI TUGAS'!M$7*'FORM NILAI SIAP'!$E$6+'NILAI PRAKTEK'!M8*'NILAI PRAKTEK'!M$7*'FORM NILAI SIAP'!$F$6+'NILAI UTS'!M8*'NILAI UTS'!M$7*'FORM NILAI SIAP'!$G$6+'NILAI UAS'!M$7*'NILAI UAS'!M8*'FORM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" s="50" t="str">
        <f>IF(AC8="","",IF(AC8&gt;=80,4,IF(AC8&gt;=70,3,IF(AC8&gt;=60,2,1))))</f>
        <v/>
      </c>
      <c r="AE8" s="7" t="str">
        <f>IF($B8="","",IF(AE$7="","",IFERROR((('NILAI TUGAS'!N8*'NILAI TUGAS'!N$7*'FORM NILAI SIAP'!$E$6+'NILAI PRAKTEK'!N8*'NILAI PRAKTEK'!N$7*'FORM NILAI SIAP'!$F$6+'NILAI UTS'!N8*'NILAI UTS'!N$7*'FORM NILAI SIAP'!$G$6+'NILAI UAS'!N$7*'NILAI UAS'!N8*'FORM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SIAP'!$H$6))),"")))</f>
        <v/>
      </c>
      <c r="AF8" s="50" t="str">
        <f>IF(AE8="","",IF(AE8&gt;=80,4,IF(AE8&gt;=70,3,IF(AE8&gt;=60,2,1))))</f>
        <v/>
      </c>
      <c r="AG8" s="7" t="str">
        <f>IF($B8="","",IF(AG$7="","",IFERROR((('NILAI TUGAS'!O8*'NILAI TUGAS'!O$7*'FORM NILAI SIAP'!$E$6+'NILAI PRAKTEK'!O8*'NILAI PRAKTEK'!O$7*'FORM NILAI SIAP'!$F$6+'NILAI UTS'!O8*'NILAI UTS'!O$7*'FORM NILAI SIAP'!$G$6+'NILAI UAS'!O$7*'NILAI UAS'!O8*'FORM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SIAP'!$H$6))),"")))</f>
        <v/>
      </c>
      <c r="AH8" s="50" t="str">
        <f>IF(AG8="","",IF(AG8&gt;=80,4,IF(AG8&gt;=70,3,IF(AG8&gt;=60,2,1))))</f>
        <v/>
      </c>
      <c r="AI8" s="7" t="str">
        <f>IF($B8="","",IF(AI$7="","",IFERROR((('NILAI TUGAS'!P8*'NILAI TUGAS'!P$7*'FORM NILAI SIAP'!$E$6+'NILAI PRAKTEK'!P8*'NILAI PRAKTEK'!P$7*'FORM NILAI SIAP'!$F$6+'NILAI UTS'!P8*'NILAI UTS'!P$7*'FORM NILAI SIAP'!$G$6+'NILAI UAS'!P$7*'NILAI UAS'!P8*'FORM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SIAP'!$H$6))),"")))</f>
        <v/>
      </c>
      <c r="AJ8" s="50" t="str">
        <f>IF(AI8="","",IF(AI8&gt;=80,4,IF(AI8&gt;=70,3,IF(AI8&gt;=60,2,1))))</f>
        <v/>
      </c>
      <c r="AK8" s="7" t="str">
        <f>IF($B8="","",IF(AK$7="","",IFERROR((('NILAI TUGAS'!Q8*'NILAI TUGAS'!Q$7*'FORM NILAI SIAP'!$E$6+'NILAI PRAKTEK'!Q8*'NILAI PRAKTEK'!Q$7*'FORM NILAI SIAP'!$F$6+'NILAI UTS'!Q8*'NILAI UTS'!Q$7*'FORM NILAI SIAP'!$G$6+'NILAI UAS'!Q$7*'NILAI UAS'!Q8*'FORM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SIAP'!$H$6))),"")))</f>
        <v/>
      </c>
      <c r="AL8" s="50" t="str">
        <f>IF(AK8="","",IF(AK8&gt;=80,4,IF(AK8&gt;=70,3,IF(AK8&gt;=60,2,1))))</f>
        <v/>
      </c>
      <c r="AM8" s="7" t="str">
        <f>IF($B8="","",IF(AM$7="","",IFERROR((('NILAI TUGAS'!R8*'NILAI TUGAS'!R$7*'FORM NILAI SIAP'!$E$6+'NILAI PRAKTEK'!R8*'NILAI PRAKTEK'!R$7*'FORM NILAI SIAP'!$F$6+'NILAI UTS'!R8*'NILAI UTS'!R$7*'FORM NILAI SIAP'!$G$6+'NILAI UAS'!R$7*'NILAI UAS'!R8*'FORM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SIAP'!$H$6))),"")))</f>
        <v/>
      </c>
      <c r="AN8" s="50" t="str">
        <f>IF(AM8="","",IF(AM8&gt;=80,4,IF(AM8&gt;=70,3,IF(AM8&gt;=60,2,1))))</f>
        <v/>
      </c>
    </row>
    <row r="9" spans="1:40" x14ac:dyDescent="0.25">
      <c r="A9" s="4" t="s">
        <v>253</v>
      </c>
      <c r="B9" s="4" t="s">
        <v>254</v>
      </c>
      <c r="C9" s="4">
        <v>6</v>
      </c>
      <c r="D9" s="4" t="s">
        <v>17</v>
      </c>
      <c r="E9" s="25">
        <f>IF(B9="","",'NILAI TUGAS'!D9)</f>
        <v>96.5</v>
      </c>
      <c r="F9" s="25">
        <f>IF(B9="","",'NILAI PRAKTEK'!D9)</f>
        <v>0</v>
      </c>
      <c r="G9" s="25">
        <f>IF(B9="","",'NILAI UTS'!D9)</f>
        <v>77.300000000000011</v>
      </c>
      <c r="H9" s="25">
        <f>IF(B9="","",'NILAI UAS'!D9)</f>
        <v>87</v>
      </c>
      <c r="I9" s="25">
        <f t="shared" ref="I9:I72" si="0">IF(B9="","",ROUND(((E9*$E$6+F9*0+G9*$G$6+H9*$H$6)),2))</f>
        <v>89.33</v>
      </c>
      <c r="J9" s="26" t="str">
        <f t="shared" ref="J9:J72" si="1">IF(B9="","",IF(AND(I9&gt;=80,I9&lt;=100),"A",IF(AND(I9&gt;=70,I9&lt;=79.99),"B",IF(AND(I9&gt;=60,I9&lt;=69.99),"C",IF(AND(I9&gt;=51,I9&lt;=59.99),"D",IF(AND(I9&gt;=0,I9&lt;=50.99),"E","E"))))))</f>
        <v>A</v>
      </c>
      <c r="K9" s="25" t="str">
        <f t="shared" ref="K9:K72" si="2">IF(B9="","",IF(AND(I9&gt;=80,I9&lt;=100),"4",IF(AND(I9&gt;=70,I9&lt;=79.99),"3",IF(AND(I9&gt;=60,I9&lt;=69.99),"2",IF(AND(I9&gt;=51,I9&lt;=59.99),"1",IF(AND(I9&gt;=0,I9&lt;=50.99),"0","0"))))))</f>
        <v>4</v>
      </c>
      <c r="L9" s="6" t="str">
        <f t="shared" ref="L9:L72" si="3">IF(A9="","",IF(I9&gt;=60,IF(MIN(M9:AM9)&lt;2,"REMIDI CPMK","LULUS"),"TIDAK LULUS"))</f>
        <v>LULUS</v>
      </c>
      <c r="M9" s="7">
        <f>IF($B9="","",IF(M$7="","",IFERROR((('NILAI TUGAS'!E9*'NILAI TUGAS'!E$7*'FORM NILAI SIAP'!$E$6+'NILAI PRAKTEK'!E9*'NILAI PRAKTEK'!E$7*'FORM NILAI SIAP'!$F$6+'NILAI UTS'!E9*'NILAI UTS'!E$7*'FORM NILAI SIAP'!$G$6+'NILAI UAS'!E$7*'NILAI UAS'!E9*'FORM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9" s="50">
        <f t="shared" ref="N9:P72" si="4">IF(M9="","",IF(M9&gt;=80,4,IF(M9&gt;=70,3,IF(M9&gt;=60,2,1))))</f>
        <v>4</v>
      </c>
      <c r="O9" s="7">
        <f>IF($B9="","",IF(O$7="","",IFERROR((('NILAI TUGAS'!F9*'NILAI TUGAS'!F$7*'FORM NILAI SIAP'!$E$6+'NILAI PRAKTEK'!F9*'NILAI PRAKTEK'!F$7*'FORM NILAI SIAP'!$F$6+'NILAI UTS'!F9*'NILAI UTS'!F$7*'FORM NILAI SIAP'!$G$6+'NILAI UAS'!F$7*'NILAI UAS'!F9*'FORM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81.928571428571445</v>
      </c>
      <c r="P9" s="50">
        <f t="shared" si="4"/>
        <v>4</v>
      </c>
      <c r="Q9" s="7">
        <f>IF($B9="","",IF(Q$7="","",IFERROR((('NILAI TUGAS'!G9*'NILAI TUGAS'!G$7*'FORM NILAI SIAP'!$E$6+'NILAI PRAKTEK'!G9*'NILAI PRAKTEK'!G$7*'FORM NILAI SIAP'!$F$6+'NILAI UTS'!G9*'NILAI UTS'!G$7*'FORM NILAI SIAP'!$G$6+'NILAI UAS'!G$7*'NILAI UAS'!G9*'FORM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9" s="50">
        <f t="shared" ref="R9" si="5">IF(Q9="","",IF(Q9&gt;=80,4,IF(Q9&gt;=70,3,IF(Q9&gt;=60,2,1))))</f>
        <v>4</v>
      </c>
      <c r="S9" s="7">
        <f>IF($B9="","",IF(S$7="","",IFERROR((('NILAI TUGAS'!H9*'NILAI TUGAS'!H$7*'FORM NILAI SIAP'!$E$6+'NILAI PRAKTEK'!H9*'NILAI PRAKTEK'!H$7*'FORM NILAI SIAP'!$F$6+'NILAI UTS'!H9*'NILAI UTS'!H$7*'FORM NILAI SIAP'!$G$6+'NILAI UAS'!H$7*'NILAI UAS'!H9*'FORM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9" s="50">
        <f t="shared" ref="T9" si="6">IF(S9="","",IF(S9&gt;=80,4,IF(S9&gt;=70,3,IF(S9&gt;=60,2,1))))</f>
        <v>4</v>
      </c>
      <c r="U9" s="7">
        <f>IF($B9="","",IF(U$7="","",IFERROR((('NILAI TUGAS'!I9*'NILAI TUGAS'!I$7*'FORM NILAI SIAP'!$E$6+'NILAI PRAKTEK'!I9*'NILAI PRAKTEK'!I$7*'FORM NILAI SIAP'!$F$6+'NILAI UTS'!I9*'NILAI UTS'!I$7*'FORM NILAI SIAP'!$G$6+'NILAI UAS'!I$7*'NILAI UAS'!I9*'FORM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9" s="50">
        <f t="shared" ref="V9" si="7">IF(U9="","",IF(U9&gt;=80,4,IF(U9&gt;=70,3,IF(U9&gt;=60,2,1))))</f>
        <v>4</v>
      </c>
      <c r="W9" s="7">
        <f>IF($B9="","",IF(W$7="","",IFERROR((('NILAI TUGAS'!J9*'NILAI TUGAS'!J$7*'FORM NILAI SIAP'!$E$6+'NILAI PRAKTEK'!J9*'NILAI PRAKTEK'!J$7*'FORM NILAI SIAP'!$F$6+'NILAI UTS'!J9*'NILAI UTS'!J$7*'FORM NILAI SIAP'!$G$6+'NILAI UAS'!J$7*'NILAI UAS'!J9*'FORM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9" s="50">
        <f t="shared" ref="X9" si="8">IF(W9="","",IF(W9&gt;=80,4,IF(W9&gt;=70,3,IF(W9&gt;=60,2,1))))</f>
        <v>4</v>
      </c>
      <c r="Y9" s="7">
        <f>IF($B9="","",IF(Y$7="","",IFERROR((('NILAI TUGAS'!K9*'NILAI TUGAS'!K$7*'FORM NILAI SIAP'!$E$6+'NILAI PRAKTEK'!K9*'NILAI PRAKTEK'!K$7*'FORM NILAI SIAP'!$F$6+'NILAI UTS'!K9*'NILAI UTS'!K$7*'FORM NILAI SIAP'!$G$6+'NILAI UAS'!K$7*'NILAI UAS'!K9*'FORM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9" s="50">
        <f t="shared" ref="Z9" si="9">IF(Y9="","",IF(Y9&gt;=80,4,IF(Y9&gt;=70,3,IF(Y9&gt;=60,2,1))))</f>
        <v>4</v>
      </c>
      <c r="AA9" s="7" t="str">
        <f>IF($B9="","",IF(AA$7="","",IFERROR((('NILAI TUGAS'!L9*'NILAI TUGAS'!L$7*'FORM NILAI SIAP'!$E$6+'NILAI PRAKTEK'!L9*'NILAI PRAKTEK'!L$7*'FORM NILAI SIAP'!$F$6+'NILAI UTS'!L9*'NILAI UTS'!L$7*'FORM NILAI SIAP'!$G$6+'NILAI UAS'!L$7*'NILAI UAS'!L9*'FORM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" s="50" t="str">
        <f t="shared" ref="AB9" si="10">IF(AA9="","",IF(AA9&gt;=80,4,IF(AA9&gt;=70,3,IF(AA9&gt;=60,2,1))))</f>
        <v/>
      </c>
      <c r="AC9" s="7" t="str">
        <f>IF($B9="","",IF(AC$7="","",IFERROR((('NILAI TUGAS'!M9*'NILAI TUGAS'!M$7*'FORM NILAI SIAP'!$E$6+'NILAI PRAKTEK'!M9*'NILAI PRAKTEK'!M$7*'FORM NILAI SIAP'!$F$6+'NILAI UTS'!M9*'NILAI UTS'!M$7*'FORM NILAI SIAP'!$G$6+'NILAI UAS'!M$7*'NILAI UAS'!M9*'FORM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" s="50" t="str">
        <f t="shared" ref="AD9" si="11">IF(AC9="","",IF(AC9&gt;=80,4,IF(AC9&gt;=70,3,IF(AC9&gt;=60,2,1))))</f>
        <v/>
      </c>
      <c r="AE9" s="7" t="str">
        <f>IF($B9="","",IFERROR((('NILAI TUGAS'!N9*'NILAI TUGAS'!N$7*'FORM NILAI SIAP'!$E$6+'NILAI PRAKTEK'!N9*'NILAI PRAKTEK'!N$7*'FORM NILAI SIAP'!$F$6+'NILAI UTS'!N9*'NILAI UTS'!N$7*'FORM NILAI SIAP'!$G$6+'NILAI UAS'!N$7*'NILAI UAS'!N9*'FORM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" s="50" t="str">
        <f t="shared" ref="AF9" si="12">IF(AE9="","",IF(AE9&gt;=80,4,IF(AE9&gt;=70,3,IF(AE9&gt;=60,2,1))))</f>
        <v/>
      </c>
      <c r="AG9" s="7" t="str">
        <f>IF($B9="","",IFERROR((('NILAI TUGAS'!O9*'NILAI TUGAS'!O$7*'FORM NILAI SIAP'!$E$6+'NILAI PRAKTEK'!O9*'NILAI PRAKTEK'!O$7*'FORM NILAI SIAP'!$F$6+'NILAI UTS'!O9*'NILAI UTS'!O$7*'FORM NILAI SIAP'!$G$6+'NILAI UAS'!O$7*'NILAI UAS'!O9*'FORM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" s="50" t="str">
        <f t="shared" ref="AH9" si="13">IF(AG9="","",IF(AG9&gt;=80,4,IF(AG9&gt;=70,3,IF(AG9&gt;=60,2,1))))</f>
        <v/>
      </c>
      <c r="AI9" s="7" t="str">
        <f>IF($B9="","",IFERROR((('NILAI TUGAS'!P9*'NILAI TUGAS'!P$7*'FORM NILAI SIAP'!$E$6+'NILAI PRAKTEK'!P9*'NILAI PRAKTEK'!P$7*'FORM NILAI SIAP'!$F$6+'NILAI UTS'!P9*'NILAI UTS'!P$7*'FORM NILAI SIAP'!$G$6+'NILAI UAS'!P$7*'NILAI UAS'!P9*'FORM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" s="50" t="str">
        <f t="shared" ref="AJ9" si="14">IF(AI9="","",IF(AI9&gt;=80,4,IF(AI9&gt;=70,3,IF(AI9&gt;=60,2,1))))</f>
        <v/>
      </c>
      <c r="AK9" s="7" t="str">
        <f>IF($B9="","",IFERROR((('NILAI TUGAS'!Q9*'NILAI TUGAS'!Q$7*'FORM NILAI SIAP'!$E$6+'NILAI PRAKTEK'!Q9*'NILAI PRAKTEK'!Q$7*'FORM NILAI SIAP'!$F$6+'NILAI UTS'!Q9*'NILAI UTS'!Q$7*'FORM NILAI SIAP'!$G$6+'NILAI UAS'!Q$7*'NILAI UAS'!Q9*'FORM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" s="50" t="str">
        <f t="shared" ref="AL9" si="15">IF(AK9="","",IF(AK9&gt;=80,4,IF(AK9&gt;=70,3,IF(AK9&gt;=60,2,1))))</f>
        <v/>
      </c>
      <c r="AM9" s="7" t="str">
        <f>IF($B9="","",IFERROR((('NILAI TUGAS'!R9*'NILAI TUGAS'!R$7*'FORM NILAI SIAP'!$E$6+'NILAI PRAKTEK'!R9*'NILAI PRAKTEK'!R$7*'FORM NILAI SIAP'!$F$6+'NILAI UTS'!R9*'NILAI UTS'!R$7*'FORM NILAI SIAP'!$G$6+'NILAI UAS'!R$7*'NILAI UAS'!R9*'FORM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" s="50" t="str">
        <f t="shared" ref="AN9" si="16">IF(AM9="","",IF(AM9&gt;=80,4,IF(AM9&gt;=70,3,IF(AM9&gt;=60,2,1))))</f>
        <v/>
      </c>
    </row>
    <row r="10" spans="1:40" x14ac:dyDescent="0.25">
      <c r="A10" s="4" t="s">
        <v>255</v>
      </c>
      <c r="B10" s="4" t="s">
        <v>256</v>
      </c>
      <c r="C10" s="4">
        <v>6</v>
      </c>
      <c r="D10" s="4" t="s">
        <v>17</v>
      </c>
      <c r="E10" s="25">
        <f>IF(B10="","",'NILAI TUGAS'!D10)</f>
        <v>96.5</v>
      </c>
      <c r="F10" s="25">
        <f>IF(B10="","",'NILAI PRAKTEK'!D10)</f>
        <v>0</v>
      </c>
      <c r="G10" s="25">
        <f>IF(B10="","",'NILAI UTS'!D10)</f>
        <v>58.3</v>
      </c>
      <c r="H10" s="25">
        <f>IF(B10="","",'NILAI UAS'!D10)</f>
        <v>87</v>
      </c>
      <c r="I10" s="25">
        <f t="shared" si="0"/>
        <v>84.58</v>
      </c>
      <c r="J10" s="26" t="str">
        <f t="shared" si="1"/>
        <v>A</v>
      </c>
      <c r="K10" s="25" t="str">
        <f t="shared" si="2"/>
        <v>4</v>
      </c>
      <c r="L10" s="6" t="str">
        <f t="shared" si="3"/>
        <v>LULUS</v>
      </c>
      <c r="M10" s="7">
        <f>IF($B10="","",IF(M$7="","",IFERROR((('NILAI TUGAS'!E10*'NILAI TUGAS'!E$7*'FORM NILAI SIAP'!$E$6+'NILAI PRAKTEK'!E10*'NILAI PRAKTEK'!E$7*'FORM NILAI SIAP'!$F$6+'NILAI UTS'!E10*'NILAI UTS'!E$7*'FORM NILAI SIAP'!$G$6+'NILAI UAS'!E$7*'NILAI UAS'!E10*'FORM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0" s="50">
        <f t="shared" si="4"/>
        <v>4</v>
      </c>
      <c r="O10" s="7">
        <f>IF($B10="","",IF(O$7="","",IFERROR((('NILAI TUGAS'!F10*'NILAI TUGAS'!F$7*'FORM NILAI SIAP'!$E$6+'NILAI PRAKTEK'!F10*'NILAI PRAKTEK'!F$7*'FORM NILAI SIAP'!$F$6+'NILAI UTS'!F10*'NILAI UTS'!F$7*'FORM NILAI SIAP'!$G$6+'NILAI UAS'!F$7*'NILAI UAS'!F10*'FORM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68.357142857142861</v>
      </c>
      <c r="P10" s="50">
        <f t="shared" si="4"/>
        <v>2</v>
      </c>
      <c r="Q10" s="7">
        <f>IF($B10="","",IF(Q$7="","",IFERROR((('NILAI TUGAS'!G10*'NILAI TUGAS'!G$7*'FORM NILAI SIAP'!$E$6+'NILAI PRAKTEK'!G10*'NILAI PRAKTEK'!G$7*'FORM NILAI SIAP'!$F$6+'NILAI UTS'!G10*'NILAI UTS'!G$7*'FORM NILAI SIAP'!$G$6+'NILAI UAS'!G$7*'NILAI UAS'!G10*'FORM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0" s="50">
        <f t="shared" ref="R10" si="17">IF(Q10="","",IF(Q10&gt;=80,4,IF(Q10&gt;=70,3,IF(Q10&gt;=60,2,1))))</f>
        <v>4</v>
      </c>
      <c r="S10" s="7">
        <f>IF($B10="","",IF(S$7="","",IFERROR((('NILAI TUGAS'!H10*'NILAI TUGAS'!H$7*'FORM NILAI SIAP'!$E$6+'NILAI PRAKTEK'!H10*'NILAI PRAKTEK'!H$7*'FORM NILAI SIAP'!$F$6+'NILAI UTS'!H10*'NILAI UTS'!H$7*'FORM NILAI SIAP'!$G$6+'NILAI UAS'!H$7*'NILAI UAS'!H10*'FORM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0" s="50">
        <f t="shared" ref="T10" si="18">IF(S10="","",IF(S10&gt;=80,4,IF(S10&gt;=70,3,IF(S10&gt;=60,2,1))))</f>
        <v>4</v>
      </c>
      <c r="U10" s="7">
        <f>IF($B10="","",IF(U$7="","",IFERROR((('NILAI TUGAS'!I10*'NILAI TUGAS'!I$7*'FORM NILAI SIAP'!$E$6+'NILAI PRAKTEK'!I10*'NILAI PRAKTEK'!I$7*'FORM NILAI SIAP'!$F$6+'NILAI UTS'!I10*'NILAI UTS'!I$7*'FORM NILAI SIAP'!$G$6+'NILAI UAS'!I$7*'NILAI UAS'!I10*'FORM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0" s="50">
        <f t="shared" ref="V10" si="19">IF(U10="","",IF(U10&gt;=80,4,IF(U10&gt;=70,3,IF(U10&gt;=60,2,1))))</f>
        <v>4</v>
      </c>
      <c r="W10" s="7">
        <f>IF($B10="","",IF(W$7="","",IFERROR((('NILAI TUGAS'!J10*'NILAI TUGAS'!J$7*'FORM NILAI SIAP'!$E$6+'NILAI PRAKTEK'!J10*'NILAI PRAKTEK'!J$7*'FORM NILAI SIAP'!$F$6+'NILAI UTS'!J10*'NILAI UTS'!J$7*'FORM NILAI SIAP'!$G$6+'NILAI UAS'!J$7*'NILAI UAS'!J10*'FORM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0" s="50">
        <f t="shared" ref="X10" si="20">IF(W10="","",IF(W10&gt;=80,4,IF(W10&gt;=70,3,IF(W10&gt;=60,2,1))))</f>
        <v>4</v>
      </c>
      <c r="Y10" s="7">
        <f>IF($B10="","",IF(Y$7="","",IFERROR((('NILAI TUGAS'!K10*'NILAI TUGAS'!K$7*'FORM NILAI SIAP'!$E$6+'NILAI PRAKTEK'!K10*'NILAI PRAKTEK'!K$7*'FORM NILAI SIAP'!$F$6+'NILAI UTS'!K10*'NILAI UTS'!K$7*'FORM NILAI SIAP'!$G$6+'NILAI UAS'!K$7*'NILAI UAS'!K10*'FORM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0" s="50">
        <f t="shared" ref="Z10" si="21">IF(Y10="","",IF(Y10&gt;=80,4,IF(Y10&gt;=70,3,IF(Y10&gt;=60,2,1))))</f>
        <v>4</v>
      </c>
      <c r="AA10" s="7" t="str">
        <f>IF($B10="","",IF(AA$7="","",IFERROR((('NILAI TUGAS'!L10*'NILAI TUGAS'!L$7*'FORM NILAI SIAP'!$E$6+'NILAI PRAKTEK'!L10*'NILAI PRAKTEK'!L$7*'FORM NILAI SIAP'!$F$6+'NILAI UTS'!L10*'NILAI UTS'!L$7*'FORM NILAI SIAP'!$G$6+'NILAI UAS'!L$7*'NILAI UAS'!L10*'FORM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" s="50" t="str">
        <f t="shared" ref="AB10" si="22">IF(AA10="","",IF(AA10&gt;=80,4,IF(AA10&gt;=70,3,IF(AA10&gt;=60,2,1))))</f>
        <v/>
      </c>
      <c r="AC10" s="7" t="str">
        <f>IF($B10="","",IF(AC$7="","",IFERROR((('NILAI TUGAS'!M10*'NILAI TUGAS'!M$7*'FORM NILAI SIAP'!$E$6+'NILAI PRAKTEK'!M10*'NILAI PRAKTEK'!M$7*'FORM NILAI SIAP'!$F$6+'NILAI UTS'!M10*'NILAI UTS'!M$7*'FORM NILAI SIAP'!$G$6+'NILAI UAS'!M$7*'NILAI UAS'!M10*'FORM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" s="50" t="str">
        <f t="shared" ref="AD10" si="23">IF(AC10="","",IF(AC10&gt;=80,4,IF(AC10&gt;=70,3,IF(AC10&gt;=60,2,1))))</f>
        <v/>
      </c>
      <c r="AE10" s="7" t="str">
        <f>IF($B10="","",IFERROR((('NILAI TUGAS'!N10*'NILAI TUGAS'!N$7*'FORM NILAI SIAP'!$E$6+'NILAI PRAKTEK'!N10*'NILAI PRAKTEK'!N$7*'FORM NILAI SIAP'!$F$6+'NILAI UTS'!N10*'NILAI UTS'!N$7*'FORM NILAI SIAP'!$G$6+'NILAI UAS'!N$7*'NILAI UAS'!N10*'FORM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" s="50" t="str">
        <f t="shared" ref="AF10" si="24">IF(AE10="","",IF(AE10&gt;=80,4,IF(AE10&gt;=70,3,IF(AE10&gt;=60,2,1))))</f>
        <v/>
      </c>
      <c r="AG10" s="7" t="str">
        <f>IF($B10="","",IFERROR((('NILAI TUGAS'!O10*'NILAI TUGAS'!O$7*'FORM NILAI SIAP'!$E$6+'NILAI PRAKTEK'!O10*'NILAI PRAKTEK'!O$7*'FORM NILAI SIAP'!$F$6+'NILAI UTS'!O10*'NILAI UTS'!O$7*'FORM NILAI SIAP'!$G$6+'NILAI UAS'!O$7*'NILAI UAS'!O10*'FORM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" s="50" t="str">
        <f t="shared" ref="AH10" si="25">IF(AG10="","",IF(AG10&gt;=80,4,IF(AG10&gt;=70,3,IF(AG10&gt;=60,2,1))))</f>
        <v/>
      </c>
      <c r="AI10" s="7" t="str">
        <f>IF($B10="","",IFERROR((('NILAI TUGAS'!P10*'NILAI TUGAS'!P$7*'FORM NILAI SIAP'!$E$6+'NILAI PRAKTEK'!P10*'NILAI PRAKTEK'!P$7*'FORM NILAI SIAP'!$F$6+'NILAI UTS'!P10*'NILAI UTS'!P$7*'FORM NILAI SIAP'!$G$6+'NILAI UAS'!P$7*'NILAI UAS'!P10*'FORM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" s="50" t="str">
        <f t="shared" ref="AJ10" si="26">IF(AI10="","",IF(AI10&gt;=80,4,IF(AI10&gt;=70,3,IF(AI10&gt;=60,2,1))))</f>
        <v/>
      </c>
      <c r="AK10" s="7" t="str">
        <f>IF($B10="","",IFERROR((('NILAI TUGAS'!Q10*'NILAI TUGAS'!Q$7*'FORM NILAI SIAP'!$E$6+'NILAI PRAKTEK'!Q10*'NILAI PRAKTEK'!Q$7*'FORM NILAI SIAP'!$F$6+'NILAI UTS'!Q10*'NILAI UTS'!Q$7*'FORM NILAI SIAP'!$G$6+'NILAI UAS'!Q$7*'NILAI UAS'!Q10*'FORM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" s="50" t="str">
        <f t="shared" ref="AL10" si="27">IF(AK10="","",IF(AK10&gt;=80,4,IF(AK10&gt;=70,3,IF(AK10&gt;=60,2,1))))</f>
        <v/>
      </c>
      <c r="AM10" s="7" t="str">
        <f>IF($B10="","",IFERROR((('NILAI TUGAS'!R10*'NILAI TUGAS'!R$7*'FORM NILAI SIAP'!$E$6+'NILAI PRAKTEK'!R10*'NILAI PRAKTEK'!R$7*'FORM NILAI SIAP'!$F$6+'NILAI UTS'!R10*'NILAI UTS'!R$7*'FORM NILAI SIAP'!$G$6+'NILAI UAS'!R$7*'NILAI UAS'!R10*'FORM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" s="50" t="str">
        <f t="shared" ref="AN10" si="28">IF(AM10="","",IF(AM10&gt;=80,4,IF(AM10&gt;=70,3,IF(AM10&gt;=60,2,1))))</f>
        <v/>
      </c>
    </row>
    <row r="11" spans="1:40" x14ac:dyDescent="0.25">
      <c r="A11" s="4" t="s">
        <v>257</v>
      </c>
      <c r="B11" s="4" t="s">
        <v>258</v>
      </c>
      <c r="C11" s="4">
        <v>6</v>
      </c>
      <c r="D11" s="4" t="s">
        <v>17</v>
      </c>
      <c r="E11" s="25">
        <f>IF(B11="","",'NILAI TUGAS'!D11)</f>
        <v>95.1</v>
      </c>
      <c r="F11" s="25">
        <f>IF(B11="","",'NILAI PRAKTEK'!D11)</f>
        <v>0</v>
      </c>
      <c r="G11" s="25">
        <f>IF(B11="","",'NILAI UTS'!D11)</f>
        <v>56.3</v>
      </c>
      <c r="H11" s="25">
        <f>IF(B11="","",'NILAI UAS'!D11)</f>
        <v>85</v>
      </c>
      <c r="I11" s="25">
        <f t="shared" si="0"/>
        <v>82.88</v>
      </c>
      <c r="J11" s="26" t="str">
        <f t="shared" si="1"/>
        <v>A</v>
      </c>
      <c r="K11" s="25" t="str">
        <f t="shared" si="2"/>
        <v>4</v>
      </c>
      <c r="L11" s="6" t="str">
        <f t="shared" si="3"/>
        <v>LULUS</v>
      </c>
      <c r="M11" s="7">
        <f>IF($B11="","",IF(M$7="","",IFERROR((('NILAI TUGAS'!E11*'NILAI TUGAS'!E$7*'FORM NILAI SIAP'!$E$6+'NILAI PRAKTEK'!E11*'NILAI PRAKTEK'!E$7*'FORM NILAI SIAP'!$F$6+'NILAI UTS'!E11*'NILAI UTS'!E$7*'FORM NILAI SIAP'!$G$6+'NILAI UAS'!E$7*'NILAI UAS'!E11*'FORM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94.999999999999986</v>
      </c>
      <c r="N11" s="50">
        <f t="shared" si="4"/>
        <v>4</v>
      </c>
      <c r="O11" s="7">
        <f>IF($B11="","",IF(O$7="","",IFERROR((('NILAI TUGAS'!F11*'NILAI TUGAS'!F$7*'FORM NILAI SIAP'!$E$6+'NILAI PRAKTEK'!F11*'NILAI PRAKTEK'!F$7*'FORM NILAI SIAP'!$F$6+'NILAI UTS'!F11*'NILAI UTS'!F$7*'FORM NILAI SIAP'!$G$6+'NILAI UAS'!F$7*'NILAI UAS'!F11*'FORM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66.642857142857139</v>
      </c>
      <c r="P11" s="50">
        <f t="shared" si="4"/>
        <v>2</v>
      </c>
      <c r="Q11" s="7">
        <f>IF($B11="","",IF(Q$7="","",IFERROR((('NILAI TUGAS'!G11*'NILAI TUGAS'!G$7*'FORM NILAI SIAP'!$E$6+'NILAI PRAKTEK'!G11*'NILAI PRAKTEK'!G$7*'FORM NILAI SIAP'!$F$6+'NILAI UTS'!G11*'NILAI UTS'!G$7*'FORM NILAI SIAP'!$G$6+'NILAI UAS'!G$7*'NILAI UAS'!G11*'FORM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89.92307692307692</v>
      </c>
      <c r="R11" s="50">
        <f t="shared" ref="R11" si="29">IF(Q11="","",IF(Q11&gt;=80,4,IF(Q11&gt;=70,3,IF(Q11&gt;=60,2,1))))</f>
        <v>4</v>
      </c>
      <c r="S11" s="7">
        <f>IF($B11="","",IF(S$7="","",IFERROR((('NILAI TUGAS'!H11*'NILAI TUGAS'!H$7*'FORM NILAI SIAP'!$E$6+'NILAI PRAKTEK'!H11*'NILAI PRAKTEK'!H$7*'FORM NILAI SIAP'!$F$6+'NILAI UTS'!H11*'NILAI UTS'!H$7*'FORM NILAI SIAP'!$G$6+'NILAI UAS'!H$7*'NILAI UAS'!H11*'FORM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92.5</v>
      </c>
      <c r="T11" s="50">
        <f t="shared" ref="T11" si="30">IF(S11="","",IF(S11&gt;=80,4,IF(S11&gt;=70,3,IF(S11&gt;=60,2,1))))</f>
        <v>4</v>
      </c>
      <c r="U11" s="7">
        <f>IF($B11="","",IF(U$7="","",IFERROR((('NILAI TUGAS'!I11*'NILAI TUGAS'!I$7*'FORM NILAI SIAP'!$E$6+'NILAI PRAKTEK'!I11*'NILAI PRAKTEK'!I$7*'FORM NILAI SIAP'!$F$6+'NILAI UTS'!I11*'NILAI UTS'!I$7*'FORM NILAI SIAP'!$G$6+'NILAI UAS'!I$7*'NILAI UAS'!I11*'FORM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93</v>
      </c>
      <c r="V11" s="50">
        <f t="shared" ref="V11" si="31">IF(U11="","",IF(U11&gt;=80,4,IF(U11&gt;=70,3,IF(U11&gt;=60,2,1))))</f>
        <v>4</v>
      </c>
      <c r="W11" s="7">
        <f>IF($B11="","",IF(W$7="","",IFERROR((('NILAI TUGAS'!J11*'NILAI TUGAS'!J$7*'FORM NILAI SIAP'!$E$6+'NILAI PRAKTEK'!J11*'NILAI PRAKTEK'!J$7*'FORM NILAI SIAP'!$F$6+'NILAI UTS'!J11*'NILAI UTS'!J$7*'FORM NILAI SIAP'!$G$6+'NILAI UAS'!J$7*'NILAI UAS'!J11*'FORM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93</v>
      </c>
      <c r="X11" s="50">
        <f t="shared" ref="X11" si="32">IF(W11="","",IF(W11&gt;=80,4,IF(W11&gt;=70,3,IF(W11&gt;=60,2,1))))</f>
        <v>4</v>
      </c>
      <c r="Y11" s="7">
        <f>IF($B11="","",IF(Y$7="","",IFERROR((('NILAI TUGAS'!K11*'NILAI TUGAS'!K$7*'FORM NILAI SIAP'!$E$6+'NILAI PRAKTEK'!K11*'NILAI PRAKTEK'!K$7*'FORM NILAI SIAP'!$F$6+'NILAI UTS'!K11*'NILAI UTS'!K$7*'FORM NILAI SIAP'!$G$6+'NILAI UAS'!K$7*'NILAI UAS'!K11*'FORM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89.92307692307692</v>
      </c>
      <c r="Z11" s="50">
        <f t="shared" ref="Z11" si="33">IF(Y11="","",IF(Y11&gt;=80,4,IF(Y11&gt;=70,3,IF(Y11&gt;=60,2,1))))</f>
        <v>4</v>
      </c>
      <c r="AA11" s="7" t="str">
        <f>IF($B11="","",IF(AA$7="","",IFERROR((('NILAI TUGAS'!L11*'NILAI TUGAS'!L$7*'FORM NILAI SIAP'!$E$6+'NILAI PRAKTEK'!L11*'NILAI PRAKTEK'!L$7*'FORM NILAI SIAP'!$F$6+'NILAI UTS'!L11*'NILAI UTS'!L$7*'FORM NILAI SIAP'!$G$6+'NILAI UAS'!L$7*'NILAI UAS'!L11*'FORM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" s="50" t="str">
        <f t="shared" ref="AB11" si="34">IF(AA11="","",IF(AA11&gt;=80,4,IF(AA11&gt;=70,3,IF(AA11&gt;=60,2,1))))</f>
        <v/>
      </c>
      <c r="AC11" s="7" t="str">
        <f>IF($B11="","",IF(AC$7="","",IFERROR((('NILAI TUGAS'!M11*'NILAI TUGAS'!M$7*'FORM NILAI SIAP'!$E$6+'NILAI PRAKTEK'!M11*'NILAI PRAKTEK'!M$7*'FORM NILAI SIAP'!$F$6+'NILAI UTS'!M11*'NILAI UTS'!M$7*'FORM NILAI SIAP'!$G$6+'NILAI UAS'!M$7*'NILAI UAS'!M11*'FORM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" s="50" t="str">
        <f t="shared" ref="AD11" si="35">IF(AC11="","",IF(AC11&gt;=80,4,IF(AC11&gt;=70,3,IF(AC11&gt;=60,2,1))))</f>
        <v/>
      </c>
      <c r="AE11" s="7" t="str">
        <f>IF($B11="","",IFERROR((('NILAI TUGAS'!N11*'NILAI TUGAS'!N$7*'FORM NILAI SIAP'!$E$6+'NILAI PRAKTEK'!N11*'NILAI PRAKTEK'!N$7*'FORM NILAI SIAP'!$F$6+'NILAI UTS'!N11*'NILAI UTS'!N$7*'FORM NILAI SIAP'!$G$6+'NILAI UAS'!N$7*'NILAI UAS'!N11*'FORM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" s="50" t="str">
        <f t="shared" ref="AF11" si="36">IF(AE11="","",IF(AE11&gt;=80,4,IF(AE11&gt;=70,3,IF(AE11&gt;=60,2,1))))</f>
        <v/>
      </c>
      <c r="AG11" s="7" t="str">
        <f>IF($B11="","",IFERROR((('NILAI TUGAS'!O11*'NILAI TUGAS'!O$7*'FORM NILAI SIAP'!$E$6+'NILAI PRAKTEK'!O11*'NILAI PRAKTEK'!O$7*'FORM NILAI SIAP'!$F$6+'NILAI UTS'!O11*'NILAI UTS'!O$7*'FORM NILAI SIAP'!$G$6+'NILAI UAS'!O$7*'NILAI UAS'!O11*'FORM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" s="50" t="str">
        <f t="shared" ref="AH11" si="37">IF(AG11="","",IF(AG11&gt;=80,4,IF(AG11&gt;=70,3,IF(AG11&gt;=60,2,1))))</f>
        <v/>
      </c>
      <c r="AI11" s="7" t="str">
        <f>IF($B11="","",IFERROR((('NILAI TUGAS'!P11*'NILAI TUGAS'!P$7*'FORM NILAI SIAP'!$E$6+'NILAI PRAKTEK'!P11*'NILAI PRAKTEK'!P$7*'FORM NILAI SIAP'!$F$6+'NILAI UTS'!P11*'NILAI UTS'!P$7*'FORM NILAI SIAP'!$G$6+'NILAI UAS'!P$7*'NILAI UAS'!P11*'FORM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" s="50" t="str">
        <f t="shared" ref="AJ11" si="38">IF(AI11="","",IF(AI11&gt;=80,4,IF(AI11&gt;=70,3,IF(AI11&gt;=60,2,1))))</f>
        <v/>
      </c>
      <c r="AK11" s="7" t="str">
        <f>IF($B11="","",IFERROR((('NILAI TUGAS'!Q11*'NILAI TUGAS'!Q$7*'FORM NILAI SIAP'!$E$6+'NILAI PRAKTEK'!Q11*'NILAI PRAKTEK'!Q$7*'FORM NILAI SIAP'!$F$6+'NILAI UTS'!Q11*'NILAI UTS'!Q$7*'FORM NILAI SIAP'!$G$6+'NILAI UAS'!Q$7*'NILAI UAS'!Q11*'FORM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" s="50" t="str">
        <f t="shared" ref="AL11" si="39">IF(AK11="","",IF(AK11&gt;=80,4,IF(AK11&gt;=70,3,IF(AK11&gt;=60,2,1))))</f>
        <v/>
      </c>
      <c r="AM11" s="7" t="str">
        <f>IF($B11="","",IFERROR((('NILAI TUGAS'!R11*'NILAI TUGAS'!R$7*'FORM NILAI SIAP'!$E$6+'NILAI PRAKTEK'!R11*'NILAI PRAKTEK'!R$7*'FORM NILAI SIAP'!$F$6+'NILAI UTS'!R11*'NILAI UTS'!R$7*'FORM NILAI SIAP'!$G$6+'NILAI UAS'!R$7*'NILAI UAS'!R11*'FORM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" s="50" t="str">
        <f t="shared" ref="AN11" si="40">IF(AM11="","",IF(AM11&gt;=80,4,IF(AM11&gt;=70,3,IF(AM11&gt;=60,2,1))))</f>
        <v/>
      </c>
    </row>
    <row r="12" spans="1:40" x14ac:dyDescent="0.25">
      <c r="A12" s="4" t="s">
        <v>259</v>
      </c>
      <c r="B12" s="4" t="s">
        <v>260</v>
      </c>
      <c r="C12" s="4">
        <v>6</v>
      </c>
      <c r="D12" s="4" t="s">
        <v>17</v>
      </c>
      <c r="E12" s="25">
        <f>IF(B12="","",'NILAI TUGAS'!D12)</f>
        <v>96.5</v>
      </c>
      <c r="F12" s="25">
        <f>IF(B12="","",'NILAI PRAKTEK'!D12)</f>
        <v>0</v>
      </c>
      <c r="G12" s="25">
        <f>IF(B12="","",'NILAI UTS'!D12)</f>
        <v>86</v>
      </c>
      <c r="H12" s="25">
        <f>IF(B12="","",'NILAI UAS'!D12)</f>
        <v>93</v>
      </c>
      <c r="I12" s="25">
        <f t="shared" si="0"/>
        <v>93</v>
      </c>
      <c r="J12" s="26" t="str">
        <f t="shared" si="1"/>
        <v>A</v>
      </c>
      <c r="K12" s="25" t="str">
        <f t="shared" si="2"/>
        <v>4</v>
      </c>
      <c r="L12" s="6" t="str">
        <f t="shared" si="3"/>
        <v>LULUS</v>
      </c>
      <c r="M12" s="7">
        <f>IF($B12="","",IF(M$7="","",IFERROR((('NILAI TUGAS'!E12*'NILAI TUGAS'!E$7*'FORM NILAI SIAP'!$E$6+'NILAI PRAKTEK'!E12*'NILAI PRAKTEK'!E$7*'FORM NILAI SIAP'!$F$6+'NILAI UTS'!E12*'NILAI UTS'!E$7*'FORM NILAI SIAP'!$G$6+'NILAI UAS'!E$7*'NILAI UAS'!E12*'FORM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2" s="50">
        <f t="shared" si="4"/>
        <v>4</v>
      </c>
      <c r="O12" s="7">
        <f>IF($B12="","",IF(O$7="","",IFERROR((('NILAI TUGAS'!F12*'NILAI TUGAS'!F$7*'FORM NILAI SIAP'!$E$6+'NILAI PRAKTEK'!F12*'NILAI PRAKTEK'!F$7*'FORM NILAI SIAP'!$F$6+'NILAI UTS'!F12*'NILAI UTS'!F$7*'FORM NILAI SIAP'!$G$6+'NILAI UAS'!F$7*'NILAI UAS'!F12*'FORM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89</v>
      </c>
      <c r="P12" s="50">
        <f t="shared" si="4"/>
        <v>4</v>
      </c>
      <c r="Q12" s="7">
        <f>IF($B12="","",IF(Q$7="","",IFERROR((('NILAI TUGAS'!G12*'NILAI TUGAS'!G$7*'FORM NILAI SIAP'!$E$6+'NILAI PRAKTEK'!G12*'NILAI PRAKTEK'!G$7*'FORM NILAI SIAP'!$F$6+'NILAI UTS'!G12*'NILAI UTS'!G$7*'FORM NILAI SIAP'!$G$6+'NILAI UAS'!G$7*'NILAI UAS'!G12*'FORM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2" s="50">
        <f t="shared" ref="R12" si="41">IF(Q12="","",IF(Q12&gt;=80,4,IF(Q12&gt;=70,3,IF(Q12&gt;=60,2,1))))</f>
        <v>4</v>
      </c>
      <c r="S12" s="7">
        <f>IF($B12="","",IF(S$7="","",IFERROR((('NILAI TUGAS'!H12*'NILAI TUGAS'!H$7*'FORM NILAI SIAP'!$E$6+'NILAI PRAKTEK'!H12*'NILAI PRAKTEK'!H$7*'FORM NILAI SIAP'!$F$6+'NILAI UTS'!H12*'NILAI UTS'!H$7*'FORM NILAI SIAP'!$G$6+'NILAI UAS'!H$7*'NILAI UAS'!H12*'FORM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2" s="50">
        <f t="shared" ref="T12" si="42">IF(S12="","",IF(S12&gt;=80,4,IF(S12&gt;=70,3,IF(S12&gt;=60,2,1))))</f>
        <v>4</v>
      </c>
      <c r="U12" s="7">
        <f>IF($B12="","",IF(U$7="","",IFERROR((('NILAI TUGAS'!I12*'NILAI TUGAS'!I$7*'FORM NILAI SIAP'!$E$6+'NILAI PRAKTEK'!I12*'NILAI PRAKTEK'!I$7*'FORM NILAI SIAP'!$F$6+'NILAI UTS'!I12*'NILAI UTS'!I$7*'FORM NILAI SIAP'!$G$6+'NILAI UAS'!I$7*'NILAI UAS'!I12*'FORM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2" s="50">
        <f t="shared" ref="V12" si="43">IF(U12="","",IF(U12&gt;=80,4,IF(U12&gt;=70,3,IF(U12&gt;=60,2,1))))</f>
        <v>4</v>
      </c>
      <c r="W12" s="7">
        <f>IF($B12="","",IF(W$7="","",IFERROR((('NILAI TUGAS'!J12*'NILAI TUGAS'!J$7*'FORM NILAI SIAP'!$E$6+'NILAI PRAKTEK'!J12*'NILAI PRAKTEK'!J$7*'FORM NILAI SIAP'!$F$6+'NILAI UTS'!J12*'NILAI UTS'!J$7*'FORM NILAI SIAP'!$G$6+'NILAI UAS'!J$7*'NILAI UAS'!J12*'FORM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2" s="50">
        <f t="shared" ref="X12" si="44">IF(W12="","",IF(W12&gt;=80,4,IF(W12&gt;=70,3,IF(W12&gt;=60,2,1))))</f>
        <v>4</v>
      </c>
      <c r="Y12" s="7">
        <f>IF($B12="","",IF(Y$7="","",IFERROR((('NILAI TUGAS'!K12*'NILAI TUGAS'!K$7*'FORM NILAI SIAP'!$E$6+'NILAI PRAKTEK'!K12*'NILAI PRAKTEK'!K$7*'FORM NILAI SIAP'!$F$6+'NILAI UTS'!K12*'NILAI UTS'!K$7*'FORM NILAI SIAP'!$G$6+'NILAI UAS'!K$7*'NILAI UAS'!K12*'FORM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2" s="50">
        <f t="shared" ref="Z12" si="45">IF(Y12="","",IF(Y12&gt;=80,4,IF(Y12&gt;=70,3,IF(Y12&gt;=60,2,1))))</f>
        <v>4</v>
      </c>
      <c r="AA12" s="7" t="str">
        <f>IF($B12="","",IF(AA$7="","",IFERROR((('NILAI TUGAS'!L12*'NILAI TUGAS'!L$7*'FORM NILAI SIAP'!$E$6+'NILAI PRAKTEK'!L12*'NILAI PRAKTEK'!L$7*'FORM NILAI SIAP'!$F$6+'NILAI UTS'!L12*'NILAI UTS'!L$7*'FORM NILAI SIAP'!$G$6+'NILAI UAS'!L$7*'NILAI UAS'!L12*'FORM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" s="50" t="str">
        <f t="shared" ref="AB12" si="46">IF(AA12="","",IF(AA12&gt;=80,4,IF(AA12&gt;=70,3,IF(AA12&gt;=60,2,1))))</f>
        <v/>
      </c>
      <c r="AC12" s="7" t="str">
        <f>IF($B12="","",IF(AC$7="","",IFERROR((('NILAI TUGAS'!M12*'NILAI TUGAS'!M$7*'FORM NILAI SIAP'!$E$6+'NILAI PRAKTEK'!M12*'NILAI PRAKTEK'!M$7*'FORM NILAI SIAP'!$F$6+'NILAI UTS'!M12*'NILAI UTS'!M$7*'FORM NILAI SIAP'!$G$6+'NILAI UAS'!M$7*'NILAI UAS'!M12*'FORM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" s="50" t="str">
        <f t="shared" ref="AD12" si="47">IF(AC12="","",IF(AC12&gt;=80,4,IF(AC12&gt;=70,3,IF(AC12&gt;=60,2,1))))</f>
        <v/>
      </c>
      <c r="AE12" s="7" t="str">
        <f>IF($B12="","",IFERROR((('NILAI TUGAS'!N12*'NILAI TUGAS'!N$7*'FORM NILAI SIAP'!$E$6+'NILAI PRAKTEK'!N12*'NILAI PRAKTEK'!N$7*'FORM NILAI SIAP'!$F$6+'NILAI UTS'!N12*'NILAI UTS'!N$7*'FORM NILAI SIAP'!$G$6+'NILAI UAS'!N$7*'NILAI UAS'!N12*'FORM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" s="50" t="str">
        <f t="shared" ref="AF12" si="48">IF(AE12="","",IF(AE12&gt;=80,4,IF(AE12&gt;=70,3,IF(AE12&gt;=60,2,1))))</f>
        <v/>
      </c>
      <c r="AG12" s="7" t="str">
        <f>IF($B12="","",IFERROR((('NILAI TUGAS'!O12*'NILAI TUGAS'!O$7*'FORM NILAI SIAP'!$E$6+'NILAI PRAKTEK'!O12*'NILAI PRAKTEK'!O$7*'FORM NILAI SIAP'!$F$6+'NILAI UTS'!O12*'NILAI UTS'!O$7*'FORM NILAI SIAP'!$G$6+'NILAI UAS'!O$7*'NILAI UAS'!O12*'FORM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" s="50" t="str">
        <f t="shared" ref="AH12" si="49">IF(AG12="","",IF(AG12&gt;=80,4,IF(AG12&gt;=70,3,IF(AG12&gt;=60,2,1))))</f>
        <v/>
      </c>
      <c r="AI12" s="7" t="str">
        <f>IF($B12="","",IFERROR((('NILAI TUGAS'!P12*'NILAI TUGAS'!P$7*'FORM NILAI SIAP'!$E$6+'NILAI PRAKTEK'!P12*'NILAI PRAKTEK'!P$7*'FORM NILAI SIAP'!$F$6+'NILAI UTS'!P12*'NILAI UTS'!P$7*'FORM NILAI SIAP'!$G$6+'NILAI UAS'!P$7*'NILAI UAS'!P12*'FORM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" s="50" t="str">
        <f t="shared" ref="AJ12" si="50">IF(AI12="","",IF(AI12&gt;=80,4,IF(AI12&gt;=70,3,IF(AI12&gt;=60,2,1))))</f>
        <v/>
      </c>
      <c r="AK12" s="7" t="str">
        <f>IF($B12="","",IFERROR((('NILAI TUGAS'!Q12*'NILAI TUGAS'!Q$7*'FORM NILAI SIAP'!$E$6+'NILAI PRAKTEK'!Q12*'NILAI PRAKTEK'!Q$7*'FORM NILAI SIAP'!$F$6+'NILAI UTS'!Q12*'NILAI UTS'!Q$7*'FORM NILAI SIAP'!$G$6+'NILAI UAS'!Q$7*'NILAI UAS'!Q12*'FORM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" s="50" t="str">
        <f t="shared" ref="AL12" si="51">IF(AK12="","",IF(AK12&gt;=80,4,IF(AK12&gt;=70,3,IF(AK12&gt;=60,2,1))))</f>
        <v/>
      </c>
      <c r="AM12" s="7" t="str">
        <f>IF($B12="","",IFERROR((('NILAI TUGAS'!R12*'NILAI TUGAS'!R$7*'FORM NILAI SIAP'!$E$6+'NILAI PRAKTEK'!R12*'NILAI PRAKTEK'!R$7*'FORM NILAI SIAP'!$F$6+'NILAI UTS'!R12*'NILAI UTS'!R$7*'FORM NILAI SIAP'!$G$6+'NILAI UAS'!R$7*'NILAI UAS'!R12*'FORM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" s="50" t="str">
        <f t="shared" ref="AN12" si="52">IF(AM12="","",IF(AM12&gt;=80,4,IF(AM12&gt;=70,3,IF(AM12&gt;=60,2,1))))</f>
        <v/>
      </c>
    </row>
    <row r="13" spans="1:40" x14ac:dyDescent="0.25">
      <c r="A13" s="4" t="s">
        <v>261</v>
      </c>
      <c r="B13" s="4" t="s">
        <v>262</v>
      </c>
      <c r="C13" s="4">
        <v>6</v>
      </c>
      <c r="D13" s="4" t="s">
        <v>17</v>
      </c>
      <c r="E13" s="25">
        <f>IF(B13="","",'NILAI TUGAS'!D13)</f>
        <v>96.5</v>
      </c>
      <c r="F13" s="25">
        <f>IF(B13="","",'NILAI PRAKTEK'!D13)</f>
        <v>0</v>
      </c>
      <c r="G13" s="25">
        <f>IF(B13="","",'NILAI UTS'!D13)</f>
        <v>50.300000000000004</v>
      </c>
      <c r="H13" s="25">
        <f>IF(B13="","",'NILAI UAS'!D13)</f>
        <v>80</v>
      </c>
      <c r="I13" s="25">
        <f t="shared" si="0"/>
        <v>80.83</v>
      </c>
      <c r="J13" s="26" t="str">
        <f t="shared" si="1"/>
        <v>A</v>
      </c>
      <c r="K13" s="25" t="str">
        <f t="shared" si="2"/>
        <v>4</v>
      </c>
      <c r="L13" s="6" t="str">
        <f t="shared" si="3"/>
        <v>LULUS</v>
      </c>
      <c r="M13" s="7">
        <f>IF($B13="","",IF(M$7="","",IFERROR((('NILAI TUGAS'!E13*'NILAI TUGAS'!E$7*'FORM NILAI SIAP'!$E$6+'NILAI PRAKTEK'!E13*'NILAI PRAKTEK'!E$7*'FORM NILAI SIAP'!$F$6+'NILAI UTS'!E13*'NILAI UTS'!E$7*'FORM NILAI SIAP'!$G$6+'NILAI UAS'!E$7*'NILAI UAS'!E13*'FORM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3" s="50">
        <f t="shared" si="4"/>
        <v>4</v>
      </c>
      <c r="O13" s="7">
        <f>IF($B13="","",IF(O$7="","",IFERROR((('NILAI TUGAS'!F13*'NILAI TUGAS'!F$7*'FORM NILAI SIAP'!$E$6+'NILAI PRAKTEK'!F13*'NILAI PRAKTEK'!F$7*'FORM NILAI SIAP'!$F$6+'NILAI UTS'!F13*'NILAI UTS'!F$7*'FORM NILAI SIAP'!$G$6+'NILAI UAS'!F$7*'NILAI UAS'!F13*'FORM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61.642857142857153</v>
      </c>
      <c r="P13" s="50">
        <f t="shared" si="4"/>
        <v>2</v>
      </c>
      <c r="Q13" s="7">
        <f>IF($B13="","",IF(Q$7="","",IFERROR((('NILAI TUGAS'!G13*'NILAI TUGAS'!G$7*'FORM NILAI SIAP'!$E$6+'NILAI PRAKTEK'!G13*'NILAI PRAKTEK'!G$7*'FORM NILAI SIAP'!$F$6+'NILAI UTS'!G13*'NILAI UTS'!G$7*'FORM NILAI SIAP'!$G$6+'NILAI UAS'!G$7*'NILAI UAS'!G13*'FORM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3" s="50">
        <f t="shared" ref="R13" si="53">IF(Q13="","",IF(Q13&gt;=80,4,IF(Q13&gt;=70,3,IF(Q13&gt;=60,2,1))))</f>
        <v>4</v>
      </c>
      <c r="S13" s="7">
        <f>IF($B13="","",IF(S$7="","",IFERROR((('NILAI TUGAS'!H13*'NILAI TUGAS'!H$7*'FORM NILAI SIAP'!$E$6+'NILAI PRAKTEK'!H13*'NILAI PRAKTEK'!H$7*'FORM NILAI SIAP'!$F$6+'NILAI UTS'!H13*'NILAI UTS'!H$7*'FORM NILAI SIAP'!$G$6+'NILAI UAS'!H$7*'NILAI UAS'!H13*'FORM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3" s="50">
        <f t="shared" ref="T13" si="54">IF(S13="","",IF(S13&gt;=80,4,IF(S13&gt;=70,3,IF(S13&gt;=60,2,1))))</f>
        <v>4</v>
      </c>
      <c r="U13" s="7">
        <f>IF($B13="","",IF(U$7="","",IFERROR((('NILAI TUGAS'!I13*'NILAI TUGAS'!I$7*'FORM NILAI SIAP'!$E$6+'NILAI PRAKTEK'!I13*'NILAI PRAKTEK'!I$7*'FORM NILAI SIAP'!$F$6+'NILAI UTS'!I13*'NILAI UTS'!I$7*'FORM NILAI SIAP'!$G$6+'NILAI UAS'!I$7*'NILAI UAS'!I13*'FORM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3" s="50">
        <f t="shared" ref="V13" si="55">IF(U13="","",IF(U13&gt;=80,4,IF(U13&gt;=70,3,IF(U13&gt;=60,2,1))))</f>
        <v>4</v>
      </c>
      <c r="W13" s="7">
        <f>IF($B13="","",IF(W$7="","",IFERROR((('NILAI TUGAS'!J13*'NILAI TUGAS'!J$7*'FORM NILAI SIAP'!$E$6+'NILAI PRAKTEK'!J13*'NILAI PRAKTEK'!J$7*'FORM NILAI SIAP'!$F$6+'NILAI UTS'!J13*'NILAI UTS'!J$7*'FORM NILAI SIAP'!$G$6+'NILAI UAS'!J$7*'NILAI UAS'!J13*'FORM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3" s="50">
        <f t="shared" ref="X13" si="56">IF(W13="","",IF(W13&gt;=80,4,IF(W13&gt;=70,3,IF(W13&gt;=60,2,1))))</f>
        <v>4</v>
      </c>
      <c r="Y13" s="7">
        <f>IF($B13="","",IF(Y$7="","",IFERROR((('NILAI TUGAS'!K13*'NILAI TUGAS'!K$7*'FORM NILAI SIAP'!$E$6+'NILAI PRAKTEK'!K13*'NILAI PRAKTEK'!K$7*'FORM NILAI SIAP'!$F$6+'NILAI UTS'!K13*'NILAI UTS'!K$7*'FORM NILAI SIAP'!$G$6+'NILAI UAS'!K$7*'NILAI UAS'!K13*'FORM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3" s="50">
        <f t="shared" ref="Z13" si="57">IF(Y13="","",IF(Y13&gt;=80,4,IF(Y13&gt;=70,3,IF(Y13&gt;=60,2,1))))</f>
        <v>4</v>
      </c>
      <c r="AA13" s="7" t="str">
        <f>IF($B13="","",IF(AA$7="","",IFERROR((('NILAI TUGAS'!L13*'NILAI TUGAS'!L$7*'FORM NILAI SIAP'!$E$6+'NILAI PRAKTEK'!L13*'NILAI PRAKTEK'!L$7*'FORM NILAI SIAP'!$F$6+'NILAI UTS'!L13*'NILAI UTS'!L$7*'FORM NILAI SIAP'!$G$6+'NILAI UAS'!L$7*'NILAI UAS'!L13*'FORM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" s="50" t="str">
        <f t="shared" ref="AB13" si="58">IF(AA13="","",IF(AA13&gt;=80,4,IF(AA13&gt;=70,3,IF(AA13&gt;=60,2,1))))</f>
        <v/>
      </c>
      <c r="AC13" s="7" t="str">
        <f>IF($B13="","",IF(AC$7="","",IFERROR((('NILAI TUGAS'!M13*'NILAI TUGAS'!M$7*'FORM NILAI SIAP'!$E$6+'NILAI PRAKTEK'!M13*'NILAI PRAKTEK'!M$7*'FORM NILAI SIAP'!$F$6+'NILAI UTS'!M13*'NILAI UTS'!M$7*'FORM NILAI SIAP'!$G$6+'NILAI UAS'!M$7*'NILAI UAS'!M13*'FORM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" s="50" t="str">
        <f t="shared" ref="AD13" si="59">IF(AC13="","",IF(AC13&gt;=80,4,IF(AC13&gt;=70,3,IF(AC13&gt;=60,2,1))))</f>
        <v/>
      </c>
      <c r="AE13" s="7" t="str">
        <f>IF($B13="","",IFERROR((('NILAI TUGAS'!N13*'NILAI TUGAS'!N$7*'FORM NILAI SIAP'!$E$6+'NILAI PRAKTEK'!N13*'NILAI PRAKTEK'!N$7*'FORM NILAI SIAP'!$F$6+'NILAI UTS'!N13*'NILAI UTS'!N$7*'FORM NILAI SIAP'!$G$6+'NILAI UAS'!N$7*'NILAI UAS'!N13*'FORM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" s="50" t="str">
        <f t="shared" ref="AF13" si="60">IF(AE13="","",IF(AE13&gt;=80,4,IF(AE13&gt;=70,3,IF(AE13&gt;=60,2,1))))</f>
        <v/>
      </c>
      <c r="AG13" s="7" t="str">
        <f>IF($B13="","",IFERROR((('NILAI TUGAS'!O13*'NILAI TUGAS'!O$7*'FORM NILAI SIAP'!$E$6+'NILAI PRAKTEK'!O13*'NILAI PRAKTEK'!O$7*'FORM NILAI SIAP'!$F$6+'NILAI UTS'!O13*'NILAI UTS'!O$7*'FORM NILAI SIAP'!$G$6+'NILAI UAS'!O$7*'NILAI UAS'!O13*'FORM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" s="50" t="str">
        <f t="shared" ref="AH13" si="61">IF(AG13="","",IF(AG13&gt;=80,4,IF(AG13&gt;=70,3,IF(AG13&gt;=60,2,1))))</f>
        <v/>
      </c>
      <c r="AI13" s="7" t="str">
        <f>IF($B13="","",IFERROR((('NILAI TUGAS'!P13*'NILAI TUGAS'!P$7*'FORM NILAI SIAP'!$E$6+'NILAI PRAKTEK'!P13*'NILAI PRAKTEK'!P$7*'FORM NILAI SIAP'!$F$6+'NILAI UTS'!P13*'NILAI UTS'!P$7*'FORM NILAI SIAP'!$G$6+'NILAI UAS'!P$7*'NILAI UAS'!P13*'FORM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" s="50" t="str">
        <f t="shared" ref="AJ13" si="62">IF(AI13="","",IF(AI13&gt;=80,4,IF(AI13&gt;=70,3,IF(AI13&gt;=60,2,1))))</f>
        <v/>
      </c>
      <c r="AK13" s="7" t="str">
        <f>IF($B13="","",IFERROR((('NILAI TUGAS'!Q13*'NILAI TUGAS'!Q$7*'FORM NILAI SIAP'!$E$6+'NILAI PRAKTEK'!Q13*'NILAI PRAKTEK'!Q$7*'FORM NILAI SIAP'!$F$6+'NILAI UTS'!Q13*'NILAI UTS'!Q$7*'FORM NILAI SIAP'!$G$6+'NILAI UAS'!Q$7*'NILAI UAS'!Q13*'FORM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" s="50" t="str">
        <f t="shared" ref="AL13" si="63">IF(AK13="","",IF(AK13&gt;=80,4,IF(AK13&gt;=70,3,IF(AK13&gt;=60,2,1))))</f>
        <v/>
      </c>
      <c r="AM13" s="7" t="str">
        <f>IF($B13="","",IFERROR((('NILAI TUGAS'!R13*'NILAI TUGAS'!R$7*'FORM NILAI SIAP'!$E$6+'NILAI PRAKTEK'!R13*'NILAI PRAKTEK'!R$7*'FORM NILAI SIAP'!$F$6+'NILAI UTS'!R13*'NILAI UTS'!R$7*'FORM NILAI SIAP'!$G$6+'NILAI UAS'!R$7*'NILAI UAS'!R13*'FORM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" s="50" t="str">
        <f t="shared" ref="AN13" si="64">IF(AM13="","",IF(AM13&gt;=80,4,IF(AM13&gt;=70,3,IF(AM13&gt;=60,2,1))))</f>
        <v/>
      </c>
    </row>
    <row r="14" spans="1:40" x14ac:dyDescent="0.25">
      <c r="A14" s="4" t="s">
        <v>263</v>
      </c>
      <c r="B14" s="4" t="s">
        <v>264</v>
      </c>
      <c r="C14" s="4">
        <v>6</v>
      </c>
      <c r="D14" s="4" t="s">
        <v>17</v>
      </c>
      <c r="E14" s="25">
        <f>IF(B14="","",'NILAI TUGAS'!D14)</f>
        <v>96.5</v>
      </c>
      <c r="F14" s="25">
        <f>IF(B14="","",'NILAI PRAKTEK'!D14)</f>
        <v>0</v>
      </c>
      <c r="G14" s="25">
        <f>IF(B14="","",'NILAI UTS'!D14)</f>
        <v>84</v>
      </c>
      <c r="H14" s="25">
        <f>IF(B14="","",'NILAI UAS'!D14)</f>
        <v>90</v>
      </c>
      <c r="I14" s="25">
        <f t="shared" si="0"/>
        <v>91.75</v>
      </c>
      <c r="J14" s="26" t="str">
        <f t="shared" si="1"/>
        <v>A</v>
      </c>
      <c r="K14" s="25" t="str">
        <f t="shared" si="2"/>
        <v>4</v>
      </c>
      <c r="L14" s="6" t="str">
        <f t="shared" si="3"/>
        <v>LULUS</v>
      </c>
      <c r="M14" s="7">
        <f>IF($B14="","",IF(M$7="","",IFERROR((('NILAI TUGAS'!E14*'NILAI TUGAS'!E$7*'FORM NILAI SIAP'!$E$6+'NILAI PRAKTEK'!E14*'NILAI PRAKTEK'!E$7*'FORM NILAI SIAP'!$F$6+'NILAI UTS'!E14*'NILAI UTS'!E$7*'FORM NILAI SIAP'!$G$6+'NILAI UAS'!E$7*'NILAI UAS'!E14*'FORM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14" s="50">
        <f t="shared" si="4"/>
        <v>4</v>
      </c>
      <c r="O14" s="7">
        <f>IF($B14="","",IF(O$7="","",IFERROR((('NILAI TUGAS'!F14*'NILAI TUGAS'!F$7*'FORM NILAI SIAP'!$E$6+'NILAI PRAKTEK'!F14*'NILAI PRAKTEK'!F$7*'FORM NILAI SIAP'!$F$6+'NILAI UTS'!F14*'NILAI UTS'!F$7*'FORM NILAI SIAP'!$G$6+'NILAI UAS'!F$7*'NILAI UAS'!F14*'FORM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87.142857142857153</v>
      </c>
      <c r="P14" s="50">
        <f t="shared" si="4"/>
        <v>4</v>
      </c>
      <c r="Q14" s="7">
        <f>IF($B14="","",IF(Q$7="","",IFERROR((('NILAI TUGAS'!G14*'NILAI TUGAS'!G$7*'FORM NILAI SIAP'!$E$6+'NILAI PRAKTEK'!G14*'NILAI PRAKTEK'!G$7*'FORM NILAI SIAP'!$F$6+'NILAI UTS'!G14*'NILAI UTS'!G$7*'FORM NILAI SIAP'!$G$6+'NILAI UAS'!G$7*'NILAI UAS'!G14*'FORM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14" s="50">
        <f t="shared" ref="R14" si="65">IF(Q14="","",IF(Q14&gt;=80,4,IF(Q14&gt;=70,3,IF(Q14&gt;=60,2,1))))</f>
        <v>4</v>
      </c>
      <c r="S14" s="7">
        <f>IF($B14="","",IF(S$7="","",IFERROR((('NILAI TUGAS'!H14*'NILAI TUGAS'!H$7*'FORM NILAI SIAP'!$E$6+'NILAI PRAKTEK'!H14*'NILAI PRAKTEK'!H$7*'FORM NILAI SIAP'!$F$6+'NILAI UTS'!H14*'NILAI UTS'!H$7*'FORM NILAI SIAP'!$G$6+'NILAI UAS'!H$7*'NILAI UAS'!H14*'FORM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14" s="50">
        <f t="shared" ref="T14" si="66">IF(S14="","",IF(S14&gt;=80,4,IF(S14&gt;=70,3,IF(S14&gt;=60,2,1))))</f>
        <v>4</v>
      </c>
      <c r="U14" s="7">
        <f>IF($B14="","",IF(U$7="","",IFERROR((('NILAI TUGAS'!I14*'NILAI TUGAS'!I$7*'FORM NILAI SIAP'!$E$6+'NILAI PRAKTEK'!I14*'NILAI PRAKTEK'!I$7*'FORM NILAI SIAP'!$F$6+'NILAI UTS'!I14*'NILAI UTS'!I$7*'FORM NILAI SIAP'!$G$6+'NILAI UAS'!I$7*'NILAI UAS'!I14*'FORM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4" s="50">
        <f t="shared" ref="V14" si="67">IF(U14="","",IF(U14&gt;=80,4,IF(U14&gt;=70,3,IF(U14&gt;=60,2,1))))</f>
        <v>4</v>
      </c>
      <c r="W14" s="7">
        <f>IF($B14="","",IF(W$7="","",IFERROR((('NILAI TUGAS'!J14*'NILAI TUGAS'!J$7*'FORM NILAI SIAP'!$E$6+'NILAI PRAKTEK'!J14*'NILAI PRAKTEK'!J$7*'FORM NILAI SIAP'!$F$6+'NILAI UTS'!J14*'NILAI UTS'!J$7*'FORM NILAI SIAP'!$G$6+'NILAI UAS'!J$7*'NILAI UAS'!J14*'FORM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4" s="50">
        <f t="shared" ref="X14" si="68">IF(W14="","",IF(W14&gt;=80,4,IF(W14&gt;=70,3,IF(W14&gt;=60,2,1))))</f>
        <v>4</v>
      </c>
      <c r="Y14" s="7">
        <f>IF($B14="","",IF(Y$7="","",IFERROR((('NILAI TUGAS'!K14*'NILAI TUGAS'!K$7*'FORM NILAI SIAP'!$E$6+'NILAI PRAKTEK'!K14*'NILAI PRAKTEK'!K$7*'FORM NILAI SIAP'!$F$6+'NILAI UTS'!K14*'NILAI UTS'!K$7*'FORM NILAI SIAP'!$G$6+'NILAI UAS'!K$7*'NILAI UAS'!K14*'FORM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14" s="50">
        <f t="shared" ref="Z14" si="69">IF(Y14="","",IF(Y14&gt;=80,4,IF(Y14&gt;=70,3,IF(Y14&gt;=60,2,1))))</f>
        <v>4</v>
      </c>
      <c r="AA14" s="7" t="str">
        <f>IF($B14="","",IF(AA$7="","",IFERROR((('NILAI TUGAS'!L14*'NILAI TUGAS'!L$7*'FORM NILAI SIAP'!$E$6+'NILAI PRAKTEK'!L14*'NILAI PRAKTEK'!L$7*'FORM NILAI SIAP'!$F$6+'NILAI UTS'!L14*'NILAI UTS'!L$7*'FORM NILAI SIAP'!$G$6+'NILAI UAS'!L$7*'NILAI UAS'!L14*'FORM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" s="50" t="str">
        <f t="shared" ref="AB14" si="70">IF(AA14="","",IF(AA14&gt;=80,4,IF(AA14&gt;=70,3,IF(AA14&gt;=60,2,1))))</f>
        <v/>
      </c>
      <c r="AC14" s="7" t="str">
        <f>IF($B14="","",IF(AC$7="","",IFERROR((('NILAI TUGAS'!M14*'NILAI TUGAS'!M$7*'FORM NILAI SIAP'!$E$6+'NILAI PRAKTEK'!M14*'NILAI PRAKTEK'!M$7*'FORM NILAI SIAP'!$F$6+'NILAI UTS'!M14*'NILAI UTS'!M$7*'FORM NILAI SIAP'!$G$6+'NILAI UAS'!M$7*'NILAI UAS'!M14*'FORM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" s="50" t="str">
        <f t="shared" ref="AD14" si="71">IF(AC14="","",IF(AC14&gt;=80,4,IF(AC14&gt;=70,3,IF(AC14&gt;=60,2,1))))</f>
        <v/>
      </c>
      <c r="AE14" s="7" t="str">
        <f>IF($B14="","",IFERROR((('NILAI TUGAS'!N14*'NILAI TUGAS'!N$7*'FORM NILAI SIAP'!$E$6+'NILAI PRAKTEK'!N14*'NILAI PRAKTEK'!N$7*'FORM NILAI SIAP'!$F$6+'NILAI UTS'!N14*'NILAI UTS'!N$7*'FORM NILAI SIAP'!$G$6+'NILAI UAS'!N$7*'NILAI UAS'!N14*'FORM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" s="50" t="str">
        <f t="shared" ref="AF14" si="72">IF(AE14="","",IF(AE14&gt;=80,4,IF(AE14&gt;=70,3,IF(AE14&gt;=60,2,1))))</f>
        <v/>
      </c>
      <c r="AG14" s="7" t="str">
        <f>IF($B14="","",IFERROR((('NILAI TUGAS'!O14*'NILAI TUGAS'!O$7*'FORM NILAI SIAP'!$E$6+'NILAI PRAKTEK'!O14*'NILAI PRAKTEK'!O$7*'FORM NILAI SIAP'!$F$6+'NILAI UTS'!O14*'NILAI UTS'!O$7*'FORM NILAI SIAP'!$G$6+'NILAI UAS'!O$7*'NILAI UAS'!O14*'FORM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" s="50" t="str">
        <f t="shared" ref="AH14" si="73">IF(AG14="","",IF(AG14&gt;=80,4,IF(AG14&gt;=70,3,IF(AG14&gt;=60,2,1))))</f>
        <v/>
      </c>
      <c r="AI14" s="7" t="str">
        <f>IF($B14="","",IFERROR((('NILAI TUGAS'!P14*'NILAI TUGAS'!P$7*'FORM NILAI SIAP'!$E$6+'NILAI PRAKTEK'!P14*'NILAI PRAKTEK'!P$7*'FORM NILAI SIAP'!$F$6+'NILAI UTS'!P14*'NILAI UTS'!P$7*'FORM NILAI SIAP'!$G$6+'NILAI UAS'!P$7*'NILAI UAS'!P14*'FORM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" s="50" t="str">
        <f t="shared" ref="AJ14" si="74">IF(AI14="","",IF(AI14&gt;=80,4,IF(AI14&gt;=70,3,IF(AI14&gt;=60,2,1))))</f>
        <v/>
      </c>
      <c r="AK14" s="7" t="str">
        <f>IF($B14="","",IFERROR((('NILAI TUGAS'!Q14*'NILAI TUGAS'!Q$7*'FORM NILAI SIAP'!$E$6+'NILAI PRAKTEK'!Q14*'NILAI PRAKTEK'!Q$7*'FORM NILAI SIAP'!$F$6+'NILAI UTS'!Q14*'NILAI UTS'!Q$7*'FORM NILAI SIAP'!$G$6+'NILAI UAS'!Q$7*'NILAI UAS'!Q14*'FORM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" s="50" t="str">
        <f t="shared" ref="AL14" si="75">IF(AK14="","",IF(AK14&gt;=80,4,IF(AK14&gt;=70,3,IF(AK14&gt;=60,2,1))))</f>
        <v/>
      </c>
      <c r="AM14" s="7" t="str">
        <f>IF($B14="","",IFERROR((('NILAI TUGAS'!R14*'NILAI TUGAS'!R$7*'FORM NILAI SIAP'!$E$6+'NILAI PRAKTEK'!R14*'NILAI PRAKTEK'!R$7*'FORM NILAI SIAP'!$F$6+'NILAI UTS'!R14*'NILAI UTS'!R$7*'FORM NILAI SIAP'!$G$6+'NILAI UAS'!R$7*'NILAI UAS'!R14*'FORM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" s="50" t="str">
        <f t="shared" ref="AN14" si="76">IF(AM14="","",IF(AM14&gt;=80,4,IF(AM14&gt;=70,3,IF(AM14&gt;=60,2,1))))</f>
        <v/>
      </c>
    </row>
    <row r="15" spans="1:40" x14ac:dyDescent="0.25">
      <c r="A15" s="4" t="s">
        <v>265</v>
      </c>
      <c r="B15" s="4" t="s">
        <v>266</v>
      </c>
      <c r="C15" s="4">
        <v>6</v>
      </c>
      <c r="D15" s="4" t="s">
        <v>17</v>
      </c>
      <c r="E15" s="25">
        <f>IF(B15="","",'NILAI TUGAS'!D15)</f>
        <v>96.5</v>
      </c>
      <c r="F15" s="25">
        <f>IF(B15="","",'NILAI PRAKTEK'!D15)</f>
        <v>0</v>
      </c>
      <c r="G15" s="25">
        <f>IF(B15="","",'NILAI UTS'!D15)</f>
        <v>73</v>
      </c>
      <c r="H15" s="25">
        <f>IF(B15="","",'NILAI UAS'!D15)</f>
        <v>80</v>
      </c>
      <c r="I15" s="25">
        <f t="shared" si="0"/>
        <v>86.5</v>
      </c>
      <c r="J15" s="26" t="str">
        <f t="shared" si="1"/>
        <v>A</v>
      </c>
      <c r="K15" s="25" t="str">
        <f t="shared" si="2"/>
        <v>4</v>
      </c>
      <c r="L15" s="6" t="str">
        <f t="shared" si="3"/>
        <v>LULUS</v>
      </c>
      <c r="M15" s="7">
        <f>IF($B15="","",IF(M$7="","",IFERROR((('NILAI TUGAS'!E15*'NILAI TUGAS'!E$7*'FORM NILAI SIAP'!$E$6+'NILAI PRAKTEK'!E15*'NILAI PRAKTEK'!E$7*'FORM NILAI SIAP'!$F$6+'NILAI UTS'!E15*'NILAI UTS'!E$7*'FORM NILAI SIAP'!$G$6+'NILAI UAS'!E$7*'NILAI UAS'!E15*'FORM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5" s="50">
        <f t="shared" si="4"/>
        <v>4</v>
      </c>
      <c r="O15" s="7">
        <f>IF($B15="","",IF(O$7="","",IFERROR((('NILAI TUGAS'!F15*'NILAI TUGAS'!F$7*'FORM NILAI SIAP'!$E$6+'NILAI PRAKTEK'!F15*'NILAI PRAKTEK'!F$7*'FORM NILAI SIAP'!$F$6+'NILAI UTS'!F15*'NILAI UTS'!F$7*'FORM NILAI SIAP'!$G$6+'NILAI UAS'!F$7*'NILAI UAS'!F15*'FORM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77.857142857142861</v>
      </c>
      <c r="P15" s="50">
        <f t="shared" si="4"/>
        <v>3</v>
      </c>
      <c r="Q15" s="7">
        <f>IF($B15="","",IF(Q$7="","",IFERROR((('NILAI TUGAS'!G15*'NILAI TUGAS'!G$7*'FORM NILAI SIAP'!$E$6+'NILAI PRAKTEK'!G15*'NILAI PRAKTEK'!G$7*'FORM NILAI SIAP'!$F$6+'NILAI UTS'!G15*'NILAI UTS'!G$7*'FORM NILAI SIAP'!$G$6+'NILAI UAS'!G$7*'NILAI UAS'!G15*'FORM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5" s="50">
        <f t="shared" ref="R15" si="77">IF(Q15="","",IF(Q15&gt;=80,4,IF(Q15&gt;=70,3,IF(Q15&gt;=60,2,1))))</f>
        <v>4</v>
      </c>
      <c r="S15" s="7">
        <f>IF($B15="","",IF(S$7="","",IFERROR((('NILAI TUGAS'!H15*'NILAI TUGAS'!H$7*'FORM NILAI SIAP'!$E$6+'NILAI PRAKTEK'!H15*'NILAI PRAKTEK'!H$7*'FORM NILAI SIAP'!$F$6+'NILAI UTS'!H15*'NILAI UTS'!H$7*'FORM NILAI SIAP'!$G$6+'NILAI UAS'!H$7*'NILAI UAS'!H15*'FORM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5" s="50">
        <f t="shared" ref="T15" si="78">IF(S15="","",IF(S15&gt;=80,4,IF(S15&gt;=70,3,IF(S15&gt;=60,2,1))))</f>
        <v>4</v>
      </c>
      <c r="U15" s="7">
        <f>IF($B15="","",IF(U$7="","",IFERROR((('NILAI TUGAS'!I15*'NILAI TUGAS'!I$7*'FORM NILAI SIAP'!$E$6+'NILAI PRAKTEK'!I15*'NILAI PRAKTEK'!I$7*'FORM NILAI SIAP'!$F$6+'NILAI UTS'!I15*'NILAI UTS'!I$7*'FORM NILAI SIAP'!$G$6+'NILAI UAS'!I$7*'NILAI UAS'!I15*'FORM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5" s="50">
        <f t="shared" ref="V15" si="79">IF(U15="","",IF(U15&gt;=80,4,IF(U15&gt;=70,3,IF(U15&gt;=60,2,1))))</f>
        <v>4</v>
      </c>
      <c r="W15" s="7">
        <f>IF($B15="","",IF(W$7="","",IFERROR((('NILAI TUGAS'!J15*'NILAI TUGAS'!J$7*'FORM NILAI SIAP'!$E$6+'NILAI PRAKTEK'!J15*'NILAI PRAKTEK'!J$7*'FORM NILAI SIAP'!$F$6+'NILAI UTS'!J15*'NILAI UTS'!J$7*'FORM NILAI SIAP'!$G$6+'NILAI UAS'!J$7*'NILAI UAS'!J15*'FORM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5" s="50">
        <f t="shared" ref="X15" si="80">IF(W15="","",IF(W15&gt;=80,4,IF(W15&gt;=70,3,IF(W15&gt;=60,2,1))))</f>
        <v>4</v>
      </c>
      <c r="Y15" s="7">
        <f>IF($B15="","",IF(Y$7="","",IFERROR((('NILAI TUGAS'!K15*'NILAI TUGAS'!K$7*'FORM NILAI SIAP'!$E$6+'NILAI PRAKTEK'!K15*'NILAI PRAKTEK'!K$7*'FORM NILAI SIAP'!$F$6+'NILAI UTS'!K15*'NILAI UTS'!K$7*'FORM NILAI SIAP'!$G$6+'NILAI UAS'!K$7*'NILAI UAS'!K15*'FORM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5" s="50">
        <f t="shared" ref="Z15" si="81">IF(Y15="","",IF(Y15&gt;=80,4,IF(Y15&gt;=70,3,IF(Y15&gt;=60,2,1))))</f>
        <v>4</v>
      </c>
      <c r="AA15" s="7" t="str">
        <f>IF($B15="","",IF(AA$7="","",IFERROR((('NILAI TUGAS'!L15*'NILAI TUGAS'!L$7*'FORM NILAI SIAP'!$E$6+'NILAI PRAKTEK'!L15*'NILAI PRAKTEK'!L$7*'FORM NILAI SIAP'!$F$6+'NILAI UTS'!L15*'NILAI UTS'!L$7*'FORM NILAI SIAP'!$G$6+'NILAI UAS'!L$7*'NILAI UAS'!L15*'FORM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" s="50" t="str">
        <f t="shared" ref="AB15" si="82">IF(AA15="","",IF(AA15&gt;=80,4,IF(AA15&gt;=70,3,IF(AA15&gt;=60,2,1))))</f>
        <v/>
      </c>
      <c r="AC15" s="7" t="str">
        <f>IF($B15="","",IF(AC$7="","",IFERROR((('NILAI TUGAS'!M15*'NILAI TUGAS'!M$7*'FORM NILAI SIAP'!$E$6+'NILAI PRAKTEK'!M15*'NILAI PRAKTEK'!M$7*'FORM NILAI SIAP'!$F$6+'NILAI UTS'!M15*'NILAI UTS'!M$7*'FORM NILAI SIAP'!$G$6+'NILAI UAS'!M$7*'NILAI UAS'!M15*'FORM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" s="50" t="str">
        <f t="shared" ref="AD15" si="83">IF(AC15="","",IF(AC15&gt;=80,4,IF(AC15&gt;=70,3,IF(AC15&gt;=60,2,1))))</f>
        <v/>
      </c>
      <c r="AE15" s="7" t="str">
        <f>IF($B15="","",IFERROR((('NILAI TUGAS'!N15*'NILAI TUGAS'!N$7*'FORM NILAI SIAP'!$E$6+'NILAI PRAKTEK'!N15*'NILAI PRAKTEK'!N$7*'FORM NILAI SIAP'!$F$6+'NILAI UTS'!N15*'NILAI UTS'!N$7*'FORM NILAI SIAP'!$G$6+'NILAI UAS'!N$7*'NILAI UAS'!N15*'FORM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" s="50" t="str">
        <f t="shared" ref="AF15" si="84">IF(AE15="","",IF(AE15&gt;=80,4,IF(AE15&gt;=70,3,IF(AE15&gt;=60,2,1))))</f>
        <v/>
      </c>
      <c r="AG15" s="7" t="str">
        <f>IF($B15="","",IFERROR((('NILAI TUGAS'!O15*'NILAI TUGAS'!O$7*'FORM NILAI SIAP'!$E$6+'NILAI PRAKTEK'!O15*'NILAI PRAKTEK'!O$7*'FORM NILAI SIAP'!$F$6+'NILAI UTS'!O15*'NILAI UTS'!O$7*'FORM NILAI SIAP'!$G$6+'NILAI UAS'!O$7*'NILAI UAS'!O15*'FORM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" s="50" t="str">
        <f t="shared" ref="AH15" si="85">IF(AG15="","",IF(AG15&gt;=80,4,IF(AG15&gt;=70,3,IF(AG15&gt;=60,2,1))))</f>
        <v/>
      </c>
      <c r="AI15" s="7" t="str">
        <f>IF($B15="","",IFERROR((('NILAI TUGAS'!P15*'NILAI TUGAS'!P$7*'FORM NILAI SIAP'!$E$6+'NILAI PRAKTEK'!P15*'NILAI PRAKTEK'!P$7*'FORM NILAI SIAP'!$F$6+'NILAI UTS'!P15*'NILAI UTS'!P$7*'FORM NILAI SIAP'!$G$6+'NILAI UAS'!P$7*'NILAI UAS'!P15*'FORM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" s="50" t="str">
        <f t="shared" ref="AJ15" si="86">IF(AI15="","",IF(AI15&gt;=80,4,IF(AI15&gt;=70,3,IF(AI15&gt;=60,2,1))))</f>
        <v/>
      </c>
      <c r="AK15" s="7" t="str">
        <f>IF($B15="","",IFERROR((('NILAI TUGAS'!Q15*'NILAI TUGAS'!Q$7*'FORM NILAI SIAP'!$E$6+'NILAI PRAKTEK'!Q15*'NILAI PRAKTEK'!Q$7*'FORM NILAI SIAP'!$F$6+'NILAI UTS'!Q15*'NILAI UTS'!Q$7*'FORM NILAI SIAP'!$G$6+'NILAI UAS'!Q$7*'NILAI UAS'!Q15*'FORM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" s="50" t="str">
        <f t="shared" ref="AL15" si="87">IF(AK15="","",IF(AK15&gt;=80,4,IF(AK15&gt;=70,3,IF(AK15&gt;=60,2,1))))</f>
        <v/>
      </c>
      <c r="AM15" s="7" t="str">
        <f>IF($B15="","",IFERROR((('NILAI TUGAS'!R15*'NILAI TUGAS'!R$7*'FORM NILAI SIAP'!$E$6+'NILAI PRAKTEK'!R15*'NILAI PRAKTEK'!R$7*'FORM NILAI SIAP'!$F$6+'NILAI UTS'!R15*'NILAI UTS'!R$7*'FORM NILAI SIAP'!$G$6+'NILAI UAS'!R$7*'NILAI UAS'!R15*'FORM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" s="50" t="str">
        <f t="shared" ref="AN15" si="88">IF(AM15="","",IF(AM15&gt;=80,4,IF(AM15&gt;=70,3,IF(AM15&gt;=60,2,1))))</f>
        <v/>
      </c>
    </row>
    <row r="16" spans="1:40" x14ac:dyDescent="0.25">
      <c r="A16" s="4" t="s">
        <v>267</v>
      </c>
      <c r="B16" s="4" t="s">
        <v>268</v>
      </c>
      <c r="C16" s="4">
        <v>6</v>
      </c>
      <c r="D16" s="4" t="s">
        <v>17</v>
      </c>
      <c r="E16" s="25">
        <f>IF(B16="","",'NILAI TUGAS'!D16)</f>
        <v>96.5</v>
      </c>
      <c r="F16" s="25">
        <f>IF(B16="","",'NILAI PRAKTEK'!D16)</f>
        <v>0</v>
      </c>
      <c r="G16" s="25">
        <f>IF(B16="","",'NILAI UTS'!D16)</f>
        <v>79</v>
      </c>
      <c r="H16" s="25">
        <f>IF(B16="","",'NILAI UAS'!D16)</f>
        <v>93</v>
      </c>
      <c r="I16" s="25">
        <f t="shared" si="0"/>
        <v>91.25</v>
      </c>
      <c r="J16" s="26" t="str">
        <f t="shared" si="1"/>
        <v>A</v>
      </c>
      <c r="K16" s="25" t="str">
        <f t="shared" si="2"/>
        <v>4</v>
      </c>
      <c r="L16" s="6" t="str">
        <f t="shared" si="3"/>
        <v>LULUS</v>
      </c>
      <c r="M16" s="7">
        <f>IF($B16="","",IF(M$7="","",IFERROR((('NILAI TUGAS'!E16*'NILAI TUGAS'!E$7*'FORM NILAI SIAP'!$E$6+'NILAI PRAKTEK'!E16*'NILAI PRAKTEK'!E$7*'FORM NILAI SIAP'!$F$6+'NILAI UTS'!E16*'NILAI UTS'!E$7*'FORM NILAI SIAP'!$G$6+'NILAI UAS'!E$7*'NILAI UAS'!E16*'FORM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97.666666666666657</v>
      </c>
      <c r="N16" s="50">
        <f t="shared" si="4"/>
        <v>4</v>
      </c>
      <c r="O16" s="7">
        <f>IF($B16="","",IF(O$7="","",IFERROR((('NILAI TUGAS'!F16*'NILAI TUGAS'!F$7*'FORM NILAI SIAP'!$E$6+'NILAI PRAKTEK'!F16*'NILAI PRAKTEK'!F$7*'FORM NILAI SIAP'!$F$6+'NILAI UTS'!F16*'NILAI UTS'!F$7*'FORM NILAI SIAP'!$G$6+'NILAI UAS'!F$7*'NILAI UAS'!F16*'FORM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84</v>
      </c>
      <c r="P16" s="50">
        <f t="shared" si="4"/>
        <v>4</v>
      </c>
      <c r="Q16" s="7">
        <f>IF($B16="","",IF(Q$7="","",IFERROR((('NILAI TUGAS'!G16*'NILAI TUGAS'!G$7*'FORM NILAI SIAP'!$E$6+'NILAI PRAKTEK'!G16*'NILAI PRAKTEK'!G$7*'FORM NILAI SIAP'!$F$6+'NILAI UTS'!G16*'NILAI UTS'!G$7*'FORM NILAI SIAP'!$G$6+'NILAI UAS'!G$7*'NILAI UAS'!G16*'FORM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94.230769230769226</v>
      </c>
      <c r="R16" s="50">
        <f t="shared" ref="R16" si="89">IF(Q16="","",IF(Q16&gt;=80,4,IF(Q16&gt;=70,3,IF(Q16&gt;=60,2,1))))</f>
        <v>4</v>
      </c>
      <c r="S16" s="7">
        <f>IF($B16="","",IF(S$7="","",IFERROR((('NILAI TUGAS'!H16*'NILAI TUGAS'!H$7*'FORM NILAI SIAP'!$E$6+'NILAI PRAKTEK'!H16*'NILAI PRAKTEK'!H$7*'FORM NILAI SIAP'!$F$6+'NILAI UTS'!H16*'NILAI UTS'!H$7*'FORM NILAI SIAP'!$G$6+'NILAI UAS'!H$7*'NILAI UAS'!H16*'FORM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96.5</v>
      </c>
      <c r="T16" s="50">
        <f t="shared" ref="T16" si="90">IF(S16="","",IF(S16&gt;=80,4,IF(S16&gt;=70,3,IF(S16&gt;=60,2,1))))</f>
        <v>4</v>
      </c>
      <c r="U16" s="7">
        <f>IF($B16="","",IF(U$7="","",IFERROR((('NILAI TUGAS'!I16*'NILAI TUGAS'!I$7*'FORM NILAI SIAP'!$E$6+'NILAI PRAKTEK'!I16*'NILAI PRAKTEK'!I$7*'FORM NILAI SIAP'!$F$6+'NILAI UTS'!I16*'NILAI UTS'!I$7*'FORM NILAI SIAP'!$G$6+'NILAI UAS'!I$7*'NILAI UAS'!I16*'FORM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6" s="50">
        <f t="shared" ref="V16" si="91">IF(U16="","",IF(U16&gt;=80,4,IF(U16&gt;=70,3,IF(U16&gt;=60,2,1))))</f>
        <v>4</v>
      </c>
      <c r="W16" s="7">
        <f>IF($B16="","",IF(W$7="","",IFERROR((('NILAI TUGAS'!J16*'NILAI TUGAS'!J$7*'FORM NILAI SIAP'!$E$6+'NILAI PRAKTEK'!J16*'NILAI PRAKTEK'!J$7*'FORM NILAI SIAP'!$F$6+'NILAI UTS'!J16*'NILAI UTS'!J$7*'FORM NILAI SIAP'!$G$6+'NILAI UAS'!J$7*'NILAI UAS'!J16*'FORM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6" s="50">
        <f t="shared" ref="X16" si="92">IF(W16="","",IF(W16&gt;=80,4,IF(W16&gt;=70,3,IF(W16&gt;=60,2,1))))</f>
        <v>4</v>
      </c>
      <c r="Y16" s="7">
        <f>IF($B16="","",IF(Y$7="","",IFERROR((('NILAI TUGAS'!K16*'NILAI TUGAS'!K$7*'FORM NILAI SIAP'!$E$6+'NILAI PRAKTEK'!K16*'NILAI PRAKTEK'!K$7*'FORM NILAI SIAP'!$F$6+'NILAI UTS'!K16*'NILAI UTS'!K$7*'FORM NILAI SIAP'!$G$6+'NILAI UAS'!K$7*'NILAI UAS'!K16*'FORM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94.230769230769226</v>
      </c>
      <c r="Z16" s="50">
        <f t="shared" ref="Z16" si="93">IF(Y16="","",IF(Y16&gt;=80,4,IF(Y16&gt;=70,3,IF(Y16&gt;=60,2,1))))</f>
        <v>4</v>
      </c>
      <c r="AA16" s="7" t="str">
        <f>IF($B16="","",IF(AA$7="","",IFERROR((('NILAI TUGAS'!L16*'NILAI TUGAS'!L$7*'FORM NILAI SIAP'!$E$6+'NILAI PRAKTEK'!L16*'NILAI PRAKTEK'!L$7*'FORM NILAI SIAP'!$F$6+'NILAI UTS'!L16*'NILAI UTS'!L$7*'FORM NILAI SIAP'!$G$6+'NILAI UAS'!L$7*'NILAI UAS'!L16*'FORM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" s="50" t="str">
        <f t="shared" ref="AB16" si="94">IF(AA16="","",IF(AA16&gt;=80,4,IF(AA16&gt;=70,3,IF(AA16&gt;=60,2,1))))</f>
        <v/>
      </c>
      <c r="AC16" s="7" t="str">
        <f>IF($B16="","",IF(AC$7="","",IFERROR((('NILAI TUGAS'!M16*'NILAI TUGAS'!M$7*'FORM NILAI SIAP'!$E$6+'NILAI PRAKTEK'!M16*'NILAI PRAKTEK'!M$7*'FORM NILAI SIAP'!$F$6+'NILAI UTS'!M16*'NILAI UTS'!M$7*'FORM NILAI SIAP'!$G$6+'NILAI UAS'!M$7*'NILAI UAS'!M16*'FORM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" s="50" t="str">
        <f t="shared" ref="AD16" si="95">IF(AC16="","",IF(AC16&gt;=80,4,IF(AC16&gt;=70,3,IF(AC16&gt;=60,2,1))))</f>
        <v/>
      </c>
      <c r="AE16" s="7" t="str">
        <f>IF($B16="","",IFERROR((('NILAI TUGAS'!N16*'NILAI TUGAS'!N$7*'FORM NILAI SIAP'!$E$6+'NILAI PRAKTEK'!N16*'NILAI PRAKTEK'!N$7*'FORM NILAI SIAP'!$F$6+'NILAI UTS'!N16*'NILAI UTS'!N$7*'FORM NILAI SIAP'!$G$6+'NILAI UAS'!N$7*'NILAI UAS'!N16*'FORM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" s="50" t="str">
        <f t="shared" ref="AF16" si="96">IF(AE16="","",IF(AE16&gt;=80,4,IF(AE16&gt;=70,3,IF(AE16&gt;=60,2,1))))</f>
        <v/>
      </c>
      <c r="AG16" s="7" t="str">
        <f>IF($B16="","",IFERROR((('NILAI TUGAS'!O16*'NILAI TUGAS'!O$7*'FORM NILAI SIAP'!$E$6+'NILAI PRAKTEK'!O16*'NILAI PRAKTEK'!O$7*'FORM NILAI SIAP'!$F$6+'NILAI UTS'!O16*'NILAI UTS'!O$7*'FORM NILAI SIAP'!$G$6+'NILAI UAS'!O$7*'NILAI UAS'!O16*'FORM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" s="50" t="str">
        <f t="shared" ref="AH16" si="97">IF(AG16="","",IF(AG16&gt;=80,4,IF(AG16&gt;=70,3,IF(AG16&gt;=60,2,1))))</f>
        <v/>
      </c>
      <c r="AI16" s="7" t="str">
        <f>IF($B16="","",IFERROR((('NILAI TUGAS'!P16*'NILAI TUGAS'!P$7*'FORM NILAI SIAP'!$E$6+'NILAI PRAKTEK'!P16*'NILAI PRAKTEK'!P$7*'FORM NILAI SIAP'!$F$6+'NILAI UTS'!P16*'NILAI UTS'!P$7*'FORM NILAI SIAP'!$G$6+'NILAI UAS'!P$7*'NILAI UAS'!P16*'FORM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" s="50" t="str">
        <f t="shared" ref="AJ16" si="98">IF(AI16="","",IF(AI16&gt;=80,4,IF(AI16&gt;=70,3,IF(AI16&gt;=60,2,1))))</f>
        <v/>
      </c>
      <c r="AK16" s="7" t="str">
        <f>IF($B16="","",IFERROR((('NILAI TUGAS'!Q16*'NILAI TUGAS'!Q$7*'FORM NILAI SIAP'!$E$6+'NILAI PRAKTEK'!Q16*'NILAI PRAKTEK'!Q$7*'FORM NILAI SIAP'!$F$6+'NILAI UTS'!Q16*'NILAI UTS'!Q$7*'FORM NILAI SIAP'!$G$6+'NILAI UAS'!Q$7*'NILAI UAS'!Q16*'FORM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" s="50" t="str">
        <f t="shared" ref="AL16" si="99">IF(AK16="","",IF(AK16&gt;=80,4,IF(AK16&gt;=70,3,IF(AK16&gt;=60,2,1))))</f>
        <v/>
      </c>
      <c r="AM16" s="7" t="str">
        <f>IF($B16="","",IFERROR((('NILAI TUGAS'!R16*'NILAI TUGAS'!R$7*'FORM NILAI SIAP'!$E$6+'NILAI PRAKTEK'!R16*'NILAI PRAKTEK'!R$7*'FORM NILAI SIAP'!$F$6+'NILAI UTS'!R16*'NILAI UTS'!R$7*'FORM NILAI SIAP'!$G$6+'NILAI UAS'!R$7*'NILAI UAS'!R16*'FORM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" s="50" t="str">
        <f t="shared" ref="AN16" si="100">IF(AM16="","",IF(AM16&gt;=80,4,IF(AM16&gt;=70,3,IF(AM16&gt;=60,2,1))))</f>
        <v/>
      </c>
    </row>
    <row r="17" spans="1:40" x14ac:dyDescent="0.25">
      <c r="A17" s="4" t="s">
        <v>269</v>
      </c>
      <c r="B17" s="4" t="s">
        <v>270</v>
      </c>
      <c r="C17" s="4">
        <v>6</v>
      </c>
      <c r="D17" s="4" t="s">
        <v>17</v>
      </c>
      <c r="E17" s="25">
        <f>IF(B17="","",'NILAI TUGAS'!D17)</f>
        <v>96.5</v>
      </c>
      <c r="F17" s="25">
        <f>IF(B17="","",'NILAI PRAKTEK'!D17)</f>
        <v>0</v>
      </c>
      <c r="G17" s="25">
        <f>IF(B17="","",'NILAI UTS'!D17)</f>
        <v>76.3</v>
      </c>
      <c r="H17" s="25">
        <f>IF(B17="","",'NILAI UAS'!D17)</f>
        <v>87</v>
      </c>
      <c r="I17" s="25">
        <f t="shared" si="0"/>
        <v>89.08</v>
      </c>
      <c r="J17" s="26" t="str">
        <f t="shared" si="1"/>
        <v>A</v>
      </c>
      <c r="K17" s="25" t="str">
        <f t="shared" si="2"/>
        <v>4</v>
      </c>
      <c r="L17" s="6" t="str">
        <f t="shared" si="3"/>
        <v>LULUS</v>
      </c>
      <c r="M17" s="7">
        <f>IF($B17="","",IF(M$7="","",IFERROR((('NILAI TUGAS'!E17*'NILAI TUGAS'!E$7*'FORM NILAI SIAP'!$E$6+'NILAI PRAKTEK'!E17*'NILAI PRAKTEK'!E$7*'FORM NILAI SIAP'!$F$6+'NILAI UTS'!E17*'NILAI UTS'!E$7*'FORM NILAI SIAP'!$G$6+'NILAI UAS'!E$7*'NILAI UAS'!E17*'FORM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7" s="50">
        <f t="shared" si="4"/>
        <v>4</v>
      </c>
      <c r="O17" s="7">
        <f>IF($B17="","",IF(O$7="","",IFERROR((('NILAI TUGAS'!F17*'NILAI TUGAS'!F$7*'FORM NILAI SIAP'!$E$6+'NILAI PRAKTEK'!F17*'NILAI PRAKTEK'!F$7*'FORM NILAI SIAP'!$F$6+'NILAI UTS'!F17*'NILAI UTS'!F$7*'FORM NILAI SIAP'!$G$6+'NILAI UAS'!F$7*'NILAI UAS'!F17*'FORM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81.214285714285722</v>
      </c>
      <c r="P17" s="50">
        <f t="shared" si="4"/>
        <v>4</v>
      </c>
      <c r="Q17" s="7">
        <f>IF($B17="","",IF(Q$7="","",IFERROR((('NILAI TUGAS'!G17*'NILAI TUGAS'!G$7*'FORM NILAI SIAP'!$E$6+'NILAI PRAKTEK'!G17*'NILAI PRAKTEK'!G$7*'FORM NILAI SIAP'!$F$6+'NILAI UTS'!G17*'NILAI UTS'!G$7*'FORM NILAI SIAP'!$G$6+'NILAI UAS'!G$7*'NILAI UAS'!G17*'FORM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7" s="50">
        <f t="shared" ref="R17" si="101">IF(Q17="","",IF(Q17&gt;=80,4,IF(Q17&gt;=70,3,IF(Q17&gt;=60,2,1))))</f>
        <v>4</v>
      </c>
      <c r="S17" s="7">
        <f>IF($B17="","",IF(S$7="","",IFERROR((('NILAI TUGAS'!H17*'NILAI TUGAS'!H$7*'FORM NILAI SIAP'!$E$6+'NILAI PRAKTEK'!H17*'NILAI PRAKTEK'!H$7*'FORM NILAI SIAP'!$F$6+'NILAI UTS'!H17*'NILAI UTS'!H$7*'FORM NILAI SIAP'!$G$6+'NILAI UAS'!H$7*'NILAI UAS'!H17*'FORM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7" s="50">
        <f t="shared" ref="T17" si="102">IF(S17="","",IF(S17&gt;=80,4,IF(S17&gt;=70,3,IF(S17&gt;=60,2,1))))</f>
        <v>4</v>
      </c>
      <c r="U17" s="7">
        <f>IF($B17="","",IF(U$7="","",IFERROR((('NILAI TUGAS'!I17*'NILAI TUGAS'!I$7*'FORM NILAI SIAP'!$E$6+'NILAI PRAKTEK'!I17*'NILAI PRAKTEK'!I$7*'FORM NILAI SIAP'!$F$6+'NILAI UTS'!I17*'NILAI UTS'!I$7*'FORM NILAI SIAP'!$G$6+'NILAI UAS'!I$7*'NILAI UAS'!I17*'FORM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7" s="50">
        <f t="shared" ref="V17" si="103">IF(U17="","",IF(U17&gt;=80,4,IF(U17&gt;=70,3,IF(U17&gt;=60,2,1))))</f>
        <v>4</v>
      </c>
      <c r="W17" s="7">
        <f>IF($B17="","",IF(W$7="","",IFERROR((('NILAI TUGAS'!J17*'NILAI TUGAS'!J$7*'FORM NILAI SIAP'!$E$6+'NILAI PRAKTEK'!J17*'NILAI PRAKTEK'!J$7*'FORM NILAI SIAP'!$F$6+'NILAI UTS'!J17*'NILAI UTS'!J$7*'FORM NILAI SIAP'!$G$6+'NILAI UAS'!J$7*'NILAI UAS'!J17*'FORM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7" s="50">
        <f t="shared" ref="X17" si="104">IF(W17="","",IF(W17&gt;=80,4,IF(W17&gt;=70,3,IF(W17&gt;=60,2,1))))</f>
        <v>4</v>
      </c>
      <c r="Y17" s="7">
        <f>IF($B17="","",IF(Y$7="","",IFERROR((('NILAI TUGAS'!K17*'NILAI TUGAS'!K$7*'FORM NILAI SIAP'!$E$6+'NILAI PRAKTEK'!K17*'NILAI PRAKTEK'!K$7*'FORM NILAI SIAP'!$F$6+'NILAI UTS'!K17*'NILAI UTS'!K$7*'FORM NILAI SIAP'!$G$6+'NILAI UAS'!K$7*'NILAI UAS'!K17*'FORM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7" s="50">
        <f t="shared" ref="Z17" si="105">IF(Y17="","",IF(Y17&gt;=80,4,IF(Y17&gt;=70,3,IF(Y17&gt;=60,2,1))))</f>
        <v>4</v>
      </c>
      <c r="AA17" s="7" t="str">
        <f>IF($B17="","",IF(AA$7="","",IFERROR((('NILAI TUGAS'!L17*'NILAI TUGAS'!L$7*'FORM NILAI SIAP'!$E$6+'NILAI PRAKTEK'!L17*'NILAI PRAKTEK'!L$7*'FORM NILAI SIAP'!$F$6+'NILAI UTS'!L17*'NILAI UTS'!L$7*'FORM NILAI SIAP'!$G$6+'NILAI UAS'!L$7*'NILAI UAS'!L17*'FORM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" s="50" t="str">
        <f t="shared" ref="AB17" si="106">IF(AA17="","",IF(AA17&gt;=80,4,IF(AA17&gt;=70,3,IF(AA17&gt;=60,2,1))))</f>
        <v/>
      </c>
      <c r="AC17" s="7" t="str">
        <f>IF($B17="","",IF(AC$7="","",IFERROR((('NILAI TUGAS'!M17*'NILAI TUGAS'!M$7*'FORM NILAI SIAP'!$E$6+'NILAI PRAKTEK'!M17*'NILAI PRAKTEK'!M$7*'FORM NILAI SIAP'!$F$6+'NILAI UTS'!M17*'NILAI UTS'!M$7*'FORM NILAI SIAP'!$G$6+'NILAI UAS'!M$7*'NILAI UAS'!M17*'FORM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" s="50" t="str">
        <f t="shared" ref="AD17" si="107">IF(AC17="","",IF(AC17&gt;=80,4,IF(AC17&gt;=70,3,IF(AC17&gt;=60,2,1))))</f>
        <v/>
      </c>
      <c r="AE17" s="7" t="str">
        <f>IF($B17="","",IFERROR((('NILAI TUGAS'!N17*'NILAI TUGAS'!N$7*'FORM NILAI SIAP'!$E$6+'NILAI PRAKTEK'!N17*'NILAI PRAKTEK'!N$7*'FORM NILAI SIAP'!$F$6+'NILAI UTS'!N17*'NILAI UTS'!N$7*'FORM NILAI SIAP'!$G$6+'NILAI UAS'!N$7*'NILAI UAS'!N17*'FORM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" s="50" t="str">
        <f t="shared" ref="AF17" si="108">IF(AE17="","",IF(AE17&gt;=80,4,IF(AE17&gt;=70,3,IF(AE17&gt;=60,2,1))))</f>
        <v/>
      </c>
      <c r="AG17" s="7" t="str">
        <f>IF($B17="","",IFERROR((('NILAI TUGAS'!O17*'NILAI TUGAS'!O$7*'FORM NILAI SIAP'!$E$6+'NILAI PRAKTEK'!O17*'NILAI PRAKTEK'!O$7*'FORM NILAI SIAP'!$F$6+'NILAI UTS'!O17*'NILAI UTS'!O$7*'FORM NILAI SIAP'!$G$6+'NILAI UAS'!O$7*'NILAI UAS'!O17*'FORM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" s="50" t="str">
        <f t="shared" ref="AH17" si="109">IF(AG17="","",IF(AG17&gt;=80,4,IF(AG17&gt;=70,3,IF(AG17&gt;=60,2,1))))</f>
        <v/>
      </c>
      <c r="AI17" s="7" t="str">
        <f>IF($B17="","",IFERROR((('NILAI TUGAS'!P17*'NILAI TUGAS'!P$7*'FORM NILAI SIAP'!$E$6+'NILAI PRAKTEK'!P17*'NILAI PRAKTEK'!P$7*'FORM NILAI SIAP'!$F$6+'NILAI UTS'!P17*'NILAI UTS'!P$7*'FORM NILAI SIAP'!$G$6+'NILAI UAS'!P$7*'NILAI UAS'!P17*'FORM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" s="50" t="str">
        <f t="shared" ref="AJ17" si="110">IF(AI17="","",IF(AI17&gt;=80,4,IF(AI17&gt;=70,3,IF(AI17&gt;=60,2,1))))</f>
        <v/>
      </c>
      <c r="AK17" s="7" t="str">
        <f>IF($B17="","",IFERROR((('NILAI TUGAS'!Q17*'NILAI TUGAS'!Q$7*'FORM NILAI SIAP'!$E$6+'NILAI PRAKTEK'!Q17*'NILAI PRAKTEK'!Q$7*'FORM NILAI SIAP'!$F$6+'NILAI UTS'!Q17*'NILAI UTS'!Q$7*'FORM NILAI SIAP'!$G$6+'NILAI UAS'!Q$7*'NILAI UAS'!Q17*'FORM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" s="50" t="str">
        <f t="shared" ref="AL17" si="111">IF(AK17="","",IF(AK17&gt;=80,4,IF(AK17&gt;=70,3,IF(AK17&gt;=60,2,1))))</f>
        <v/>
      </c>
      <c r="AM17" s="7" t="str">
        <f>IF($B17="","",IFERROR((('NILAI TUGAS'!R17*'NILAI TUGAS'!R$7*'FORM NILAI SIAP'!$E$6+'NILAI PRAKTEK'!R17*'NILAI PRAKTEK'!R$7*'FORM NILAI SIAP'!$F$6+'NILAI UTS'!R17*'NILAI UTS'!R$7*'FORM NILAI SIAP'!$G$6+'NILAI UAS'!R$7*'NILAI UAS'!R17*'FORM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" s="50" t="str">
        <f t="shared" ref="AN17" si="112">IF(AM17="","",IF(AM17&gt;=80,4,IF(AM17&gt;=70,3,IF(AM17&gt;=60,2,1))))</f>
        <v/>
      </c>
    </row>
    <row r="18" spans="1:40" x14ac:dyDescent="0.25">
      <c r="A18" s="4" t="s">
        <v>271</v>
      </c>
      <c r="B18" s="4" t="s">
        <v>272</v>
      </c>
      <c r="C18" s="4">
        <v>6</v>
      </c>
      <c r="D18" s="4" t="s">
        <v>17</v>
      </c>
      <c r="E18" s="25">
        <f>IF(B18="","",'NILAI TUGAS'!D18)</f>
        <v>96.5</v>
      </c>
      <c r="F18" s="25">
        <f>IF(B18="","",'NILAI PRAKTEK'!D18)</f>
        <v>0</v>
      </c>
      <c r="G18" s="25">
        <f>IF(B18="","",'NILAI UTS'!D18)</f>
        <v>88</v>
      </c>
      <c r="H18" s="25">
        <f>IF(B18="","",'NILAI UAS'!D18)</f>
        <v>80</v>
      </c>
      <c r="I18" s="25">
        <f t="shared" si="0"/>
        <v>90.25</v>
      </c>
      <c r="J18" s="26" t="str">
        <f t="shared" si="1"/>
        <v>A</v>
      </c>
      <c r="K18" s="25" t="str">
        <f t="shared" si="2"/>
        <v>4</v>
      </c>
      <c r="L18" s="6" t="str">
        <f t="shared" si="3"/>
        <v>LULUS</v>
      </c>
      <c r="M18" s="7">
        <f>IF($B18="","",IF(M$7="","",IFERROR((('NILAI TUGAS'!E18*'NILAI TUGAS'!E$7*'FORM NILAI SIAP'!$E$6+'NILAI PRAKTEK'!E18*'NILAI PRAKTEK'!E$7*'FORM NILAI SIAP'!$F$6+'NILAI UTS'!E18*'NILAI UTS'!E$7*'FORM NILAI SIAP'!$G$6+'NILAI UAS'!E$7*'NILAI UAS'!E18*'FORM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18" s="50">
        <f t="shared" si="4"/>
        <v>4</v>
      </c>
      <c r="O18" s="7">
        <f>IF($B18="","",IF(O$7="","",IFERROR((('NILAI TUGAS'!F18*'NILAI TUGAS'!F$7*'FORM NILAI SIAP'!$E$6+'NILAI PRAKTEK'!F18*'NILAI PRAKTEK'!F$7*'FORM NILAI SIAP'!$F$6+'NILAI UTS'!F18*'NILAI UTS'!F$7*'FORM NILAI SIAP'!$G$6+'NILAI UAS'!F$7*'NILAI UAS'!F18*'FORM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88.571428571428584</v>
      </c>
      <c r="P18" s="50">
        <f t="shared" si="4"/>
        <v>4</v>
      </c>
      <c r="Q18" s="7">
        <f>IF($B18="","",IF(Q$7="","",IFERROR((('NILAI TUGAS'!G18*'NILAI TUGAS'!G$7*'FORM NILAI SIAP'!$E$6+'NILAI PRAKTEK'!G18*'NILAI PRAKTEK'!G$7*'FORM NILAI SIAP'!$F$6+'NILAI UTS'!G18*'NILAI UTS'!G$7*'FORM NILAI SIAP'!$G$6+'NILAI UAS'!G$7*'NILAI UAS'!G18*'FORM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18" s="50">
        <f t="shared" ref="R18" si="113">IF(Q18="","",IF(Q18&gt;=80,4,IF(Q18&gt;=70,3,IF(Q18&gt;=60,2,1))))</f>
        <v>4</v>
      </c>
      <c r="S18" s="7">
        <f>IF($B18="","",IF(S$7="","",IFERROR((('NILAI TUGAS'!H18*'NILAI TUGAS'!H$7*'FORM NILAI SIAP'!$E$6+'NILAI PRAKTEK'!H18*'NILAI PRAKTEK'!H$7*'FORM NILAI SIAP'!$F$6+'NILAI UTS'!H18*'NILAI UTS'!H$7*'FORM NILAI SIAP'!$G$6+'NILAI UAS'!H$7*'NILAI UAS'!H18*'FORM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18" s="50">
        <f t="shared" ref="T18" si="114">IF(S18="","",IF(S18&gt;=80,4,IF(S18&gt;=70,3,IF(S18&gt;=60,2,1))))</f>
        <v>4</v>
      </c>
      <c r="U18" s="7">
        <f>IF($B18="","",IF(U$7="","",IFERROR((('NILAI TUGAS'!I18*'NILAI TUGAS'!I$7*'FORM NILAI SIAP'!$E$6+'NILAI PRAKTEK'!I18*'NILAI PRAKTEK'!I$7*'FORM NILAI SIAP'!$F$6+'NILAI UTS'!I18*'NILAI UTS'!I$7*'FORM NILAI SIAP'!$G$6+'NILAI UAS'!I$7*'NILAI UAS'!I18*'FORM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8" s="50">
        <f t="shared" ref="V18" si="115">IF(U18="","",IF(U18&gt;=80,4,IF(U18&gt;=70,3,IF(U18&gt;=60,2,1))))</f>
        <v>4</v>
      </c>
      <c r="W18" s="7">
        <f>IF($B18="","",IF(W$7="","",IFERROR((('NILAI TUGAS'!J18*'NILAI TUGAS'!J$7*'FORM NILAI SIAP'!$E$6+'NILAI PRAKTEK'!J18*'NILAI PRAKTEK'!J$7*'FORM NILAI SIAP'!$F$6+'NILAI UTS'!J18*'NILAI UTS'!J$7*'FORM NILAI SIAP'!$G$6+'NILAI UAS'!J$7*'NILAI UAS'!J18*'FORM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8" s="50">
        <f t="shared" ref="X18" si="116">IF(W18="","",IF(W18&gt;=80,4,IF(W18&gt;=70,3,IF(W18&gt;=60,2,1))))</f>
        <v>4</v>
      </c>
      <c r="Y18" s="7">
        <f>IF($B18="","",IF(Y$7="","",IFERROR((('NILAI TUGAS'!K18*'NILAI TUGAS'!K$7*'FORM NILAI SIAP'!$E$6+'NILAI PRAKTEK'!K18*'NILAI PRAKTEK'!K$7*'FORM NILAI SIAP'!$F$6+'NILAI UTS'!K18*'NILAI UTS'!K$7*'FORM NILAI SIAP'!$G$6+'NILAI UAS'!K$7*'NILAI UAS'!K18*'FORM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18" s="50">
        <f t="shared" ref="Z18" si="117">IF(Y18="","",IF(Y18&gt;=80,4,IF(Y18&gt;=70,3,IF(Y18&gt;=60,2,1))))</f>
        <v>4</v>
      </c>
      <c r="AA18" s="7" t="str">
        <f>IF($B18="","",IF(AA$7="","",IFERROR((('NILAI TUGAS'!L18*'NILAI TUGAS'!L$7*'FORM NILAI SIAP'!$E$6+'NILAI PRAKTEK'!L18*'NILAI PRAKTEK'!L$7*'FORM NILAI SIAP'!$F$6+'NILAI UTS'!L18*'NILAI UTS'!L$7*'FORM NILAI SIAP'!$G$6+'NILAI UAS'!L$7*'NILAI UAS'!L18*'FORM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" s="50" t="str">
        <f t="shared" ref="AB18" si="118">IF(AA18="","",IF(AA18&gt;=80,4,IF(AA18&gt;=70,3,IF(AA18&gt;=60,2,1))))</f>
        <v/>
      </c>
      <c r="AC18" s="7" t="str">
        <f>IF($B18="","",IF(AC$7="","",IFERROR((('NILAI TUGAS'!M18*'NILAI TUGAS'!M$7*'FORM NILAI SIAP'!$E$6+'NILAI PRAKTEK'!M18*'NILAI PRAKTEK'!M$7*'FORM NILAI SIAP'!$F$6+'NILAI UTS'!M18*'NILAI UTS'!M$7*'FORM NILAI SIAP'!$G$6+'NILAI UAS'!M$7*'NILAI UAS'!M18*'FORM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" s="50" t="str">
        <f t="shared" ref="AD18" si="119">IF(AC18="","",IF(AC18&gt;=80,4,IF(AC18&gt;=70,3,IF(AC18&gt;=60,2,1))))</f>
        <v/>
      </c>
      <c r="AE18" s="7" t="str">
        <f>IF($B18="","",IFERROR((('NILAI TUGAS'!N18*'NILAI TUGAS'!N$7*'FORM NILAI SIAP'!$E$6+'NILAI PRAKTEK'!N18*'NILAI PRAKTEK'!N$7*'FORM NILAI SIAP'!$F$6+'NILAI UTS'!N18*'NILAI UTS'!N$7*'FORM NILAI SIAP'!$G$6+'NILAI UAS'!N$7*'NILAI UAS'!N18*'FORM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" s="50" t="str">
        <f t="shared" ref="AF18" si="120">IF(AE18="","",IF(AE18&gt;=80,4,IF(AE18&gt;=70,3,IF(AE18&gt;=60,2,1))))</f>
        <v/>
      </c>
      <c r="AG18" s="7" t="str">
        <f>IF($B18="","",IFERROR((('NILAI TUGAS'!O18*'NILAI TUGAS'!O$7*'FORM NILAI SIAP'!$E$6+'NILAI PRAKTEK'!O18*'NILAI PRAKTEK'!O$7*'FORM NILAI SIAP'!$F$6+'NILAI UTS'!O18*'NILAI UTS'!O$7*'FORM NILAI SIAP'!$G$6+'NILAI UAS'!O$7*'NILAI UAS'!O18*'FORM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" s="50" t="str">
        <f t="shared" ref="AH18" si="121">IF(AG18="","",IF(AG18&gt;=80,4,IF(AG18&gt;=70,3,IF(AG18&gt;=60,2,1))))</f>
        <v/>
      </c>
      <c r="AI18" s="7" t="str">
        <f>IF($B18="","",IFERROR((('NILAI TUGAS'!P18*'NILAI TUGAS'!P$7*'FORM NILAI SIAP'!$E$6+'NILAI PRAKTEK'!P18*'NILAI PRAKTEK'!P$7*'FORM NILAI SIAP'!$F$6+'NILAI UTS'!P18*'NILAI UTS'!P$7*'FORM NILAI SIAP'!$G$6+'NILAI UAS'!P$7*'NILAI UAS'!P18*'FORM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" s="50" t="str">
        <f t="shared" ref="AJ18" si="122">IF(AI18="","",IF(AI18&gt;=80,4,IF(AI18&gt;=70,3,IF(AI18&gt;=60,2,1))))</f>
        <v/>
      </c>
      <c r="AK18" s="7" t="str">
        <f>IF($B18="","",IFERROR((('NILAI TUGAS'!Q18*'NILAI TUGAS'!Q$7*'FORM NILAI SIAP'!$E$6+'NILAI PRAKTEK'!Q18*'NILAI PRAKTEK'!Q$7*'FORM NILAI SIAP'!$F$6+'NILAI UTS'!Q18*'NILAI UTS'!Q$7*'FORM NILAI SIAP'!$G$6+'NILAI UAS'!Q$7*'NILAI UAS'!Q18*'FORM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" s="50" t="str">
        <f t="shared" ref="AL18" si="123">IF(AK18="","",IF(AK18&gt;=80,4,IF(AK18&gt;=70,3,IF(AK18&gt;=60,2,1))))</f>
        <v/>
      </c>
      <c r="AM18" s="7" t="str">
        <f>IF($B18="","",IFERROR((('NILAI TUGAS'!R18*'NILAI TUGAS'!R$7*'FORM NILAI SIAP'!$E$6+'NILAI PRAKTEK'!R18*'NILAI PRAKTEK'!R$7*'FORM NILAI SIAP'!$F$6+'NILAI UTS'!R18*'NILAI UTS'!R$7*'FORM NILAI SIAP'!$G$6+'NILAI UAS'!R$7*'NILAI UAS'!R18*'FORM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" s="50" t="str">
        <f t="shared" ref="AN18" si="124">IF(AM18="","",IF(AM18&gt;=80,4,IF(AM18&gt;=70,3,IF(AM18&gt;=60,2,1))))</f>
        <v/>
      </c>
    </row>
    <row r="19" spans="1:40" x14ac:dyDescent="0.25">
      <c r="A19" s="4" t="s">
        <v>273</v>
      </c>
      <c r="B19" s="4" t="s">
        <v>274</v>
      </c>
      <c r="C19" s="4">
        <v>6</v>
      </c>
      <c r="D19" s="4" t="s">
        <v>17</v>
      </c>
      <c r="E19" s="25">
        <f>IF(B19="","",'NILAI TUGAS'!D19)</f>
        <v>96.5</v>
      </c>
      <c r="F19" s="25">
        <f>IF(B19="","",'NILAI PRAKTEK'!D19)</f>
        <v>0</v>
      </c>
      <c r="G19" s="25">
        <f>IF(B19="","",'NILAI UTS'!D19)</f>
        <v>94.3</v>
      </c>
      <c r="H19" s="25">
        <f>IF(B19="","",'NILAI UAS'!D19)</f>
        <v>87</v>
      </c>
      <c r="I19" s="25">
        <f t="shared" si="0"/>
        <v>93.58</v>
      </c>
      <c r="J19" s="26" t="str">
        <f t="shared" si="1"/>
        <v>A</v>
      </c>
      <c r="K19" s="25" t="str">
        <f t="shared" si="2"/>
        <v>4</v>
      </c>
      <c r="L19" s="6" t="str">
        <f t="shared" si="3"/>
        <v>LULUS</v>
      </c>
      <c r="M19" s="7">
        <f>IF($B19="","",IF(M$7="","",IFERROR((('NILAI TUGAS'!E19*'NILAI TUGAS'!E$7*'FORM NILAI SIAP'!$E$6+'NILAI PRAKTEK'!E19*'NILAI PRAKTEK'!E$7*'FORM NILAI SIAP'!$F$6+'NILAI UTS'!E19*'NILAI UTS'!E$7*'FORM NILAI SIAP'!$G$6+'NILAI UAS'!E$7*'NILAI UAS'!E19*'FORM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19" s="50">
        <f t="shared" si="4"/>
        <v>4</v>
      </c>
      <c r="O19" s="7">
        <f>IF($B19="","",IF(O$7="","",IFERROR((('NILAI TUGAS'!F19*'NILAI TUGAS'!F$7*'FORM NILAI SIAP'!$E$6+'NILAI PRAKTEK'!F19*'NILAI PRAKTEK'!F$7*'FORM NILAI SIAP'!$F$6+'NILAI UTS'!F19*'NILAI UTS'!F$7*'FORM NILAI SIAP'!$G$6+'NILAI UAS'!F$7*'NILAI UAS'!F19*'FORM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94.071428571428569</v>
      </c>
      <c r="P19" s="50">
        <f t="shared" si="4"/>
        <v>4</v>
      </c>
      <c r="Q19" s="7">
        <f>IF($B19="","",IF(Q$7="","",IFERROR((('NILAI TUGAS'!G19*'NILAI TUGAS'!G$7*'FORM NILAI SIAP'!$E$6+'NILAI PRAKTEK'!G19*'NILAI PRAKTEK'!G$7*'FORM NILAI SIAP'!$F$6+'NILAI UTS'!G19*'NILAI UTS'!G$7*'FORM NILAI SIAP'!$G$6+'NILAI UAS'!G$7*'NILAI UAS'!G19*'FORM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19" s="50">
        <f t="shared" ref="R19" si="125">IF(Q19="","",IF(Q19&gt;=80,4,IF(Q19&gt;=70,3,IF(Q19&gt;=60,2,1))))</f>
        <v>4</v>
      </c>
      <c r="S19" s="7">
        <f>IF($B19="","",IF(S$7="","",IFERROR((('NILAI TUGAS'!H19*'NILAI TUGAS'!H$7*'FORM NILAI SIAP'!$E$6+'NILAI PRAKTEK'!H19*'NILAI PRAKTEK'!H$7*'FORM NILAI SIAP'!$F$6+'NILAI UTS'!H19*'NILAI UTS'!H$7*'FORM NILAI SIAP'!$G$6+'NILAI UAS'!H$7*'NILAI UAS'!H19*'FORM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19" s="50">
        <f t="shared" ref="T19" si="126">IF(S19="","",IF(S19&gt;=80,4,IF(S19&gt;=70,3,IF(S19&gt;=60,2,1))))</f>
        <v>4</v>
      </c>
      <c r="U19" s="7">
        <f>IF($B19="","",IF(U$7="","",IFERROR((('NILAI TUGAS'!I19*'NILAI TUGAS'!I$7*'FORM NILAI SIAP'!$E$6+'NILAI PRAKTEK'!I19*'NILAI PRAKTEK'!I$7*'FORM NILAI SIAP'!$F$6+'NILAI UTS'!I19*'NILAI UTS'!I$7*'FORM NILAI SIAP'!$G$6+'NILAI UAS'!I$7*'NILAI UAS'!I19*'FORM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19" s="50">
        <f t="shared" ref="V19" si="127">IF(U19="","",IF(U19&gt;=80,4,IF(U19&gt;=70,3,IF(U19&gt;=60,2,1))))</f>
        <v>4</v>
      </c>
      <c r="W19" s="7">
        <f>IF($B19="","",IF(W$7="","",IFERROR((('NILAI TUGAS'!J19*'NILAI TUGAS'!J$7*'FORM NILAI SIAP'!$E$6+'NILAI PRAKTEK'!J19*'NILAI PRAKTEK'!J$7*'FORM NILAI SIAP'!$F$6+'NILAI UTS'!J19*'NILAI UTS'!J$7*'FORM NILAI SIAP'!$G$6+'NILAI UAS'!J$7*'NILAI UAS'!J19*'FORM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19" s="50">
        <f t="shared" ref="X19" si="128">IF(W19="","",IF(W19&gt;=80,4,IF(W19&gt;=70,3,IF(W19&gt;=60,2,1))))</f>
        <v>4</v>
      </c>
      <c r="Y19" s="7">
        <f>IF($B19="","",IF(Y$7="","",IFERROR((('NILAI TUGAS'!K19*'NILAI TUGAS'!K$7*'FORM NILAI SIAP'!$E$6+'NILAI PRAKTEK'!K19*'NILAI PRAKTEK'!K$7*'FORM NILAI SIAP'!$F$6+'NILAI UTS'!K19*'NILAI UTS'!K$7*'FORM NILAI SIAP'!$G$6+'NILAI UAS'!K$7*'NILAI UAS'!K19*'FORM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19" s="50">
        <f t="shared" ref="Z19" si="129">IF(Y19="","",IF(Y19&gt;=80,4,IF(Y19&gt;=70,3,IF(Y19&gt;=60,2,1))))</f>
        <v>4</v>
      </c>
      <c r="AA19" s="7" t="str">
        <f>IF($B19="","",IF(AA$7="","",IFERROR((('NILAI TUGAS'!L19*'NILAI TUGAS'!L$7*'FORM NILAI SIAP'!$E$6+'NILAI PRAKTEK'!L19*'NILAI PRAKTEK'!L$7*'FORM NILAI SIAP'!$F$6+'NILAI UTS'!L19*'NILAI UTS'!L$7*'FORM NILAI SIAP'!$G$6+'NILAI UAS'!L$7*'NILAI UAS'!L19*'FORM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" s="50" t="str">
        <f t="shared" ref="AB19" si="130">IF(AA19="","",IF(AA19&gt;=80,4,IF(AA19&gt;=70,3,IF(AA19&gt;=60,2,1))))</f>
        <v/>
      </c>
      <c r="AC19" s="7" t="str">
        <f>IF($B19="","",IF(AC$7="","",IFERROR((('NILAI TUGAS'!M19*'NILAI TUGAS'!M$7*'FORM NILAI SIAP'!$E$6+'NILAI PRAKTEK'!M19*'NILAI PRAKTEK'!M$7*'FORM NILAI SIAP'!$F$6+'NILAI UTS'!M19*'NILAI UTS'!M$7*'FORM NILAI SIAP'!$G$6+'NILAI UAS'!M$7*'NILAI UAS'!M19*'FORM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" s="50" t="str">
        <f t="shared" ref="AD19" si="131">IF(AC19="","",IF(AC19&gt;=80,4,IF(AC19&gt;=70,3,IF(AC19&gt;=60,2,1))))</f>
        <v/>
      </c>
      <c r="AE19" s="7" t="str">
        <f>IF($B19="","",IFERROR((('NILAI TUGAS'!N19*'NILAI TUGAS'!N$7*'FORM NILAI SIAP'!$E$6+'NILAI PRAKTEK'!N19*'NILAI PRAKTEK'!N$7*'FORM NILAI SIAP'!$F$6+'NILAI UTS'!N19*'NILAI UTS'!N$7*'FORM NILAI SIAP'!$G$6+'NILAI UAS'!N$7*'NILAI UAS'!N19*'FORM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" s="50" t="str">
        <f t="shared" ref="AF19" si="132">IF(AE19="","",IF(AE19&gt;=80,4,IF(AE19&gt;=70,3,IF(AE19&gt;=60,2,1))))</f>
        <v/>
      </c>
      <c r="AG19" s="7" t="str">
        <f>IF($B19="","",IFERROR((('NILAI TUGAS'!O19*'NILAI TUGAS'!O$7*'FORM NILAI SIAP'!$E$6+'NILAI PRAKTEK'!O19*'NILAI PRAKTEK'!O$7*'FORM NILAI SIAP'!$F$6+'NILAI UTS'!O19*'NILAI UTS'!O$7*'FORM NILAI SIAP'!$G$6+'NILAI UAS'!O$7*'NILAI UAS'!O19*'FORM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" s="50" t="str">
        <f t="shared" ref="AH19" si="133">IF(AG19="","",IF(AG19&gt;=80,4,IF(AG19&gt;=70,3,IF(AG19&gt;=60,2,1))))</f>
        <v/>
      </c>
      <c r="AI19" s="7" t="str">
        <f>IF($B19="","",IFERROR((('NILAI TUGAS'!P19*'NILAI TUGAS'!P$7*'FORM NILAI SIAP'!$E$6+'NILAI PRAKTEK'!P19*'NILAI PRAKTEK'!P$7*'FORM NILAI SIAP'!$F$6+'NILAI UTS'!P19*'NILAI UTS'!P$7*'FORM NILAI SIAP'!$G$6+'NILAI UAS'!P$7*'NILAI UAS'!P19*'FORM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" s="50" t="str">
        <f t="shared" ref="AJ19" si="134">IF(AI19="","",IF(AI19&gt;=80,4,IF(AI19&gt;=70,3,IF(AI19&gt;=60,2,1))))</f>
        <v/>
      </c>
      <c r="AK19" s="7" t="str">
        <f>IF($B19="","",IFERROR((('NILAI TUGAS'!Q19*'NILAI TUGAS'!Q$7*'FORM NILAI SIAP'!$E$6+'NILAI PRAKTEK'!Q19*'NILAI PRAKTEK'!Q$7*'FORM NILAI SIAP'!$F$6+'NILAI UTS'!Q19*'NILAI UTS'!Q$7*'FORM NILAI SIAP'!$G$6+'NILAI UAS'!Q$7*'NILAI UAS'!Q19*'FORM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" s="50" t="str">
        <f t="shared" ref="AL19" si="135">IF(AK19="","",IF(AK19&gt;=80,4,IF(AK19&gt;=70,3,IF(AK19&gt;=60,2,1))))</f>
        <v/>
      </c>
      <c r="AM19" s="7" t="str">
        <f>IF($B19="","",IFERROR((('NILAI TUGAS'!R19*'NILAI TUGAS'!R$7*'FORM NILAI SIAP'!$E$6+'NILAI PRAKTEK'!R19*'NILAI PRAKTEK'!R$7*'FORM NILAI SIAP'!$F$6+'NILAI UTS'!R19*'NILAI UTS'!R$7*'FORM NILAI SIAP'!$G$6+'NILAI UAS'!R$7*'NILAI UAS'!R19*'FORM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" s="50" t="str">
        <f t="shared" ref="AN19" si="136">IF(AM19="","",IF(AM19&gt;=80,4,IF(AM19&gt;=70,3,IF(AM19&gt;=60,2,1))))</f>
        <v/>
      </c>
    </row>
    <row r="20" spans="1:40" x14ac:dyDescent="0.25">
      <c r="A20" s="4" t="s">
        <v>275</v>
      </c>
      <c r="B20" s="4" t="s">
        <v>276</v>
      </c>
      <c r="C20" s="4">
        <v>6</v>
      </c>
      <c r="D20" s="4" t="s">
        <v>17</v>
      </c>
      <c r="E20" s="25">
        <f>IF(B20="","",'NILAI TUGAS'!D20)</f>
        <v>96.5</v>
      </c>
      <c r="F20" s="25">
        <f>IF(B20="","",'NILAI PRAKTEK'!D20)</f>
        <v>0</v>
      </c>
      <c r="G20" s="25">
        <f>IF(B20="","",'NILAI UTS'!D20)</f>
        <v>100</v>
      </c>
      <c r="H20" s="25">
        <f>IF(B20="","",'NILAI UAS'!D20)</f>
        <v>80</v>
      </c>
      <c r="I20" s="25">
        <f t="shared" si="0"/>
        <v>93.25</v>
      </c>
      <c r="J20" s="26" t="str">
        <f t="shared" si="1"/>
        <v>A</v>
      </c>
      <c r="K20" s="25" t="str">
        <f t="shared" si="2"/>
        <v>4</v>
      </c>
      <c r="L20" s="6" t="str">
        <f t="shared" si="3"/>
        <v>LULUS</v>
      </c>
      <c r="M20" s="7">
        <f>IF($B20="","",IF(M$7="","",IFERROR((('NILAI TUGAS'!E20*'NILAI TUGAS'!E$7*'FORM NILAI SIAP'!$E$6+'NILAI PRAKTEK'!E20*'NILAI PRAKTEK'!E$7*'FORM NILAI SIAP'!$F$6+'NILAI UTS'!E20*'NILAI UTS'!E$7*'FORM NILAI SIAP'!$G$6+'NILAI UAS'!E$7*'NILAI UAS'!E20*'FORM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0" s="50">
        <f t="shared" si="4"/>
        <v>4</v>
      </c>
      <c r="O20" s="7">
        <f>IF($B20="","",IF(O$7="","",IFERROR((('NILAI TUGAS'!F20*'NILAI TUGAS'!F$7*'FORM NILAI SIAP'!$E$6+'NILAI PRAKTEK'!F20*'NILAI PRAKTEK'!F$7*'FORM NILAI SIAP'!$F$6+'NILAI UTS'!F20*'NILAI UTS'!F$7*'FORM NILAI SIAP'!$G$6+'NILAI UAS'!F$7*'NILAI UAS'!F20*'FORM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97.142857142857153</v>
      </c>
      <c r="P20" s="50">
        <f t="shared" si="4"/>
        <v>4</v>
      </c>
      <c r="Q20" s="7">
        <f>IF($B20="","",IF(Q$7="","",IFERROR((('NILAI TUGAS'!G20*'NILAI TUGAS'!G$7*'FORM NILAI SIAP'!$E$6+'NILAI PRAKTEK'!G20*'NILAI PRAKTEK'!G$7*'FORM NILAI SIAP'!$F$6+'NILAI UTS'!G20*'NILAI UTS'!G$7*'FORM NILAI SIAP'!$G$6+'NILAI UAS'!G$7*'NILAI UAS'!G20*'FORM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0" s="50">
        <f t="shared" ref="R20" si="137">IF(Q20="","",IF(Q20&gt;=80,4,IF(Q20&gt;=70,3,IF(Q20&gt;=60,2,1))))</f>
        <v>4</v>
      </c>
      <c r="S20" s="7">
        <f>IF($B20="","",IF(S$7="","",IFERROR((('NILAI TUGAS'!H20*'NILAI TUGAS'!H$7*'FORM NILAI SIAP'!$E$6+'NILAI PRAKTEK'!H20*'NILAI PRAKTEK'!H$7*'FORM NILAI SIAP'!$F$6+'NILAI UTS'!H20*'NILAI UTS'!H$7*'FORM NILAI SIAP'!$G$6+'NILAI UAS'!H$7*'NILAI UAS'!H20*'FORM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0" s="50">
        <f t="shared" ref="T20" si="138">IF(S20="","",IF(S20&gt;=80,4,IF(S20&gt;=70,3,IF(S20&gt;=60,2,1))))</f>
        <v>4</v>
      </c>
      <c r="U20" s="7">
        <f>IF($B20="","",IF(U$7="","",IFERROR((('NILAI TUGAS'!I20*'NILAI TUGAS'!I$7*'FORM NILAI SIAP'!$E$6+'NILAI PRAKTEK'!I20*'NILAI PRAKTEK'!I$7*'FORM NILAI SIAP'!$F$6+'NILAI UTS'!I20*'NILAI UTS'!I$7*'FORM NILAI SIAP'!$G$6+'NILAI UAS'!I$7*'NILAI UAS'!I20*'FORM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0" s="50">
        <f t="shared" ref="V20" si="139">IF(U20="","",IF(U20&gt;=80,4,IF(U20&gt;=70,3,IF(U20&gt;=60,2,1))))</f>
        <v>4</v>
      </c>
      <c r="W20" s="7">
        <f>IF($B20="","",IF(W$7="","",IFERROR((('NILAI TUGAS'!J20*'NILAI TUGAS'!J$7*'FORM NILAI SIAP'!$E$6+'NILAI PRAKTEK'!J20*'NILAI PRAKTEK'!J$7*'FORM NILAI SIAP'!$F$6+'NILAI UTS'!J20*'NILAI UTS'!J$7*'FORM NILAI SIAP'!$G$6+'NILAI UAS'!J$7*'NILAI UAS'!J20*'FORM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0" s="50">
        <f t="shared" ref="X20" si="140">IF(W20="","",IF(W20&gt;=80,4,IF(W20&gt;=70,3,IF(W20&gt;=60,2,1))))</f>
        <v>4</v>
      </c>
      <c r="Y20" s="7">
        <f>IF($B20="","",IF(Y$7="","",IFERROR((('NILAI TUGAS'!K20*'NILAI TUGAS'!K$7*'FORM NILAI SIAP'!$E$6+'NILAI PRAKTEK'!K20*'NILAI PRAKTEK'!K$7*'FORM NILAI SIAP'!$F$6+'NILAI UTS'!K20*'NILAI UTS'!K$7*'FORM NILAI SIAP'!$G$6+'NILAI UAS'!K$7*'NILAI UAS'!K20*'FORM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0" s="50">
        <f t="shared" ref="Z20" si="141">IF(Y20="","",IF(Y20&gt;=80,4,IF(Y20&gt;=70,3,IF(Y20&gt;=60,2,1))))</f>
        <v>4</v>
      </c>
      <c r="AA20" s="7" t="str">
        <f>IF($B20="","",IF(AA$7="","",IFERROR((('NILAI TUGAS'!L20*'NILAI TUGAS'!L$7*'FORM NILAI SIAP'!$E$6+'NILAI PRAKTEK'!L20*'NILAI PRAKTEK'!L$7*'FORM NILAI SIAP'!$F$6+'NILAI UTS'!L20*'NILAI UTS'!L$7*'FORM NILAI SIAP'!$G$6+'NILAI UAS'!L$7*'NILAI UAS'!L20*'FORM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" s="50" t="str">
        <f t="shared" ref="AB20" si="142">IF(AA20="","",IF(AA20&gt;=80,4,IF(AA20&gt;=70,3,IF(AA20&gt;=60,2,1))))</f>
        <v/>
      </c>
      <c r="AC20" s="7" t="str">
        <f>IF($B20="","",IF(AC$7="","",IFERROR((('NILAI TUGAS'!M20*'NILAI TUGAS'!M$7*'FORM NILAI SIAP'!$E$6+'NILAI PRAKTEK'!M20*'NILAI PRAKTEK'!M$7*'FORM NILAI SIAP'!$F$6+'NILAI UTS'!M20*'NILAI UTS'!M$7*'FORM NILAI SIAP'!$G$6+'NILAI UAS'!M$7*'NILAI UAS'!M20*'FORM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" s="50" t="str">
        <f t="shared" ref="AD20" si="143">IF(AC20="","",IF(AC20&gt;=80,4,IF(AC20&gt;=70,3,IF(AC20&gt;=60,2,1))))</f>
        <v/>
      </c>
      <c r="AE20" s="7" t="str">
        <f>IF($B20="","",IFERROR((('NILAI TUGAS'!N20*'NILAI TUGAS'!N$7*'FORM NILAI SIAP'!$E$6+'NILAI PRAKTEK'!N20*'NILAI PRAKTEK'!N$7*'FORM NILAI SIAP'!$F$6+'NILAI UTS'!N20*'NILAI UTS'!N$7*'FORM NILAI SIAP'!$G$6+'NILAI UAS'!N$7*'NILAI UAS'!N20*'FORM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" s="50" t="str">
        <f t="shared" ref="AF20" si="144">IF(AE20="","",IF(AE20&gt;=80,4,IF(AE20&gt;=70,3,IF(AE20&gt;=60,2,1))))</f>
        <v/>
      </c>
      <c r="AG20" s="7" t="str">
        <f>IF($B20="","",IFERROR((('NILAI TUGAS'!O20*'NILAI TUGAS'!O$7*'FORM NILAI SIAP'!$E$6+'NILAI PRAKTEK'!O20*'NILAI PRAKTEK'!O$7*'FORM NILAI SIAP'!$F$6+'NILAI UTS'!O20*'NILAI UTS'!O$7*'FORM NILAI SIAP'!$G$6+'NILAI UAS'!O$7*'NILAI UAS'!O20*'FORM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" s="50" t="str">
        <f t="shared" ref="AH20" si="145">IF(AG20="","",IF(AG20&gt;=80,4,IF(AG20&gt;=70,3,IF(AG20&gt;=60,2,1))))</f>
        <v/>
      </c>
      <c r="AI20" s="7" t="str">
        <f>IF($B20="","",IFERROR((('NILAI TUGAS'!P20*'NILAI TUGAS'!P$7*'FORM NILAI SIAP'!$E$6+'NILAI PRAKTEK'!P20*'NILAI PRAKTEK'!P$7*'FORM NILAI SIAP'!$F$6+'NILAI UTS'!P20*'NILAI UTS'!P$7*'FORM NILAI SIAP'!$G$6+'NILAI UAS'!P$7*'NILAI UAS'!P20*'FORM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" s="50" t="str">
        <f t="shared" ref="AJ20" si="146">IF(AI20="","",IF(AI20&gt;=80,4,IF(AI20&gt;=70,3,IF(AI20&gt;=60,2,1))))</f>
        <v/>
      </c>
      <c r="AK20" s="7" t="str">
        <f>IF($B20="","",IFERROR((('NILAI TUGAS'!Q20*'NILAI TUGAS'!Q$7*'FORM NILAI SIAP'!$E$6+'NILAI PRAKTEK'!Q20*'NILAI PRAKTEK'!Q$7*'FORM NILAI SIAP'!$F$6+'NILAI UTS'!Q20*'NILAI UTS'!Q$7*'FORM NILAI SIAP'!$G$6+'NILAI UAS'!Q$7*'NILAI UAS'!Q20*'FORM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" s="50" t="str">
        <f t="shared" ref="AL20" si="147">IF(AK20="","",IF(AK20&gt;=80,4,IF(AK20&gt;=70,3,IF(AK20&gt;=60,2,1))))</f>
        <v/>
      </c>
      <c r="AM20" s="7" t="str">
        <f>IF($B20="","",IFERROR((('NILAI TUGAS'!R20*'NILAI TUGAS'!R$7*'FORM NILAI SIAP'!$E$6+'NILAI PRAKTEK'!R20*'NILAI PRAKTEK'!R$7*'FORM NILAI SIAP'!$F$6+'NILAI UTS'!R20*'NILAI UTS'!R$7*'FORM NILAI SIAP'!$G$6+'NILAI UAS'!R$7*'NILAI UAS'!R20*'FORM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" s="50" t="str">
        <f t="shared" ref="AN20" si="148">IF(AM20="","",IF(AM20&gt;=80,4,IF(AM20&gt;=70,3,IF(AM20&gt;=60,2,1))))</f>
        <v/>
      </c>
    </row>
    <row r="21" spans="1:40" x14ac:dyDescent="0.25">
      <c r="A21" s="4" t="s">
        <v>277</v>
      </c>
      <c r="B21" s="4" t="s">
        <v>278</v>
      </c>
      <c r="C21" s="4">
        <v>6</v>
      </c>
      <c r="D21" s="4" t="s">
        <v>17</v>
      </c>
      <c r="E21" s="25">
        <f>IF(B21="","",'NILAI TUGAS'!D21)</f>
        <v>96.5</v>
      </c>
      <c r="F21" s="25">
        <f>IF(B21="","",'NILAI PRAKTEK'!D21)</f>
        <v>0</v>
      </c>
      <c r="G21" s="25">
        <f>IF(B21="","",'NILAI UTS'!D21)</f>
        <v>74</v>
      </c>
      <c r="H21" s="25">
        <f>IF(B21="","",'NILAI UAS'!D21)</f>
        <v>87</v>
      </c>
      <c r="I21" s="25">
        <f t="shared" si="0"/>
        <v>88.5</v>
      </c>
      <c r="J21" s="26" t="str">
        <f t="shared" si="1"/>
        <v>A</v>
      </c>
      <c r="K21" s="25" t="str">
        <f t="shared" si="2"/>
        <v>4</v>
      </c>
      <c r="L21" s="6" t="str">
        <f t="shared" si="3"/>
        <v>LULUS</v>
      </c>
      <c r="M21" s="7">
        <f>IF($B21="","",IF(M$7="","",IFERROR((('NILAI TUGAS'!E21*'NILAI TUGAS'!E$7*'FORM NILAI SIAP'!$E$6+'NILAI PRAKTEK'!E21*'NILAI PRAKTEK'!E$7*'FORM NILAI SIAP'!$F$6+'NILAI UTS'!E21*'NILAI UTS'!E$7*'FORM NILAI SIAP'!$G$6+'NILAI UAS'!E$7*'NILAI UAS'!E21*'FORM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1" s="50">
        <f t="shared" si="4"/>
        <v>4</v>
      </c>
      <c r="O21" s="7">
        <f>IF($B21="","",IF(O$7="","",IFERROR((('NILAI TUGAS'!F21*'NILAI TUGAS'!F$7*'FORM NILAI SIAP'!$E$6+'NILAI PRAKTEK'!F21*'NILAI PRAKTEK'!F$7*'FORM NILAI SIAP'!$F$6+'NILAI UTS'!F21*'NILAI UTS'!F$7*'FORM NILAI SIAP'!$G$6+'NILAI UAS'!F$7*'NILAI UAS'!F21*'FORM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79.571428571428584</v>
      </c>
      <c r="P21" s="50">
        <f t="shared" si="4"/>
        <v>3</v>
      </c>
      <c r="Q21" s="7">
        <f>IF($B21="","",IF(Q$7="","",IFERROR((('NILAI TUGAS'!G21*'NILAI TUGAS'!G$7*'FORM NILAI SIAP'!$E$6+'NILAI PRAKTEK'!G21*'NILAI PRAKTEK'!G$7*'FORM NILAI SIAP'!$F$6+'NILAI UTS'!G21*'NILAI UTS'!G$7*'FORM NILAI SIAP'!$G$6+'NILAI UAS'!G$7*'NILAI UAS'!G21*'FORM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1" s="50">
        <f t="shared" ref="R21" si="149">IF(Q21="","",IF(Q21&gt;=80,4,IF(Q21&gt;=70,3,IF(Q21&gt;=60,2,1))))</f>
        <v>4</v>
      </c>
      <c r="S21" s="7">
        <f>IF($B21="","",IF(S$7="","",IFERROR((('NILAI TUGAS'!H21*'NILAI TUGAS'!H$7*'FORM NILAI SIAP'!$E$6+'NILAI PRAKTEK'!H21*'NILAI PRAKTEK'!H$7*'FORM NILAI SIAP'!$F$6+'NILAI UTS'!H21*'NILAI UTS'!H$7*'FORM NILAI SIAP'!$G$6+'NILAI UAS'!H$7*'NILAI UAS'!H21*'FORM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1" s="50">
        <f t="shared" ref="T21" si="150">IF(S21="","",IF(S21&gt;=80,4,IF(S21&gt;=70,3,IF(S21&gt;=60,2,1))))</f>
        <v>4</v>
      </c>
      <c r="U21" s="7">
        <f>IF($B21="","",IF(U$7="","",IFERROR((('NILAI TUGAS'!I21*'NILAI TUGAS'!I$7*'FORM NILAI SIAP'!$E$6+'NILAI PRAKTEK'!I21*'NILAI PRAKTEK'!I$7*'FORM NILAI SIAP'!$F$6+'NILAI UTS'!I21*'NILAI UTS'!I$7*'FORM NILAI SIAP'!$G$6+'NILAI UAS'!I$7*'NILAI UAS'!I21*'FORM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1" s="50">
        <f t="shared" ref="V21" si="151">IF(U21="","",IF(U21&gt;=80,4,IF(U21&gt;=70,3,IF(U21&gt;=60,2,1))))</f>
        <v>4</v>
      </c>
      <c r="W21" s="7">
        <f>IF($B21="","",IF(W$7="","",IFERROR((('NILAI TUGAS'!J21*'NILAI TUGAS'!J$7*'FORM NILAI SIAP'!$E$6+'NILAI PRAKTEK'!J21*'NILAI PRAKTEK'!J$7*'FORM NILAI SIAP'!$F$6+'NILAI UTS'!J21*'NILAI UTS'!J$7*'FORM NILAI SIAP'!$G$6+'NILAI UAS'!J$7*'NILAI UAS'!J21*'FORM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1" s="50">
        <f t="shared" ref="X21" si="152">IF(W21="","",IF(W21&gt;=80,4,IF(W21&gt;=70,3,IF(W21&gt;=60,2,1))))</f>
        <v>4</v>
      </c>
      <c r="Y21" s="7">
        <f>IF($B21="","",IF(Y$7="","",IFERROR((('NILAI TUGAS'!K21*'NILAI TUGAS'!K$7*'FORM NILAI SIAP'!$E$6+'NILAI PRAKTEK'!K21*'NILAI PRAKTEK'!K$7*'FORM NILAI SIAP'!$F$6+'NILAI UTS'!K21*'NILAI UTS'!K$7*'FORM NILAI SIAP'!$G$6+'NILAI UAS'!K$7*'NILAI UAS'!K21*'FORM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1" s="50">
        <f t="shared" ref="Z21" si="153">IF(Y21="","",IF(Y21&gt;=80,4,IF(Y21&gt;=70,3,IF(Y21&gt;=60,2,1))))</f>
        <v>4</v>
      </c>
      <c r="AA21" s="7" t="str">
        <f>IF($B21="","",IF(AA$7="","",IFERROR((('NILAI TUGAS'!L21*'NILAI TUGAS'!L$7*'FORM NILAI SIAP'!$E$6+'NILAI PRAKTEK'!L21*'NILAI PRAKTEK'!L$7*'FORM NILAI SIAP'!$F$6+'NILAI UTS'!L21*'NILAI UTS'!L$7*'FORM NILAI SIAP'!$G$6+'NILAI UAS'!L$7*'NILAI UAS'!L21*'FORM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" s="50" t="str">
        <f t="shared" ref="AB21" si="154">IF(AA21="","",IF(AA21&gt;=80,4,IF(AA21&gt;=70,3,IF(AA21&gt;=60,2,1))))</f>
        <v/>
      </c>
      <c r="AC21" s="7" t="str">
        <f>IF($B21="","",IF(AC$7="","",IFERROR((('NILAI TUGAS'!M21*'NILAI TUGAS'!M$7*'FORM NILAI SIAP'!$E$6+'NILAI PRAKTEK'!M21*'NILAI PRAKTEK'!M$7*'FORM NILAI SIAP'!$F$6+'NILAI UTS'!M21*'NILAI UTS'!M$7*'FORM NILAI SIAP'!$G$6+'NILAI UAS'!M$7*'NILAI UAS'!M21*'FORM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" s="50" t="str">
        <f t="shared" ref="AD21" si="155">IF(AC21="","",IF(AC21&gt;=80,4,IF(AC21&gt;=70,3,IF(AC21&gt;=60,2,1))))</f>
        <v/>
      </c>
      <c r="AE21" s="7" t="str">
        <f>IF($B21="","",IFERROR((('NILAI TUGAS'!N21*'NILAI TUGAS'!N$7*'FORM NILAI SIAP'!$E$6+'NILAI PRAKTEK'!N21*'NILAI PRAKTEK'!N$7*'FORM NILAI SIAP'!$F$6+'NILAI UTS'!N21*'NILAI UTS'!N$7*'FORM NILAI SIAP'!$G$6+'NILAI UAS'!N$7*'NILAI UAS'!N21*'FORM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" s="50" t="str">
        <f t="shared" ref="AF21" si="156">IF(AE21="","",IF(AE21&gt;=80,4,IF(AE21&gt;=70,3,IF(AE21&gt;=60,2,1))))</f>
        <v/>
      </c>
      <c r="AG21" s="7" t="str">
        <f>IF($B21="","",IFERROR((('NILAI TUGAS'!O21*'NILAI TUGAS'!O$7*'FORM NILAI SIAP'!$E$6+'NILAI PRAKTEK'!O21*'NILAI PRAKTEK'!O$7*'FORM NILAI SIAP'!$F$6+'NILAI UTS'!O21*'NILAI UTS'!O$7*'FORM NILAI SIAP'!$G$6+'NILAI UAS'!O$7*'NILAI UAS'!O21*'FORM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" s="50" t="str">
        <f t="shared" ref="AH21" si="157">IF(AG21="","",IF(AG21&gt;=80,4,IF(AG21&gt;=70,3,IF(AG21&gt;=60,2,1))))</f>
        <v/>
      </c>
      <c r="AI21" s="7" t="str">
        <f>IF($B21="","",IFERROR((('NILAI TUGAS'!P21*'NILAI TUGAS'!P$7*'FORM NILAI SIAP'!$E$6+'NILAI PRAKTEK'!P21*'NILAI PRAKTEK'!P$7*'FORM NILAI SIAP'!$F$6+'NILAI UTS'!P21*'NILAI UTS'!P$7*'FORM NILAI SIAP'!$G$6+'NILAI UAS'!P$7*'NILAI UAS'!P21*'FORM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" s="50" t="str">
        <f t="shared" ref="AJ21" si="158">IF(AI21="","",IF(AI21&gt;=80,4,IF(AI21&gt;=70,3,IF(AI21&gt;=60,2,1))))</f>
        <v/>
      </c>
      <c r="AK21" s="7" t="str">
        <f>IF($B21="","",IFERROR((('NILAI TUGAS'!Q21*'NILAI TUGAS'!Q$7*'FORM NILAI SIAP'!$E$6+'NILAI PRAKTEK'!Q21*'NILAI PRAKTEK'!Q$7*'FORM NILAI SIAP'!$F$6+'NILAI UTS'!Q21*'NILAI UTS'!Q$7*'FORM NILAI SIAP'!$G$6+'NILAI UAS'!Q$7*'NILAI UAS'!Q21*'FORM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" s="50" t="str">
        <f t="shared" ref="AL21" si="159">IF(AK21="","",IF(AK21&gt;=80,4,IF(AK21&gt;=70,3,IF(AK21&gt;=60,2,1))))</f>
        <v/>
      </c>
      <c r="AM21" s="7" t="str">
        <f>IF($B21="","",IFERROR((('NILAI TUGAS'!R21*'NILAI TUGAS'!R$7*'FORM NILAI SIAP'!$E$6+'NILAI PRAKTEK'!R21*'NILAI PRAKTEK'!R$7*'FORM NILAI SIAP'!$F$6+'NILAI UTS'!R21*'NILAI UTS'!R$7*'FORM NILAI SIAP'!$G$6+'NILAI UAS'!R$7*'NILAI UAS'!R21*'FORM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" s="50" t="str">
        <f t="shared" ref="AN21" si="160">IF(AM21="","",IF(AM21&gt;=80,4,IF(AM21&gt;=70,3,IF(AM21&gt;=60,2,1))))</f>
        <v/>
      </c>
    </row>
    <row r="22" spans="1:40" x14ac:dyDescent="0.25">
      <c r="A22" s="4" t="s">
        <v>279</v>
      </c>
      <c r="B22" s="4" t="s">
        <v>280</v>
      </c>
      <c r="C22" s="4">
        <v>6</v>
      </c>
      <c r="D22" s="4" t="s">
        <v>17</v>
      </c>
      <c r="E22" s="25">
        <f>IF(B22="","",'NILAI TUGAS'!D22)</f>
        <v>96.5</v>
      </c>
      <c r="F22" s="25">
        <f>IF(B22="","",'NILAI PRAKTEK'!D22)</f>
        <v>0</v>
      </c>
      <c r="G22" s="25">
        <f>IF(B22="","",'NILAI UTS'!D22)</f>
        <v>77</v>
      </c>
      <c r="H22" s="25">
        <f>IF(B22="","",'NILAI UAS'!D22)</f>
        <v>87</v>
      </c>
      <c r="I22" s="25">
        <f t="shared" si="0"/>
        <v>89.25</v>
      </c>
      <c r="J22" s="26" t="str">
        <f t="shared" si="1"/>
        <v>A</v>
      </c>
      <c r="K22" s="25" t="str">
        <f t="shared" si="2"/>
        <v>4</v>
      </c>
      <c r="L22" s="6" t="str">
        <f t="shared" si="3"/>
        <v>LULUS</v>
      </c>
      <c r="M22" s="7">
        <f>IF($B22="","",IF(M$7="","",IFERROR((('NILAI TUGAS'!E22*'NILAI TUGAS'!E$7*'FORM NILAI SIAP'!$E$6+'NILAI PRAKTEK'!E22*'NILAI PRAKTEK'!E$7*'FORM NILAI SIAP'!$F$6+'NILAI UTS'!E22*'NILAI UTS'!E$7*'FORM NILAI SIAP'!$G$6+'NILAI UAS'!E$7*'NILAI UAS'!E22*'FORM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95.666666666666657</v>
      </c>
      <c r="N22" s="50">
        <f t="shared" si="4"/>
        <v>4</v>
      </c>
      <c r="O22" s="7">
        <f>IF($B22="","",IF(O$7="","",IFERROR((('NILAI TUGAS'!F22*'NILAI TUGAS'!F$7*'FORM NILAI SIAP'!$E$6+'NILAI PRAKTEK'!F22*'NILAI PRAKTEK'!F$7*'FORM NILAI SIAP'!$F$6+'NILAI UTS'!F22*'NILAI UTS'!F$7*'FORM NILAI SIAP'!$G$6+'NILAI UAS'!F$7*'NILAI UAS'!F22*'FORM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81.714285714285722</v>
      </c>
      <c r="P22" s="50">
        <f t="shared" si="4"/>
        <v>4</v>
      </c>
      <c r="Q22" s="7">
        <f>IF($B22="","",IF(Q$7="","",IFERROR((('NILAI TUGAS'!G22*'NILAI TUGAS'!G$7*'FORM NILAI SIAP'!$E$6+'NILAI PRAKTEK'!G22*'NILAI PRAKTEK'!G$7*'FORM NILAI SIAP'!$F$6+'NILAI UTS'!G22*'NILAI UTS'!G$7*'FORM NILAI SIAP'!$G$6+'NILAI UAS'!G$7*'NILAI UAS'!G22*'FORM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91.92307692307692</v>
      </c>
      <c r="R22" s="50">
        <f t="shared" ref="R22" si="161">IF(Q22="","",IF(Q22&gt;=80,4,IF(Q22&gt;=70,3,IF(Q22&gt;=60,2,1))))</f>
        <v>4</v>
      </c>
      <c r="S22" s="7">
        <f>IF($B22="","",IF(S$7="","",IFERROR((('NILAI TUGAS'!H22*'NILAI TUGAS'!H$7*'FORM NILAI SIAP'!$E$6+'NILAI PRAKTEK'!H22*'NILAI PRAKTEK'!H$7*'FORM NILAI SIAP'!$F$6+'NILAI UTS'!H22*'NILAI UTS'!H$7*'FORM NILAI SIAP'!$G$6+'NILAI UAS'!H$7*'NILAI UAS'!H22*'FORM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93.500000000000014</v>
      </c>
      <c r="T22" s="50">
        <f t="shared" ref="T22" si="162">IF(S22="","",IF(S22&gt;=80,4,IF(S22&gt;=70,3,IF(S22&gt;=60,2,1))))</f>
        <v>4</v>
      </c>
      <c r="U22" s="7">
        <f>IF($B22="","",IF(U$7="","",IFERROR((('NILAI TUGAS'!I22*'NILAI TUGAS'!I$7*'FORM NILAI SIAP'!$E$6+'NILAI PRAKTEK'!I22*'NILAI PRAKTEK'!I$7*'FORM NILAI SIAP'!$F$6+'NILAI UTS'!I22*'NILAI UTS'!I$7*'FORM NILAI SIAP'!$G$6+'NILAI UAS'!I$7*'NILAI UAS'!I22*'FORM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2" s="50">
        <f t="shared" ref="V22" si="163">IF(U22="","",IF(U22&gt;=80,4,IF(U22&gt;=70,3,IF(U22&gt;=60,2,1))))</f>
        <v>4</v>
      </c>
      <c r="W22" s="7">
        <f>IF($B22="","",IF(W$7="","",IFERROR((('NILAI TUGAS'!J22*'NILAI TUGAS'!J$7*'FORM NILAI SIAP'!$E$6+'NILAI PRAKTEK'!J22*'NILAI PRAKTEK'!J$7*'FORM NILAI SIAP'!$F$6+'NILAI UTS'!J22*'NILAI UTS'!J$7*'FORM NILAI SIAP'!$G$6+'NILAI UAS'!J$7*'NILAI UAS'!J22*'FORM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2" s="50">
        <f t="shared" ref="X22" si="164">IF(W22="","",IF(W22&gt;=80,4,IF(W22&gt;=70,3,IF(W22&gt;=60,2,1))))</f>
        <v>4</v>
      </c>
      <c r="Y22" s="7">
        <f>IF($B22="","",IF(Y$7="","",IFERROR((('NILAI TUGAS'!K22*'NILAI TUGAS'!K$7*'FORM NILAI SIAP'!$E$6+'NILAI PRAKTEK'!K22*'NILAI PRAKTEK'!K$7*'FORM NILAI SIAP'!$F$6+'NILAI UTS'!K22*'NILAI UTS'!K$7*'FORM NILAI SIAP'!$G$6+'NILAI UAS'!K$7*'NILAI UAS'!K22*'FORM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91.92307692307692</v>
      </c>
      <c r="Z22" s="50">
        <f t="shared" ref="Z22" si="165">IF(Y22="","",IF(Y22&gt;=80,4,IF(Y22&gt;=70,3,IF(Y22&gt;=60,2,1))))</f>
        <v>4</v>
      </c>
      <c r="AA22" s="7" t="str">
        <f>IF($B22="","",IF(AA$7="","",IFERROR((('NILAI TUGAS'!L22*'NILAI TUGAS'!L$7*'FORM NILAI SIAP'!$E$6+'NILAI PRAKTEK'!L22*'NILAI PRAKTEK'!L$7*'FORM NILAI SIAP'!$F$6+'NILAI UTS'!L22*'NILAI UTS'!L$7*'FORM NILAI SIAP'!$G$6+'NILAI UAS'!L$7*'NILAI UAS'!L22*'FORM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" s="50" t="str">
        <f t="shared" ref="AB22" si="166">IF(AA22="","",IF(AA22&gt;=80,4,IF(AA22&gt;=70,3,IF(AA22&gt;=60,2,1))))</f>
        <v/>
      </c>
      <c r="AC22" s="7" t="str">
        <f>IF($B22="","",IF(AC$7="","",IFERROR((('NILAI TUGAS'!M22*'NILAI TUGAS'!M$7*'FORM NILAI SIAP'!$E$6+'NILAI PRAKTEK'!M22*'NILAI PRAKTEK'!M$7*'FORM NILAI SIAP'!$F$6+'NILAI UTS'!M22*'NILAI UTS'!M$7*'FORM NILAI SIAP'!$G$6+'NILAI UAS'!M$7*'NILAI UAS'!M22*'FORM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" s="50" t="str">
        <f t="shared" ref="AD22" si="167">IF(AC22="","",IF(AC22&gt;=80,4,IF(AC22&gt;=70,3,IF(AC22&gt;=60,2,1))))</f>
        <v/>
      </c>
      <c r="AE22" s="7" t="str">
        <f>IF($B22="","",IFERROR((('NILAI TUGAS'!N22*'NILAI TUGAS'!N$7*'FORM NILAI SIAP'!$E$6+'NILAI PRAKTEK'!N22*'NILAI PRAKTEK'!N$7*'FORM NILAI SIAP'!$F$6+'NILAI UTS'!N22*'NILAI UTS'!N$7*'FORM NILAI SIAP'!$G$6+'NILAI UAS'!N$7*'NILAI UAS'!N22*'FORM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" s="50" t="str">
        <f t="shared" ref="AF22" si="168">IF(AE22="","",IF(AE22&gt;=80,4,IF(AE22&gt;=70,3,IF(AE22&gt;=60,2,1))))</f>
        <v/>
      </c>
      <c r="AG22" s="7" t="str">
        <f>IF($B22="","",IFERROR((('NILAI TUGAS'!O22*'NILAI TUGAS'!O$7*'FORM NILAI SIAP'!$E$6+'NILAI PRAKTEK'!O22*'NILAI PRAKTEK'!O$7*'FORM NILAI SIAP'!$F$6+'NILAI UTS'!O22*'NILAI UTS'!O$7*'FORM NILAI SIAP'!$G$6+'NILAI UAS'!O$7*'NILAI UAS'!O22*'FORM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" s="50" t="str">
        <f t="shared" ref="AH22" si="169">IF(AG22="","",IF(AG22&gt;=80,4,IF(AG22&gt;=70,3,IF(AG22&gt;=60,2,1))))</f>
        <v/>
      </c>
      <c r="AI22" s="7" t="str">
        <f>IF($B22="","",IFERROR((('NILAI TUGAS'!P22*'NILAI TUGAS'!P$7*'FORM NILAI SIAP'!$E$6+'NILAI PRAKTEK'!P22*'NILAI PRAKTEK'!P$7*'FORM NILAI SIAP'!$F$6+'NILAI UTS'!P22*'NILAI UTS'!P$7*'FORM NILAI SIAP'!$G$6+'NILAI UAS'!P$7*'NILAI UAS'!P22*'FORM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" s="50" t="str">
        <f t="shared" ref="AJ22" si="170">IF(AI22="","",IF(AI22&gt;=80,4,IF(AI22&gt;=70,3,IF(AI22&gt;=60,2,1))))</f>
        <v/>
      </c>
      <c r="AK22" s="7" t="str">
        <f>IF($B22="","",IFERROR((('NILAI TUGAS'!Q22*'NILAI TUGAS'!Q$7*'FORM NILAI SIAP'!$E$6+'NILAI PRAKTEK'!Q22*'NILAI PRAKTEK'!Q$7*'FORM NILAI SIAP'!$F$6+'NILAI UTS'!Q22*'NILAI UTS'!Q$7*'FORM NILAI SIAP'!$G$6+'NILAI UAS'!Q$7*'NILAI UAS'!Q22*'FORM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" s="50" t="str">
        <f t="shared" ref="AL22" si="171">IF(AK22="","",IF(AK22&gt;=80,4,IF(AK22&gt;=70,3,IF(AK22&gt;=60,2,1))))</f>
        <v/>
      </c>
      <c r="AM22" s="7" t="str">
        <f>IF($B22="","",IFERROR((('NILAI TUGAS'!R22*'NILAI TUGAS'!R$7*'FORM NILAI SIAP'!$E$6+'NILAI PRAKTEK'!R22*'NILAI PRAKTEK'!R$7*'FORM NILAI SIAP'!$F$6+'NILAI UTS'!R22*'NILAI UTS'!R$7*'FORM NILAI SIAP'!$G$6+'NILAI UAS'!R$7*'NILAI UAS'!R22*'FORM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" s="50" t="str">
        <f t="shared" ref="AN22" si="172">IF(AM22="","",IF(AM22&gt;=80,4,IF(AM22&gt;=70,3,IF(AM22&gt;=60,2,1))))</f>
        <v/>
      </c>
    </row>
    <row r="23" spans="1:40" x14ac:dyDescent="0.25">
      <c r="A23" s="4" t="s">
        <v>281</v>
      </c>
      <c r="B23" s="4" t="s">
        <v>282</v>
      </c>
      <c r="C23" s="4">
        <v>6</v>
      </c>
      <c r="D23" s="4" t="s">
        <v>17</v>
      </c>
      <c r="E23" s="25">
        <f>IF(B23="","",'NILAI TUGAS'!D23)</f>
        <v>96.5</v>
      </c>
      <c r="F23" s="25">
        <f>IF(B23="","",'NILAI PRAKTEK'!D23)</f>
        <v>0</v>
      </c>
      <c r="G23" s="25">
        <f>IF(B23="","",'NILAI UTS'!D23)</f>
        <v>95</v>
      </c>
      <c r="H23" s="25">
        <f>IF(B23="","",'NILAI UAS'!D23)</f>
        <v>80</v>
      </c>
      <c r="I23" s="25">
        <f t="shared" si="0"/>
        <v>92</v>
      </c>
      <c r="J23" s="26" t="str">
        <f t="shared" si="1"/>
        <v>A</v>
      </c>
      <c r="K23" s="25" t="str">
        <f t="shared" si="2"/>
        <v>4</v>
      </c>
      <c r="L23" s="6" t="str">
        <f t="shared" si="3"/>
        <v>LULUS</v>
      </c>
      <c r="M23" s="7">
        <f>IF($B23="","",IF(M$7="","",IFERROR((('NILAI TUGAS'!E23*'NILAI TUGAS'!E$7*'FORM NILAI SIAP'!$E$6+'NILAI PRAKTEK'!E23*'NILAI PRAKTEK'!E$7*'FORM NILAI SIAP'!$F$6+'NILAI UTS'!E23*'NILAI UTS'!E$7*'FORM NILAI SIAP'!$G$6+'NILAI UAS'!E$7*'NILAI UAS'!E23*'FORM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3" s="50">
        <f t="shared" si="4"/>
        <v>4</v>
      </c>
      <c r="O23" s="7">
        <f>IF($B23="","",IF(O$7="","",IFERROR((('NILAI TUGAS'!F23*'NILAI TUGAS'!F$7*'FORM NILAI SIAP'!$E$6+'NILAI PRAKTEK'!F23*'NILAI PRAKTEK'!F$7*'FORM NILAI SIAP'!$F$6+'NILAI UTS'!F23*'NILAI UTS'!F$7*'FORM NILAI SIAP'!$G$6+'NILAI UAS'!F$7*'NILAI UAS'!F23*'FORM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93.571428571428584</v>
      </c>
      <c r="P23" s="50">
        <f t="shared" si="4"/>
        <v>4</v>
      </c>
      <c r="Q23" s="7">
        <f>IF($B23="","",IF(Q$7="","",IFERROR((('NILAI TUGAS'!G23*'NILAI TUGAS'!G$7*'FORM NILAI SIAP'!$E$6+'NILAI PRAKTEK'!G23*'NILAI PRAKTEK'!G$7*'FORM NILAI SIAP'!$F$6+'NILAI UTS'!G23*'NILAI UTS'!G$7*'FORM NILAI SIAP'!$G$6+'NILAI UAS'!G$7*'NILAI UAS'!G23*'FORM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89.230769230769226</v>
      </c>
      <c r="R23" s="50">
        <f t="shared" ref="R23" si="173">IF(Q23="","",IF(Q23&gt;=80,4,IF(Q23&gt;=70,3,IF(Q23&gt;=60,2,1))))</f>
        <v>4</v>
      </c>
      <c r="S23" s="7">
        <f>IF($B23="","",IF(S$7="","",IFERROR((('NILAI TUGAS'!H23*'NILAI TUGAS'!H$7*'FORM NILAI SIAP'!$E$6+'NILAI PRAKTEK'!H23*'NILAI PRAKTEK'!H$7*'FORM NILAI SIAP'!$F$6+'NILAI UTS'!H23*'NILAI UTS'!H$7*'FORM NILAI SIAP'!$G$6+'NILAI UAS'!H$7*'NILAI UAS'!H23*'FORM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3" s="50">
        <f t="shared" ref="T23" si="174">IF(S23="","",IF(S23&gt;=80,4,IF(S23&gt;=70,3,IF(S23&gt;=60,2,1))))</f>
        <v>4</v>
      </c>
      <c r="U23" s="7">
        <f>IF($B23="","",IF(U$7="","",IFERROR((('NILAI TUGAS'!I23*'NILAI TUGAS'!I$7*'FORM NILAI SIAP'!$E$6+'NILAI PRAKTEK'!I23*'NILAI PRAKTEK'!I$7*'FORM NILAI SIAP'!$F$6+'NILAI UTS'!I23*'NILAI UTS'!I$7*'FORM NILAI SIAP'!$G$6+'NILAI UAS'!I$7*'NILAI UAS'!I23*'FORM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3" s="50">
        <f t="shared" ref="V23" si="175">IF(U23="","",IF(U23&gt;=80,4,IF(U23&gt;=70,3,IF(U23&gt;=60,2,1))))</f>
        <v>4</v>
      </c>
      <c r="W23" s="7">
        <f>IF($B23="","",IF(W$7="","",IFERROR((('NILAI TUGAS'!J23*'NILAI TUGAS'!J$7*'FORM NILAI SIAP'!$E$6+'NILAI PRAKTEK'!J23*'NILAI PRAKTEK'!J$7*'FORM NILAI SIAP'!$F$6+'NILAI UTS'!J23*'NILAI UTS'!J$7*'FORM NILAI SIAP'!$G$6+'NILAI UAS'!J$7*'NILAI UAS'!J23*'FORM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3" s="50">
        <f t="shared" ref="X23" si="176">IF(W23="","",IF(W23&gt;=80,4,IF(W23&gt;=70,3,IF(W23&gt;=60,2,1))))</f>
        <v>4</v>
      </c>
      <c r="Y23" s="7">
        <f>IF($B23="","",IF(Y$7="","",IFERROR((('NILAI TUGAS'!K23*'NILAI TUGAS'!K$7*'FORM NILAI SIAP'!$E$6+'NILAI PRAKTEK'!K23*'NILAI PRAKTEK'!K$7*'FORM NILAI SIAP'!$F$6+'NILAI UTS'!K23*'NILAI UTS'!K$7*'FORM NILAI SIAP'!$G$6+'NILAI UAS'!K$7*'NILAI UAS'!K23*'FORM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89.230769230769226</v>
      </c>
      <c r="Z23" s="50">
        <f t="shared" ref="Z23" si="177">IF(Y23="","",IF(Y23&gt;=80,4,IF(Y23&gt;=70,3,IF(Y23&gt;=60,2,1))))</f>
        <v>4</v>
      </c>
      <c r="AA23" s="7" t="str">
        <f>IF($B23="","",IF(AA$7="","",IFERROR((('NILAI TUGAS'!L23*'NILAI TUGAS'!L$7*'FORM NILAI SIAP'!$E$6+'NILAI PRAKTEK'!L23*'NILAI PRAKTEK'!L$7*'FORM NILAI SIAP'!$F$6+'NILAI UTS'!L23*'NILAI UTS'!L$7*'FORM NILAI SIAP'!$G$6+'NILAI UAS'!L$7*'NILAI UAS'!L23*'FORM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" s="50" t="str">
        <f t="shared" ref="AB23" si="178">IF(AA23="","",IF(AA23&gt;=80,4,IF(AA23&gt;=70,3,IF(AA23&gt;=60,2,1))))</f>
        <v/>
      </c>
      <c r="AC23" s="7" t="str">
        <f>IF($B23="","",IF(AC$7="","",IFERROR((('NILAI TUGAS'!M23*'NILAI TUGAS'!M$7*'FORM NILAI SIAP'!$E$6+'NILAI PRAKTEK'!M23*'NILAI PRAKTEK'!M$7*'FORM NILAI SIAP'!$F$6+'NILAI UTS'!M23*'NILAI UTS'!M$7*'FORM NILAI SIAP'!$G$6+'NILAI UAS'!M$7*'NILAI UAS'!M23*'FORM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" s="50" t="str">
        <f t="shared" ref="AD23" si="179">IF(AC23="","",IF(AC23&gt;=80,4,IF(AC23&gt;=70,3,IF(AC23&gt;=60,2,1))))</f>
        <v/>
      </c>
      <c r="AE23" s="7" t="str">
        <f>IF($B23="","",IFERROR((('NILAI TUGAS'!N23*'NILAI TUGAS'!N$7*'FORM NILAI SIAP'!$E$6+'NILAI PRAKTEK'!N23*'NILAI PRAKTEK'!N$7*'FORM NILAI SIAP'!$F$6+'NILAI UTS'!N23*'NILAI UTS'!N$7*'FORM NILAI SIAP'!$G$6+'NILAI UAS'!N$7*'NILAI UAS'!N23*'FORM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" s="50" t="str">
        <f t="shared" ref="AF23" si="180">IF(AE23="","",IF(AE23&gt;=80,4,IF(AE23&gt;=70,3,IF(AE23&gt;=60,2,1))))</f>
        <v/>
      </c>
      <c r="AG23" s="7" t="str">
        <f>IF($B23="","",IFERROR((('NILAI TUGAS'!O23*'NILAI TUGAS'!O$7*'FORM NILAI SIAP'!$E$6+'NILAI PRAKTEK'!O23*'NILAI PRAKTEK'!O$7*'FORM NILAI SIAP'!$F$6+'NILAI UTS'!O23*'NILAI UTS'!O$7*'FORM NILAI SIAP'!$G$6+'NILAI UAS'!O$7*'NILAI UAS'!O23*'FORM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" s="50" t="str">
        <f t="shared" ref="AH23" si="181">IF(AG23="","",IF(AG23&gt;=80,4,IF(AG23&gt;=70,3,IF(AG23&gt;=60,2,1))))</f>
        <v/>
      </c>
      <c r="AI23" s="7" t="str">
        <f>IF($B23="","",IFERROR((('NILAI TUGAS'!P23*'NILAI TUGAS'!P$7*'FORM NILAI SIAP'!$E$6+'NILAI PRAKTEK'!P23*'NILAI PRAKTEK'!P$7*'FORM NILAI SIAP'!$F$6+'NILAI UTS'!P23*'NILAI UTS'!P$7*'FORM NILAI SIAP'!$G$6+'NILAI UAS'!P$7*'NILAI UAS'!P23*'FORM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" s="50" t="str">
        <f t="shared" ref="AJ23" si="182">IF(AI23="","",IF(AI23&gt;=80,4,IF(AI23&gt;=70,3,IF(AI23&gt;=60,2,1))))</f>
        <v/>
      </c>
      <c r="AK23" s="7" t="str">
        <f>IF($B23="","",IFERROR((('NILAI TUGAS'!Q23*'NILAI TUGAS'!Q$7*'FORM NILAI SIAP'!$E$6+'NILAI PRAKTEK'!Q23*'NILAI PRAKTEK'!Q$7*'FORM NILAI SIAP'!$F$6+'NILAI UTS'!Q23*'NILAI UTS'!Q$7*'FORM NILAI SIAP'!$G$6+'NILAI UAS'!Q$7*'NILAI UAS'!Q23*'FORM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" s="50" t="str">
        <f t="shared" ref="AL23" si="183">IF(AK23="","",IF(AK23&gt;=80,4,IF(AK23&gt;=70,3,IF(AK23&gt;=60,2,1))))</f>
        <v/>
      </c>
      <c r="AM23" s="7" t="str">
        <f>IF($B23="","",IFERROR((('NILAI TUGAS'!R23*'NILAI TUGAS'!R$7*'FORM NILAI SIAP'!$E$6+'NILAI PRAKTEK'!R23*'NILAI PRAKTEK'!R$7*'FORM NILAI SIAP'!$F$6+'NILAI UTS'!R23*'NILAI UTS'!R$7*'FORM NILAI SIAP'!$G$6+'NILAI UAS'!R$7*'NILAI UAS'!R23*'FORM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" s="50" t="str">
        <f t="shared" ref="AN23" si="184">IF(AM23="","",IF(AM23&gt;=80,4,IF(AM23&gt;=70,3,IF(AM23&gt;=60,2,1))))</f>
        <v/>
      </c>
    </row>
    <row r="24" spans="1:40" x14ac:dyDescent="0.25">
      <c r="A24" s="4" t="s">
        <v>283</v>
      </c>
      <c r="B24" s="4" t="s">
        <v>284</v>
      </c>
      <c r="C24" s="4">
        <v>6</v>
      </c>
      <c r="D24" s="4" t="s">
        <v>17</v>
      </c>
      <c r="E24" s="25">
        <f>IF(B24="","",'NILAI TUGAS'!D24)</f>
        <v>96.5</v>
      </c>
      <c r="F24" s="25">
        <f>IF(B24="","",'NILAI PRAKTEK'!D24)</f>
        <v>0</v>
      </c>
      <c r="G24" s="25">
        <f>IF(B24="","",'NILAI UTS'!D24)</f>
        <v>57.300000000000004</v>
      </c>
      <c r="H24" s="25">
        <f>IF(B24="","",'NILAI UAS'!D24)</f>
        <v>90</v>
      </c>
      <c r="I24" s="25">
        <f t="shared" si="0"/>
        <v>85.08</v>
      </c>
      <c r="J24" s="26" t="str">
        <f t="shared" si="1"/>
        <v>A</v>
      </c>
      <c r="K24" s="25" t="str">
        <f t="shared" si="2"/>
        <v>4</v>
      </c>
      <c r="L24" s="6" t="str">
        <f t="shared" si="3"/>
        <v>LULUS</v>
      </c>
      <c r="M24" s="7">
        <f>IF($B24="","",IF(M$7="","",IFERROR((('NILAI TUGAS'!E24*'NILAI TUGAS'!E$7*'FORM NILAI SIAP'!$E$6+'NILAI PRAKTEK'!E24*'NILAI PRAKTEK'!E$7*'FORM NILAI SIAP'!$F$6+'NILAI UTS'!E24*'NILAI UTS'!E$7*'FORM NILAI SIAP'!$G$6+'NILAI UAS'!E$7*'NILAI UAS'!E24*'FORM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96.666666666666657</v>
      </c>
      <c r="N24" s="50">
        <f t="shared" si="4"/>
        <v>4</v>
      </c>
      <c r="O24" s="7">
        <f>IF($B24="","",IF(O$7="","",IFERROR((('NILAI TUGAS'!F24*'NILAI TUGAS'!F$7*'FORM NILAI SIAP'!$E$6+'NILAI PRAKTEK'!F24*'NILAI PRAKTEK'!F$7*'FORM NILAI SIAP'!$F$6+'NILAI UTS'!F24*'NILAI UTS'!F$7*'FORM NILAI SIAP'!$G$6+'NILAI UAS'!F$7*'NILAI UAS'!F24*'FORM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68.071428571428584</v>
      </c>
      <c r="P24" s="50">
        <f t="shared" si="4"/>
        <v>2</v>
      </c>
      <c r="Q24" s="7">
        <f>IF($B24="","",IF(Q$7="","",IFERROR((('NILAI TUGAS'!G24*'NILAI TUGAS'!G$7*'FORM NILAI SIAP'!$E$6+'NILAI PRAKTEK'!G24*'NILAI PRAKTEK'!G$7*'FORM NILAI SIAP'!$F$6+'NILAI UTS'!G24*'NILAI UTS'!G$7*'FORM NILAI SIAP'!$G$6+'NILAI UAS'!G$7*'NILAI UAS'!G24*'FORM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93.07692307692308</v>
      </c>
      <c r="R24" s="50">
        <f t="shared" ref="R24" si="185">IF(Q24="","",IF(Q24&gt;=80,4,IF(Q24&gt;=70,3,IF(Q24&gt;=60,2,1))))</f>
        <v>4</v>
      </c>
      <c r="S24" s="7">
        <f>IF($B24="","",IF(S$7="","",IFERROR((('NILAI TUGAS'!H24*'NILAI TUGAS'!H$7*'FORM NILAI SIAP'!$E$6+'NILAI PRAKTEK'!H24*'NILAI PRAKTEK'!H$7*'FORM NILAI SIAP'!$F$6+'NILAI UTS'!H24*'NILAI UTS'!H$7*'FORM NILAI SIAP'!$G$6+'NILAI UAS'!H$7*'NILAI UAS'!H24*'FORM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95</v>
      </c>
      <c r="T24" s="50">
        <f t="shared" ref="T24" si="186">IF(S24="","",IF(S24&gt;=80,4,IF(S24&gt;=70,3,IF(S24&gt;=60,2,1))))</f>
        <v>4</v>
      </c>
      <c r="U24" s="7">
        <f>IF($B24="","",IF(U$7="","",IFERROR((('NILAI TUGAS'!I24*'NILAI TUGAS'!I$7*'FORM NILAI SIAP'!$E$6+'NILAI PRAKTEK'!I24*'NILAI PRAKTEK'!I$7*'FORM NILAI SIAP'!$F$6+'NILAI UTS'!I24*'NILAI UTS'!I$7*'FORM NILAI SIAP'!$G$6+'NILAI UAS'!I$7*'NILAI UAS'!I24*'FORM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95</v>
      </c>
      <c r="V24" s="50">
        <f t="shared" ref="V24" si="187">IF(U24="","",IF(U24&gt;=80,4,IF(U24&gt;=70,3,IF(U24&gt;=60,2,1))))</f>
        <v>4</v>
      </c>
      <c r="W24" s="7">
        <f>IF($B24="","",IF(W$7="","",IFERROR((('NILAI TUGAS'!J24*'NILAI TUGAS'!J$7*'FORM NILAI SIAP'!$E$6+'NILAI PRAKTEK'!J24*'NILAI PRAKTEK'!J$7*'FORM NILAI SIAP'!$F$6+'NILAI UTS'!J24*'NILAI UTS'!J$7*'FORM NILAI SIAP'!$G$6+'NILAI UAS'!J$7*'NILAI UAS'!J24*'FORM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95</v>
      </c>
      <c r="X24" s="50">
        <f t="shared" ref="X24" si="188">IF(W24="","",IF(W24&gt;=80,4,IF(W24&gt;=70,3,IF(W24&gt;=60,2,1))))</f>
        <v>4</v>
      </c>
      <c r="Y24" s="7">
        <f>IF($B24="","",IF(Y$7="","",IFERROR((('NILAI TUGAS'!K24*'NILAI TUGAS'!K$7*'FORM NILAI SIAP'!$E$6+'NILAI PRAKTEK'!K24*'NILAI PRAKTEK'!K$7*'FORM NILAI SIAP'!$F$6+'NILAI UTS'!K24*'NILAI UTS'!K$7*'FORM NILAI SIAP'!$G$6+'NILAI UAS'!K$7*'NILAI UAS'!K24*'FORM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93.07692307692308</v>
      </c>
      <c r="Z24" s="50">
        <f t="shared" ref="Z24" si="189">IF(Y24="","",IF(Y24&gt;=80,4,IF(Y24&gt;=70,3,IF(Y24&gt;=60,2,1))))</f>
        <v>4</v>
      </c>
      <c r="AA24" s="7" t="str">
        <f>IF($B24="","",IF(AA$7="","",IFERROR((('NILAI TUGAS'!L24*'NILAI TUGAS'!L$7*'FORM NILAI SIAP'!$E$6+'NILAI PRAKTEK'!L24*'NILAI PRAKTEK'!L$7*'FORM NILAI SIAP'!$F$6+'NILAI UTS'!L24*'NILAI UTS'!L$7*'FORM NILAI SIAP'!$G$6+'NILAI UAS'!L$7*'NILAI UAS'!L24*'FORM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" s="50" t="str">
        <f t="shared" ref="AB24" si="190">IF(AA24="","",IF(AA24&gt;=80,4,IF(AA24&gt;=70,3,IF(AA24&gt;=60,2,1))))</f>
        <v/>
      </c>
      <c r="AC24" s="7" t="str">
        <f>IF($B24="","",IF(AC$7="","",IFERROR((('NILAI TUGAS'!M24*'NILAI TUGAS'!M$7*'FORM NILAI SIAP'!$E$6+'NILAI PRAKTEK'!M24*'NILAI PRAKTEK'!M$7*'FORM NILAI SIAP'!$F$6+'NILAI UTS'!M24*'NILAI UTS'!M$7*'FORM NILAI SIAP'!$G$6+'NILAI UAS'!M$7*'NILAI UAS'!M24*'FORM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" s="50" t="str">
        <f t="shared" ref="AD24" si="191">IF(AC24="","",IF(AC24&gt;=80,4,IF(AC24&gt;=70,3,IF(AC24&gt;=60,2,1))))</f>
        <v/>
      </c>
      <c r="AE24" s="7" t="str">
        <f>IF($B24="","",IFERROR((('NILAI TUGAS'!N24*'NILAI TUGAS'!N$7*'FORM NILAI SIAP'!$E$6+'NILAI PRAKTEK'!N24*'NILAI PRAKTEK'!N$7*'FORM NILAI SIAP'!$F$6+'NILAI UTS'!N24*'NILAI UTS'!N$7*'FORM NILAI SIAP'!$G$6+'NILAI UAS'!N$7*'NILAI UAS'!N24*'FORM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" s="50" t="str">
        <f t="shared" ref="AF24" si="192">IF(AE24="","",IF(AE24&gt;=80,4,IF(AE24&gt;=70,3,IF(AE24&gt;=60,2,1))))</f>
        <v/>
      </c>
      <c r="AG24" s="7" t="str">
        <f>IF($B24="","",IFERROR((('NILAI TUGAS'!O24*'NILAI TUGAS'!O$7*'FORM NILAI SIAP'!$E$6+'NILAI PRAKTEK'!O24*'NILAI PRAKTEK'!O$7*'FORM NILAI SIAP'!$F$6+'NILAI UTS'!O24*'NILAI UTS'!O$7*'FORM NILAI SIAP'!$G$6+'NILAI UAS'!O$7*'NILAI UAS'!O24*'FORM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" s="50" t="str">
        <f t="shared" ref="AH24" si="193">IF(AG24="","",IF(AG24&gt;=80,4,IF(AG24&gt;=70,3,IF(AG24&gt;=60,2,1))))</f>
        <v/>
      </c>
      <c r="AI24" s="7" t="str">
        <f>IF($B24="","",IFERROR((('NILAI TUGAS'!P24*'NILAI TUGAS'!P$7*'FORM NILAI SIAP'!$E$6+'NILAI PRAKTEK'!P24*'NILAI PRAKTEK'!P$7*'FORM NILAI SIAP'!$F$6+'NILAI UTS'!P24*'NILAI UTS'!P$7*'FORM NILAI SIAP'!$G$6+'NILAI UAS'!P$7*'NILAI UAS'!P24*'FORM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" s="50" t="str">
        <f t="shared" ref="AJ24" si="194">IF(AI24="","",IF(AI24&gt;=80,4,IF(AI24&gt;=70,3,IF(AI24&gt;=60,2,1))))</f>
        <v/>
      </c>
      <c r="AK24" s="7" t="str">
        <f>IF($B24="","",IFERROR((('NILAI TUGAS'!Q24*'NILAI TUGAS'!Q$7*'FORM NILAI SIAP'!$E$6+'NILAI PRAKTEK'!Q24*'NILAI PRAKTEK'!Q$7*'FORM NILAI SIAP'!$F$6+'NILAI UTS'!Q24*'NILAI UTS'!Q$7*'FORM NILAI SIAP'!$G$6+'NILAI UAS'!Q$7*'NILAI UAS'!Q24*'FORM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" s="50" t="str">
        <f t="shared" ref="AL24" si="195">IF(AK24="","",IF(AK24&gt;=80,4,IF(AK24&gt;=70,3,IF(AK24&gt;=60,2,1))))</f>
        <v/>
      </c>
      <c r="AM24" s="7" t="str">
        <f>IF($B24="","",IFERROR((('NILAI TUGAS'!R24*'NILAI TUGAS'!R$7*'FORM NILAI SIAP'!$E$6+'NILAI PRAKTEK'!R24*'NILAI PRAKTEK'!R$7*'FORM NILAI SIAP'!$F$6+'NILAI UTS'!R24*'NILAI UTS'!R$7*'FORM NILAI SIAP'!$G$6+'NILAI UAS'!R$7*'NILAI UAS'!R24*'FORM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" s="50" t="str">
        <f t="shared" ref="AN24" si="196">IF(AM24="","",IF(AM24&gt;=80,4,IF(AM24&gt;=70,3,IF(AM24&gt;=60,2,1))))</f>
        <v/>
      </c>
    </row>
    <row r="25" spans="1:40" x14ac:dyDescent="0.25">
      <c r="A25" s="4" t="s">
        <v>285</v>
      </c>
      <c r="B25" s="4" t="s">
        <v>286</v>
      </c>
      <c r="C25" s="4">
        <v>6</v>
      </c>
      <c r="D25" s="4" t="s">
        <v>17</v>
      </c>
      <c r="E25" s="25">
        <f>IF(B25="","",'NILAI TUGAS'!D25)</f>
        <v>86</v>
      </c>
      <c r="F25" s="25">
        <f>IF(B25="","",'NILAI PRAKTEK'!D25)</f>
        <v>0</v>
      </c>
      <c r="G25" s="25">
        <f>IF(B25="","",'NILAI UTS'!D25)</f>
        <v>41.000000000000007</v>
      </c>
      <c r="H25" s="25">
        <f>IF(B25="","",'NILAI UAS'!D25)</f>
        <v>80</v>
      </c>
      <c r="I25" s="25">
        <f t="shared" si="0"/>
        <v>73.25</v>
      </c>
      <c r="J25" s="26" t="str">
        <f t="shared" si="1"/>
        <v>B</v>
      </c>
      <c r="K25" s="25" t="str">
        <f t="shared" si="2"/>
        <v>3</v>
      </c>
      <c r="L25" s="6" t="str">
        <f t="shared" si="3"/>
        <v>REMIDI CPMK</v>
      </c>
      <c r="M25" s="7">
        <f>IF($B25="","",IF(M$7="","",IFERROR((('NILAI TUGAS'!E25*'NILAI TUGAS'!E$7*'FORM NILAI SIAP'!$E$6+'NILAI PRAKTEK'!E25*'NILAI PRAKTEK'!E$7*'FORM NILAI SIAP'!$F$6+'NILAI UTS'!E25*'NILAI UTS'!E$7*'FORM NILAI SIAP'!$G$6+'NILAI UAS'!E$7*'NILAI UAS'!E25*'FORM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>93.333333333333314</v>
      </c>
      <c r="N25" s="50">
        <f t="shared" si="4"/>
        <v>4</v>
      </c>
      <c r="O25" s="7">
        <f>IF($B25="","",IF(O$7="","",IFERROR((('NILAI TUGAS'!F25*'NILAI TUGAS'!F$7*'FORM NILAI SIAP'!$E$6+'NILAI PRAKTEK'!F25*'NILAI PRAKTEK'!F$7*'FORM NILAI SIAP'!$F$6+'NILAI UTS'!F25*'NILAI UTS'!F$7*'FORM NILAI SIAP'!$G$6+'NILAI UAS'!F$7*'NILAI UAS'!F25*'FORM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>55</v>
      </c>
      <c r="P25" s="50">
        <f t="shared" si="4"/>
        <v>1</v>
      </c>
      <c r="Q25" s="7">
        <f>IF($B25="","",IF(Q$7="","",IFERROR((('NILAI TUGAS'!G25*'NILAI TUGAS'!G$7*'FORM NILAI SIAP'!$E$6+'NILAI PRAKTEK'!G25*'NILAI PRAKTEK'!G$7*'FORM NILAI SIAP'!$F$6+'NILAI UTS'!G25*'NILAI UTS'!G$7*'FORM NILAI SIAP'!$G$6+'NILAI UAS'!G$7*'NILAI UAS'!G25*'FORM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>80</v>
      </c>
      <c r="R25" s="50">
        <f t="shared" ref="R25" si="197">IF(Q25="","",IF(Q25&gt;=80,4,IF(Q25&gt;=70,3,IF(Q25&gt;=60,2,1))))</f>
        <v>4</v>
      </c>
      <c r="S25" s="7">
        <f>IF($B25="","",IF(S$7="","",IFERROR((('NILAI TUGAS'!H25*'NILAI TUGAS'!H$7*'FORM NILAI SIAP'!$E$6+'NILAI PRAKTEK'!H25*'NILAI PRAKTEK'!H$7*'FORM NILAI SIAP'!$F$6+'NILAI UTS'!H25*'NILAI UTS'!H$7*'FORM NILAI SIAP'!$G$6+'NILAI UAS'!H$7*'NILAI UAS'!H25*'FORM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>90</v>
      </c>
      <c r="T25" s="50">
        <f t="shared" ref="T25" si="198">IF(S25="","",IF(S25&gt;=80,4,IF(S25&gt;=70,3,IF(S25&gt;=60,2,1))))</f>
        <v>4</v>
      </c>
      <c r="U25" s="7">
        <f>IF($B25="","",IF(U$7="","",IFERROR((('NILAI TUGAS'!I25*'NILAI TUGAS'!I$7*'FORM NILAI SIAP'!$E$6+'NILAI PRAKTEK'!I25*'NILAI PRAKTEK'!I$7*'FORM NILAI SIAP'!$F$6+'NILAI UTS'!I25*'NILAI UTS'!I$7*'FORM NILAI SIAP'!$G$6+'NILAI UAS'!I$7*'NILAI UAS'!I25*'FORM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>80</v>
      </c>
      <c r="V25" s="50">
        <f t="shared" ref="V25" si="199">IF(U25="","",IF(U25&gt;=80,4,IF(U25&gt;=70,3,IF(U25&gt;=60,2,1))))</f>
        <v>4</v>
      </c>
      <c r="W25" s="7">
        <f>IF($B25="","",IF(W$7="","",IFERROR((('NILAI TUGAS'!J25*'NILAI TUGAS'!J$7*'FORM NILAI SIAP'!$E$6+'NILAI PRAKTEK'!J25*'NILAI PRAKTEK'!J$7*'FORM NILAI SIAP'!$F$6+'NILAI UTS'!J25*'NILAI UTS'!J$7*'FORM NILAI SIAP'!$G$6+'NILAI UAS'!J$7*'NILAI UAS'!J25*'FORM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>80</v>
      </c>
      <c r="X25" s="50">
        <f t="shared" ref="X25" si="200">IF(W25="","",IF(W25&gt;=80,4,IF(W25&gt;=70,3,IF(W25&gt;=60,2,1))))</f>
        <v>4</v>
      </c>
      <c r="Y25" s="7">
        <f>IF($B25="","",IF(Y$7="","",IFERROR((('NILAI TUGAS'!K25*'NILAI TUGAS'!K$7*'FORM NILAI SIAP'!$E$6+'NILAI PRAKTEK'!K25*'NILAI PRAKTEK'!K$7*'FORM NILAI SIAP'!$F$6+'NILAI UTS'!K25*'NILAI UTS'!K$7*'FORM NILAI SIAP'!$G$6+'NILAI UAS'!K$7*'NILAI UAS'!K25*'FORM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>80</v>
      </c>
      <c r="Z25" s="50">
        <f t="shared" ref="Z25" si="201">IF(Y25="","",IF(Y25&gt;=80,4,IF(Y25&gt;=70,3,IF(Y25&gt;=60,2,1))))</f>
        <v>4</v>
      </c>
      <c r="AA25" s="7" t="str">
        <f>IF($B25="","",IF(AA$7="","",IFERROR((('NILAI TUGAS'!L25*'NILAI TUGAS'!L$7*'FORM NILAI SIAP'!$E$6+'NILAI PRAKTEK'!L25*'NILAI PRAKTEK'!L$7*'FORM NILAI SIAP'!$F$6+'NILAI UTS'!L25*'NILAI UTS'!L$7*'FORM NILAI SIAP'!$G$6+'NILAI UAS'!L$7*'NILAI UAS'!L25*'FORM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" s="50" t="str">
        <f t="shared" ref="AB25" si="202">IF(AA25="","",IF(AA25&gt;=80,4,IF(AA25&gt;=70,3,IF(AA25&gt;=60,2,1))))</f>
        <v/>
      </c>
      <c r="AC25" s="7" t="str">
        <f>IF($B25="","",IF(AC$7="","",IFERROR((('NILAI TUGAS'!M25*'NILAI TUGAS'!M$7*'FORM NILAI SIAP'!$E$6+'NILAI PRAKTEK'!M25*'NILAI PRAKTEK'!M$7*'FORM NILAI SIAP'!$F$6+'NILAI UTS'!M25*'NILAI UTS'!M$7*'FORM NILAI SIAP'!$G$6+'NILAI UAS'!M$7*'NILAI UAS'!M25*'FORM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" s="50" t="str">
        <f t="shared" ref="AD25" si="203">IF(AC25="","",IF(AC25&gt;=80,4,IF(AC25&gt;=70,3,IF(AC25&gt;=60,2,1))))</f>
        <v/>
      </c>
      <c r="AE25" s="7" t="str">
        <f>IF($B25="","",IFERROR((('NILAI TUGAS'!N25*'NILAI TUGAS'!N$7*'FORM NILAI SIAP'!$E$6+'NILAI PRAKTEK'!N25*'NILAI PRAKTEK'!N$7*'FORM NILAI SIAP'!$F$6+'NILAI UTS'!N25*'NILAI UTS'!N$7*'FORM NILAI SIAP'!$G$6+'NILAI UAS'!N$7*'NILAI UAS'!N25*'FORM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" s="50" t="str">
        <f t="shared" ref="AF25" si="204">IF(AE25="","",IF(AE25&gt;=80,4,IF(AE25&gt;=70,3,IF(AE25&gt;=60,2,1))))</f>
        <v/>
      </c>
      <c r="AG25" s="7" t="str">
        <f>IF($B25="","",IFERROR((('NILAI TUGAS'!O25*'NILAI TUGAS'!O$7*'FORM NILAI SIAP'!$E$6+'NILAI PRAKTEK'!O25*'NILAI PRAKTEK'!O$7*'FORM NILAI SIAP'!$F$6+'NILAI UTS'!O25*'NILAI UTS'!O$7*'FORM NILAI SIAP'!$G$6+'NILAI UAS'!O$7*'NILAI UAS'!O25*'FORM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" s="50" t="str">
        <f t="shared" ref="AH25" si="205">IF(AG25="","",IF(AG25&gt;=80,4,IF(AG25&gt;=70,3,IF(AG25&gt;=60,2,1))))</f>
        <v/>
      </c>
      <c r="AI25" s="7" t="str">
        <f>IF($B25="","",IFERROR((('NILAI TUGAS'!P25*'NILAI TUGAS'!P$7*'FORM NILAI SIAP'!$E$6+'NILAI PRAKTEK'!P25*'NILAI PRAKTEK'!P$7*'FORM NILAI SIAP'!$F$6+'NILAI UTS'!P25*'NILAI UTS'!P$7*'FORM NILAI SIAP'!$G$6+'NILAI UAS'!P$7*'NILAI UAS'!P25*'FORM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" s="50" t="str">
        <f t="shared" ref="AJ25" si="206">IF(AI25="","",IF(AI25&gt;=80,4,IF(AI25&gt;=70,3,IF(AI25&gt;=60,2,1))))</f>
        <v/>
      </c>
      <c r="AK25" s="7" t="str">
        <f>IF($B25="","",IFERROR((('NILAI TUGAS'!Q25*'NILAI TUGAS'!Q$7*'FORM NILAI SIAP'!$E$6+'NILAI PRAKTEK'!Q25*'NILAI PRAKTEK'!Q$7*'FORM NILAI SIAP'!$F$6+'NILAI UTS'!Q25*'NILAI UTS'!Q$7*'FORM NILAI SIAP'!$G$6+'NILAI UAS'!Q$7*'NILAI UAS'!Q25*'FORM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" s="50" t="str">
        <f t="shared" ref="AL25" si="207">IF(AK25="","",IF(AK25&gt;=80,4,IF(AK25&gt;=70,3,IF(AK25&gt;=60,2,1))))</f>
        <v/>
      </c>
      <c r="AM25" s="7" t="str">
        <f>IF($B25="","",IFERROR((('NILAI TUGAS'!R25*'NILAI TUGAS'!R$7*'FORM NILAI SIAP'!$E$6+'NILAI PRAKTEK'!R25*'NILAI PRAKTEK'!R$7*'FORM NILAI SIAP'!$F$6+'NILAI UTS'!R25*'NILAI UTS'!R$7*'FORM NILAI SIAP'!$G$6+'NILAI UAS'!R$7*'NILAI UAS'!R25*'FORM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" s="50" t="str">
        <f t="shared" ref="AN25" si="208">IF(AM25="","",IF(AM25&gt;=80,4,IF(AM25&gt;=70,3,IF(AM25&gt;=60,2,1))))</f>
        <v/>
      </c>
    </row>
    <row r="26" spans="1:40" x14ac:dyDescent="0.25">
      <c r="A26" s="13"/>
      <c r="B26" s="13"/>
      <c r="C26" s="13"/>
      <c r="D26" s="13"/>
      <c r="E26" s="25" t="str">
        <f>IF(B26="","",'NILAI TUGAS'!D26)</f>
        <v/>
      </c>
      <c r="F26" s="25" t="str">
        <f>IF(B26="","",'NILAI PRAKTEK'!D26)</f>
        <v/>
      </c>
      <c r="G26" s="25" t="str">
        <f>IF(B26="","",'NILAI UTS'!D26)</f>
        <v/>
      </c>
      <c r="H26" s="25" t="str">
        <f>IF(B26="","",'NILAI UAS'!D26)</f>
        <v/>
      </c>
      <c r="I26" s="25" t="str">
        <f t="shared" si="0"/>
        <v/>
      </c>
      <c r="J26" s="26" t="str">
        <f t="shared" si="1"/>
        <v/>
      </c>
      <c r="K26" s="25" t="str">
        <f t="shared" si="2"/>
        <v/>
      </c>
      <c r="L26" s="6" t="str">
        <f t="shared" si="3"/>
        <v/>
      </c>
      <c r="M26" s="7" t="str">
        <f>IF($B26="","",IF(M$7="","",IFERROR((('NILAI TUGAS'!E26*'NILAI TUGAS'!E$7*'FORM NILAI SIAP'!$E$6+'NILAI PRAKTEK'!E26*'NILAI PRAKTEK'!E$7*'FORM NILAI SIAP'!$F$6+'NILAI UTS'!E26*'NILAI UTS'!E$7*'FORM NILAI SIAP'!$G$6+'NILAI UAS'!E$7*'NILAI UAS'!E26*'FORM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6" s="50" t="str">
        <f t="shared" si="4"/>
        <v/>
      </c>
      <c r="O26" s="7" t="str">
        <f>IF($B26="","",IF(O$7="","",IFERROR((('NILAI TUGAS'!F26*'NILAI TUGAS'!F$7*'FORM NILAI SIAP'!$E$6+'NILAI PRAKTEK'!F26*'NILAI PRAKTEK'!F$7*'FORM NILAI SIAP'!$F$6+'NILAI UTS'!F26*'NILAI UTS'!F$7*'FORM NILAI SIAP'!$G$6+'NILAI UAS'!F$7*'NILAI UAS'!F26*'FORM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6" s="50" t="str">
        <f t="shared" si="4"/>
        <v/>
      </c>
      <c r="Q26" s="7" t="str">
        <f>IF($B26="","",IF(Q$7="","",IFERROR((('NILAI TUGAS'!G26*'NILAI TUGAS'!G$7*'FORM NILAI SIAP'!$E$6+'NILAI PRAKTEK'!G26*'NILAI PRAKTEK'!G$7*'FORM NILAI SIAP'!$F$6+'NILAI UTS'!G26*'NILAI UTS'!G$7*'FORM NILAI SIAP'!$G$6+'NILAI UAS'!G$7*'NILAI UAS'!G26*'FORM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6" s="50" t="str">
        <f t="shared" ref="R26" si="209">IF(Q26="","",IF(Q26&gt;=80,4,IF(Q26&gt;=70,3,IF(Q26&gt;=60,2,1))))</f>
        <v/>
      </c>
      <c r="S26" s="7" t="str">
        <f>IF($B26="","",IF(S$7="","",IFERROR((('NILAI TUGAS'!H26*'NILAI TUGAS'!H$7*'FORM NILAI SIAP'!$E$6+'NILAI PRAKTEK'!H26*'NILAI PRAKTEK'!H$7*'FORM NILAI SIAP'!$F$6+'NILAI UTS'!H26*'NILAI UTS'!H$7*'FORM NILAI SIAP'!$G$6+'NILAI UAS'!H$7*'NILAI UAS'!H26*'FORM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6" s="50" t="str">
        <f t="shared" ref="T26" si="210">IF(S26="","",IF(S26&gt;=80,4,IF(S26&gt;=70,3,IF(S26&gt;=60,2,1))))</f>
        <v/>
      </c>
      <c r="U26" s="7" t="str">
        <f>IF($B26="","",IF(U$7="","",IFERROR((('NILAI TUGAS'!I26*'NILAI TUGAS'!I$7*'FORM NILAI SIAP'!$E$6+'NILAI PRAKTEK'!I26*'NILAI PRAKTEK'!I$7*'FORM NILAI SIAP'!$F$6+'NILAI UTS'!I26*'NILAI UTS'!I$7*'FORM NILAI SIAP'!$G$6+'NILAI UAS'!I$7*'NILAI UAS'!I26*'FORM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6" s="50" t="str">
        <f t="shared" ref="V26" si="211">IF(U26="","",IF(U26&gt;=80,4,IF(U26&gt;=70,3,IF(U26&gt;=60,2,1))))</f>
        <v/>
      </c>
      <c r="W26" s="7" t="str">
        <f>IF($B26="","",IF(W$7="","",IFERROR((('NILAI TUGAS'!J26*'NILAI TUGAS'!J$7*'FORM NILAI SIAP'!$E$6+'NILAI PRAKTEK'!J26*'NILAI PRAKTEK'!J$7*'FORM NILAI SIAP'!$F$6+'NILAI UTS'!J26*'NILAI UTS'!J$7*'FORM NILAI SIAP'!$G$6+'NILAI UAS'!J$7*'NILAI UAS'!J26*'FORM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6" s="50" t="str">
        <f t="shared" ref="X26" si="212">IF(W26="","",IF(W26&gt;=80,4,IF(W26&gt;=70,3,IF(W26&gt;=60,2,1))))</f>
        <v/>
      </c>
      <c r="Y26" s="7" t="str">
        <f>IF($B26="","",IF(Y$7="","",IFERROR((('NILAI TUGAS'!K26*'NILAI TUGAS'!K$7*'FORM NILAI SIAP'!$E$6+'NILAI PRAKTEK'!K26*'NILAI PRAKTEK'!K$7*'FORM NILAI SIAP'!$F$6+'NILAI UTS'!K26*'NILAI UTS'!K$7*'FORM NILAI SIAP'!$G$6+'NILAI UAS'!K$7*'NILAI UAS'!K26*'FORM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6" s="50" t="str">
        <f t="shared" ref="Z26" si="213">IF(Y26="","",IF(Y26&gt;=80,4,IF(Y26&gt;=70,3,IF(Y26&gt;=60,2,1))))</f>
        <v/>
      </c>
      <c r="AA26" s="7" t="str">
        <f>IF($B26="","",IF(AA$7="","",IFERROR((('NILAI TUGAS'!L26*'NILAI TUGAS'!L$7*'FORM NILAI SIAP'!$E$6+'NILAI PRAKTEK'!L26*'NILAI PRAKTEK'!L$7*'FORM NILAI SIAP'!$F$6+'NILAI UTS'!L26*'NILAI UTS'!L$7*'FORM NILAI SIAP'!$G$6+'NILAI UAS'!L$7*'NILAI UAS'!L26*'FORM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6" s="50" t="str">
        <f t="shared" ref="AB26" si="214">IF(AA26="","",IF(AA26&gt;=80,4,IF(AA26&gt;=70,3,IF(AA26&gt;=60,2,1))))</f>
        <v/>
      </c>
      <c r="AC26" s="7" t="str">
        <f>IF($B26="","",IF(AC$7="","",IFERROR((('NILAI TUGAS'!M26*'NILAI TUGAS'!M$7*'FORM NILAI SIAP'!$E$6+'NILAI PRAKTEK'!M26*'NILAI PRAKTEK'!M$7*'FORM NILAI SIAP'!$F$6+'NILAI UTS'!M26*'NILAI UTS'!M$7*'FORM NILAI SIAP'!$G$6+'NILAI UAS'!M$7*'NILAI UAS'!M26*'FORM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6" s="50" t="str">
        <f t="shared" ref="AD26" si="215">IF(AC26="","",IF(AC26&gt;=80,4,IF(AC26&gt;=70,3,IF(AC26&gt;=60,2,1))))</f>
        <v/>
      </c>
      <c r="AE26" s="7" t="str">
        <f>IF($B26="","",IFERROR((('NILAI TUGAS'!N26*'NILAI TUGAS'!N$7*'FORM NILAI SIAP'!$E$6+'NILAI PRAKTEK'!N26*'NILAI PRAKTEK'!N$7*'FORM NILAI SIAP'!$F$6+'NILAI UTS'!N26*'NILAI UTS'!N$7*'FORM NILAI SIAP'!$G$6+'NILAI UAS'!N$7*'NILAI UAS'!N26*'FORM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6" s="50" t="str">
        <f t="shared" ref="AF26" si="216">IF(AE26="","",IF(AE26&gt;=80,4,IF(AE26&gt;=70,3,IF(AE26&gt;=60,2,1))))</f>
        <v/>
      </c>
      <c r="AG26" s="7" t="str">
        <f>IF($B26="","",IFERROR((('NILAI TUGAS'!O26*'NILAI TUGAS'!O$7*'FORM NILAI SIAP'!$E$6+'NILAI PRAKTEK'!O26*'NILAI PRAKTEK'!O$7*'FORM NILAI SIAP'!$F$6+'NILAI UTS'!O26*'NILAI UTS'!O$7*'FORM NILAI SIAP'!$G$6+'NILAI UAS'!O$7*'NILAI UAS'!O26*'FORM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6" s="50" t="str">
        <f t="shared" ref="AH26" si="217">IF(AG26="","",IF(AG26&gt;=80,4,IF(AG26&gt;=70,3,IF(AG26&gt;=60,2,1))))</f>
        <v/>
      </c>
      <c r="AI26" s="7" t="str">
        <f>IF($B26="","",IFERROR((('NILAI TUGAS'!P26*'NILAI TUGAS'!P$7*'FORM NILAI SIAP'!$E$6+'NILAI PRAKTEK'!P26*'NILAI PRAKTEK'!P$7*'FORM NILAI SIAP'!$F$6+'NILAI UTS'!P26*'NILAI UTS'!P$7*'FORM NILAI SIAP'!$G$6+'NILAI UAS'!P$7*'NILAI UAS'!P26*'FORM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6" s="50" t="str">
        <f t="shared" ref="AJ26" si="218">IF(AI26="","",IF(AI26&gt;=80,4,IF(AI26&gt;=70,3,IF(AI26&gt;=60,2,1))))</f>
        <v/>
      </c>
      <c r="AK26" s="7" t="str">
        <f>IF($B26="","",IFERROR((('NILAI TUGAS'!Q26*'NILAI TUGAS'!Q$7*'FORM NILAI SIAP'!$E$6+'NILAI PRAKTEK'!Q26*'NILAI PRAKTEK'!Q$7*'FORM NILAI SIAP'!$F$6+'NILAI UTS'!Q26*'NILAI UTS'!Q$7*'FORM NILAI SIAP'!$G$6+'NILAI UAS'!Q$7*'NILAI UAS'!Q26*'FORM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6" s="50" t="str">
        <f t="shared" ref="AL26" si="219">IF(AK26="","",IF(AK26&gt;=80,4,IF(AK26&gt;=70,3,IF(AK26&gt;=60,2,1))))</f>
        <v/>
      </c>
      <c r="AM26" s="7" t="str">
        <f>IF($B26="","",IFERROR((('NILAI TUGAS'!R26*'NILAI TUGAS'!R$7*'FORM NILAI SIAP'!$E$6+'NILAI PRAKTEK'!R26*'NILAI PRAKTEK'!R$7*'FORM NILAI SIAP'!$F$6+'NILAI UTS'!R26*'NILAI UTS'!R$7*'FORM NILAI SIAP'!$G$6+'NILAI UAS'!R$7*'NILAI UAS'!R26*'FORM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6" s="50" t="str">
        <f t="shared" ref="AN26" si="220">IF(AM26="","",IF(AM26&gt;=80,4,IF(AM26&gt;=70,3,IF(AM26&gt;=60,2,1))))</f>
        <v/>
      </c>
    </row>
    <row r="27" spans="1:40" x14ac:dyDescent="0.25">
      <c r="A27" s="13"/>
      <c r="B27" s="13"/>
      <c r="C27" s="13"/>
      <c r="D27" s="13"/>
      <c r="E27" s="25" t="str">
        <f>IF(B27="","",'NILAI TUGAS'!D27)</f>
        <v/>
      </c>
      <c r="F27" s="25" t="str">
        <f>IF(B27="","",'NILAI PRAKTEK'!D27)</f>
        <v/>
      </c>
      <c r="G27" s="25" t="str">
        <f>IF(B27="","",'NILAI UTS'!D27)</f>
        <v/>
      </c>
      <c r="H27" s="25" t="str">
        <f>IF(B27="","",'NILAI UAS'!D27)</f>
        <v/>
      </c>
      <c r="I27" s="25" t="str">
        <f t="shared" si="0"/>
        <v/>
      </c>
      <c r="J27" s="26" t="str">
        <f t="shared" si="1"/>
        <v/>
      </c>
      <c r="K27" s="25" t="str">
        <f t="shared" si="2"/>
        <v/>
      </c>
      <c r="L27" s="6" t="str">
        <f t="shared" si="3"/>
        <v/>
      </c>
      <c r="M27" s="7" t="str">
        <f>IF($B27="","",IF(M$7="","",IFERROR((('NILAI TUGAS'!E27*'NILAI TUGAS'!E$7*'FORM NILAI SIAP'!$E$6+'NILAI PRAKTEK'!E27*'NILAI PRAKTEK'!E$7*'FORM NILAI SIAP'!$F$6+'NILAI UTS'!E27*'NILAI UTS'!E$7*'FORM NILAI SIAP'!$G$6+'NILAI UAS'!E$7*'NILAI UAS'!E27*'FORM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7" s="50" t="str">
        <f t="shared" si="4"/>
        <v/>
      </c>
      <c r="O27" s="7" t="str">
        <f>IF($B27="","",IF(O$7="","",IFERROR((('NILAI TUGAS'!F27*'NILAI TUGAS'!F$7*'FORM NILAI SIAP'!$E$6+'NILAI PRAKTEK'!F27*'NILAI PRAKTEK'!F$7*'FORM NILAI SIAP'!$F$6+'NILAI UTS'!F27*'NILAI UTS'!F$7*'FORM NILAI SIAP'!$G$6+'NILAI UAS'!F$7*'NILAI UAS'!F27*'FORM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7" s="50" t="str">
        <f t="shared" si="4"/>
        <v/>
      </c>
      <c r="Q27" s="7" t="str">
        <f>IF($B27="","",IF(Q$7="","",IFERROR((('NILAI TUGAS'!G27*'NILAI TUGAS'!G$7*'FORM NILAI SIAP'!$E$6+'NILAI PRAKTEK'!G27*'NILAI PRAKTEK'!G$7*'FORM NILAI SIAP'!$F$6+'NILAI UTS'!G27*'NILAI UTS'!G$7*'FORM NILAI SIAP'!$G$6+'NILAI UAS'!G$7*'NILAI UAS'!G27*'FORM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7" s="50" t="str">
        <f t="shared" ref="R27" si="221">IF(Q27="","",IF(Q27&gt;=80,4,IF(Q27&gt;=70,3,IF(Q27&gt;=60,2,1))))</f>
        <v/>
      </c>
      <c r="S27" s="7" t="str">
        <f>IF($B27="","",IF(S$7="","",IFERROR((('NILAI TUGAS'!H27*'NILAI TUGAS'!H$7*'FORM NILAI SIAP'!$E$6+'NILAI PRAKTEK'!H27*'NILAI PRAKTEK'!H$7*'FORM NILAI SIAP'!$F$6+'NILAI UTS'!H27*'NILAI UTS'!H$7*'FORM NILAI SIAP'!$G$6+'NILAI UAS'!H$7*'NILAI UAS'!H27*'FORM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7" s="50" t="str">
        <f t="shared" ref="T27" si="222">IF(S27="","",IF(S27&gt;=80,4,IF(S27&gt;=70,3,IF(S27&gt;=60,2,1))))</f>
        <v/>
      </c>
      <c r="U27" s="7" t="str">
        <f>IF($B27="","",IF(U$7="","",IFERROR((('NILAI TUGAS'!I27*'NILAI TUGAS'!I$7*'FORM NILAI SIAP'!$E$6+'NILAI PRAKTEK'!I27*'NILAI PRAKTEK'!I$7*'FORM NILAI SIAP'!$F$6+'NILAI UTS'!I27*'NILAI UTS'!I$7*'FORM NILAI SIAP'!$G$6+'NILAI UAS'!I$7*'NILAI UAS'!I27*'FORM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7" s="50" t="str">
        <f t="shared" ref="V27" si="223">IF(U27="","",IF(U27&gt;=80,4,IF(U27&gt;=70,3,IF(U27&gt;=60,2,1))))</f>
        <v/>
      </c>
      <c r="W27" s="7" t="str">
        <f>IF($B27="","",IF(W$7="","",IFERROR((('NILAI TUGAS'!J27*'NILAI TUGAS'!J$7*'FORM NILAI SIAP'!$E$6+'NILAI PRAKTEK'!J27*'NILAI PRAKTEK'!J$7*'FORM NILAI SIAP'!$F$6+'NILAI UTS'!J27*'NILAI UTS'!J$7*'FORM NILAI SIAP'!$G$6+'NILAI UAS'!J$7*'NILAI UAS'!J27*'FORM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7" s="50" t="str">
        <f t="shared" ref="X27" si="224">IF(W27="","",IF(W27&gt;=80,4,IF(W27&gt;=70,3,IF(W27&gt;=60,2,1))))</f>
        <v/>
      </c>
      <c r="Y27" s="7" t="str">
        <f>IF($B27="","",IF(Y$7="","",IFERROR((('NILAI TUGAS'!K27*'NILAI TUGAS'!K$7*'FORM NILAI SIAP'!$E$6+'NILAI PRAKTEK'!K27*'NILAI PRAKTEK'!K$7*'FORM NILAI SIAP'!$F$6+'NILAI UTS'!K27*'NILAI UTS'!K$7*'FORM NILAI SIAP'!$G$6+'NILAI UAS'!K$7*'NILAI UAS'!K27*'FORM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7" s="50" t="str">
        <f t="shared" ref="Z27" si="225">IF(Y27="","",IF(Y27&gt;=80,4,IF(Y27&gt;=70,3,IF(Y27&gt;=60,2,1))))</f>
        <v/>
      </c>
      <c r="AA27" s="7" t="str">
        <f>IF($B27="","",IF(AA$7="","",IFERROR((('NILAI TUGAS'!L27*'NILAI TUGAS'!L$7*'FORM NILAI SIAP'!$E$6+'NILAI PRAKTEK'!L27*'NILAI PRAKTEK'!L$7*'FORM NILAI SIAP'!$F$6+'NILAI UTS'!L27*'NILAI UTS'!L$7*'FORM NILAI SIAP'!$G$6+'NILAI UAS'!L$7*'NILAI UAS'!L27*'FORM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7" s="50" t="str">
        <f t="shared" ref="AB27" si="226">IF(AA27="","",IF(AA27&gt;=80,4,IF(AA27&gt;=70,3,IF(AA27&gt;=60,2,1))))</f>
        <v/>
      </c>
      <c r="AC27" s="7" t="str">
        <f>IF($B27="","",IF(AC$7="","",IFERROR((('NILAI TUGAS'!M27*'NILAI TUGAS'!M$7*'FORM NILAI SIAP'!$E$6+'NILAI PRAKTEK'!M27*'NILAI PRAKTEK'!M$7*'FORM NILAI SIAP'!$F$6+'NILAI UTS'!M27*'NILAI UTS'!M$7*'FORM NILAI SIAP'!$G$6+'NILAI UAS'!M$7*'NILAI UAS'!M27*'FORM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7" s="50" t="str">
        <f t="shared" ref="AD27" si="227">IF(AC27="","",IF(AC27&gt;=80,4,IF(AC27&gt;=70,3,IF(AC27&gt;=60,2,1))))</f>
        <v/>
      </c>
      <c r="AE27" s="7" t="str">
        <f>IF($B27="","",IFERROR((('NILAI TUGAS'!N27*'NILAI TUGAS'!N$7*'FORM NILAI SIAP'!$E$6+'NILAI PRAKTEK'!N27*'NILAI PRAKTEK'!N$7*'FORM NILAI SIAP'!$F$6+'NILAI UTS'!N27*'NILAI UTS'!N$7*'FORM NILAI SIAP'!$G$6+'NILAI UAS'!N$7*'NILAI UAS'!N27*'FORM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7" s="50" t="str">
        <f t="shared" ref="AF27" si="228">IF(AE27="","",IF(AE27&gt;=80,4,IF(AE27&gt;=70,3,IF(AE27&gt;=60,2,1))))</f>
        <v/>
      </c>
      <c r="AG27" s="7" t="str">
        <f>IF($B27="","",IFERROR((('NILAI TUGAS'!O27*'NILAI TUGAS'!O$7*'FORM NILAI SIAP'!$E$6+'NILAI PRAKTEK'!O27*'NILAI PRAKTEK'!O$7*'FORM NILAI SIAP'!$F$6+'NILAI UTS'!O27*'NILAI UTS'!O$7*'FORM NILAI SIAP'!$G$6+'NILAI UAS'!O$7*'NILAI UAS'!O27*'FORM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7" s="50" t="str">
        <f t="shared" ref="AH27" si="229">IF(AG27="","",IF(AG27&gt;=80,4,IF(AG27&gt;=70,3,IF(AG27&gt;=60,2,1))))</f>
        <v/>
      </c>
      <c r="AI27" s="7" t="str">
        <f>IF($B27="","",IFERROR((('NILAI TUGAS'!P27*'NILAI TUGAS'!P$7*'FORM NILAI SIAP'!$E$6+'NILAI PRAKTEK'!P27*'NILAI PRAKTEK'!P$7*'FORM NILAI SIAP'!$F$6+'NILAI UTS'!P27*'NILAI UTS'!P$7*'FORM NILAI SIAP'!$G$6+'NILAI UAS'!P$7*'NILAI UAS'!P27*'FORM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7" s="50" t="str">
        <f t="shared" ref="AJ27" si="230">IF(AI27="","",IF(AI27&gt;=80,4,IF(AI27&gt;=70,3,IF(AI27&gt;=60,2,1))))</f>
        <v/>
      </c>
      <c r="AK27" s="7" t="str">
        <f>IF($B27="","",IFERROR((('NILAI TUGAS'!Q27*'NILAI TUGAS'!Q$7*'FORM NILAI SIAP'!$E$6+'NILAI PRAKTEK'!Q27*'NILAI PRAKTEK'!Q$7*'FORM NILAI SIAP'!$F$6+'NILAI UTS'!Q27*'NILAI UTS'!Q$7*'FORM NILAI SIAP'!$G$6+'NILAI UAS'!Q$7*'NILAI UAS'!Q27*'FORM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7" s="50" t="str">
        <f t="shared" ref="AL27" si="231">IF(AK27="","",IF(AK27&gt;=80,4,IF(AK27&gt;=70,3,IF(AK27&gt;=60,2,1))))</f>
        <v/>
      </c>
      <c r="AM27" s="7" t="str">
        <f>IF($B27="","",IFERROR((('NILAI TUGAS'!R27*'NILAI TUGAS'!R$7*'FORM NILAI SIAP'!$E$6+'NILAI PRAKTEK'!R27*'NILAI PRAKTEK'!R$7*'FORM NILAI SIAP'!$F$6+'NILAI UTS'!R27*'NILAI UTS'!R$7*'FORM NILAI SIAP'!$G$6+'NILAI UAS'!R$7*'NILAI UAS'!R27*'FORM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7" s="50" t="str">
        <f t="shared" ref="AN27" si="232">IF(AM27="","",IF(AM27&gt;=80,4,IF(AM27&gt;=70,3,IF(AM27&gt;=60,2,1))))</f>
        <v/>
      </c>
    </row>
    <row r="28" spans="1:40" x14ac:dyDescent="0.25">
      <c r="A28" s="13"/>
      <c r="B28" s="13"/>
      <c r="C28" s="13"/>
      <c r="D28" s="13"/>
      <c r="E28" s="25" t="str">
        <f>IF(B28="","",'NILAI TUGAS'!D28)</f>
        <v/>
      </c>
      <c r="F28" s="25" t="str">
        <f>IF(B28="","",'NILAI PRAKTEK'!D28)</f>
        <v/>
      </c>
      <c r="G28" s="25" t="str">
        <f>IF(B28="","",'NILAI UTS'!D28)</f>
        <v/>
      </c>
      <c r="H28" s="25" t="str">
        <f>IF(B28="","",'NILAI UAS'!D28)</f>
        <v/>
      </c>
      <c r="I28" s="25" t="str">
        <f t="shared" si="0"/>
        <v/>
      </c>
      <c r="J28" s="26" t="str">
        <f t="shared" si="1"/>
        <v/>
      </c>
      <c r="K28" s="25" t="str">
        <f t="shared" si="2"/>
        <v/>
      </c>
      <c r="L28" s="6" t="str">
        <f t="shared" si="3"/>
        <v/>
      </c>
      <c r="M28" s="7" t="str">
        <f>IF($B28="","",IF(M$7="","",IFERROR((('NILAI TUGAS'!E28*'NILAI TUGAS'!E$7*'FORM NILAI SIAP'!$E$6+'NILAI PRAKTEK'!E28*'NILAI PRAKTEK'!E$7*'FORM NILAI SIAP'!$F$6+'NILAI UTS'!E28*'NILAI UTS'!E$7*'FORM NILAI SIAP'!$G$6+'NILAI UAS'!E$7*'NILAI UAS'!E28*'FORM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8" s="50" t="str">
        <f t="shared" si="4"/>
        <v/>
      </c>
      <c r="O28" s="7" t="str">
        <f>IF($B28="","",IF(O$7="","",IFERROR((('NILAI TUGAS'!F28*'NILAI TUGAS'!F$7*'FORM NILAI SIAP'!$E$6+'NILAI PRAKTEK'!F28*'NILAI PRAKTEK'!F$7*'FORM NILAI SIAP'!$F$6+'NILAI UTS'!F28*'NILAI UTS'!F$7*'FORM NILAI SIAP'!$G$6+'NILAI UAS'!F$7*'NILAI UAS'!F28*'FORM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8" s="50" t="str">
        <f t="shared" si="4"/>
        <v/>
      </c>
      <c r="Q28" s="7" t="str">
        <f>IF($B28="","",IF(Q$7="","",IFERROR((('NILAI TUGAS'!G28*'NILAI TUGAS'!G$7*'FORM NILAI SIAP'!$E$6+'NILAI PRAKTEK'!G28*'NILAI PRAKTEK'!G$7*'FORM NILAI SIAP'!$F$6+'NILAI UTS'!G28*'NILAI UTS'!G$7*'FORM NILAI SIAP'!$G$6+'NILAI UAS'!G$7*'NILAI UAS'!G28*'FORM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8" s="50" t="str">
        <f t="shared" ref="R28" si="233">IF(Q28="","",IF(Q28&gt;=80,4,IF(Q28&gt;=70,3,IF(Q28&gt;=60,2,1))))</f>
        <v/>
      </c>
      <c r="S28" s="7" t="str">
        <f>IF($B28="","",IF(S$7="","",IFERROR((('NILAI TUGAS'!H28*'NILAI TUGAS'!H$7*'FORM NILAI SIAP'!$E$6+'NILAI PRAKTEK'!H28*'NILAI PRAKTEK'!H$7*'FORM NILAI SIAP'!$F$6+'NILAI UTS'!H28*'NILAI UTS'!H$7*'FORM NILAI SIAP'!$G$6+'NILAI UAS'!H$7*'NILAI UAS'!H28*'FORM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8" s="50" t="str">
        <f t="shared" ref="T28" si="234">IF(S28="","",IF(S28&gt;=80,4,IF(S28&gt;=70,3,IF(S28&gt;=60,2,1))))</f>
        <v/>
      </c>
      <c r="U28" s="7" t="str">
        <f>IF($B28="","",IF(U$7="","",IFERROR((('NILAI TUGAS'!I28*'NILAI TUGAS'!I$7*'FORM NILAI SIAP'!$E$6+'NILAI PRAKTEK'!I28*'NILAI PRAKTEK'!I$7*'FORM NILAI SIAP'!$F$6+'NILAI UTS'!I28*'NILAI UTS'!I$7*'FORM NILAI SIAP'!$G$6+'NILAI UAS'!I$7*'NILAI UAS'!I28*'FORM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8" s="50" t="str">
        <f t="shared" ref="V28" si="235">IF(U28="","",IF(U28&gt;=80,4,IF(U28&gt;=70,3,IF(U28&gt;=60,2,1))))</f>
        <v/>
      </c>
      <c r="W28" s="7" t="str">
        <f>IF($B28="","",IF(W$7="","",IFERROR((('NILAI TUGAS'!J28*'NILAI TUGAS'!J$7*'FORM NILAI SIAP'!$E$6+'NILAI PRAKTEK'!J28*'NILAI PRAKTEK'!J$7*'FORM NILAI SIAP'!$F$6+'NILAI UTS'!J28*'NILAI UTS'!J$7*'FORM NILAI SIAP'!$G$6+'NILAI UAS'!J$7*'NILAI UAS'!J28*'FORM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8" s="50" t="str">
        <f t="shared" ref="X28" si="236">IF(W28="","",IF(W28&gt;=80,4,IF(W28&gt;=70,3,IF(W28&gt;=60,2,1))))</f>
        <v/>
      </c>
      <c r="Y28" s="7" t="str">
        <f>IF($B28="","",IF(Y$7="","",IFERROR((('NILAI TUGAS'!K28*'NILAI TUGAS'!K$7*'FORM NILAI SIAP'!$E$6+'NILAI PRAKTEK'!K28*'NILAI PRAKTEK'!K$7*'FORM NILAI SIAP'!$F$6+'NILAI UTS'!K28*'NILAI UTS'!K$7*'FORM NILAI SIAP'!$G$6+'NILAI UAS'!K$7*'NILAI UAS'!K28*'FORM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8" s="50" t="str">
        <f t="shared" ref="Z28" si="237">IF(Y28="","",IF(Y28&gt;=80,4,IF(Y28&gt;=70,3,IF(Y28&gt;=60,2,1))))</f>
        <v/>
      </c>
      <c r="AA28" s="7" t="str">
        <f>IF($B28="","",IF(AA$7="","",IFERROR((('NILAI TUGAS'!L28*'NILAI TUGAS'!L$7*'FORM NILAI SIAP'!$E$6+'NILAI PRAKTEK'!L28*'NILAI PRAKTEK'!L$7*'FORM NILAI SIAP'!$F$6+'NILAI UTS'!L28*'NILAI UTS'!L$7*'FORM NILAI SIAP'!$G$6+'NILAI UAS'!L$7*'NILAI UAS'!L28*'FORM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8" s="50" t="str">
        <f t="shared" ref="AB28" si="238">IF(AA28="","",IF(AA28&gt;=80,4,IF(AA28&gt;=70,3,IF(AA28&gt;=60,2,1))))</f>
        <v/>
      </c>
      <c r="AC28" s="7" t="str">
        <f>IF($B28="","",IF(AC$7="","",IFERROR((('NILAI TUGAS'!M28*'NILAI TUGAS'!M$7*'FORM NILAI SIAP'!$E$6+'NILAI PRAKTEK'!M28*'NILAI PRAKTEK'!M$7*'FORM NILAI SIAP'!$F$6+'NILAI UTS'!M28*'NILAI UTS'!M$7*'FORM NILAI SIAP'!$G$6+'NILAI UAS'!M$7*'NILAI UAS'!M28*'FORM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8" s="50" t="str">
        <f t="shared" ref="AD28" si="239">IF(AC28="","",IF(AC28&gt;=80,4,IF(AC28&gt;=70,3,IF(AC28&gt;=60,2,1))))</f>
        <v/>
      </c>
      <c r="AE28" s="7" t="str">
        <f>IF($B28="","",IFERROR((('NILAI TUGAS'!N28*'NILAI TUGAS'!N$7*'FORM NILAI SIAP'!$E$6+'NILAI PRAKTEK'!N28*'NILAI PRAKTEK'!N$7*'FORM NILAI SIAP'!$F$6+'NILAI UTS'!N28*'NILAI UTS'!N$7*'FORM NILAI SIAP'!$G$6+'NILAI UAS'!N$7*'NILAI UAS'!N28*'FORM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8" s="50" t="str">
        <f t="shared" ref="AF28" si="240">IF(AE28="","",IF(AE28&gt;=80,4,IF(AE28&gt;=70,3,IF(AE28&gt;=60,2,1))))</f>
        <v/>
      </c>
      <c r="AG28" s="7" t="str">
        <f>IF($B28="","",IFERROR((('NILAI TUGAS'!O28*'NILAI TUGAS'!O$7*'FORM NILAI SIAP'!$E$6+'NILAI PRAKTEK'!O28*'NILAI PRAKTEK'!O$7*'FORM NILAI SIAP'!$F$6+'NILAI UTS'!O28*'NILAI UTS'!O$7*'FORM NILAI SIAP'!$G$6+'NILAI UAS'!O$7*'NILAI UAS'!O28*'FORM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8" s="50" t="str">
        <f t="shared" ref="AH28" si="241">IF(AG28="","",IF(AG28&gt;=80,4,IF(AG28&gt;=70,3,IF(AG28&gt;=60,2,1))))</f>
        <v/>
      </c>
      <c r="AI28" s="7" t="str">
        <f>IF($B28="","",IFERROR((('NILAI TUGAS'!P28*'NILAI TUGAS'!P$7*'FORM NILAI SIAP'!$E$6+'NILAI PRAKTEK'!P28*'NILAI PRAKTEK'!P$7*'FORM NILAI SIAP'!$F$6+'NILAI UTS'!P28*'NILAI UTS'!P$7*'FORM NILAI SIAP'!$G$6+'NILAI UAS'!P$7*'NILAI UAS'!P28*'FORM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8" s="50" t="str">
        <f t="shared" ref="AJ28" si="242">IF(AI28="","",IF(AI28&gt;=80,4,IF(AI28&gt;=70,3,IF(AI28&gt;=60,2,1))))</f>
        <v/>
      </c>
      <c r="AK28" s="7" t="str">
        <f>IF($B28="","",IFERROR((('NILAI TUGAS'!Q28*'NILAI TUGAS'!Q$7*'FORM NILAI SIAP'!$E$6+'NILAI PRAKTEK'!Q28*'NILAI PRAKTEK'!Q$7*'FORM NILAI SIAP'!$F$6+'NILAI UTS'!Q28*'NILAI UTS'!Q$7*'FORM NILAI SIAP'!$G$6+'NILAI UAS'!Q$7*'NILAI UAS'!Q28*'FORM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8" s="50" t="str">
        <f t="shared" ref="AL28" si="243">IF(AK28="","",IF(AK28&gt;=80,4,IF(AK28&gt;=70,3,IF(AK28&gt;=60,2,1))))</f>
        <v/>
      </c>
      <c r="AM28" s="7" t="str">
        <f>IF($B28="","",IFERROR((('NILAI TUGAS'!R28*'NILAI TUGAS'!R$7*'FORM NILAI SIAP'!$E$6+'NILAI PRAKTEK'!R28*'NILAI PRAKTEK'!R$7*'FORM NILAI SIAP'!$F$6+'NILAI UTS'!R28*'NILAI UTS'!R$7*'FORM NILAI SIAP'!$G$6+'NILAI UAS'!R$7*'NILAI UAS'!R28*'FORM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8" s="50" t="str">
        <f t="shared" ref="AN28" si="244">IF(AM28="","",IF(AM28&gt;=80,4,IF(AM28&gt;=70,3,IF(AM28&gt;=60,2,1))))</f>
        <v/>
      </c>
    </row>
    <row r="29" spans="1:40" x14ac:dyDescent="0.25">
      <c r="A29" s="13"/>
      <c r="B29" s="13"/>
      <c r="C29" s="13"/>
      <c r="D29" s="13"/>
      <c r="E29" s="25" t="str">
        <f>IF(B29="","",'NILAI TUGAS'!D29)</f>
        <v/>
      </c>
      <c r="F29" s="25" t="str">
        <f>IF(B29="","",'NILAI PRAKTEK'!D29)</f>
        <v/>
      </c>
      <c r="G29" s="25" t="str">
        <f>IF(B29="","",'NILAI UTS'!D29)</f>
        <v/>
      </c>
      <c r="H29" s="25" t="str">
        <f>IF(B29="","",'NILAI UAS'!D29)</f>
        <v/>
      </c>
      <c r="I29" s="25" t="str">
        <f t="shared" si="0"/>
        <v/>
      </c>
      <c r="J29" s="26" t="str">
        <f t="shared" si="1"/>
        <v/>
      </c>
      <c r="K29" s="25" t="str">
        <f t="shared" si="2"/>
        <v/>
      </c>
      <c r="L29" s="6" t="str">
        <f t="shared" si="3"/>
        <v/>
      </c>
      <c r="M29" s="7" t="str">
        <f>IF($B29="","",IF(M$7="","",IFERROR((('NILAI TUGAS'!E29*'NILAI TUGAS'!E$7*'FORM NILAI SIAP'!$E$6+'NILAI PRAKTEK'!E29*'NILAI PRAKTEK'!E$7*'FORM NILAI SIAP'!$F$6+'NILAI UTS'!E29*'NILAI UTS'!E$7*'FORM NILAI SIAP'!$G$6+'NILAI UAS'!E$7*'NILAI UAS'!E29*'FORM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9" s="50" t="str">
        <f t="shared" si="4"/>
        <v/>
      </c>
      <c r="O29" s="7" t="str">
        <f>IF($B29="","",IF(O$7="","",IFERROR((('NILAI TUGAS'!F29*'NILAI TUGAS'!F$7*'FORM NILAI SIAP'!$E$6+'NILAI PRAKTEK'!F29*'NILAI PRAKTEK'!F$7*'FORM NILAI SIAP'!$F$6+'NILAI UTS'!F29*'NILAI UTS'!F$7*'FORM NILAI SIAP'!$G$6+'NILAI UAS'!F$7*'NILAI UAS'!F29*'FORM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9" s="50" t="str">
        <f t="shared" si="4"/>
        <v/>
      </c>
      <c r="Q29" s="7" t="str">
        <f>IF($B29="","",IF(Q$7="","",IFERROR((('NILAI TUGAS'!G29*'NILAI TUGAS'!G$7*'FORM NILAI SIAP'!$E$6+'NILAI PRAKTEK'!G29*'NILAI PRAKTEK'!G$7*'FORM NILAI SIAP'!$F$6+'NILAI UTS'!G29*'NILAI UTS'!G$7*'FORM NILAI SIAP'!$G$6+'NILAI UAS'!G$7*'NILAI UAS'!G29*'FORM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9" s="50" t="str">
        <f t="shared" ref="R29" si="245">IF(Q29="","",IF(Q29&gt;=80,4,IF(Q29&gt;=70,3,IF(Q29&gt;=60,2,1))))</f>
        <v/>
      </c>
      <c r="S29" s="7" t="str">
        <f>IF($B29="","",IF(S$7="","",IFERROR((('NILAI TUGAS'!H29*'NILAI TUGAS'!H$7*'FORM NILAI SIAP'!$E$6+'NILAI PRAKTEK'!H29*'NILAI PRAKTEK'!H$7*'FORM NILAI SIAP'!$F$6+'NILAI UTS'!H29*'NILAI UTS'!H$7*'FORM NILAI SIAP'!$G$6+'NILAI UAS'!H$7*'NILAI UAS'!H29*'FORM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9" s="50" t="str">
        <f t="shared" ref="T29" si="246">IF(S29="","",IF(S29&gt;=80,4,IF(S29&gt;=70,3,IF(S29&gt;=60,2,1))))</f>
        <v/>
      </c>
      <c r="U29" s="7" t="str">
        <f>IF($B29="","",IF(U$7="","",IFERROR((('NILAI TUGAS'!I29*'NILAI TUGAS'!I$7*'FORM NILAI SIAP'!$E$6+'NILAI PRAKTEK'!I29*'NILAI PRAKTEK'!I$7*'FORM NILAI SIAP'!$F$6+'NILAI UTS'!I29*'NILAI UTS'!I$7*'FORM NILAI SIAP'!$G$6+'NILAI UAS'!I$7*'NILAI UAS'!I29*'FORM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9" s="50" t="str">
        <f t="shared" ref="V29" si="247">IF(U29="","",IF(U29&gt;=80,4,IF(U29&gt;=70,3,IF(U29&gt;=60,2,1))))</f>
        <v/>
      </c>
      <c r="W29" s="7" t="str">
        <f>IF($B29="","",IF(W$7="","",IFERROR((('NILAI TUGAS'!J29*'NILAI TUGAS'!J$7*'FORM NILAI SIAP'!$E$6+'NILAI PRAKTEK'!J29*'NILAI PRAKTEK'!J$7*'FORM NILAI SIAP'!$F$6+'NILAI UTS'!J29*'NILAI UTS'!J$7*'FORM NILAI SIAP'!$G$6+'NILAI UAS'!J$7*'NILAI UAS'!J29*'FORM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9" s="50" t="str">
        <f t="shared" ref="X29" si="248">IF(W29="","",IF(W29&gt;=80,4,IF(W29&gt;=70,3,IF(W29&gt;=60,2,1))))</f>
        <v/>
      </c>
      <c r="Y29" s="7" t="str">
        <f>IF($B29="","",IF(Y$7="","",IFERROR((('NILAI TUGAS'!K29*'NILAI TUGAS'!K$7*'FORM NILAI SIAP'!$E$6+'NILAI PRAKTEK'!K29*'NILAI PRAKTEK'!K$7*'FORM NILAI SIAP'!$F$6+'NILAI UTS'!K29*'NILAI UTS'!K$7*'FORM NILAI SIAP'!$G$6+'NILAI UAS'!K$7*'NILAI UAS'!K29*'FORM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9" s="50" t="str">
        <f t="shared" ref="Z29" si="249">IF(Y29="","",IF(Y29&gt;=80,4,IF(Y29&gt;=70,3,IF(Y29&gt;=60,2,1))))</f>
        <v/>
      </c>
      <c r="AA29" s="7" t="str">
        <f>IF($B29="","",IF(AA$7="","",IFERROR((('NILAI TUGAS'!L29*'NILAI TUGAS'!L$7*'FORM NILAI SIAP'!$E$6+'NILAI PRAKTEK'!L29*'NILAI PRAKTEK'!L$7*'FORM NILAI SIAP'!$F$6+'NILAI UTS'!L29*'NILAI UTS'!L$7*'FORM NILAI SIAP'!$G$6+'NILAI UAS'!L$7*'NILAI UAS'!L29*'FORM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9" s="50" t="str">
        <f t="shared" ref="AB29" si="250">IF(AA29="","",IF(AA29&gt;=80,4,IF(AA29&gt;=70,3,IF(AA29&gt;=60,2,1))))</f>
        <v/>
      </c>
      <c r="AC29" s="7" t="str">
        <f>IF($B29="","",IF(AC$7="","",IFERROR((('NILAI TUGAS'!M29*'NILAI TUGAS'!M$7*'FORM NILAI SIAP'!$E$6+'NILAI PRAKTEK'!M29*'NILAI PRAKTEK'!M$7*'FORM NILAI SIAP'!$F$6+'NILAI UTS'!M29*'NILAI UTS'!M$7*'FORM NILAI SIAP'!$G$6+'NILAI UAS'!M$7*'NILAI UAS'!M29*'FORM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9" s="50" t="str">
        <f t="shared" ref="AD29" si="251">IF(AC29="","",IF(AC29&gt;=80,4,IF(AC29&gt;=70,3,IF(AC29&gt;=60,2,1))))</f>
        <v/>
      </c>
      <c r="AE29" s="7" t="str">
        <f>IF($B29="","",IFERROR((('NILAI TUGAS'!N29*'NILAI TUGAS'!N$7*'FORM NILAI SIAP'!$E$6+'NILAI PRAKTEK'!N29*'NILAI PRAKTEK'!N$7*'FORM NILAI SIAP'!$F$6+'NILAI UTS'!N29*'NILAI UTS'!N$7*'FORM NILAI SIAP'!$G$6+'NILAI UAS'!N$7*'NILAI UAS'!N29*'FORM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9" s="50" t="str">
        <f t="shared" ref="AF29" si="252">IF(AE29="","",IF(AE29&gt;=80,4,IF(AE29&gt;=70,3,IF(AE29&gt;=60,2,1))))</f>
        <v/>
      </c>
      <c r="AG29" s="7" t="str">
        <f>IF($B29="","",IFERROR((('NILAI TUGAS'!O29*'NILAI TUGAS'!O$7*'FORM NILAI SIAP'!$E$6+'NILAI PRAKTEK'!O29*'NILAI PRAKTEK'!O$7*'FORM NILAI SIAP'!$F$6+'NILAI UTS'!O29*'NILAI UTS'!O$7*'FORM NILAI SIAP'!$G$6+'NILAI UAS'!O$7*'NILAI UAS'!O29*'FORM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9" s="50" t="str">
        <f t="shared" ref="AH29" si="253">IF(AG29="","",IF(AG29&gt;=80,4,IF(AG29&gt;=70,3,IF(AG29&gt;=60,2,1))))</f>
        <v/>
      </c>
      <c r="AI29" s="7" t="str">
        <f>IF($B29="","",IFERROR((('NILAI TUGAS'!P29*'NILAI TUGAS'!P$7*'FORM NILAI SIAP'!$E$6+'NILAI PRAKTEK'!P29*'NILAI PRAKTEK'!P$7*'FORM NILAI SIAP'!$F$6+'NILAI UTS'!P29*'NILAI UTS'!P$7*'FORM NILAI SIAP'!$G$6+'NILAI UAS'!P$7*'NILAI UAS'!P29*'FORM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9" s="50" t="str">
        <f t="shared" ref="AJ29" si="254">IF(AI29="","",IF(AI29&gt;=80,4,IF(AI29&gt;=70,3,IF(AI29&gt;=60,2,1))))</f>
        <v/>
      </c>
      <c r="AK29" s="7" t="str">
        <f>IF($B29="","",IFERROR((('NILAI TUGAS'!Q29*'NILAI TUGAS'!Q$7*'FORM NILAI SIAP'!$E$6+'NILAI PRAKTEK'!Q29*'NILAI PRAKTEK'!Q$7*'FORM NILAI SIAP'!$F$6+'NILAI UTS'!Q29*'NILAI UTS'!Q$7*'FORM NILAI SIAP'!$G$6+'NILAI UAS'!Q$7*'NILAI UAS'!Q29*'FORM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9" s="50" t="str">
        <f t="shared" ref="AL29" si="255">IF(AK29="","",IF(AK29&gt;=80,4,IF(AK29&gt;=70,3,IF(AK29&gt;=60,2,1))))</f>
        <v/>
      </c>
      <c r="AM29" s="7" t="str">
        <f>IF($B29="","",IFERROR((('NILAI TUGAS'!R29*'NILAI TUGAS'!R$7*'FORM NILAI SIAP'!$E$6+'NILAI PRAKTEK'!R29*'NILAI PRAKTEK'!R$7*'FORM NILAI SIAP'!$F$6+'NILAI UTS'!R29*'NILAI UTS'!R$7*'FORM NILAI SIAP'!$G$6+'NILAI UAS'!R$7*'NILAI UAS'!R29*'FORM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9" s="50" t="str">
        <f t="shared" ref="AN29" si="256">IF(AM29="","",IF(AM29&gt;=80,4,IF(AM29&gt;=70,3,IF(AM29&gt;=60,2,1))))</f>
        <v/>
      </c>
    </row>
    <row r="30" spans="1:40" x14ac:dyDescent="0.25">
      <c r="A30" s="13"/>
      <c r="B30" s="13"/>
      <c r="C30" s="13"/>
      <c r="D30" s="13"/>
      <c r="E30" s="25" t="str">
        <f>IF(B30="","",'NILAI TUGAS'!D30)</f>
        <v/>
      </c>
      <c r="F30" s="25" t="str">
        <f>IF(B30="","",'NILAI PRAKTEK'!D30)</f>
        <v/>
      </c>
      <c r="G30" s="25" t="str">
        <f>IF(B30="","",'NILAI UTS'!D30)</f>
        <v/>
      </c>
      <c r="H30" s="25" t="str">
        <f>IF(B30="","",'NILAI UAS'!D30)</f>
        <v/>
      </c>
      <c r="I30" s="25" t="str">
        <f t="shared" si="0"/>
        <v/>
      </c>
      <c r="J30" s="26" t="str">
        <f t="shared" si="1"/>
        <v/>
      </c>
      <c r="K30" s="25" t="str">
        <f t="shared" si="2"/>
        <v/>
      </c>
      <c r="L30" s="6" t="str">
        <f t="shared" si="3"/>
        <v/>
      </c>
      <c r="M30" s="7" t="str">
        <f>IF($B30="","",IF(M$7="","",IFERROR((('NILAI TUGAS'!E30*'NILAI TUGAS'!E$7*'FORM NILAI SIAP'!$E$6+'NILAI PRAKTEK'!E30*'NILAI PRAKTEK'!E$7*'FORM NILAI SIAP'!$F$6+'NILAI UTS'!E30*'NILAI UTS'!E$7*'FORM NILAI SIAP'!$G$6+'NILAI UAS'!E$7*'NILAI UAS'!E30*'FORM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0" s="50" t="str">
        <f t="shared" si="4"/>
        <v/>
      </c>
      <c r="O30" s="7" t="str">
        <f>IF($B30="","",IF(O$7="","",IFERROR((('NILAI TUGAS'!F30*'NILAI TUGAS'!F$7*'FORM NILAI SIAP'!$E$6+'NILAI PRAKTEK'!F30*'NILAI PRAKTEK'!F$7*'FORM NILAI SIAP'!$F$6+'NILAI UTS'!F30*'NILAI UTS'!F$7*'FORM NILAI SIAP'!$G$6+'NILAI UAS'!F$7*'NILAI UAS'!F30*'FORM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0" s="50" t="str">
        <f t="shared" si="4"/>
        <v/>
      </c>
      <c r="Q30" s="7" t="str">
        <f>IF($B30="","",IF(Q$7="","",IFERROR((('NILAI TUGAS'!G30*'NILAI TUGAS'!G$7*'FORM NILAI SIAP'!$E$6+'NILAI PRAKTEK'!G30*'NILAI PRAKTEK'!G$7*'FORM NILAI SIAP'!$F$6+'NILAI UTS'!G30*'NILAI UTS'!G$7*'FORM NILAI SIAP'!$G$6+'NILAI UAS'!G$7*'NILAI UAS'!G30*'FORM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0" s="50" t="str">
        <f t="shared" ref="R30" si="257">IF(Q30="","",IF(Q30&gt;=80,4,IF(Q30&gt;=70,3,IF(Q30&gt;=60,2,1))))</f>
        <v/>
      </c>
      <c r="S30" s="7" t="str">
        <f>IF($B30="","",IF(S$7="","",IFERROR((('NILAI TUGAS'!H30*'NILAI TUGAS'!H$7*'FORM NILAI SIAP'!$E$6+'NILAI PRAKTEK'!H30*'NILAI PRAKTEK'!H$7*'FORM NILAI SIAP'!$F$6+'NILAI UTS'!H30*'NILAI UTS'!H$7*'FORM NILAI SIAP'!$G$6+'NILAI UAS'!H$7*'NILAI UAS'!H30*'FORM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0" s="50" t="str">
        <f t="shared" ref="T30" si="258">IF(S30="","",IF(S30&gt;=80,4,IF(S30&gt;=70,3,IF(S30&gt;=60,2,1))))</f>
        <v/>
      </c>
      <c r="U30" s="7" t="str">
        <f>IF($B30="","",IF(U$7="","",IFERROR((('NILAI TUGAS'!I30*'NILAI TUGAS'!I$7*'FORM NILAI SIAP'!$E$6+'NILAI PRAKTEK'!I30*'NILAI PRAKTEK'!I$7*'FORM NILAI SIAP'!$F$6+'NILAI UTS'!I30*'NILAI UTS'!I$7*'FORM NILAI SIAP'!$G$6+'NILAI UAS'!I$7*'NILAI UAS'!I30*'FORM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0" s="50" t="str">
        <f t="shared" ref="V30" si="259">IF(U30="","",IF(U30&gt;=80,4,IF(U30&gt;=70,3,IF(U30&gt;=60,2,1))))</f>
        <v/>
      </c>
      <c r="W30" s="7" t="str">
        <f>IF($B30="","",IF(W$7="","",IFERROR((('NILAI TUGAS'!J30*'NILAI TUGAS'!J$7*'FORM NILAI SIAP'!$E$6+'NILAI PRAKTEK'!J30*'NILAI PRAKTEK'!J$7*'FORM NILAI SIAP'!$F$6+'NILAI UTS'!J30*'NILAI UTS'!J$7*'FORM NILAI SIAP'!$G$6+'NILAI UAS'!J$7*'NILAI UAS'!J30*'FORM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0" s="50" t="str">
        <f t="shared" ref="X30" si="260">IF(W30="","",IF(W30&gt;=80,4,IF(W30&gt;=70,3,IF(W30&gt;=60,2,1))))</f>
        <v/>
      </c>
      <c r="Y30" s="7" t="str">
        <f>IF($B30="","",IF(Y$7="","",IFERROR((('NILAI TUGAS'!K30*'NILAI TUGAS'!K$7*'FORM NILAI SIAP'!$E$6+'NILAI PRAKTEK'!K30*'NILAI PRAKTEK'!K$7*'FORM NILAI SIAP'!$F$6+'NILAI UTS'!K30*'NILAI UTS'!K$7*'FORM NILAI SIAP'!$G$6+'NILAI UAS'!K$7*'NILAI UAS'!K30*'FORM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0" s="50" t="str">
        <f t="shared" ref="Z30" si="261">IF(Y30="","",IF(Y30&gt;=80,4,IF(Y30&gt;=70,3,IF(Y30&gt;=60,2,1))))</f>
        <v/>
      </c>
      <c r="AA30" s="7" t="str">
        <f>IF($B30="","",IF(AA$7="","",IFERROR((('NILAI TUGAS'!L30*'NILAI TUGAS'!L$7*'FORM NILAI SIAP'!$E$6+'NILAI PRAKTEK'!L30*'NILAI PRAKTEK'!L$7*'FORM NILAI SIAP'!$F$6+'NILAI UTS'!L30*'NILAI UTS'!L$7*'FORM NILAI SIAP'!$G$6+'NILAI UAS'!L$7*'NILAI UAS'!L30*'FORM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0" s="50" t="str">
        <f t="shared" ref="AB30" si="262">IF(AA30="","",IF(AA30&gt;=80,4,IF(AA30&gt;=70,3,IF(AA30&gt;=60,2,1))))</f>
        <v/>
      </c>
      <c r="AC30" s="7" t="str">
        <f>IF($B30="","",IF(AC$7="","",IFERROR((('NILAI TUGAS'!M30*'NILAI TUGAS'!M$7*'FORM NILAI SIAP'!$E$6+'NILAI PRAKTEK'!M30*'NILAI PRAKTEK'!M$7*'FORM NILAI SIAP'!$F$6+'NILAI UTS'!M30*'NILAI UTS'!M$7*'FORM NILAI SIAP'!$G$6+'NILAI UAS'!M$7*'NILAI UAS'!M30*'FORM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0" s="50" t="str">
        <f t="shared" ref="AD30" si="263">IF(AC30="","",IF(AC30&gt;=80,4,IF(AC30&gt;=70,3,IF(AC30&gt;=60,2,1))))</f>
        <v/>
      </c>
      <c r="AE30" s="7" t="str">
        <f>IF($B30="","",IFERROR((('NILAI TUGAS'!N30*'NILAI TUGAS'!N$7*'FORM NILAI SIAP'!$E$6+'NILAI PRAKTEK'!N30*'NILAI PRAKTEK'!N$7*'FORM NILAI SIAP'!$F$6+'NILAI UTS'!N30*'NILAI UTS'!N$7*'FORM NILAI SIAP'!$G$6+'NILAI UAS'!N$7*'NILAI UAS'!N30*'FORM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0" s="50" t="str">
        <f t="shared" ref="AF30" si="264">IF(AE30="","",IF(AE30&gt;=80,4,IF(AE30&gt;=70,3,IF(AE30&gt;=60,2,1))))</f>
        <v/>
      </c>
      <c r="AG30" s="7" t="str">
        <f>IF($B30="","",IFERROR((('NILAI TUGAS'!O30*'NILAI TUGAS'!O$7*'FORM NILAI SIAP'!$E$6+'NILAI PRAKTEK'!O30*'NILAI PRAKTEK'!O$7*'FORM NILAI SIAP'!$F$6+'NILAI UTS'!O30*'NILAI UTS'!O$7*'FORM NILAI SIAP'!$G$6+'NILAI UAS'!O$7*'NILAI UAS'!O30*'FORM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0" s="50" t="str">
        <f t="shared" ref="AH30" si="265">IF(AG30="","",IF(AG30&gt;=80,4,IF(AG30&gt;=70,3,IF(AG30&gt;=60,2,1))))</f>
        <v/>
      </c>
      <c r="AI30" s="7" t="str">
        <f>IF($B30="","",IFERROR((('NILAI TUGAS'!P30*'NILAI TUGAS'!P$7*'FORM NILAI SIAP'!$E$6+'NILAI PRAKTEK'!P30*'NILAI PRAKTEK'!P$7*'FORM NILAI SIAP'!$F$6+'NILAI UTS'!P30*'NILAI UTS'!P$7*'FORM NILAI SIAP'!$G$6+'NILAI UAS'!P$7*'NILAI UAS'!P30*'FORM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0" s="50" t="str">
        <f t="shared" ref="AJ30" si="266">IF(AI30="","",IF(AI30&gt;=80,4,IF(AI30&gt;=70,3,IF(AI30&gt;=60,2,1))))</f>
        <v/>
      </c>
      <c r="AK30" s="7" t="str">
        <f>IF($B30="","",IFERROR((('NILAI TUGAS'!Q30*'NILAI TUGAS'!Q$7*'FORM NILAI SIAP'!$E$6+'NILAI PRAKTEK'!Q30*'NILAI PRAKTEK'!Q$7*'FORM NILAI SIAP'!$F$6+'NILAI UTS'!Q30*'NILAI UTS'!Q$7*'FORM NILAI SIAP'!$G$6+'NILAI UAS'!Q$7*'NILAI UAS'!Q30*'FORM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0" s="50" t="str">
        <f t="shared" ref="AL30" si="267">IF(AK30="","",IF(AK30&gt;=80,4,IF(AK30&gt;=70,3,IF(AK30&gt;=60,2,1))))</f>
        <v/>
      </c>
      <c r="AM30" s="7" t="str">
        <f>IF($B30="","",IFERROR((('NILAI TUGAS'!R30*'NILAI TUGAS'!R$7*'FORM NILAI SIAP'!$E$6+'NILAI PRAKTEK'!R30*'NILAI PRAKTEK'!R$7*'FORM NILAI SIAP'!$F$6+'NILAI UTS'!R30*'NILAI UTS'!R$7*'FORM NILAI SIAP'!$G$6+'NILAI UAS'!R$7*'NILAI UAS'!R30*'FORM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0" s="50" t="str">
        <f t="shared" ref="AN30" si="268">IF(AM30="","",IF(AM30&gt;=80,4,IF(AM30&gt;=70,3,IF(AM30&gt;=60,2,1))))</f>
        <v/>
      </c>
    </row>
    <row r="31" spans="1:40" x14ac:dyDescent="0.25">
      <c r="A31" s="13"/>
      <c r="B31" s="13"/>
      <c r="C31" s="13"/>
      <c r="D31" s="13"/>
      <c r="E31" s="25" t="str">
        <f>IF(B31="","",'NILAI TUGAS'!D31)</f>
        <v/>
      </c>
      <c r="F31" s="25" t="str">
        <f>IF(B31="","",'NILAI PRAKTEK'!D31)</f>
        <v/>
      </c>
      <c r="G31" s="25" t="str">
        <f>IF(B31="","",'NILAI UTS'!D31)</f>
        <v/>
      </c>
      <c r="H31" s="25" t="str">
        <f>IF(B31="","",'NILAI UAS'!D31)</f>
        <v/>
      </c>
      <c r="I31" s="25" t="str">
        <f t="shared" si="0"/>
        <v/>
      </c>
      <c r="J31" s="26" t="str">
        <f t="shared" si="1"/>
        <v/>
      </c>
      <c r="K31" s="25" t="str">
        <f t="shared" si="2"/>
        <v/>
      </c>
      <c r="L31" s="6" t="str">
        <f t="shared" si="3"/>
        <v/>
      </c>
      <c r="M31" s="7" t="str">
        <f>IF($B31="","",IF(M$7="","",IFERROR((('NILAI TUGAS'!E31*'NILAI TUGAS'!E$7*'FORM NILAI SIAP'!$E$6+'NILAI PRAKTEK'!E31*'NILAI PRAKTEK'!E$7*'FORM NILAI SIAP'!$F$6+'NILAI UTS'!E31*'NILAI UTS'!E$7*'FORM NILAI SIAP'!$G$6+'NILAI UAS'!E$7*'NILAI UAS'!E31*'FORM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1" s="50" t="str">
        <f t="shared" si="4"/>
        <v/>
      </c>
      <c r="O31" s="7" t="str">
        <f>IF($B31="","",IF(O$7="","",IFERROR((('NILAI TUGAS'!F31*'NILAI TUGAS'!F$7*'FORM NILAI SIAP'!$E$6+'NILAI PRAKTEK'!F31*'NILAI PRAKTEK'!F$7*'FORM NILAI SIAP'!$F$6+'NILAI UTS'!F31*'NILAI UTS'!F$7*'FORM NILAI SIAP'!$G$6+'NILAI UAS'!F$7*'NILAI UAS'!F31*'FORM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1" s="50" t="str">
        <f t="shared" si="4"/>
        <v/>
      </c>
      <c r="Q31" s="7" t="str">
        <f>IF($B31="","",IF(Q$7="","",IFERROR((('NILAI TUGAS'!G31*'NILAI TUGAS'!G$7*'FORM NILAI SIAP'!$E$6+'NILAI PRAKTEK'!G31*'NILAI PRAKTEK'!G$7*'FORM NILAI SIAP'!$F$6+'NILAI UTS'!G31*'NILAI UTS'!G$7*'FORM NILAI SIAP'!$G$6+'NILAI UAS'!G$7*'NILAI UAS'!G31*'FORM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1" s="50" t="str">
        <f t="shared" ref="R31" si="269">IF(Q31="","",IF(Q31&gt;=80,4,IF(Q31&gt;=70,3,IF(Q31&gt;=60,2,1))))</f>
        <v/>
      </c>
      <c r="S31" s="7" t="str">
        <f>IF($B31="","",IF(S$7="","",IFERROR((('NILAI TUGAS'!H31*'NILAI TUGAS'!H$7*'FORM NILAI SIAP'!$E$6+'NILAI PRAKTEK'!H31*'NILAI PRAKTEK'!H$7*'FORM NILAI SIAP'!$F$6+'NILAI UTS'!H31*'NILAI UTS'!H$7*'FORM NILAI SIAP'!$G$6+'NILAI UAS'!H$7*'NILAI UAS'!H31*'FORM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1" s="50" t="str">
        <f t="shared" ref="T31" si="270">IF(S31="","",IF(S31&gt;=80,4,IF(S31&gt;=70,3,IF(S31&gt;=60,2,1))))</f>
        <v/>
      </c>
      <c r="U31" s="7" t="str">
        <f>IF($B31="","",IF(U$7="","",IFERROR((('NILAI TUGAS'!I31*'NILAI TUGAS'!I$7*'FORM NILAI SIAP'!$E$6+'NILAI PRAKTEK'!I31*'NILAI PRAKTEK'!I$7*'FORM NILAI SIAP'!$F$6+'NILAI UTS'!I31*'NILAI UTS'!I$7*'FORM NILAI SIAP'!$G$6+'NILAI UAS'!I$7*'NILAI UAS'!I31*'FORM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1" s="50" t="str">
        <f t="shared" ref="V31" si="271">IF(U31="","",IF(U31&gt;=80,4,IF(U31&gt;=70,3,IF(U31&gt;=60,2,1))))</f>
        <v/>
      </c>
      <c r="W31" s="7" t="str">
        <f>IF($B31="","",IF(W$7="","",IFERROR((('NILAI TUGAS'!J31*'NILAI TUGAS'!J$7*'FORM NILAI SIAP'!$E$6+'NILAI PRAKTEK'!J31*'NILAI PRAKTEK'!J$7*'FORM NILAI SIAP'!$F$6+'NILAI UTS'!J31*'NILAI UTS'!J$7*'FORM NILAI SIAP'!$G$6+'NILAI UAS'!J$7*'NILAI UAS'!J31*'FORM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1" s="50" t="str">
        <f t="shared" ref="X31" si="272">IF(W31="","",IF(W31&gt;=80,4,IF(W31&gt;=70,3,IF(W31&gt;=60,2,1))))</f>
        <v/>
      </c>
      <c r="Y31" s="7" t="str">
        <f>IF($B31="","",IF(Y$7="","",IFERROR((('NILAI TUGAS'!K31*'NILAI TUGAS'!K$7*'FORM NILAI SIAP'!$E$6+'NILAI PRAKTEK'!K31*'NILAI PRAKTEK'!K$7*'FORM NILAI SIAP'!$F$6+'NILAI UTS'!K31*'NILAI UTS'!K$7*'FORM NILAI SIAP'!$G$6+'NILAI UAS'!K$7*'NILAI UAS'!K31*'FORM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1" s="50" t="str">
        <f t="shared" ref="Z31" si="273">IF(Y31="","",IF(Y31&gt;=80,4,IF(Y31&gt;=70,3,IF(Y31&gt;=60,2,1))))</f>
        <v/>
      </c>
      <c r="AA31" s="7" t="str">
        <f>IF($B31="","",IF(AA$7="","",IFERROR((('NILAI TUGAS'!L31*'NILAI TUGAS'!L$7*'FORM NILAI SIAP'!$E$6+'NILAI PRAKTEK'!L31*'NILAI PRAKTEK'!L$7*'FORM NILAI SIAP'!$F$6+'NILAI UTS'!L31*'NILAI UTS'!L$7*'FORM NILAI SIAP'!$G$6+'NILAI UAS'!L$7*'NILAI UAS'!L31*'FORM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1" s="50" t="str">
        <f t="shared" ref="AB31" si="274">IF(AA31="","",IF(AA31&gt;=80,4,IF(AA31&gt;=70,3,IF(AA31&gt;=60,2,1))))</f>
        <v/>
      </c>
      <c r="AC31" s="7" t="str">
        <f>IF($B31="","",IF(AC$7="","",IFERROR((('NILAI TUGAS'!M31*'NILAI TUGAS'!M$7*'FORM NILAI SIAP'!$E$6+'NILAI PRAKTEK'!M31*'NILAI PRAKTEK'!M$7*'FORM NILAI SIAP'!$F$6+'NILAI UTS'!M31*'NILAI UTS'!M$7*'FORM NILAI SIAP'!$G$6+'NILAI UAS'!M$7*'NILAI UAS'!M31*'FORM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1" s="50" t="str">
        <f t="shared" ref="AD31" si="275">IF(AC31="","",IF(AC31&gt;=80,4,IF(AC31&gt;=70,3,IF(AC31&gt;=60,2,1))))</f>
        <v/>
      </c>
      <c r="AE31" s="7" t="str">
        <f>IF($B31="","",IFERROR((('NILAI TUGAS'!N31*'NILAI TUGAS'!N$7*'FORM NILAI SIAP'!$E$6+'NILAI PRAKTEK'!N31*'NILAI PRAKTEK'!N$7*'FORM NILAI SIAP'!$F$6+'NILAI UTS'!N31*'NILAI UTS'!N$7*'FORM NILAI SIAP'!$G$6+'NILAI UAS'!N$7*'NILAI UAS'!N31*'FORM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1" s="50" t="str">
        <f t="shared" ref="AF31" si="276">IF(AE31="","",IF(AE31&gt;=80,4,IF(AE31&gt;=70,3,IF(AE31&gt;=60,2,1))))</f>
        <v/>
      </c>
      <c r="AG31" s="7" t="str">
        <f>IF($B31="","",IFERROR((('NILAI TUGAS'!O31*'NILAI TUGAS'!O$7*'FORM NILAI SIAP'!$E$6+'NILAI PRAKTEK'!O31*'NILAI PRAKTEK'!O$7*'FORM NILAI SIAP'!$F$6+'NILAI UTS'!O31*'NILAI UTS'!O$7*'FORM NILAI SIAP'!$G$6+'NILAI UAS'!O$7*'NILAI UAS'!O31*'FORM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1" s="50" t="str">
        <f t="shared" ref="AH31" si="277">IF(AG31="","",IF(AG31&gt;=80,4,IF(AG31&gt;=70,3,IF(AG31&gt;=60,2,1))))</f>
        <v/>
      </c>
      <c r="AI31" s="7" t="str">
        <f>IF($B31="","",IFERROR((('NILAI TUGAS'!P31*'NILAI TUGAS'!P$7*'FORM NILAI SIAP'!$E$6+'NILAI PRAKTEK'!P31*'NILAI PRAKTEK'!P$7*'FORM NILAI SIAP'!$F$6+'NILAI UTS'!P31*'NILAI UTS'!P$7*'FORM NILAI SIAP'!$G$6+'NILAI UAS'!P$7*'NILAI UAS'!P31*'FORM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1" s="50" t="str">
        <f t="shared" ref="AJ31" si="278">IF(AI31="","",IF(AI31&gt;=80,4,IF(AI31&gt;=70,3,IF(AI31&gt;=60,2,1))))</f>
        <v/>
      </c>
      <c r="AK31" s="7" t="str">
        <f>IF($B31="","",IFERROR((('NILAI TUGAS'!Q31*'NILAI TUGAS'!Q$7*'FORM NILAI SIAP'!$E$6+'NILAI PRAKTEK'!Q31*'NILAI PRAKTEK'!Q$7*'FORM NILAI SIAP'!$F$6+'NILAI UTS'!Q31*'NILAI UTS'!Q$7*'FORM NILAI SIAP'!$G$6+'NILAI UAS'!Q$7*'NILAI UAS'!Q31*'FORM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1" s="50" t="str">
        <f t="shared" ref="AL31" si="279">IF(AK31="","",IF(AK31&gt;=80,4,IF(AK31&gt;=70,3,IF(AK31&gt;=60,2,1))))</f>
        <v/>
      </c>
      <c r="AM31" s="7" t="str">
        <f>IF($B31="","",IFERROR((('NILAI TUGAS'!R31*'NILAI TUGAS'!R$7*'FORM NILAI SIAP'!$E$6+'NILAI PRAKTEK'!R31*'NILAI PRAKTEK'!R$7*'FORM NILAI SIAP'!$F$6+'NILAI UTS'!R31*'NILAI UTS'!R$7*'FORM NILAI SIAP'!$G$6+'NILAI UAS'!R$7*'NILAI UAS'!R31*'FORM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1" s="50" t="str">
        <f t="shared" ref="AN31" si="280">IF(AM31="","",IF(AM31&gt;=80,4,IF(AM31&gt;=70,3,IF(AM31&gt;=60,2,1))))</f>
        <v/>
      </c>
    </row>
    <row r="32" spans="1:40" x14ac:dyDescent="0.25">
      <c r="A32" s="13"/>
      <c r="B32" s="13"/>
      <c r="C32" s="13"/>
      <c r="D32" s="13"/>
      <c r="E32" s="25" t="str">
        <f>IF(B32="","",'NILAI TUGAS'!D32)</f>
        <v/>
      </c>
      <c r="F32" s="25" t="str">
        <f>IF(B32="","",'NILAI PRAKTEK'!D32)</f>
        <v/>
      </c>
      <c r="G32" s="25" t="str">
        <f>IF(B32="","",'NILAI UTS'!D32)</f>
        <v/>
      </c>
      <c r="H32" s="25" t="str">
        <f>IF(B32="","",'NILAI UAS'!D32)</f>
        <v/>
      </c>
      <c r="I32" s="25" t="str">
        <f t="shared" si="0"/>
        <v/>
      </c>
      <c r="J32" s="26" t="str">
        <f t="shared" si="1"/>
        <v/>
      </c>
      <c r="K32" s="25" t="str">
        <f t="shared" si="2"/>
        <v/>
      </c>
      <c r="L32" s="6" t="str">
        <f t="shared" si="3"/>
        <v/>
      </c>
      <c r="M32" s="7" t="str">
        <f>IF($B32="","",IF(M$7="","",IFERROR((('NILAI TUGAS'!E32*'NILAI TUGAS'!E$7*'FORM NILAI SIAP'!$E$6+'NILAI PRAKTEK'!E32*'NILAI PRAKTEK'!E$7*'FORM NILAI SIAP'!$F$6+'NILAI UTS'!E32*'NILAI UTS'!E$7*'FORM NILAI SIAP'!$G$6+'NILAI UAS'!E$7*'NILAI UAS'!E32*'FORM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2" s="50" t="str">
        <f t="shared" si="4"/>
        <v/>
      </c>
      <c r="O32" s="7" t="str">
        <f>IF($B32="","",IF(O$7="","",IFERROR((('NILAI TUGAS'!F32*'NILAI TUGAS'!F$7*'FORM NILAI SIAP'!$E$6+'NILAI PRAKTEK'!F32*'NILAI PRAKTEK'!F$7*'FORM NILAI SIAP'!$F$6+'NILAI UTS'!F32*'NILAI UTS'!F$7*'FORM NILAI SIAP'!$G$6+'NILAI UAS'!F$7*'NILAI UAS'!F32*'FORM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2" s="50" t="str">
        <f t="shared" si="4"/>
        <v/>
      </c>
      <c r="Q32" s="7" t="str">
        <f>IF($B32="","",IF(Q$7="","",IFERROR((('NILAI TUGAS'!G32*'NILAI TUGAS'!G$7*'FORM NILAI SIAP'!$E$6+'NILAI PRAKTEK'!G32*'NILAI PRAKTEK'!G$7*'FORM NILAI SIAP'!$F$6+'NILAI UTS'!G32*'NILAI UTS'!G$7*'FORM NILAI SIAP'!$G$6+'NILAI UAS'!G$7*'NILAI UAS'!G32*'FORM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2" s="50" t="str">
        <f t="shared" ref="R32" si="281">IF(Q32="","",IF(Q32&gt;=80,4,IF(Q32&gt;=70,3,IF(Q32&gt;=60,2,1))))</f>
        <v/>
      </c>
      <c r="S32" s="7" t="str">
        <f>IF($B32="","",IF(S$7="","",IFERROR((('NILAI TUGAS'!H32*'NILAI TUGAS'!H$7*'FORM NILAI SIAP'!$E$6+'NILAI PRAKTEK'!H32*'NILAI PRAKTEK'!H$7*'FORM NILAI SIAP'!$F$6+'NILAI UTS'!H32*'NILAI UTS'!H$7*'FORM NILAI SIAP'!$G$6+'NILAI UAS'!H$7*'NILAI UAS'!H32*'FORM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2" s="50" t="str">
        <f t="shared" ref="T32" si="282">IF(S32="","",IF(S32&gt;=80,4,IF(S32&gt;=70,3,IF(S32&gt;=60,2,1))))</f>
        <v/>
      </c>
      <c r="U32" s="7" t="str">
        <f>IF($B32="","",IF(U$7="","",IFERROR((('NILAI TUGAS'!I32*'NILAI TUGAS'!I$7*'FORM NILAI SIAP'!$E$6+'NILAI PRAKTEK'!I32*'NILAI PRAKTEK'!I$7*'FORM NILAI SIAP'!$F$6+'NILAI UTS'!I32*'NILAI UTS'!I$7*'FORM NILAI SIAP'!$G$6+'NILAI UAS'!I$7*'NILAI UAS'!I32*'FORM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2" s="50" t="str">
        <f t="shared" ref="V32" si="283">IF(U32="","",IF(U32&gt;=80,4,IF(U32&gt;=70,3,IF(U32&gt;=60,2,1))))</f>
        <v/>
      </c>
      <c r="W32" s="7" t="str">
        <f>IF($B32="","",IF(W$7="","",IFERROR((('NILAI TUGAS'!J32*'NILAI TUGAS'!J$7*'FORM NILAI SIAP'!$E$6+'NILAI PRAKTEK'!J32*'NILAI PRAKTEK'!J$7*'FORM NILAI SIAP'!$F$6+'NILAI UTS'!J32*'NILAI UTS'!J$7*'FORM NILAI SIAP'!$G$6+'NILAI UAS'!J$7*'NILAI UAS'!J32*'FORM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2" s="50" t="str">
        <f t="shared" ref="X32" si="284">IF(W32="","",IF(W32&gt;=80,4,IF(W32&gt;=70,3,IF(W32&gt;=60,2,1))))</f>
        <v/>
      </c>
      <c r="Y32" s="7" t="str">
        <f>IF($B32="","",IF(Y$7="","",IFERROR((('NILAI TUGAS'!K32*'NILAI TUGAS'!K$7*'FORM NILAI SIAP'!$E$6+'NILAI PRAKTEK'!K32*'NILAI PRAKTEK'!K$7*'FORM NILAI SIAP'!$F$6+'NILAI UTS'!K32*'NILAI UTS'!K$7*'FORM NILAI SIAP'!$G$6+'NILAI UAS'!K$7*'NILAI UAS'!K32*'FORM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2" s="50" t="str">
        <f t="shared" ref="Z32" si="285">IF(Y32="","",IF(Y32&gt;=80,4,IF(Y32&gt;=70,3,IF(Y32&gt;=60,2,1))))</f>
        <v/>
      </c>
      <c r="AA32" s="7" t="str">
        <f>IF($B32="","",IF(AA$7="","",IFERROR((('NILAI TUGAS'!L32*'NILAI TUGAS'!L$7*'FORM NILAI SIAP'!$E$6+'NILAI PRAKTEK'!L32*'NILAI PRAKTEK'!L$7*'FORM NILAI SIAP'!$F$6+'NILAI UTS'!L32*'NILAI UTS'!L$7*'FORM NILAI SIAP'!$G$6+'NILAI UAS'!L$7*'NILAI UAS'!L32*'FORM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2" s="50" t="str">
        <f t="shared" ref="AB32" si="286">IF(AA32="","",IF(AA32&gt;=80,4,IF(AA32&gt;=70,3,IF(AA32&gt;=60,2,1))))</f>
        <v/>
      </c>
      <c r="AC32" s="7" t="str">
        <f>IF($B32="","",IF(AC$7="","",IFERROR((('NILAI TUGAS'!M32*'NILAI TUGAS'!M$7*'FORM NILAI SIAP'!$E$6+'NILAI PRAKTEK'!M32*'NILAI PRAKTEK'!M$7*'FORM NILAI SIAP'!$F$6+'NILAI UTS'!M32*'NILAI UTS'!M$7*'FORM NILAI SIAP'!$G$6+'NILAI UAS'!M$7*'NILAI UAS'!M32*'FORM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2" s="50" t="str">
        <f t="shared" ref="AD32" si="287">IF(AC32="","",IF(AC32&gt;=80,4,IF(AC32&gt;=70,3,IF(AC32&gt;=60,2,1))))</f>
        <v/>
      </c>
      <c r="AE32" s="7" t="str">
        <f>IF($B32="","",IFERROR((('NILAI TUGAS'!N32*'NILAI TUGAS'!N$7*'FORM NILAI SIAP'!$E$6+'NILAI PRAKTEK'!N32*'NILAI PRAKTEK'!N$7*'FORM NILAI SIAP'!$F$6+'NILAI UTS'!N32*'NILAI UTS'!N$7*'FORM NILAI SIAP'!$G$6+'NILAI UAS'!N$7*'NILAI UAS'!N32*'FORM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2" s="50" t="str">
        <f t="shared" ref="AF32" si="288">IF(AE32="","",IF(AE32&gt;=80,4,IF(AE32&gt;=70,3,IF(AE32&gt;=60,2,1))))</f>
        <v/>
      </c>
      <c r="AG32" s="7" t="str">
        <f>IF($B32="","",IFERROR((('NILAI TUGAS'!O32*'NILAI TUGAS'!O$7*'FORM NILAI SIAP'!$E$6+'NILAI PRAKTEK'!O32*'NILAI PRAKTEK'!O$7*'FORM NILAI SIAP'!$F$6+'NILAI UTS'!O32*'NILAI UTS'!O$7*'FORM NILAI SIAP'!$G$6+'NILAI UAS'!O$7*'NILAI UAS'!O32*'FORM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2" s="50" t="str">
        <f t="shared" ref="AH32" si="289">IF(AG32="","",IF(AG32&gt;=80,4,IF(AG32&gt;=70,3,IF(AG32&gt;=60,2,1))))</f>
        <v/>
      </c>
      <c r="AI32" s="7" t="str">
        <f>IF($B32="","",IFERROR((('NILAI TUGAS'!P32*'NILAI TUGAS'!P$7*'FORM NILAI SIAP'!$E$6+'NILAI PRAKTEK'!P32*'NILAI PRAKTEK'!P$7*'FORM NILAI SIAP'!$F$6+'NILAI UTS'!P32*'NILAI UTS'!P$7*'FORM NILAI SIAP'!$G$6+'NILAI UAS'!P$7*'NILAI UAS'!P32*'FORM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2" s="50" t="str">
        <f t="shared" ref="AJ32" si="290">IF(AI32="","",IF(AI32&gt;=80,4,IF(AI32&gt;=70,3,IF(AI32&gt;=60,2,1))))</f>
        <v/>
      </c>
      <c r="AK32" s="7" t="str">
        <f>IF($B32="","",IFERROR((('NILAI TUGAS'!Q32*'NILAI TUGAS'!Q$7*'FORM NILAI SIAP'!$E$6+'NILAI PRAKTEK'!Q32*'NILAI PRAKTEK'!Q$7*'FORM NILAI SIAP'!$F$6+'NILAI UTS'!Q32*'NILAI UTS'!Q$7*'FORM NILAI SIAP'!$G$6+'NILAI UAS'!Q$7*'NILAI UAS'!Q32*'FORM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2" s="50" t="str">
        <f t="shared" ref="AL32" si="291">IF(AK32="","",IF(AK32&gt;=80,4,IF(AK32&gt;=70,3,IF(AK32&gt;=60,2,1))))</f>
        <v/>
      </c>
      <c r="AM32" s="7" t="str">
        <f>IF($B32="","",IFERROR((('NILAI TUGAS'!R32*'NILAI TUGAS'!R$7*'FORM NILAI SIAP'!$E$6+'NILAI PRAKTEK'!R32*'NILAI PRAKTEK'!R$7*'FORM NILAI SIAP'!$F$6+'NILAI UTS'!R32*'NILAI UTS'!R$7*'FORM NILAI SIAP'!$G$6+'NILAI UAS'!R$7*'NILAI UAS'!R32*'FORM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2" s="50" t="str">
        <f t="shared" ref="AN32" si="292">IF(AM32="","",IF(AM32&gt;=80,4,IF(AM32&gt;=70,3,IF(AM32&gt;=60,2,1))))</f>
        <v/>
      </c>
    </row>
    <row r="33" spans="1:40" x14ac:dyDescent="0.25">
      <c r="A33" s="13"/>
      <c r="B33" s="13"/>
      <c r="C33" s="13"/>
      <c r="D33" s="13"/>
      <c r="E33" s="25" t="str">
        <f>IF(B33="","",'NILAI TUGAS'!D33)</f>
        <v/>
      </c>
      <c r="F33" s="25" t="str">
        <f>IF(B33="","",'NILAI PRAKTEK'!D33)</f>
        <v/>
      </c>
      <c r="G33" s="25" t="str">
        <f>IF(B33="","",'NILAI UTS'!D33)</f>
        <v/>
      </c>
      <c r="H33" s="25" t="str">
        <f>IF(B33="","",'NILAI UAS'!D33)</f>
        <v/>
      </c>
      <c r="I33" s="25" t="str">
        <f t="shared" si="0"/>
        <v/>
      </c>
      <c r="J33" s="26" t="str">
        <f t="shared" si="1"/>
        <v/>
      </c>
      <c r="K33" s="25" t="str">
        <f t="shared" si="2"/>
        <v/>
      </c>
      <c r="L33" s="6" t="str">
        <f t="shared" si="3"/>
        <v/>
      </c>
      <c r="M33" s="7" t="str">
        <f>IF($B33="","",IF(M$7="","",IFERROR((('NILAI TUGAS'!E33*'NILAI TUGAS'!E$7*'FORM NILAI SIAP'!$E$6+'NILAI PRAKTEK'!E33*'NILAI PRAKTEK'!E$7*'FORM NILAI SIAP'!$F$6+'NILAI UTS'!E33*'NILAI UTS'!E$7*'FORM NILAI SIAP'!$G$6+'NILAI UAS'!E$7*'NILAI UAS'!E33*'FORM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3" s="50" t="str">
        <f t="shared" si="4"/>
        <v/>
      </c>
      <c r="O33" s="7" t="str">
        <f>IF($B33="","",IF(O$7="","",IFERROR((('NILAI TUGAS'!F33*'NILAI TUGAS'!F$7*'FORM NILAI SIAP'!$E$6+'NILAI PRAKTEK'!F33*'NILAI PRAKTEK'!F$7*'FORM NILAI SIAP'!$F$6+'NILAI UTS'!F33*'NILAI UTS'!F$7*'FORM NILAI SIAP'!$G$6+'NILAI UAS'!F$7*'NILAI UAS'!F33*'FORM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3" s="50" t="str">
        <f t="shared" si="4"/>
        <v/>
      </c>
      <c r="Q33" s="7" t="str">
        <f>IF($B33="","",IF(Q$7="","",IFERROR((('NILAI TUGAS'!G33*'NILAI TUGAS'!G$7*'FORM NILAI SIAP'!$E$6+'NILAI PRAKTEK'!G33*'NILAI PRAKTEK'!G$7*'FORM NILAI SIAP'!$F$6+'NILAI UTS'!G33*'NILAI UTS'!G$7*'FORM NILAI SIAP'!$G$6+'NILAI UAS'!G$7*'NILAI UAS'!G33*'FORM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3" s="50" t="str">
        <f t="shared" ref="R33" si="293">IF(Q33="","",IF(Q33&gt;=80,4,IF(Q33&gt;=70,3,IF(Q33&gt;=60,2,1))))</f>
        <v/>
      </c>
      <c r="S33" s="7" t="str">
        <f>IF($B33="","",IF(S$7="","",IFERROR((('NILAI TUGAS'!H33*'NILAI TUGAS'!H$7*'FORM NILAI SIAP'!$E$6+'NILAI PRAKTEK'!H33*'NILAI PRAKTEK'!H$7*'FORM NILAI SIAP'!$F$6+'NILAI UTS'!H33*'NILAI UTS'!H$7*'FORM NILAI SIAP'!$G$6+'NILAI UAS'!H$7*'NILAI UAS'!H33*'FORM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3" s="50" t="str">
        <f t="shared" ref="T33" si="294">IF(S33="","",IF(S33&gt;=80,4,IF(S33&gt;=70,3,IF(S33&gt;=60,2,1))))</f>
        <v/>
      </c>
      <c r="U33" s="7" t="str">
        <f>IF($B33="","",IF(U$7="","",IFERROR((('NILAI TUGAS'!I33*'NILAI TUGAS'!I$7*'FORM NILAI SIAP'!$E$6+'NILAI PRAKTEK'!I33*'NILAI PRAKTEK'!I$7*'FORM NILAI SIAP'!$F$6+'NILAI UTS'!I33*'NILAI UTS'!I$7*'FORM NILAI SIAP'!$G$6+'NILAI UAS'!I$7*'NILAI UAS'!I33*'FORM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3" s="50" t="str">
        <f t="shared" ref="V33" si="295">IF(U33="","",IF(U33&gt;=80,4,IF(U33&gt;=70,3,IF(U33&gt;=60,2,1))))</f>
        <v/>
      </c>
      <c r="W33" s="7" t="str">
        <f>IF($B33="","",IF(W$7="","",IFERROR((('NILAI TUGAS'!J33*'NILAI TUGAS'!J$7*'FORM NILAI SIAP'!$E$6+'NILAI PRAKTEK'!J33*'NILAI PRAKTEK'!J$7*'FORM NILAI SIAP'!$F$6+'NILAI UTS'!J33*'NILAI UTS'!J$7*'FORM NILAI SIAP'!$G$6+'NILAI UAS'!J$7*'NILAI UAS'!J33*'FORM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3" s="50" t="str">
        <f t="shared" ref="X33" si="296">IF(W33="","",IF(W33&gt;=80,4,IF(W33&gt;=70,3,IF(W33&gt;=60,2,1))))</f>
        <v/>
      </c>
      <c r="Y33" s="7" t="str">
        <f>IF($B33="","",IF(Y$7="","",IFERROR((('NILAI TUGAS'!K33*'NILAI TUGAS'!K$7*'FORM NILAI SIAP'!$E$6+'NILAI PRAKTEK'!K33*'NILAI PRAKTEK'!K$7*'FORM NILAI SIAP'!$F$6+'NILAI UTS'!K33*'NILAI UTS'!K$7*'FORM NILAI SIAP'!$G$6+'NILAI UAS'!K$7*'NILAI UAS'!K33*'FORM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3" s="50" t="str">
        <f t="shared" ref="Z33" si="297">IF(Y33="","",IF(Y33&gt;=80,4,IF(Y33&gt;=70,3,IF(Y33&gt;=60,2,1))))</f>
        <v/>
      </c>
      <c r="AA33" s="7" t="str">
        <f>IF($B33="","",IF(AA$7="","",IFERROR((('NILAI TUGAS'!L33*'NILAI TUGAS'!L$7*'FORM NILAI SIAP'!$E$6+'NILAI PRAKTEK'!L33*'NILAI PRAKTEK'!L$7*'FORM NILAI SIAP'!$F$6+'NILAI UTS'!L33*'NILAI UTS'!L$7*'FORM NILAI SIAP'!$G$6+'NILAI UAS'!L$7*'NILAI UAS'!L33*'FORM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3" s="50" t="str">
        <f t="shared" ref="AB33" si="298">IF(AA33="","",IF(AA33&gt;=80,4,IF(AA33&gt;=70,3,IF(AA33&gt;=60,2,1))))</f>
        <v/>
      </c>
      <c r="AC33" s="7" t="str">
        <f>IF($B33="","",IF(AC$7="","",IFERROR((('NILAI TUGAS'!M33*'NILAI TUGAS'!M$7*'FORM NILAI SIAP'!$E$6+'NILAI PRAKTEK'!M33*'NILAI PRAKTEK'!M$7*'FORM NILAI SIAP'!$F$6+'NILAI UTS'!M33*'NILAI UTS'!M$7*'FORM NILAI SIAP'!$G$6+'NILAI UAS'!M$7*'NILAI UAS'!M33*'FORM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3" s="50" t="str">
        <f t="shared" ref="AD33" si="299">IF(AC33="","",IF(AC33&gt;=80,4,IF(AC33&gt;=70,3,IF(AC33&gt;=60,2,1))))</f>
        <v/>
      </c>
      <c r="AE33" s="7" t="str">
        <f>IF($B33="","",IFERROR((('NILAI TUGAS'!N33*'NILAI TUGAS'!N$7*'FORM NILAI SIAP'!$E$6+'NILAI PRAKTEK'!N33*'NILAI PRAKTEK'!N$7*'FORM NILAI SIAP'!$F$6+'NILAI UTS'!N33*'NILAI UTS'!N$7*'FORM NILAI SIAP'!$G$6+'NILAI UAS'!N$7*'NILAI UAS'!N33*'FORM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3" s="50" t="str">
        <f t="shared" ref="AF33" si="300">IF(AE33="","",IF(AE33&gt;=80,4,IF(AE33&gt;=70,3,IF(AE33&gt;=60,2,1))))</f>
        <v/>
      </c>
      <c r="AG33" s="7" t="str">
        <f>IF($B33="","",IFERROR((('NILAI TUGAS'!O33*'NILAI TUGAS'!O$7*'FORM NILAI SIAP'!$E$6+'NILAI PRAKTEK'!O33*'NILAI PRAKTEK'!O$7*'FORM NILAI SIAP'!$F$6+'NILAI UTS'!O33*'NILAI UTS'!O$7*'FORM NILAI SIAP'!$G$6+'NILAI UAS'!O$7*'NILAI UAS'!O33*'FORM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3" s="50" t="str">
        <f t="shared" ref="AH33" si="301">IF(AG33="","",IF(AG33&gt;=80,4,IF(AG33&gt;=70,3,IF(AG33&gt;=60,2,1))))</f>
        <v/>
      </c>
      <c r="AI33" s="7" t="str">
        <f>IF($B33="","",IFERROR((('NILAI TUGAS'!P33*'NILAI TUGAS'!P$7*'FORM NILAI SIAP'!$E$6+'NILAI PRAKTEK'!P33*'NILAI PRAKTEK'!P$7*'FORM NILAI SIAP'!$F$6+'NILAI UTS'!P33*'NILAI UTS'!P$7*'FORM NILAI SIAP'!$G$6+'NILAI UAS'!P$7*'NILAI UAS'!P33*'FORM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3" s="50" t="str">
        <f t="shared" ref="AJ33" si="302">IF(AI33="","",IF(AI33&gt;=80,4,IF(AI33&gt;=70,3,IF(AI33&gt;=60,2,1))))</f>
        <v/>
      </c>
      <c r="AK33" s="7" t="str">
        <f>IF($B33="","",IFERROR((('NILAI TUGAS'!Q33*'NILAI TUGAS'!Q$7*'FORM NILAI SIAP'!$E$6+'NILAI PRAKTEK'!Q33*'NILAI PRAKTEK'!Q$7*'FORM NILAI SIAP'!$F$6+'NILAI UTS'!Q33*'NILAI UTS'!Q$7*'FORM NILAI SIAP'!$G$6+'NILAI UAS'!Q$7*'NILAI UAS'!Q33*'FORM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3" s="50" t="str">
        <f t="shared" ref="AL33" si="303">IF(AK33="","",IF(AK33&gt;=80,4,IF(AK33&gt;=70,3,IF(AK33&gt;=60,2,1))))</f>
        <v/>
      </c>
      <c r="AM33" s="7" t="str">
        <f>IF($B33="","",IFERROR((('NILAI TUGAS'!R33*'NILAI TUGAS'!R$7*'FORM NILAI SIAP'!$E$6+'NILAI PRAKTEK'!R33*'NILAI PRAKTEK'!R$7*'FORM NILAI SIAP'!$F$6+'NILAI UTS'!R33*'NILAI UTS'!R$7*'FORM NILAI SIAP'!$G$6+'NILAI UAS'!R$7*'NILAI UAS'!R33*'FORM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3" s="50" t="str">
        <f t="shared" ref="AN33" si="304">IF(AM33="","",IF(AM33&gt;=80,4,IF(AM33&gt;=70,3,IF(AM33&gt;=60,2,1))))</f>
        <v/>
      </c>
    </row>
    <row r="34" spans="1:40" x14ac:dyDescent="0.25">
      <c r="A34" s="13"/>
      <c r="B34" s="13"/>
      <c r="C34" s="13"/>
      <c r="D34" s="13"/>
      <c r="E34" s="25" t="str">
        <f>IF(B34="","",'NILAI TUGAS'!D34)</f>
        <v/>
      </c>
      <c r="F34" s="25" t="str">
        <f>IF(B34="","",'NILAI PRAKTEK'!D34)</f>
        <v/>
      </c>
      <c r="G34" s="25" t="str">
        <f>IF(B34="","",'NILAI UTS'!D34)</f>
        <v/>
      </c>
      <c r="H34" s="25" t="str">
        <f>IF(B34="","",'NILAI UAS'!D34)</f>
        <v/>
      </c>
      <c r="I34" s="25" t="str">
        <f t="shared" si="0"/>
        <v/>
      </c>
      <c r="J34" s="26" t="str">
        <f t="shared" si="1"/>
        <v/>
      </c>
      <c r="K34" s="25" t="str">
        <f t="shared" si="2"/>
        <v/>
      </c>
      <c r="L34" s="6" t="str">
        <f t="shared" si="3"/>
        <v/>
      </c>
      <c r="M34" s="7" t="str">
        <f>IF($B34="","",IF(M$7="","",IFERROR((('NILAI TUGAS'!E34*'NILAI TUGAS'!E$7*'FORM NILAI SIAP'!$E$6+'NILAI PRAKTEK'!E34*'NILAI PRAKTEK'!E$7*'FORM NILAI SIAP'!$F$6+'NILAI UTS'!E34*'NILAI UTS'!E$7*'FORM NILAI SIAP'!$G$6+'NILAI UAS'!E$7*'NILAI UAS'!E34*'FORM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4" s="50" t="str">
        <f t="shared" si="4"/>
        <v/>
      </c>
      <c r="O34" s="7" t="str">
        <f>IF($B34="","",IF(O$7="","",IFERROR((('NILAI TUGAS'!F34*'NILAI TUGAS'!F$7*'FORM NILAI SIAP'!$E$6+'NILAI PRAKTEK'!F34*'NILAI PRAKTEK'!F$7*'FORM NILAI SIAP'!$F$6+'NILAI UTS'!F34*'NILAI UTS'!F$7*'FORM NILAI SIAP'!$G$6+'NILAI UAS'!F$7*'NILAI UAS'!F34*'FORM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4" s="50" t="str">
        <f t="shared" si="4"/>
        <v/>
      </c>
      <c r="Q34" s="7" t="str">
        <f>IF($B34="","",IF(Q$7="","",IFERROR((('NILAI TUGAS'!G34*'NILAI TUGAS'!G$7*'FORM NILAI SIAP'!$E$6+'NILAI PRAKTEK'!G34*'NILAI PRAKTEK'!G$7*'FORM NILAI SIAP'!$F$6+'NILAI UTS'!G34*'NILAI UTS'!G$7*'FORM NILAI SIAP'!$G$6+'NILAI UAS'!G$7*'NILAI UAS'!G34*'FORM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4" s="50" t="str">
        <f t="shared" ref="R34" si="305">IF(Q34="","",IF(Q34&gt;=80,4,IF(Q34&gt;=70,3,IF(Q34&gt;=60,2,1))))</f>
        <v/>
      </c>
      <c r="S34" s="7" t="str">
        <f>IF($B34="","",IF(S$7="","",IFERROR((('NILAI TUGAS'!H34*'NILAI TUGAS'!H$7*'FORM NILAI SIAP'!$E$6+'NILAI PRAKTEK'!H34*'NILAI PRAKTEK'!H$7*'FORM NILAI SIAP'!$F$6+'NILAI UTS'!H34*'NILAI UTS'!H$7*'FORM NILAI SIAP'!$G$6+'NILAI UAS'!H$7*'NILAI UAS'!H34*'FORM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4" s="50" t="str">
        <f t="shared" ref="T34" si="306">IF(S34="","",IF(S34&gt;=80,4,IF(S34&gt;=70,3,IF(S34&gt;=60,2,1))))</f>
        <v/>
      </c>
      <c r="U34" s="7" t="str">
        <f>IF($B34="","",IF(U$7="","",IFERROR((('NILAI TUGAS'!I34*'NILAI TUGAS'!I$7*'FORM NILAI SIAP'!$E$6+'NILAI PRAKTEK'!I34*'NILAI PRAKTEK'!I$7*'FORM NILAI SIAP'!$F$6+'NILAI UTS'!I34*'NILAI UTS'!I$7*'FORM NILAI SIAP'!$G$6+'NILAI UAS'!I$7*'NILAI UAS'!I34*'FORM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4" s="50" t="str">
        <f t="shared" ref="V34" si="307">IF(U34="","",IF(U34&gt;=80,4,IF(U34&gt;=70,3,IF(U34&gt;=60,2,1))))</f>
        <v/>
      </c>
      <c r="W34" s="7" t="str">
        <f>IF($B34="","",IF(W$7="","",IFERROR((('NILAI TUGAS'!J34*'NILAI TUGAS'!J$7*'FORM NILAI SIAP'!$E$6+'NILAI PRAKTEK'!J34*'NILAI PRAKTEK'!J$7*'FORM NILAI SIAP'!$F$6+'NILAI UTS'!J34*'NILAI UTS'!J$7*'FORM NILAI SIAP'!$G$6+'NILAI UAS'!J$7*'NILAI UAS'!J34*'FORM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4" s="50" t="str">
        <f t="shared" ref="X34" si="308">IF(W34="","",IF(W34&gt;=80,4,IF(W34&gt;=70,3,IF(W34&gt;=60,2,1))))</f>
        <v/>
      </c>
      <c r="Y34" s="7" t="str">
        <f>IF($B34="","",IF(Y$7="","",IFERROR((('NILAI TUGAS'!K34*'NILAI TUGAS'!K$7*'FORM NILAI SIAP'!$E$6+'NILAI PRAKTEK'!K34*'NILAI PRAKTEK'!K$7*'FORM NILAI SIAP'!$F$6+'NILAI UTS'!K34*'NILAI UTS'!K$7*'FORM NILAI SIAP'!$G$6+'NILAI UAS'!K$7*'NILAI UAS'!K34*'FORM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4" s="50" t="str">
        <f t="shared" ref="Z34" si="309">IF(Y34="","",IF(Y34&gt;=80,4,IF(Y34&gt;=70,3,IF(Y34&gt;=60,2,1))))</f>
        <v/>
      </c>
      <c r="AA34" s="7" t="str">
        <f>IF($B34="","",IF(AA$7="","",IFERROR((('NILAI TUGAS'!L34*'NILAI TUGAS'!L$7*'FORM NILAI SIAP'!$E$6+'NILAI PRAKTEK'!L34*'NILAI PRAKTEK'!L$7*'FORM NILAI SIAP'!$F$6+'NILAI UTS'!L34*'NILAI UTS'!L$7*'FORM NILAI SIAP'!$G$6+'NILAI UAS'!L$7*'NILAI UAS'!L34*'FORM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4" s="50" t="str">
        <f t="shared" ref="AB34" si="310">IF(AA34="","",IF(AA34&gt;=80,4,IF(AA34&gt;=70,3,IF(AA34&gt;=60,2,1))))</f>
        <v/>
      </c>
      <c r="AC34" s="7" t="str">
        <f>IF($B34="","",IF(AC$7="","",IFERROR((('NILAI TUGAS'!M34*'NILAI TUGAS'!M$7*'FORM NILAI SIAP'!$E$6+'NILAI PRAKTEK'!M34*'NILAI PRAKTEK'!M$7*'FORM NILAI SIAP'!$F$6+'NILAI UTS'!M34*'NILAI UTS'!M$7*'FORM NILAI SIAP'!$G$6+'NILAI UAS'!M$7*'NILAI UAS'!M34*'FORM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4" s="50" t="str">
        <f t="shared" ref="AD34" si="311">IF(AC34="","",IF(AC34&gt;=80,4,IF(AC34&gt;=70,3,IF(AC34&gt;=60,2,1))))</f>
        <v/>
      </c>
      <c r="AE34" s="7" t="str">
        <f>IF($B34="","",IFERROR((('NILAI TUGAS'!N34*'NILAI TUGAS'!N$7*'FORM NILAI SIAP'!$E$6+'NILAI PRAKTEK'!N34*'NILAI PRAKTEK'!N$7*'FORM NILAI SIAP'!$F$6+'NILAI UTS'!N34*'NILAI UTS'!N$7*'FORM NILAI SIAP'!$G$6+'NILAI UAS'!N$7*'NILAI UAS'!N34*'FORM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4" s="50" t="str">
        <f t="shared" ref="AF34" si="312">IF(AE34="","",IF(AE34&gt;=80,4,IF(AE34&gt;=70,3,IF(AE34&gt;=60,2,1))))</f>
        <v/>
      </c>
      <c r="AG34" s="7" t="str">
        <f>IF($B34="","",IFERROR((('NILAI TUGAS'!O34*'NILAI TUGAS'!O$7*'FORM NILAI SIAP'!$E$6+'NILAI PRAKTEK'!O34*'NILAI PRAKTEK'!O$7*'FORM NILAI SIAP'!$F$6+'NILAI UTS'!O34*'NILAI UTS'!O$7*'FORM NILAI SIAP'!$G$6+'NILAI UAS'!O$7*'NILAI UAS'!O34*'FORM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4" s="50" t="str">
        <f t="shared" ref="AH34" si="313">IF(AG34="","",IF(AG34&gt;=80,4,IF(AG34&gt;=70,3,IF(AG34&gt;=60,2,1))))</f>
        <v/>
      </c>
      <c r="AI34" s="7" t="str">
        <f>IF($B34="","",IFERROR((('NILAI TUGAS'!P34*'NILAI TUGAS'!P$7*'FORM NILAI SIAP'!$E$6+'NILAI PRAKTEK'!P34*'NILAI PRAKTEK'!P$7*'FORM NILAI SIAP'!$F$6+'NILAI UTS'!P34*'NILAI UTS'!P$7*'FORM NILAI SIAP'!$G$6+'NILAI UAS'!P$7*'NILAI UAS'!P34*'FORM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4" s="50" t="str">
        <f t="shared" ref="AJ34" si="314">IF(AI34="","",IF(AI34&gt;=80,4,IF(AI34&gt;=70,3,IF(AI34&gt;=60,2,1))))</f>
        <v/>
      </c>
      <c r="AK34" s="7" t="str">
        <f>IF($B34="","",IFERROR((('NILAI TUGAS'!Q34*'NILAI TUGAS'!Q$7*'FORM NILAI SIAP'!$E$6+'NILAI PRAKTEK'!Q34*'NILAI PRAKTEK'!Q$7*'FORM NILAI SIAP'!$F$6+'NILAI UTS'!Q34*'NILAI UTS'!Q$7*'FORM NILAI SIAP'!$G$6+'NILAI UAS'!Q$7*'NILAI UAS'!Q34*'FORM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4" s="50" t="str">
        <f t="shared" ref="AL34" si="315">IF(AK34="","",IF(AK34&gt;=80,4,IF(AK34&gt;=70,3,IF(AK34&gt;=60,2,1))))</f>
        <v/>
      </c>
      <c r="AM34" s="7" t="str">
        <f>IF($B34="","",IFERROR((('NILAI TUGAS'!R34*'NILAI TUGAS'!R$7*'FORM NILAI SIAP'!$E$6+'NILAI PRAKTEK'!R34*'NILAI PRAKTEK'!R$7*'FORM NILAI SIAP'!$F$6+'NILAI UTS'!R34*'NILAI UTS'!R$7*'FORM NILAI SIAP'!$G$6+'NILAI UAS'!R$7*'NILAI UAS'!R34*'FORM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4" s="50" t="str">
        <f t="shared" ref="AN34" si="316">IF(AM34="","",IF(AM34&gt;=80,4,IF(AM34&gt;=70,3,IF(AM34&gt;=60,2,1))))</f>
        <v/>
      </c>
    </row>
    <row r="35" spans="1:40" x14ac:dyDescent="0.25">
      <c r="A35" s="13"/>
      <c r="B35" s="13"/>
      <c r="C35" s="13"/>
      <c r="D35" s="13"/>
      <c r="E35" s="25" t="str">
        <f>IF(B35="","",'NILAI TUGAS'!D35)</f>
        <v/>
      </c>
      <c r="F35" s="25" t="str">
        <f>IF(B35="","",'NILAI PRAKTEK'!D35)</f>
        <v/>
      </c>
      <c r="G35" s="25" t="str">
        <f>IF(B35="","",'NILAI UTS'!D35)</f>
        <v/>
      </c>
      <c r="H35" s="25" t="str">
        <f>IF(B35="","",'NILAI UAS'!D35)</f>
        <v/>
      </c>
      <c r="I35" s="25" t="str">
        <f t="shared" si="0"/>
        <v/>
      </c>
      <c r="J35" s="26" t="str">
        <f t="shared" si="1"/>
        <v/>
      </c>
      <c r="K35" s="25" t="str">
        <f t="shared" si="2"/>
        <v/>
      </c>
      <c r="L35" s="6" t="str">
        <f t="shared" si="3"/>
        <v/>
      </c>
      <c r="M35" s="7" t="str">
        <f>IF($B35="","",IF(M$7="","",IFERROR((('NILAI TUGAS'!E35*'NILAI TUGAS'!E$7*'FORM NILAI SIAP'!$E$6+'NILAI PRAKTEK'!E35*'NILAI PRAKTEK'!E$7*'FORM NILAI SIAP'!$F$6+'NILAI UTS'!E35*'NILAI UTS'!E$7*'FORM NILAI SIAP'!$G$6+'NILAI UAS'!E$7*'NILAI UAS'!E35*'FORM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5" s="50" t="str">
        <f t="shared" si="4"/>
        <v/>
      </c>
      <c r="O35" s="7" t="str">
        <f>IF($B35="","",IF(O$7="","",IFERROR((('NILAI TUGAS'!F35*'NILAI TUGAS'!F$7*'FORM NILAI SIAP'!$E$6+'NILAI PRAKTEK'!F35*'NILAI PRAKTEK'!F$7*'FORM NILAI SIAP'!$F$6+'NILAI UTS'!F35*'NILAI UTS'!F$7*'FORM NILAI SIAP'!$G$6+'NILAI UAS'!F$7*'NILAI UAS'!F35*'FORM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5" s="50" t="str">
        <f t="shared" si="4"/>
        <v/>
      </c>
      <c r="Q35" s="7" t="str">
        <f>IF($B35="","",IF(Q$7="","",IFERROR((('NILAI TUGAS'!G35*'NILAI TUGAS'!G$7*'FORM NILAI SIAP'!$E$6+'NILAI PRAKTEK'!G35*'NILAI PRAKTEK'!G$7*'FORM NILAI SIAP'!$F$6+'NILAI UTS'!G35*'NILAI UTS'!G$7*'FORM NILAI SIAP'!$G$6+'NILAI UAS'!G$7*'NILAI UAS'!G35*'FORM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5" s="50" t="str">
        <f t="shared" ref="R35" si="317">IF(Q35="","",IF(Q35&gt;=80,4,IF(Q35&gt;=70,3,IF(Q35&gt;=60,2,1))))</f>
        <v/>
      </c>
      <c r="S35" s="7" t="str">
        <f>IF($B35="","",IF(S$7="","",IFERROR((('NILAI TUGAS'!H35*'NILAI TUGAS'!H$7*'FORM NILAI SIAP'!$E$6+'NILAI PRAKTEK'!H35*'NILAI PRAKTEK'!H$7*'FORM NILAI SIAP'!$F$6+'NILAI UTS'!H35*'NILAI UTS'!H$7*'FORM NILAI SIAP'!$G$6+'NILAI UAS'!H$7*'NILAI UAS'!H35*'FORM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5" s="50" t="str">
        <f t="shared" ref="T35" si="318">IF(S35="","",IF(S35&gt;=80,4,IF(S35&gt;=70,3,IF(S35&gt;=60,2,1))))</f>
        <v/>
      </c>
      <c r="U35" s="7" t="str">
        <f>IF($B35="","",IF(U$7="","",IFERROR((('NILAI TUGAS'!I35*'NILAI TUGAS'!I$7*'FORM NILAI SIAP'!$E$6+'NILAI PRAKTEK'!I35*'NILAI PRAKTEK'!I$7*'FORM NILAI SIAP'!$F$6+'NILAI UTS'!I35*'NILAI UTS'!I$7*'FORM NILAI SIAP'!$G$6+'NILAI UAS'!I$7*'NILAI UAS'!I35*'FORM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5" s="50" t="str">
        <f t="shared" ref="V35" si="319">IF(U35="","",IF(U35&gt;=80,4,IF(U35&gt;=70,3,IF(U35&gt;=60,2,1))))</f>
        <v/>
      </c>
      <c r="W35" s="7" t="str">
        <f>IF($B35="","",IF(W$7="","",IFERROR((('NILAI TUGAS'!J35*'NILAI TUGAS'!J$7*'FORM NILAI SIAP'!$E$6+'NILAI PRAKTEK'!J35*'NILAI PRAKTEK'!J$7*'FORM NILAI SIAP'!$F$6+'NILAI UTS'!J35*'NILAI UTS'!J$7*'FORM NILAI SIAP'!$G$6+'NILAI UAS'!J$7*'NILAI UAS'!J35*'FORM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5" s="50" t="str">
        <f t="shared" ref="X35" si="320">IF(W35="","",IF(W35&gt;=80,4,IF(W35&gt;=70,3,IF(W35&gt;=60,2,1))))</f>
        <v/>
      </c>
      <c r="Y35" s="7" t="str">
        <f>IF($B35="","",IF(Y$7="","",IFERROR((('NILAI TUGAS'!K35*'NILAI TUGAS'!K$7*'FORM NILAI SIAP'!$E$6+'NILAI PRAKTEK'!K35*'NILAI PRAKTEK'!K$7*'FORM NILAI SIAP'!$F$6+'NILAI UTS'!K35*'NILAI UTS'!K$7*'FORM NILAI SIAP'!$G$6+'NILAI UAS'!K$7*'NILAI UAS'!K35*'FORM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5" s="50" t="str">
        <f t="shared" ref="Z35" si="321">IF(Y35="","",IF(Y35&gt;=80,4,IF(Y35&gt;=70,3,IF(Y35&gt;=60,2,1))))</f>
        <v/>
      </c>
      <c r="AA35" s="7" t="str">
        <f>IF($B35="","",IF(AA$7="","",IFERROR((('NILAI TUGAS'!L35*'NILAI TUGAS'!L$7*'FORM NILAI SIAP'!$E$6+'NILAI PRAKTEK'!L35*'NILAI PRAKTEK'!L$7*'FORM NILAI SIAP'!$F$6+'NILAI UTS'!L35*'NILAI UTS'!L$7*'FORM NILAI SIAP'!$G$6+'NILAI UAS'!L$7*'NILAI UAS'!L35*'FORM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5" s="50" t="str">
        <f t="shared" ref="AB35" si="322">IF(AA35="","",IF(AA35&gt;=80,4,IF(AA35&gt;=70,3,IF(AA35&gt;=60,2,1))))</f>
        <v/>
      </c>
      <c r="AC35" s="7" t="str">
        <f>IF($B35="","",IF(AC$7="","",IFERROR((('NILAI TUGAS'!M35*'NILAI TUGAS'!M$7*'FORM NILAI SIAP'!$E$6+'NILAI PRAKTEK'!M35*'NILAI PRAKTEK'!M$7*'FORM NILAI SIAP'!$F$6+'NILAI UTS'!M35*'NILAI UTS'!M$7*'FORM NILAI SIAP'!$G$6+'NILAI UAS'!M$7*'NILAI UAS'!M35*'FORM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5" s="50" t="str">
        <f t="shared" ref="AD35" si="323">IF(AC35="","",IF(AC35&gt;=80,4,IF(AC35&gt;=70,3,IF(AC35&gt;=60,2,1))))</f>
        <v/>
      </c>
      <c r="AE35" s="7" t="str">
        <f>IF($B35="","",IFERROR((('NILAI TUGAS'!N35*'NILAI TUGAS'!N$7*'FORM NILAI SIAP'!$E$6+'NILAI PRAKTEK'!N35*'NILAI PRAKTEK'!N$7*'FORM NILAI SIAP'!$F$6+'NILAI UTS'!N35*'NILAI UTS'!N$7*'FORM NILAI SIAP'!$G$6+'NILAI UAS'!N$7*'NILAI UAS'!N35*'FORM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5" s="50" t="str">
        <f t="shared" ref="AF35" si="324">IF(AE35="","",IF(AE35&gt;=80,4,IF(AE35&gt;=70,3,IF(AE35&gt;=60,2,1))))</f>
        <v/>
      </c>
      <c r="AG35" s="7" t="str">
        <f>IF($B35="","",IFERROR((('NILAI TUGAS'!O35*'NILAI TUGAS'!O$7*'FORM NILAI SIAP'!$E$6+'NILAI PRAKTEK'!O35*'NILAI PRAKTEK'!O$7*'FORM NILAI SIAP'!$F$6+'NILAI UTS'!O35*'NILAI UTS'!O$7*'FORM NILAI SIAP'!$G$6+'NILAI UAS'!O$7*'NILAI UAS'!O35*'FORM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5" s="50" t="str">
        <f t="shared" ref="AH35" si="325">IF(AG35="","",IF(AG35&gt;=80,4,IF(AG35&gt;=70,3,IF(AG35&gt;=60,2,1))))</f>
        <v/>
      </c>
      <c r="AI35" s="7" t="str">
        <f>IF($B35="","",IFERROR((('NILAI TUGAS'!P35*'NILAI TUGAS'!P$7*'FORM NILAI SIAP'!$E$6+'NILAI PRAKTEK'!P35*'NILAI PRAKTEK'!P$7*'FORM NILAI SIAP'!$F$6+'NILAI UTS'!P35*'NILAI UTS'!P$7*'FORM NILAI SIAP'!$G$6+'NILAI UAS'!P$7*'NILAI UAS'!P35*'FORM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5" s="50" t="str">
        <f t="shared" ref="AJ35" si="326">IF(AI35="","",IF(AI35&gt;=80,4,IF(AI35&gt;=70,3,IF(AI35&gt;=60,2,1))))</f>
        <v/>
      </c>
      <c r="AK35" s="7" t="str">
        <f>IF($B35="","",IFERROR((('NILAI TUGAS'!Q35*'NILAI TUGAS'!Q$7*'FORM NILAI SIAP'!$E$6+'NILAI PRAKTEK'!Q35*'NILAI PRAKTEK'!Q$7*'FORM NILAI SIAP'!$F$6+'NILAI UTS'!Q35*'NILAI UTS'!Q$7*'FORM NILAI SIAP'!$G$6+'NILAI UAS'!Q$7*'NILAI UAS'!Q35*'FORM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5" s="50" t="str">
        <f t="shared" ref="AL35" si="327">IF(AK35="","",IF(AK35&gt;=80,4,IF(AK35&gt;=70,3,IF(AK35&gt;=60,2,1))))</f>
        <v/>
      </c>
      <c r="AM35" s="7" t="str">
        <f>IF($B35="","",IFERROR((('NILAI TUGAS'!R35*'NILAI TUGAS'!R$7*'FORM NILAI SIAP'!$E$6+'NILAI PRAKTEK'!R35*'NILAI PRAKTEK'!R$7*'FORM NILAI SIAP'!$F$6+'NILAI UTS'!R35*'NILAI UTS'!R$7*'FORM NILAI SIAP'!$G$6+'NILAI UAS'!R$7*'NILAI UAS'!R35*'FORM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5" s="50" t="str">
        <f t="shared" ref="AN35" si="328">IF(AM35="","",IF(AM35&gt;=80,4,IF(AM35&gt;=70,3,IF(AM35&gt;=60,2,1))))</f>
        <v/>
      </c>
    </row>
    <row r="36" spans="1:40" x14ac:dyDescent="0.25">
      <c r="A36" s="13"/>
      <c r="B36" s="13"/>
      <c r="C36" s="13"/>
      <c r="D36" s="13"/>
      <c r="E36" s="25" t="str">
        <f>IF(B36="","",'NILAI TUGAS'!D36)</f>
        <v/>
      </c>
      <c r="F36" s="25" t="str">
        <f>IF(B36="","",'NILAI PRAKTEK'!D36)</f>
        <v/>
      </c>
      <c r="G36" s="25" t="str">
        <f>IF(B36="","",'NILAI UTS'!D36)</f>
        <v/>
      </c>
      <c r="H36" s="25" t="str">
        <f>IF(B36="","",'NILAI UAS'!D36)</f>
        <v/>
      </c>
      <c r="I36" s="25" t="str">
        <f t="shared" si="0"/>
        <v/>
      </c>
      <c r="J36" s="26" t="str">
        <f t="shared" si="1"/>
        <v/>
      </c>
      <c r="K36" s="25" t="str">
        <f t="shared" si="2"/>
        <v/>
      </c>
      <c r="L36" s="6" t="str">
        <f t="shared" si="3"/>
        <v/>
      </c>
      <c r="M36" s="7" t="str">
        <f>IF($B36="","",IF(M$7="","",IFERROR((('NILAI TUGAS'!E36*'NILAI TUGAS'!E$7*'FORM NILAI SIAP'!$E$6+'NILAI PRAKTEK'!E36*'NILAI PRAKTEK'!E$7*'FORM NILAI SIAP'!$F$6+'NILAI UTS'!E36*'NILAI UTS'!E$7*'FORM NILAI SIAP'!$G$6+'NILAI UAS'!E$7*'NILAI UAS'!E36*'FORM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6" s="50" t="str">
        <f t="shared" si="4"/>
        <v/>
      </c>
      <c r="O36" s="7" t="str">
        <f>IF($B36="","",IF(O$7="","",IFERROR((('NILAI TUGAS'!F36*'NILAI TUGAS'!F$7*'FORM NILAI SIAP'!$E$6+'NILAI PRAKTEK'!F36*'NILAI PRAKTEK'!F$7*'FORM NILAI SIAP'!$F$6+'NILAI UTS'!F36*'NILAI UTS'!F$7*'FORM NILAI SIAP'!$G$6+'NILAI UAS'!F$7*'NILAI UAS'!F36*'FORM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6" s="50" t="str">
        <f t="shared" si="4"/>
        <v/>
      </c>
      <c r="Q36" s="7" t="str">
        <f>IF($B36="","",IF(Q$7="","",IFERROR((('NILAI TUGAS'!G36*'NILAI TUGAS'!G$7*'FORM NILAI SIAP'!$E$6+'NILAI PRAKTEK'!G36*'NILAI PRAKTEK'!G$7*'FORM NILAI SIAP'!$F$6+'NILAI UTS'!G36*'NILAI UTS'!G$7*'FORM NILAI SIAP'!$G$6+'NILAI UAS'!G$7*'NILAI UAS'!G36*'FORM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6" s="50" t="str">
        <f t="shared" ref="R36" si="329">IF(Q36="","",IF(Q36&gt;=80,4,IF(Q36&gt;=70,3,IF(Q36&gt;=60,2,1))))</f>
        <v/>
      </c>
      <c r="S36" s="7" t="str">
        <f>IF($B36="","",IF(S$7="","",IFERROR((('NILAI TUGAS'!H36*'NILAI TUGAS'!H$7*'FORM NILAI SIAP'!$E$6+'NILAI PRAKTEK'!H36*'NILAI PRAKTEK'!H$7*'FORM NILAI SIAP'!$F$6+'NILAI UTS'!H36*'NILAI UTS'!H$7*'FORM NILAI SIAP'!$G$6+'NILAI UAS'!H$7*'NILAI UAS'!H36*'FORM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6" s="50" t="str">
        <f t="shared" ref="T36" si="330">IF(S36="","",IF(S36&gt;=80,4,IF(S36&gt;=70,3,IF(S36&gt;=60,2,1))))</f>
        <v/>
      </c>
      <c r="U36" s="7" t="str">
        <f>IF($B36="","",IF(U$7="","",IFERROR((('NILAI TUGAS'!I36*'NILAI TUGAS'!I$7*'FORM NILAI SIAP'!$E$6+'NILAI PRAKTEK'!I36*'NILAI PRAKTEK'!I$7*'FORM NILAI SIAP'!$F$6+'NILAI UTS'!I36*'NILAI UTS'!I$7*'FORM NILAI SIAP'!$G$6+'NILAI UAS'!I$7*'NILAI UAS'!I36*'FORM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6" s="50" t="str">
        <f t="shared" ref="V36" si="331">IF(U36="","",IF(U36&gt;=80,4,IF(U36&gt;=70,3,IF(U36&gt;=60,2,1))))</f>
        <v/>
      </c>
      <c r="W36" s="7" t="str">
        <f>IF($B36="","",IF(W$7="","",IFERROR((('NILAI TUGAS'!J36*'NILAI TUGAS'!J$7*'FORM NILAI SIAP'!$E$6+'NILAI PRAKTEK'!J36*'NILAI PRAKTEK'!J$7*'FORM NILAI SIAP'!$F$6+'NILAI UTS'!J36*'NILAI UTS'!J$7*'FORM NILAI SIAP'!$G$6+'NILAI UAS'!J$7*'NILAI UAS'!J36*'FORM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6" s="50" t="str">
        <f t="shared" ref="X36" si="332">IF(W36="","",IF(W36&gt;=80,4,IF(W36&gt;=70,3,IF(W36&gt;=60,2,1))))</f>
        <v/>
      </c>
      <c r="Y36" s="7" t="str">
        <f>IF($B36="","",IF(Y$7="","",IFERROR((('NILAI TUGAS'!K36*'NILAI TUGAS'!K$7*'FORM NILAI SIAP'!$E$6+'NILAI PRAKTEK'!K36*'NILAI PRAKTEK'!K$7*'FORM NILAI SIAP'!$F$6+'NILAI UTS'!K36*'NILAI UTS'!K$7*'FORM NILAI SIAP'!$G$6+'NILAI UAS'!K$7*'NILAI UAS'!K36*'FORM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6" s="50" t="str">
        <f t="shared" ref="Z36" si="333">IF(Y36="","",IF(Y36&gt;=80,4,IF(Y36&gt;=70,3,IF(Y36&gt;=60,2,1))))</f>
        <v/>
      </c>
      <c r="AA36" s="7" t="str">
        <f>IF($B36="","",IF(AA$7="","",IFERROR((('NILAI TUGAS'!L36*'NILAI TUGAS'!L$7*'FORM NILAI SIAP'!$E$6+'NILAI PRAKTEK'!L36*'NILAI PRAKTEK'!L$7*'FORM NILAI SIAP'!$F$6+'NILAI UTS'!L36*'NILAI UTS'!L$7*'FORM NILAI SIAP'!$G$6+'NILAI UAS'!L$7*'NILAI UAS'!L36*'FORM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6" s="50" t="str">
        <f t="shared" ref="AB36" si="334">IF(AA36="","",IF(AA36&gt;=80,4,IF(AA36&gt;=70,3,IF(AA36&gt;=60,2,1))))</f>
        <v/>
      </c>
      <c r="AC36" s="7" t="str">
        <f>IF($B36="","",IF(AC$7="","",IFERROR((('NILAI TUGAS'!M36*'NILAI TUGAS'!M$7*'FORM NILAI SIAP'!$E$6+'NILAI PRAKTEK'!M36*'NILAI PRAKTEK'!M$7*'FORM NILAI SIAP'!$F$6+'NILAI UTS'!M36*'NILAI UTS'!M$7*'FORM NILAI SIAP'!$G$6+'NILAI UAS'!M$7*'NILAI UAS'!M36*'FORM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6" s="50" t="str">
        <f t="shared" ref="AD36" si="335">IF(AC36="","",IF(AC36&gt;=80,4,IF(AC36&gt;=70,3,IF(AC36&gt;=60,2,1))))</f>
        <v/>
      </c>
      <c r="AE36" s="7" t="str">
        <f>IF($B36="","",IFERROR((('NILAI TUGAS'!N36*'NILAI TUGAS'!N$7*'FORM NILAI SIAP'!$E$6+'NILAI PRAKTEK'!N36*'NILAI PRAKTEK'!N$7*'FORM NILAI SIAP'!$F$6+'NILAI UTS'!N36*'NILAI UTS'!N$7*'FORM NILAI SIAP'!$G$6+'NILAI UAS'!N$7*'NILAI UAS'!N36*'FORM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6" s="50" t="str">
        <f t="shared" ref="AF36" si="336">IF(AE36="","",IF(AE36&gt;=80,4,IF(AE36&gt;=70,3,IF(AE36&gt;=60,2,1))))</f>
        <v/>
      </c>
      <c r="AG36" s="7" t="str">
        <f>IF($B36="","",IFERROR((('NILAI TUGAS'!O36*'NILAI TUGAS'!O$7*'FORM NILAI SIAP'!$E$6+'NILAI PRAKTEK'!O36*'NILAI PRAKTEK'!O$7*'FORM NILAI SIAP'!$F$6+'NILAI UTS'!O36*'NILAI UTS'!O$7*'FORM NILAI SIAP'!$G$6+'NILAI UAS'!O$7*'NILAI UAS'!O36*'FORM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6" s="50" t="str">
        <f t="shared" ref="AH36" si="337">IF(AG36="","",IF(AG36&gt;=80,4,IF(AG36&gt;=70,3,IF(AG36&gt;=60,2,1))))</f>
        <v/>
      </c>
      <c r="AI36" s="7" t="str">
        <f>IF($B36="","",IFERROR((('NILAI TUGAS'!P36*'NILAI TUGAS'!P$7*'FORM NILAI SIAP'!$E$6+'NILAI PRAKTEK'!P36*'NILAI PRAKTEK'!P$7*'FORM NILAI SIAP'!$F$6+'NILAI UTS'!P36*'NILAI UTS'!P$7*'FORM NILAI SIAP'!$G$6+'NILAI UAS'!P$7*'NILAI UAS'!P36*'FORM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6" s="50" t="str">
        <f t="shared" ref="AJ36" si="338">IF(AI36="","",IF(AI36&gt;=80,4,IF(AI36&gt;=70,3,IF(AI36&gt;=60,2,1))))</f>
        <v/>
      </c>
      <c r="AK36" s="7" t="str">
        <f>IF($B36="","",IFERROR((('NILAI TUGAS'!Q36*'NILAI TUGAS'!Q$7*'FORM NILAI SIAP'!$E$6+'NILAI PRAKTEK'!Q36*'NILAI PRAKTEK'!Q$7*'FORM NILAI SIAP'!$F$6+'NILAI UTS'!Q36*'NILAI UTS'!Q$7*'FORM NILAI SIAP'!$G$6+'NILAI UAS'!Q$7*'NILAI UAS'!Q36*'FORM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6" s="50" t="str">
        <f t="shared" ref="AL36" si="339">IF(AK36="","",IF(AK36&gt;=80,4,IF(AK36&gt;=70,3,IF(AK36&gt;=60,2,1))))</f>
        <v/>
      </c>
      <c r="AM36" s="7" t="str">
        <f>IF($B36="","",IFERROR((('NILAI TUGAS'!R36*'NILAI TUGAS'!R$7*'FORM NILAI SIAP'!$E$6+'NILAI PRAKTEK'!R36*'NILAI PRAKTEK'!R$7*'FORM NILAI SIAP'!$F$6+'NILAI UTS'!R36*'NILAI UTS'!R$7*'FORM NILAI SIAP'!$G$6+'NILAI UAS'!R$7*'NILAI UAS'!R36*'FORM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6" s="50" t="str">
        <f t="shared" ref="AN36" si="340">IF(AM36="","",IF(AM36&gt;=80,4,IF(AM36&gt;=70,3,IF(AM36&gt;=60,2,1))))</f>
        <v/>
      </c>
    </row>
    <row r="37" spans="1:40" x14ac:dyDescent="0.25">
      <c r="A37" s="13"/>
      <c r="B37" s="13"/>
      <c r="C37" s="13"/>
      <c r="D37" s="13"/>
      <c r="E37" s="25" t="str">
        <f>IF(B37="","",'NILAI TUGAS'!D37)</f>
        <v/>
      </c>
      <c r="F37" s="25" t="str">
        <f>IF(B37="","",'NILAI PRAKTEK'!D37)</f>
        <v/>
      </c>
      <c r="G37" s="25" t="str">
        <f>IF(B37="","",'NILAI UTS'!D37)</f>
        <v/>
      </c>
      <c r="H37" s="25" t="str">
        <f>IF(B37="","",'NILAI UAS'!D37)</f>
        <v/>
      </c>
      <c r="I37" s="25" t="str">
        <f t="shared" si="0"/>
        <v/>
      </c>
      <c r="J37" s="26" t="str">
        <f t="shared" si="1"/>
        <v/>
      </c>
      <c r="K37" s="25" t="str">
        <f t="shared" si="2"/>
        <v/>
      </c>
      <c r="L37" s="6" t="str">
        <f t="shared" si="3"/>
        <v/>
      </c>
      <c r="M37" s="7" t="str">
        <f>IF($B37="","",IF(M$7="","",IFERROR((('NILAI TUGAS'!E37*'NILAI TUGAS'!E$7*'FORM NILAI SIAP'!$E$6+'NILAI PRAKTEK'!E37*'NILAI PRAKTEK'!E$7*'FORM NILAI SIAP'!$F$6+'NILAI UTS'!E37*'NILAI UTS'!E$7*'FORM NILAI SIAP'!$G$6+'NILAI UAS'!E$7*'NILAI UAS'!E37*'FORM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7" s="50" t="str">
        <f t="shared" si="4"/>
        <v/>
      </c>
      <c r="O37" s="7" t="str">
        <f>IF($B37="","",IF(O$7="","",IFERROR((('NILAI TUGAS'!F37*'NILAI TUGAS'!F$7*'FORM NILAI SIAP'!$E$6+'NILAI PRAKTEK'!F37*'NILAI PRAKTEK'!F$7*'FORM NILAI SIAP'!$F$6+'NILAI UTS'!F37*'NILAI UTS'!F$7*'FORM NILAI SIAP'!$G$6+'NILAI UAS'!F$7*'NILAI UAS'!F37*'FORM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7" s="50" t="str">
        <f t="shared" si="4"/>
        <v/>
      </c>
      <c r="Q37" s="7" t="str">
        <f>IF($B37="","",IF(Q$7="","",IFERROR((('NILAI TUGAS'!G37*'NILAI TUGAS'!G$7*'FORM NILAI SIAP'!$E$6+'NILAI PRAKTEK'!G37*'NILAI PRAKTEK'!G$7*'FORM NILAI SIAP'!$F$6+'NILAI UTS'!G37*'NILAI UTS'!G$7*'FORM NILAI SIAP'!$G$6+'NILAI UAS'!G$7*'NILAI UAS'!G37*'FORM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7" s="50" t="str">
        <f t="shared" ref="R37" si="341">IF(Q37="","",IF(Q37&gt;=80,4,IF(Q37&gt;=70,3,IF(Q37&gt;=60,2,1))))</f>
        <v/>
      </c>
      <c r="S37" s="7" t="str">
        <f>IF($B37="","",IF(S$7="","",IFERROR((('NILAI TUGAS'!H37*'NILAI TUGAS'!H$7*'FORM NILAI SIAP'!$E$6+'NILAI PRAKTEK'!H37*'NILAI PRAKTEK'!H$7*'FORM NILAI SIAP'!$F$6+'NILAI UTS'!H37*'NILAI UTS'!H$7*'FORM NILAI SIAP'!$G$6+'NILAI UAS'!H$7*'NILAI UAS'!H37*'FORM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7" s="50" t="str">
        <f t="shared" ref="T37" si="342">IF(S37="","",IF(S37&gt;=80,4,IF(S37&gt;=70,3,IF(S37&gt;=60,2,1))))</f>
        <v/>
      </c>
      <c r="U37" s="7" t="str">
        <f>IF($B37="","",IF(U$7="","",IFERROR((('NILAI TUGAS'!I37*'NILAI TUGAS'!I$7*'FORM NILAI SIAP'!$E$6+'NILAI PRAKTEK'!I37*'NILAI PRAKTEK'!I$7*'FORM NILAI SIAP'!$F$6+'NILAI UTS'!I37*'NILAI UTS'!I$7*'FORM NILAI SIAP'!$G$6+'NILAI UAS'!I$7*'NILAI UAS'!I37*'FORM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7" s="50" t="str">
        <f t="shared" ref="V37" si="343">IF(U37="","",IF(U37&gt;=80,4,IF(U37&gt;=70,3,IF(U37&gt;=60,2,1))))</f>
        <v/>
      </c>
      <c r="W37" s="7" t="str">
        <f>IF($B37="","",IF(W$7="","",IFERROR((('NILAI TUGAS'!J37*'NILAI TUGAS'!J$7*'FORM NILAI SIAP'!$E$6+'NILAI PRAKTEK'!J37*'NILAI PRAKTEK'!J$7*'FORM NILAI SIAP'!$F$6+'NILAI UTS'!J37*'NILAI UTS'!J$7*'FORM NILAI SIAP'!$G$6+'NILAI UAS'!J$7*'NILAI UAS'!J37*'FORM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7" s="50" t="str">
        <f t="shared" ref="X37" si="344">IF(W37="","",IF(W37&gt;=80,4,IF(W37&gt;=70,3,IF(W37&gt;=60,2,1))))</f>
        <v/>
      </c>
      <c r="Y37" s="7" t="str">
        <f>IF($B37="","",IF(Y$7="","",IFERROR((('NILAI TUGAS'!K37*'NILAI TUGAS'!K$7*'FORM NILAI SIAP'!$E$6+'NILAI PRAKTEK'!K37*'NILAI PRAKTEK'!K$7*'FORM NILAI SIAP'!$F$6+'NILAI UTS'!K37*'NILAI UTS'!K$7*'FORM NILAI SIAP'!$G$6+'NILAI UAS'!K$7*'NILAI UAS'!K37*'FORM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7" s="50" t="str">
        <f t="shared" ref="Z37" si="345">IF(Y37="","",IF(Y37&gt;=80,4,IF(Y37&gt;=70,3,IF(Y37&gt;=60,2,1))))</f>
        <v/>
      </c>
      <c r="AA37" s="7" t="str">
        <f>IF($B37="","",IF(AA$7="","",IFERROR((('NILAI TUGAS'!L37*'NILAI TUGAS'!L$7*'FORM NILAI SIAP'!$E$6+'NILAI PRAKTEK'!L37*'NILAI PRAKTEK'!L$7*'FORM NILAI SIAP'!$F$6+'NILAI UTS'!L37*'NILAI UTS'!L$7*'FORM NILAI SIAP'!$G$6+'NILAI UAS'!L$7*'NILAI UAS'!L37*'FORM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7" s="50" t="str">
        <f t="shared" ref="AB37" si="346">IF(AA37="","",IF(AA37&gt;=80,4,IF(AA37&gt;=70,3,IF(AA37&gt;=60,2,1))))</f>
        <v/>
      </c>
      <c r="AC37" s="7" t="str">
        <f>IF($B37="","",IF(AC$7="","",IFERROR((('NILAI TUGAS'!M37*'NILAI TUGAS'!M$7*'FORM NILAI SIAP'!$E$6+'NILAI PRAKTEK'!M37*'NILAI PRAKTEK'!M$7*'FORM NILAI SIAP'!$F$6+'NILAI UTS'!M37*'NILAI UTS'!M$7*'FORM NILAI SIAP'!$G$6+'NILAI UAS'!M$7*'NILAI UAS'!M37*'FORM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7" s="50" t="str">
        <f t="shared" ref="AD37" si="347">IF(AC37="","",IF(AC37&gt;=80,4,IF(AC37&gt;=70,3,IF(AC37&gt;=60,2,1))))</f>
        <v/>
      </c>
      <c r="AE37" s="7" t="str">
        <f>IF($B37="","",IFERROR((('NILAI TUGAS'!N37*'NILAI TUGAS'!N$7*'FORM NILAI SIAP'!$E$6+'NILAI PRAKTEK'!N37*'NILAI PRAKTEK'!N$7*'FORM NILAI SIAP'!$F$6+'NILAI UTS'!N37*'NILAI UTS'!N$7*'FORM NILAI SIAP'!$G$6+'NILAI UAS'!N$7*'NILAI UAS'!N37*'FORM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7" s="50" t="str">
        <f t="shared" ref="AF37" si="348">IF(AE37="","",IF(AE37&gt;=80,4,IF(AE37&gt;=70,3,IF(AE37&gt;=60,2,1))))</f>
        <v/>
      </c>
      <c r="AG37" s="7" t="str">
        <f>IF($B37="","",IFERROR((('NILAI TUGAS'!O37*'NILAI TUGAS'!O$7*'FORM NILAI SIAP'!$E$6+'NILAI PRAKTEK'!O37*'NILAI PRAKTEK'!O$7*'FORM NILAI SIAP'!$F$6+'NILAI UTS'!O37*'NILAI UTS'!O$7*'FORM NILAI SIAP'!$G$6+'NILAI UAS'!O$7*'NILAI UAS'!O37*'FORM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7" s="50" t="str">
        <f t="shared" ref="AH37" si="349">IF(AG37="","",IF(AG37&gt;=80,4,IF(AG37&gt;=70,3,IF(AG37&gt;=60,2,1))))</f>
        <v/>
      </c>
      <c r="AI37" s="7" t="str">
        <f>IF($B37="","",IFERROR((('NILAI TUGAS'!P37*'NILAI TUGAS'!P$7*'FORM NILAI SIAP'!$E$6+'NILAI PRAKTEK'!P37*'NILAI PRAKTEK'!P$7*'FORM NILAI SIAP'!$F$6+'NILAI UTS'!P37*'NILAI UTS'!P$7*'FORM NILAI SIAP'!$G$6+'NILAI UAS'!P$7*'NILAI UAS'!P37*'FORM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7" s="50" t="str">
        <f t="shared" ref="AJ37" si="350">IF(AI37="","",IF(AI37&gt;=80,4,IF(AI37&gt;=70,3,IF(AI37&gt;=60,2,1))))</f>
        <v/>
      </c>
      <c r="AK37" s="7" t="str">
        <f>IF($B37="","",IFERROR((('NILAI TUGAS'!Q37*'NILAI TUGAS'!Q$7*'FORM NILAI SIAP'!$E$6+'NILAI PRAKTEK'!Q37*'NILAI PRAKTEK'!Q$7*'FORM NILAI SIAP'!$F$6+'NILAI UTS'!Q37*'NILAI UTS'!Q$7*'FORM NILAI SIAP'!$G$6+'NILAI UAS'!Q$7*'NILAI UAS'!Q37*'FORM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7" s="50" t="str">
        <f t="shared" ref="AL37" si="351">IF(AK37="","",IF(AK37&gt;=80,4,IF(AK37&gt;=70,3,IF(AK37&gt;=60,2,1))))</f>
        <v/>
      </c>
      <c r="AM37" s="7" t="str">
        <f>IF($B37="","",IFERROR((('NILAI TUGAS'!R37*'NILAI TUGAS'!R$7*'FORM NILAI SIAP'!$E$6+'NILAI PRAKTEK'!R37*'NILAI PRAKTEK'!R$7*'FORM NILAI SIAP'!$F$6+'NILAI UTS'!R37*'NILAI UTS'!R$7*'FORM NILAI SIAP'!$G$6+'NILAI UAS'!R$7*'NILAI UAS'!R37*'FORM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7" s="50" t="str">
        <f t="shared" ref="AN37" si="352">IF(AM37="","",IF(AM37&gt;=80,4,IF(AM37&gt;=70,3,IF(AM37&gt;=60,2,1))))</f>
        <v/>
      </c>
    </row>
    <row r="38" spans="1:40" x14ac:dyDescent="0.25">
      <c r="A38" s="13"/>
      <c r="B38" s="13"/>
      <c r="C38" s="13"/>
      <c r="D38" s="13"/>
      <c r="E38" s="25" t="str">
        <f>IF(B38="","",'NILAI TUGAS'!D38)</f>
        <v/>
      </c>
      <c r="F38" s="25" t="str">
        <f>IF(B38="","",'NILAI PRAKTEK'!D38)</f>
        <v/>
      </c>
      <c r="G38" s="25" t="str">
        <f>IF(B38="","",'NILAI UTS'!D38)</f>
        <v/>
      </c>
      <c r="H38" s="25" t="str">
        <f>IF(B38="","",'NILAI UAS'!D38)</f>
        <v/>
      </c>
      <c r="I38" s="25" t="str">
        <f t="shared" si="0"/>
        <v/>
      </c>
      <c r="J38" s="26" t="str">
        <f t="shared" si="1"/>
        <v/>
      </c>
      <c r="K38" s="25" t="str">
        <f t="shared" si="2"/>
        <v/>
      </c>
      <c r="L38" s="6" t="str">
        <f t="shared" si="3"/>
        <v/>
      </c>
      <c r="M38" s="7" t="str">
        <f>IF($B38="","",IF(M$7="","",IFERROR((('NILAI TUGAS'!E38*'NILAI TUGAS'!E$7*'FORM NILAI SIAP'!$E$6+'NILAI PRAKTEK'!E38*'NILAI PRAKTEK'!E$7*'FORM NILAI SIAP'!$F$6+'NILAI UTS'!E38*'NILAI UTS'!E$7*'FORM NILAI SIAP'!$G$6+'NILAI UAS'!E$7*'NILAI UAS'!E38*'FORM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8" s="50" t="str">
        <f t="shared" si="4"/>
        <v/>
      </c>
      <c r="O38" s="7" t="str">
        <f>IF($B38="","",IF(O$7="","",IFERROR((('NILAI TUGAS'!F38*'NILAI TUGAS'!F$7*'FORM NILAI SIAP'!$E$6+'NILAI PRAKTEK'!F38*'NILAI PRAKTEK'!F$7*'FORM NILAI SIAP'!$F$6+'NILAI UTS'!F38*'NILAI UTS'!F$7*'FORM NILAI SIAP'!$G$6+'NILAI UAS'!F$7*'NILAI UAS'!F38*'FORM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8" s="50" t="str">
        <f t="shared" si="4"/>
        <v/>
      </c>
      <c r="Q38" s="7" t="str">
        <f>IF($B38="","",IF(Q$7="","",IFERROR((('NILAI TUGAS'!G38*'NILAI TUGAS'!G$7*'FORM NILAI SIAP'!$E$6+'NILAI PRAKTEK'!G38*'NILAI PRAKTEK'!G$7*'FORM NILAI SIAP'!$F$6+'NILAI UTS'!G38*'NILAI UTS'!G$7*'FORM NILAI SIAP'!$G$6+'NILAI UAS'!G$7*'NILAI UAS'!G38*'FORM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8" s="50" t="str">
        <f t="shared" ref="R38" si="353">IF(Q38="","",IF(Q38&gt;=80,4,IF(Q38&gt;=70,3,IF(Q38&gt;=60,2,1))))</f>
        <v/>
      </c>
      <c r="S38" s="7" t="str">
        <f>IF($B38="","",IF(S$7="","",IFERROR((('NILAI TUGAS'!H38*'NILAI TUGAS'!H$7*'FORM NILAI SIAP'!$E$6+'NILAI PRAKTEK'!H38*'NILAI PRAKTEK'!H$7*'FORM NILAI SIAP'!$F$6+'NILAI UTS'!H38*'NILAI UTS'!H$7*'FORM NILAI SIAP'!$G$6+'NILAI UAS'!H$7*'NILAI UAS'!H38*'FORM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8" s="50" t="str">
        <f t="shared" ref="T38" si="354">IF(S38="","",IF(S38&gt;=80,4,IF(S38&gt;=70,3,IF(S38&gt;=60,2,1))))</f>
        <v/>
      </c>
      <c r="U38" s="7" t="str">
        <f>IF($B38="","",IF(U$7="","",IFERROR((('NILAI TUGAS'!I38*'NILAI TUGAS'!I$7*'FORM NILAI SIAP'!$E$6+'NILAI PRAKTEK'!I38*'NILAI PRAKTEK'!I$7*'FORM NILAI SIAP'!$F$6+'NILAI UTS'!I38*'NILAI UTS'!I$7*'FORM NILAI SIAP'!$G$6+'NILAI UAS'!I$7*'NILAI UAS'!I38*'FORM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8" s="50" t="str">
        <f t="shared" ref="V38" si="355">IF(U38="","",IF(U38&gt;=80,4,IF(U38&gt;=70,3,IF(U38&gt;=60,2,1))))</f>
        <v/>
      </c>
      <c r="W38" s="7" t="str">
        <f>IF($B38="","",IF(W$7="","",IFERROR((('NILAI TUGAS'!J38*'NILAI TUGAS'!J$7*'FORM NILAI SIAP'!$E$6+'NILAI PRAKTEK'!J38*'NILAI PRAKTEK'!J$7*'FORM NILAI SIAP'!$F$6+'NILAI UTS'!J38*'NILAI UTS'!J$7*'FORM NILAI SIAP'!$G$6+'NILAI UAS'!J$7*'NILAI UAS'!J38*'FORM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8" s="50" t="str">
        <f t="shared" ref="X38" si="356">IF(W38="","",IF(W38&gt;=80,4,IF(W38&gt;=70,3,IF(W38&gt;=60,2,1))))</f>
        <v/>
      </c>
      <c r="Y38" s="7" t="str">
        <f>IF($B38="","",IF(Y$7="","",IFERROR((('NILAI TUGAS'!K38*'NILAI TUGAS'!K$7*'FORM NILAI SIAP'!$E$6+'NILAI PRAKTEK'!K38*'NILAI PRAKTEK'!K$7*'FORM NILAI SIAP'!$F$6+'NILAI UTS'!K38*'NILAI UTS'!K$7*'FORM NILAI SIAP'!$G$6+'NILAI UAS'!K$7*'NILAI UAS'!K38*'FORM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8" s="50" t="str">
        <f t="shared" ref="Z38" si="357">IF(Y38="","",IF(Y38&gt;=80,4,IF(Y38&gt;=70,3,IF(Y38&gt;=60,2,1))))</f>
        <v/>
      </c>
      <c r="AA38" s="7" t="str">
        <f>IF($B38="","",IF(AA$7="","",IFERROR((('NILAI TUGAS'!L38*'NILAI TUGAS'!L$7*'FORM NILAI SIAP'!$E$6+'NILAI PRAKTEK'!L38*'NILAI PRAKTEK'!L$7*'FORM NILAI SIAP'!$F$6+'NILAI UTS'!L38*'NILAI UTS'!L$7*'FORM NILAI SIAP'!$G$6+'NILAI UAS'!L$7*'NILAI UAS'!L38*'FORM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8" s="50" t="str">
        <f t="shared" ref="AB38" si="358">IF(AA38="","",IF(AA38&gt;=80,4,IF(AA38&gt;=70,3,IF(AA38&gt;=60,2,1))))</f>
        <v/>
      </c>
      <c r="AC38" s="7" t="str">
        <f>IF($B38="","",IF(AC$7="","",IFERROR((('NILAI TUGAS'!M38*'NILAI TUGAS'!M$7*'FORM NILAI SIAP'!$E$6+'NILAI PRAKTEK'!M38*'NILAI PRAKTEK'!M$7*'FORM NILAI SIAP'!$F$6+'NILAI UTS'!M38*'NILAI UTS'!M$7*'FORM NILAI SIAP'!$G$6+'NILAI UAS'!M$7*'NILAI UAS'!M38*'FORM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8" s="50" t="str">
        <f t="shared" ref="AD38" si="359">IF(AC38="","",IF(AC38&gt;=80,4,IF(AC38&gt;=70,3,IF(AC38&gt;=60,2,1))))</f>
        <v/>
      </c>
      <c r="AE38" s="7" t="str">
        <f>IF($B38="","",IFERROR((('NILAI TUGAS'!N38*'NILAI TUGAS'!N$7*'FORM NILAI SIAP'!$E$6+'NILAI PRAKTEK'!N38*'NILAI PRAKTEK'!N$7*'FORM NILAI SIAP'!$F$6+'NILAI UTS'!N38*'NILAI UTS'!N$7*'FORM NILAI SIAP'!$G$6+'NILAI UAS'!N$7*'NILAI UAS'!N38*'FORM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8" s="50" t="str">
        <f t="shared" ref="AF38" si="360">IF(AE38="","",IF(AE38&gt;=80,4,IF(AE38&gt;=70,3,IF(AE38&gt;=60,2,1))))</f>
        <v/>
      </c>
      <c r="AG38" s="7" t="str">
        <f>IF($B38="","",IFERROR((('NILAI TUGAS'!O38*'NILAI TUGAS'!O$7*'FORM NILAI SIAP'!$E$6+'NILAI PRAKTEK'!O38*'NILAI PRAKTEK'!O$7*'FORM NILAI SIAP'!$F$6+'NILAI UTS'!O38*'NILAI UTS'!O$7*'FORM NILAI SIAP'!$G$6+'NILAI UAS'!O$7*'NILAI UAS'!O38*'FORM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8" s="50" t="str">
        <f t="shared" ref="AH38" si="361">IF(AG38="","",IF(AG38&gt;=80,4,IF(AG38&gt;=70,3,IF(AG38&gt;=60,2,1))))</f>
        <v/>
      </c>
      <c r="AI38" s="7" t="str">
        <f>IF($B38="","",IFERROR((('NILAI TUGAS'!P38*'NILAI TUGAS'!P$7*'FORM NILAI SIAP'!$E$6+'NILAI PRAKTEK'!P38*'NILAI PRAKTEK'!P$7*'FORM NILAI SIAP'!$F$6+'NILAI UTS'!P38*'NILAI UTS'!P$7*'FORM NILAI SIAP'!$G$6+'NILAI UAS'!P$7*'NILAI UAS'!P38*'FORM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8" s="50" t="str">
        <f t="shared" ref="AJ38" si="362">IF(AI38="","",IF(AI38&gt;=80,4,IF(AI38&gt;=70,3,IF(AI38&gt;=60,2,1))))</f>
        <v/>
      </c>
      <c r="AK38" s="7" t="str">
        <f>IF($B38="","",IFERROR((('NILAI TUGAS'!Q38*'NILAI TUGAS'!Q$7*'FORM NILAI SIAP'!$E$6+'NILAI PRAKTEK'!Q38*'NILAI PRAKTEK'!Q$7*'FORM NILAI SIAP'!$F$6+'NILAI UTS'!Q38*'NILAI UTS'!Q$7*'FORM NILAI SIAP'!$G$6+'NILAI UAS'!Q$7*'NILAI UAS'!Q38*'FORM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8" s="50" t="str">
        <f t="shared" ref="AL38" si="363">IF(AK38="","",IF(AK38&gt;=80,4,IF(AK38&gt;=70,3,IF(AK38&gt;=60,2,1))))</f>
        <v/>
      </c>
      <c r="AM38" s="7" t="str">
        <f>IF($B38="","",IFERROR((('NILAI TUGAS'!R38*'NILAI TUGAS'!R$7*'FORM NILAI SIAP'!$E$6+'NILAI PRAKTEK'!R38*'NILAI PRAKTEK'!R$7*'FORM NILAI SIAP'!$F$6+'NILAI UTS'!R38*'NILAI UTS'!R$7*'FORM NILAI SIAP'!$G$6+'NILAI UAS'!R$7*'NILAI UAS'!R38*'FORM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8" s="50" t="str">
        <f t="shared" ref="AN38" si="364">IF(AM38="","",IF(AM38&gt;=80,4,IF(AM38&gt;=70,3,IF(AM38&gt;=60,2,1))))</f>
        <v/>
      </c>
    </row>
    <row r="39" spans="1:40" x14ac:dyDescent="0.25">
      <c r="A39" s="13"/>
      <c r="B39" s="13"/>
      <c r="C39" s="13"/>
      <c r="D39" s="13"/>
      <c r="E39" s="25" t="str">
        <f>IF(B39="","",'NILAI TUGAS'!D39)</f>
        <v/>
      </c>
      <c r="F39" s="25" t="str">
        <f>IF(B39="","",'NILAI PRAKTEK'!D39)</f>
        <v/>
      </c>
      <c r="G39" s="25" t="str">
        <f>IF(B39="","",'NILAI UTS'!D39)</f>
        <v/>
      </c>
      <c r="H39" s="25" t="str">
        <f>IF(B39="","",'NILAI UAS'!D39)</f>
        <v/>
      </c>
      <c r="I39" s="25" t="str">
        <f t="shared" si="0"/>
        <v/>
      </c>
      <c r="J39" s="26" t="str">
        <f t="shared" si="1"/>
        <v/>
      </c>
      <c r="K39" s="25" t="str">
        <f t="shared" si="2"/>
        <v/>
      </c>
      <c r="L39" s="6" t="str">
        <f t="shared" si="3"/>
        <v/>
      </c>
      <c r="M39" s="7" t="str">
        <f>IF($B39="","",IF(M$7="","",IFERROR((('NILAI TUGAS'!E39*'NILAI TUGAS'!E$7*'FORM NILAI SIAP'!$E$6+'NILAI PRAKTEK'!E39*'NILAI PRAKTEK'!E$7*'FORM NILAI SIAP'!$F$6+'NILAI UTS'!E39*'NILAI UTS'!E$7*'FORM NILAI SIAP'!$G$6+'NILAI UAS'!E$7*'NILAI UAS'!E39*'FORM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39" s="50" t="str">
        <f t="shared" si="4"/>
        <v/>
      </c>
      <c r="O39" s="7" t="str">
        <f>IF($B39="","",IF(O$7="","",IFERROR((('NILAI TUGAS'!F39*'NILAI TUGAS'!F$7*'FORM NILAI SIAP'!$E$6+'NILAI PRAKTEK'!F39*'NILAI PRAKTEK'!F$7*'FORM NILAI SIAP'!$F$6+'NILAI UTS'!F39*'NILAI UTS'!F$7*'FORM NILAI SIAP'!$G$6+'NILAI UAS'!F$7*'NILAI UAS'!F39*'FORM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39" s="50" t="str">
        <f t="shared" si="4"/>
        <v/>
      </c>
      <c r="Q39" s="7" t="str">
        <f>IF($B39="","",IF(Q$7="","",IFERROR((('NILAI TUGAS'!G39*'NILAI TUGAS'!G$7*'FORM NILAI SIAP'!$E$6+'NILAI PRAKTEK'!G39*'NILAI PRAKTEK'!G$7*'FORM NILAI SIAP'!$F$6+'NILAI UTS'!G39*'NILAI UTS'!G$7*'FORM NILAI SIAP'!$G$6+'NILAI UAS'!G$7*'NILAI UAS'!G39*'FORM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39" s="50" t="str">
        <f t="shared" ref="R39" si="365">IF(Q39="","",IF(Q39&gt;=80,4,IF(Q39&gt;=70,3,IF(Q39&gt;=60,2,1))))</f>
        <v/>
      </c>
      <c r="S39" s="7" t="str">
        <f>IF($B39="","",IF(S$7="","",IFERROR((('NILAI TUGAS'!H39*'NILAI TUGAS'!H$7*'FORM NILAI SIAP'!$E$6+'NILAI PRAKTEK'!H39*'NILAI PRAKTEK'!H$7*'FORM NILAI SIAP'!$F$6+'NILAI UTS'!H39*'NILAI UTS'!H$7*'FORM NILAI SIAP'!$G$6+'NILAI UAS'!H$7*'NILAI UAS'!H39*'FORM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39" s="50" t="str">
        <f t="shared" ref="T39" si="366">IF(S39="","",IF(S39&gt;=80,4,IF(S39&gt;=70,3,IF(S39&gt;=60,2,1))))</f>
        <v/>
      </c>
      <c r="U39" s="7" t="str">
        <f>IF($B39="","",IF(U$7="","",IFERROR((('NILAI TUGAS'!I39*'NILAI TUGAS'!I$7*'FORM NILAI SIAP'!$E$6+'NILAI PRAKTEK'!I39*'NILAI PRAKTEK'!I$7*'FORM NILAI SIAP'!$F$6+'NILAI UTS'!I39*'NILAI UTS'!I$7*'FORM NILAI SIAP'!$G$6+'NILAI UAS'!I$7*'NILAI UAS'!I39*'FORM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39" s="50" t="str">
        <f t="shared" ref="V39" si="367">IF(U39="","",IF(U39&gt;=80,4,IF(U39&gt;=70,3,IF(U39&gt;=60,2,1))))</f>
        <v/>
      </c>
      <c r="W39" s="7" t="str">
        <f>IF($B39="","",IF(W$7="","",IFERROR((('NILAI TUGAS'!J39*'NILAI TUGAS'!J$7*'FORM NILAI SIAP'!$E$6+'NILAI PRAKTEK'!J39*'NILAI PRAKTEK'!J$7*'FORM NILAI SIAP'!$F$6+'NILAI UTS'!J39*'NILAI UTS'!J$7*'FORM NILAI SIAP'!$G$6+'NILAI UAS'!J$7*'NILAI UAS'!J39*'FORM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39" s="50" t="str">
        <f t="shared" ref="X39" si="368">IF(W39="","",IF(W39&gt;=80,4,IF(W39&gt;=70,3,IF(W39&gt;=60,2,1))))</f>
        <v/>
      </c>
      <c r="Y39" s="7" t="str">
        <f>IF($B39="","",IF(Y$7="","",IFERROR((('NILAI TUGAS'!K39*'NILAI TUGAS'!K$7*'FORM NILAI SIAP'!$E$6+'NILAI PRAKTEK'!K39*'NILAI PRAKTEK'!K$7*'FORM NILAI SIAP'!$F$6+'NILAI UTS'!K39*'NILAI UTS'!K$7*'FORM NILAI SIAP'!$G$6+'NILAI UAS'!K$7*'NILAI UAS'!K39*'FORM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39" s="50" t="str">
        <f t="shared" ref="Z39" si="369">IF(Y39="","",IF(Y39&gt;=80,4,IF(Y39&gt;=70,3,IF(Y39&gt;=60,2,1))))</f>
        <v/>
      </c>
      <c r="AA39" s="7" t="str">
        <f>IF($B39="","",IF(AA$7="","",IFERROR((('NILAI TUGAS'!L39*'NILAI TUGAS'!L$7*'FORM NILAI SIAP'!$E$6+'NILAI PRAKTEK'!L39*'NILAI PRAKTEK'!L$7*'FORM NILAI SIAP'!$F$6+'NILAI UTS'!L39*'NILAI UTS'!L$7*'FORM NILAI SIAP'!$G$6+'NILAI UAS'!L$7*'NILAI UAS'!L39*'FORM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39" s="50" t="str">
        <f t="shared" ref="AB39" si="370">IF(AA39="","",IF(AA39&gt;=80,4,IF(AA39&gt;=70,3,IF(AA39&gt;=60,2,1))))</f>
        <v/>
      </c>
      <c r="AC39" s="7" t="str">
        <f>IF($B39="","",IF(AC$7="","",IFERROR((('NILAI TUGAS'!M39*'NILAI TUGAS'!M$7*'FORM NILAI SIAP'!$E$6+'NILAI PRAKTEK'!M39*'NILAI PRAKTEK'!M$7*'FORM NILAI SIAP'!$F$6+'NILAI UTS'!M39*'NILAI UTS'!M$7*'FORM NILAI SIAP'!$G$6+'NILAI UAS'!M$7*'NILAI UAS'!M39*'FORM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39" s="50" t="str">
        <f t="shared" ref="AD39" si="371">IF(AC39="","",IF(AC39&gt;=80,4,IF(AC39&gt;=70,3,IF(AC39&gt;=60,2,1))))</f>
        <v/>
      </c>
      <c r="AE39" s="7" t="str">
        <f>IF($B39="","",IFERROR((('NILAI TUGAS'!N39*'NILAI TUGAS'!N$7*'FORM NILAI SIAP'!$E$6+'NILAI PRAKTEK'!N39*'NILAI PRAKTEK'!N$7*'FORM NILAI SIAP'!$F$6+'NILAI UTS'!N39*'NILAI UTS'!N$7*'FORM NILAI SIAP'!$G$6+'NILAI UAS'!N$7*'NILAI UAS'!N39*'FORM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39" s="50" t="str">
        <f t="shared" ref="AF39" si="372">IF(AE39="","",IF(AE39&gt;=80,4,IF(AE39&gt;=70,3,IF(AE39&gt;=60,2,1))))</f>
        <v/>
      </c>
      <c r="AG39" s="7" t="str">
        <f>IF($B39="","",IFERROR((('NILAI TUGAS'!O39*'NILAI TUGAS'!O$7*'FORM NILAI SIAP'!$E$6+'NILAI PRAKTEK'!O39*'NILAI PRAKTEK'!O$7*'FORM NILAI SIAP'!$F$6+'NILAI UTS'!O39*'NILAI UTS'!O$7*'FORM NILAI SIAP'!$G$6+'NILAI UAS'!O$7*'NILAI UAS'!O39*'FORM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39" s="50" t="str">
        <f t="shared" ref="AH39" si="373">IF(AG39="","",IF(AG39&gt;=80,4,IF(AG39&gt;=70,3,IF(AG39&gt;=60,2,1))))</f>
        <v/>
      </c>
      <c r="AI39" s="7" t="str">
        <f>IF($B39="","",IFERROR((('NILAI TUGAS'!P39*'NILAI TUGAS'!P$7*'FORM NILAI SIAP'!$E$6+'NILAI PRAKTEK'!P39*'NILAI PRAKTEK'!P$7*'FORM NILAI SIAP'!$F$6+'NILAI UTS'!P39*'NILAI UTS'!P$7*'FORM NILAI SIAP'!$G$6+'NILAI UAS'!P$7*'NILAI UAS'!P39*'FORM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39" s="50" t="str">
        <f t="shared" ref="AJ39" si="374">IF(AI39="","",IF(AI39&gt;=80,4,IF(AI39&gt;=70,3,IF(AI39&gt;=60,2,1))))</f>
        <v/>
      </c>
      <c r="AK39" s="7" t="str">
        <f>IF($B39="","",IFERROR((('NILAI TUGAS'!Q39*'NILAI TUGAS'!Q$7*'FORM NILAI SIAP'!$E$6+'NILAI PRAKTEK'!Q39*'NILAI PRAKTEK'!Q$7*'FORM NILAI SIAP'!$F$6+'NILAI UTS'!Q39*'NILAI UTS'!Q$7*'FORM NILAI SIAP'!$G$6+'NILAI UAS'!Q$7*'NILAI UAS'!Q39*'FORM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39" s="50" t="str">
        <f t="shared" ref="AL39" si="375">IF(AK39="","",IF(AK39&gt;=80,4,IF(AK39&gt;=70,3,IF(AK39&gt;=60,2,1))))</f>
        <v/>
      </c>
      <c r="AM39" s="7" t="str">
        <f>IF($B39="","",IFERROR((('NILAI TUGAS'!R39*'NILAI TUGAS'!R$7*'FORM NILAI SIAP'!$E$6+'NILAI PRAKTEK'!R39*'NILAI PRAKTEK'!R$7*'FORM NILAI SIAP'!$F$6+'NILAI UTS'!R39*'NILAI UTS'!R$7*'FORM NILAI SIAP'!$G$6+'NILAI UAS'!R$7*'NILAI UAS'!R39*'FORM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39" s="50" t="str">
        <f t="shared" ref="AN39" si="376">IF(AM39="","",IF(AM39&gt;=80,4,IF(AM39&gt;=70,3,IF(AM39&gt;=60,2,1))))</f>
        <v/>
      </c>
    </row>
    <row r="40" spans="1:40" x14ac:dyDescent="0.25">
      <c r="A40" s="13"/>
      <c r="B40" s="13"/>
      <c r="C40" s="13"/>
      <c r="D40" s="13"/>
      <c r="E40" s="25" t="str">
        <f>IF(B40="","",'NILAI TUGAS'!D40)</f>
        <v/>
      </c>
      <c r="F40" s="25" t="str">
        <f>IF(B40="","",'NILAI PRAKTEK'!D40)</f>
        <v/>
      </c>
      <c r="G40" s="25" t="str">
        <f>IF(B40="","",'NILAI UTS'!D40)</f>
        <v/>
      </c>
      <c r="H40" s="25" t="str">
        <f>IF(B40="","",'NILAI UAS'!D40)</f>
        <v/>
      </c>
      <c r="I40" s="25" t="str">
        <f t="shared" si="0"/>
        <v/>
      </c>
      <c r="J40" s="26" t="str">
        <f t="shared" si="1"/>
        <v/>
      </c>
      <c r="K40" s="25" t="str">
        <f t="shared" si="2"/>
        <v/>
      </c>
      <c r="L40" s="6" t="str">
        <f t="shared" si="3"/>
        <v/>
      </c>
      <c r="M40" s="7" t="str">
        <f>IF($B40="","",IF(M$7="","",IFERROR((('NILAI TUGAS'!E40*'NILAI TUGAS'!E$7*'FORM NILAI SIAP'!$E$6+'NILAI PRAKTEK'!E40*'NILAI PRAKTEK'!E$7*'FORM NILAI SIAP'!$F$6+'NILAI UTS'!E40*'NILAI UTS'!E$7*'FORM NILAI SIAP'!$G$6+'NILAI UAS'!E$7*'NILAI UAS'!E40*'FORM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0" s="50" t="str">
        <f t="shared" si="4"/>
        <v/>
      </c>
      <c r="O40" s="7" t="str">
        <f>IF($B40="","",IF(O$7="","",IFERROR((('NILAI TUGAS'!F40*'NILAI TUGAS'!F$7*'FORM NILAI SIAP'!$E$6+'NILAI PRAKTEK'!F40*'NILAI PRAKTEK'!F$7*'FORM NILAI SIAP'!$F$6+'NILAI UTS'!F40*'NILAI UTS'!F$7*'FORM NILAI SIAP'!$G$6+'NILAI UAS'!F$7*'NILAI UAS'!F40*'FORM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0" s="50" t="str">
        <f t="shared" si="4"/>
        <v/>
      </c>
      <c r="Q40" s="7" t="str">
        <f>IF($B40="","",IF(Q$7="","",IFERROR((('NILAI TUGAS'!G40*'NILAI TUGAS'!G$7*'FORM NILAI SIAP'!$E$6+'NILAI PRAKTEK'!G40*'NILAI PRAKTEK'!G$7*'FORM NILAI SIAP'!$F$6+'NILAI UTS'!G40*'NILAI UTS'!G$7*'FORM NILAI SIAP'!$G$6+'NILAI UAS'!G$7*'NILAI UAS'!G40*'FORM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0" s="50" t="str">
        <f t="shared" ref="R40" si="377">IF(Q40="","",IF(Q40&gt;=80,4,IF(Q40&gt;=70,3,IF(Q40&gt;=60,2,1))))</f>
        <v/>
      </c>
      <c r="S40" s="7" t="str">
        <f>IF($B40="","",IF(S$7="","",IFERROR((('NILAI TUGAS'!H40*'NILAI TUGAS'!H$7*'FORM NILAI SIAP'!$E$6+'NILAI PRAKTEK'!H40*'NILAI PRAKTEK'!H$7*'FORM NILAI SIAP'!$F$6+'NILAI UTS'!H40*'NILAI UTS'!H$7*'FORM NILAI SIAP'!$G$6+'NILAI UAS'!H$7*'NILAI UAS'!H40*'FORM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0" s="50" t="str">
        <f t="shared" ref="T40" si="378">IF(S40="","",IF(S40&gt;=80,4,IF(S40&gt;=70,3,IF(S40&gt;=60,2,1))))</f>
        <v/>
      </c>
      <c r="U40" s="7" t="str">
        <f>IF($B40="","",IF(U$7="","",IFERROR((('NILAI TUGAS'!I40*'NILAI TUGAS'!I$7*'FORM NILAI SIAP'!$E$6+'NILAI PRAKTEK'!I40*'NILAI PRAKTEK'!I$7*'FORM NILAI SIAP'!$F$6+'NILAI UTS'!I40*'NILAI UTS'!I$7*'FORM NILAI SIAP'!$G$6+'NILAI UAS'!I$7*'NILAI UAS'!I40*'FORM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0" s="50" t="str">
        <f t="shared" ref="V40" si="379">IF(U40="","",IF(U40&gt;=80,4,IF(U40&gt;=70,3,IF(U40&gt;=60,2,1))))</f>
        <v/>
      </c>
      <c r="W40" s="7" t="str">
        <f>IF($B40="","",IF(W$7="","",IFERROR((('NILAI TUGAS'!J40*'NILAI TUGAS'!J$7*'FORM NILAI SIAP'!$E$6+'NILAI PRAKTEK'!J40*'NILAI PRAKTEK'!J$7*'FORM NILAI SIAP'!$F$6+'NILAI UTS'!J40*'NILAI UTS'!J$7*'FORM NILAI SIAP'!$G$6+'NILAI UAS'!J$7*'NILAI UAS'!J40*'FORM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0" s="50" t="str">
        <f t="shared" ref="X40" si="380">IF(W40="","",IF(W40&gt;=80,4,IF(W40&gt;=70,3,IF(W40&gt;=60,2,1))))</f>
        <v/>
      </c>
      <c r="Y40" s="7" t="str">
        <f>IF($B40="","",IF(Y$7="","",IFERROR((('NILAI TUGAS'!K40*'NILAI TUGAS'!K$7*'FORM NILAI SIAP'!$E$6+'NILAI PRAKTEK'!K40*'NILAI PRAKTEK'!K$7*'FORM NILAI SIAP'!$F$6+'NILAI UTS'!K40*'NILAI UTS'!K$7*'FORM NILAI SIAP'!$G$6+'NILAI UAS'!K$7*'NILAI UAS'!K40*'FORM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0" s="50" t="str">
        <f t="shared" ref="Z40" si="381">IF(Y40="","",IF(Y40&gt;=80,4,IF(Y40&gt;=70,3,IF(Y40&gt;=60,2,1))))</f>
        <v/>
      </c>
      <c r="AA40" s="7" t="str">
        <f>IF($B40="","",IF(AA$7="","",IFERROR((('NILAI TUGAS'!L40*'NILAI TUGAS'!L$7*'FORM NILAI SIAP'!$E$6+'NILAI PRAKTEK'!L40*'NILAI PRAKTEK'!L$7*'FORM NILAI SIAP'!$F$6+'NILAI UTS'!L40*'NILAI UTS'!L$7*'FORM NILAI SIAP'!$G$6+'NILAI UAS'!L$7*'NILAI UAS'!L40*'FORM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0" s="50" t="str">
        <f t="shared" ref="AB40" si="382">IF(AA40="","",IF(AA40&gt;=80,4,IF(AA40&gt;=70,3,IF(AA40&gt;=60,2,1))))</f>
        <v/>
      </c>
      <c r="AC40" s="7" t="str">
        <f>IF($B40="","",IF(AC$7="","",IFERROR((('NILAI TUGAS'!M40*'NILAI TUGAS'!M$7*'FORM NILAI SIAP'!$E$6+'NILAI PRAKTEK'!M40*'NILAI PRAKTEK'!M$7*'FORM NILAI SIAP'!$F$6+'NILAI UTS'!M40*'NILAI UTS'!M$7*'FORM NILAI SIAP'!$G$6+'NILAI UAS'!M$7*'NILAI UAS'!M40*'FORM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0" s="50" t="str">
        <f t="shared" ref="AD40" si="383">IF(AC40="","",IF(AC40&gt;=80,4,IF(AC40&gt;=70,3,IF(AC40&gt;=60,2,1))))</f>
        <v/>
      </c>
      <c r="AE40" s="7" t="str">
        <f>IF($B40="","",IFERROR((('NILAI TUGAS'!N40*'NILAI TUGAS'!N$7*'FORM NILAI SIAP'!$E$6+'NILAI PRAKTEK'!N40*'NILAI PRAKTEK'!N$7*'FORM NILAI SIAP'!$F$6+'NILAI UTS'!N40*'NILAI UTS'!N$7*'FORM NILAI SIAP'!$G$6+'NILAI UAS'!N$7*'NILAI UAS'!N40*'FORM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0" s="50" t="str">
        <f t="shared" ref="AF40" si="384">IF(AE40="","",IF(AE40&gt;=80,4,IF(AE40&gt;=70,3,IF(AE40&gt;=60,2,1))))</f>
        <v/>
      </c>
      <c r="AG40" s="7" t="str">
        <f>IF($B40="","",IFERROR((('NILAI TUGAS'!O40*'NILAI TUGAS'!O$7*'FORM NILAI SIAP'!$E$6+'NILAI PRAKTEK'!O40*'NILAI PRAKTEK'!O$7*'FORM NILAI SIAP'!$F$6+'NILAI UTS'!O40*'NILAI UTS'!O$7*'FORM NILAI SIAP'!$G$6+'NILAI UAS'!O$7*'NILAI UAS'!O40*'FORM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0" s="50" t="str">
        <f t="shared" ref="AH40" si="385">IF(AG40="","",IF(AG40&gt;=80,4,IF(AG40&gt;=70,3,IF(AG40&gt;=60,2,1))))</f>
        <v/>
      </c>
      <c r="AI40" s="7" t="str">
        <f>IF($B40="","",IFERROR((('NILAI TUGAS'!P40*'NILAI TUGAS'!P$7*'FORM NILAI SIAP'!$E$6+'NILAI PRAKTEK'!P40*'NILAI PRAKTEK'!P$7*'FORM NILAI SIAP'!$F$6+'NILAI UTS'!P40*'NILAI UTS'!P$7*'FORM NILAI SIAP'!$G$6+'NILAI UAS'!P$7*'NILAI UAS'!P40*'FORM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0" s="50" t="str">
        <f t="shared" ref="AJ40" si="386">IF(AI40="","",IF(AI40&gt;=80,4,IF(AI40&gt;=70,3,IF(AI40&gt;=60,2,1))))</f>
        <v/>
      </c>
      <c r="AK40" s="7" t="str">
        <f>IF($B40="","",IFERROR((('NILAI TUGAS'!Q40*'NILAI TUGAS'!Q$7*'FORM NILAI SIAP'!$E$6+'NILAI PRAKTEK'!Q40*'NILAI PRAKTEK'!Q$7*'FORM NILAI SIAP'!$F$6+'NILAI UTS'!Q40*'NILAI UTS'!Q$7*'FORM NILAI SIAP'!$G$6+'NILAI UAS'!Q$7*'NILAI UAS'!Q40*'FORM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0" s="50" t="str">
        <f t="shared" ref="AL40" si="387">IF(AK40="","",IF(AK40&gt;=80,4,IF(AK40&gt;=70,3,IF(AK40&gt;=60,2,1))))</f>
        <v/>
      </c>
      <c r="AM40" s="7" t="str">
        <f>IF($B40="","",IFERROR((('NILAI TUGAS'!R40*'NILAI TUGAS'!R$7*'FORM NILAI SIAP'!$E$6+'NILAI PRAKTEK'!R40*'NILAI PRAKTEK'!R$7*'FORM NILAI SIAP'!$F$6+'NILAI UTS'!R40*'NILAI UTS'!R$7*'FORM NILAI SIAP'!$G$6+'NILAI UAS'!R$7*'NILAI UAS'!R40*'FORM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0" s="50" t="str">
        <f t="shared" ref="AN40" si="388">IF(AM40="","",IF(AM40&gt;=80,4,IF(AM40&gt;=70,3,IF(AM40&gt;=60,2,1))))</f>
        <v/>
      </c>
    </row>
    <row r="41" spans="1:40" x14ac:dyDescent="0.25">
      <c r="A41" s="13"/>
      <c r="B41" s="13"/>
      <c r="C41" s="13"/>
      <c r="D41" s="13"/>
      <c r="E41" s="25" t="str">
        <f>IF(B41="","",'NILAI TUGAS'!D41)</f>
        <v/>
      </c>
      <c r="F41" s="25" t="str">
        <f>IF(B41="","",'NILAI PRAKTEK'!D41)</f>
        <v/>
      </c>
      <c r="G41" s="25" t="str">
        <f>IF(B41="","",'NILAI UTS'!D41)</f>
        <v/>
      </c>
      <c r="H41" s="25" t="str">
        <f>IF(B41="","",'NILAI UAS'!D41)</f>
        <v/>
      </c>
      <c r="I41" s="25" t="str">
        <f t="shared" si="0"/>
        <v/>
      </c>
      <c r="J41" s="26" t="str">
        <f t="shared" si="1"/>
        <v/>
      </c>
      <c r="K41" s="25" t="str">
        <f t="shared" si="2"/>
        <v/>
      </c>
      <c r="L41" s="6" t="str">
        <f t="shared" si="3"/>
        <v/>
      </c>
      <c r="M41" s="7" t="str">
        <f>IF($B41="","",IF(M$7="","",IFERROR((('NILAI TUGAS'!E41*'NILAI TUGAS'!E$7*'FORM NILAI SIAP'!$E$6+'NILAI PRAKTEK'!E41*'NILAI PRAKTEK'!E$7*'FORM NILAI SIAP'!$F$6+'NILAI UTS'!E41*'NILAI UTS'!E$7*'FORM NILAI SIAP'!$G$6+'NILAI UAS'!E$7*'NILAI UAS'!E41*'FORM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1" s="50" t="str">
        <f t="shared" si="4"/>
        <v/>
      </c>
      <c r="O41" s="7" t="str">
        <f>IF($B41="","",IF(O$7="","",IFERROR((('NILAI TUGAS'!F41*'NILAI TUGAS'!F$7*'FORM NILAI SIAP'!$E$6+'NILAI PRAKTEK'!F41*'NILAI PRAKTEK'!F$7*'FORM NILAI SIAP'!$F$6+'NILAI UTS'!F41*'NILAI UTS'!F$7*'FORM NILAI SIAP'!$G$6+'NILAI UAS'!F$7*'NILAI UAS'!F41*'FORM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1" s="50" t="str">
        <f t="shared" si="4"/>
        <v/>
      </c>
      <c r="Q41" s="7" t="str">
        <f>IF($B41="","",IF(Q$7="","",IFERROR((('NILAI TUGAS'!G41*'NILAI TUGAS'!G$7*'FORM NILAI SIAP'!$E$6+'NILAI PRAKTEK'!G41*'NILAI PRAKTEK'!G$7*'FORM NILAI SIAP'!$F$6+'NILAI UTS'!G41*'NILAI UTS'!G$7*'FORM NILAI SIAP'!$G$6+'NILAI UAS'!G$7*'NILAI UAS'!G41*'FORM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1" s="50" t="str">
        <f t="shared" ref="R41" si="389">IF(Q41="","",IF(Q41&gt;=80,4,IF(Q41&gt;=70,3,IF(Q41&gt;=60,2,1))))</f>
        <v/>
      </c>
      <c r="S41" s="7" t="str">
        <f>IF($B41="","",IF(S$7="","",IFERROR((('NILAI TUGAS'!H41*'NILAI TUGAS'!H$7*'FORM NILAI SIAP'!$E$6+'NILAI PRAKTEK'!H41*'NILAI PRAKTEK'!H$7*'FORM NILAI SIAP'!$F$6+'NILAI UTS'!H41*'NILAI UTS'!H$7*'FORM NILAI SIAP'!$G$6+'NILAI UAS'!H$7*'NILAI UAS'!H41*'FORM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1" s="50" t="str">
        <f t="shared" ref="T41" si="390">IF(S41="","",IF(S41&gt;=80,4,IF(S41&gt;=70,3,IF(S41&gt;=60,2,1))))</f>
        <v/>
      </c>
      <c r="U41" s="7" t="str">
        <f>IF($B41="","",IF(U$7="","",IFERROR((('NILAI TUGAS'!I41*'NILAI TUGAS'!I$7*'FORM NILAI SIAP'!$E$6+'NILAI PRAKTEK'!I41*'NILAI PRAKTEK'!I$7*'FORM NILAI SIAP'!$F$6+'NILAI UTS'!I41*'NILAI UTS'!I$7*'FORM NILAI SIAP'!$G$6+'NILAI UAS'!I$7*'NILAI UAS'!I41*'FORM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1" s="50" t="str">
        <f t="shared" ref="V41" si="391">IF(U41="","",IF(U41&gt;=80,4,IF(U41&gt;=70,3,IF(U41&gt;=60,2,1))))</f>
        <v/>
      </c>
      <c r="W41" s="7" t="str">
        <f>IF($B41="","",IF(W$7="","",IFERROR((('NILAI TUGAS'!J41*'NILAI TUGAS'!J$7*'FORM NILAI SIAP'!$E$6+'NILAI PRAKTEK'!J41*'NILAI PRAKTEK'!J$7*'FORM NILAI SIAP'!$F$6+'NILAI UTS'!J41*'NILAI UTS'!J$7*'FORM NILAI SIAP'!$G$6+'NILAI UAS'!J$7*'NILAI UAS'!J41*'FORM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1" s="50" t="str">
        <f t="shared" ref="X41" si="392">IF(W41="","",IF(W41&gt;=80,4,IF(W41&gt;=70,3,IF(W41&gt;=60,2,1))))</f>
        <v/>
      </c>
      <c r="Y41" s="7" t="str">
        <f>IF($B41="","",IF(Y$7="","",IFERROR((('NILAI TUGAS'!K41*'NILAI TUGAS'!K$7*'FORM NILAI SIAP'!$E$6+'NILAI PRAKTEK'!K41*'NILAI PRAKTEK'!K$7*'FORM NILAI SIAP'!$F$6+'NILAI UTS'!K41*'NILAI UTS'!K$7*'FORM NILAI SIAP'!$G$6+'NILAI UAS'!K$7*'NILAI UAS'!K41*'FORM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1" s="50" t="str">
        <f t="shared" ref="Z41" si="393">IF(Y41="","",IF(Y41&gt;=80,4,IF(Y41&gt;=70,3,IF(Y41&gt;=60,2,1))))</f>
        <v/>
      </c>
      <c r="AA41" s="7" t="str">
        <f>IF($B41="","",IF(AA$7="","",IFERROR((('NILAI TUGAS'!L41*'NILAI TUGAS'!L$7*'FORM NILAI SIAP'!$E$6+'NILAI PRAKTEK'!L41*'NILAI PRAKTEK'!L$7*'FORM NILAI SIAP'!$F$6+'NILAI UTS'!L41*'NILAI UTS'!L$7*'FORM NILAI SIAP'!$G$6+'NILAI UAS'!L$7*'NILAI UAS'!L41*'FORM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1" s="50" t="str">
        <f t="shared" ref="AB41" si="394">IF(AA41="","",IF(AA41&gt;=80,4,IF(AA41&gt;=70,3,IF(AA41&gt;=60,2,1))))</f>
        <v/>
      </c>
      <c r="AC41" s="7" t="str">
        <f>IF($B41="","",IF(AC$7="","",IFERROR((('NILAI TUGAS'!M41*'NILAI TUGAS'!M$7*'FORM NILAI SIAP'!$E$6+'NILAI PRAKTEK'!M41*'NILAI PRAKTEK'!M$7*'FORM NILAI SIAP'!$F$6+'NILAI UTS'!M41*'NILAI UTS'!M$7*'FORM NILAI SIAP'!$G$6+'NILAI UAS'!M$7*'NILAI UAS'!M41*'FORM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1" s="50" t="str">
        <f t="shared" ref="AD41" si="395">IF(AC41="","",IF(AC41&gt;=80,4,IF(AC41&gt;=70,3,IF(AC41&gt;=60,2,1))))</f>
        <v/>
      </c>
      <c r="AE41" s="7" t="str">
        <f>IF($B41="","",IFERROR((('NILAI TUGAS'!N41*'NILAI TUGAS'!N$7*'FORM NILAI SIAP'!$E$6+'NILAI PRAKTEK'!N41*'NILAI PRAKTEK'!N$7*'FORM NILAI SIAP'!$F$6+'NILAI UTS'!N41*'NILAI UTS'!N$7*'FORM NILAI SIAP'!$G$6+'NILAI UAS'!N$7*'NILAI UAS'!N41*'FORM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1" s="50" t="str">
        <f t="shared" ref="AF41" si="396">IF(AE41="","",IF(AE41&gt;=80,4,IF(AE41&gt;=70,3,IF(AE41&gt;=60,2,1))))</f>
        <v/>
      </c>
      <c r="AG41" s="7" t="str">
        <f>IF($B41="","",IFERROR((('NILAI TUGAS'!O41*'NILAI TUGAS'!O$7*'FORM NILAI SIAP'!$E$6+'NILAI PRAKTEK'!O41*'NILAI PRAKTEK'!O$7*'FORM NILAI SIAP'!$F$6+'NILAI UTS'!O41*'NILAI UTS'!O$7*'FORM NILAI SIAP'!$G$6+'NILAI UAS'!O$7*'NILAI UAS'!O41*'FORM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1" s="50" t="str">
        <f t="shared" ref="AH41" si="397">IF(AG41="","",IF(AG41&gt;=80,4,IF(AG41&gt;=70,3,IF(AG41&gt;=60,2,1))))</f>
        <v/>
      </c>
      <c r="AI41" s="7" t="str">
        <f>IF($B41="","",IFERROR((('NILAI TUGAS'!P41*'NILAI TUGAS'!P$7*'FORM NILAI SIAP'!$E$6+'NILAI PRAKTEK'!P41*'NILAI PRAKTEK'!P$7*'FORM NILAI SIAP'!$F$6+'NILAI UTS'!P41*'NILAI UTS'!P$7*'FORM NILAI SIAP'!$G$6+'NILAI UAS'!P$7*'NILAI UAS'!P41*'FORM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1" s="50" t="str">
        <f t="shared" ref="AJ41" si="398">IF(AI41="","",IF(AI41&gt;=80,4,IF(AI41&gt;=70,3,IF(AI41&gt;=60,2,1))))</f>
        <v/>
      </c>
      <c r="AK41" s="7" t="str">
        <f>IF($B41="","",IFERROR((('NILAI TUGAS'!Q41*'NILAI TUGAS'!Q$7*'FORM NILAI SIAP'!$E$6+'NILAI PRAKTEK'!Q41*'NILAI PRAKTEK'!Q$7*'FORM NILAI SIAP'!$F$6+'NILAI UTS'!Q41*'NILAI UTS'!Q$7*'FORM NILAI SIAP'!$G$6+'NILAI UAS'!Q$7*'NILAI UAS'!Q41*'FORM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1" s="50" t="str">
        <f t="shared" ref="AL41" si="399">IF(AK41="","",IF(AK41&gt;=80,4,IF(AK41&gt;=70,3,IF(AK41&gt;=60,2,1))))</f>
        <v/>
      </c>
      <c r="AM41" s="7" t="str">
        <f>IF($B41="","",IFERROR((('NILAI TUGAS'!R41*'NILAI TUGAS'!R$7*'FORM NILAI SIAP'!$E$6+'NILAI PRAKTEK'!R41*'NILAI PRAKTEK'!R$7*'FORM NILAI SIAP'!$F$6+'NILAI UTS'!R41*'NILAI UTS'!R$7*'FORM NILAI SIAP'!$G$6+'NILAI UAS'!R$7*'NILAI UAS'!R41*'FORM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1" s="50" t="str">
        <f t="shared" ref="AN41" si="400">IF(AM41="","",IF(AM41&gt;=80,4,IF(AM41&gt;=70,3,IF(AM41&gt;=60,2,1))))</f>
        <v/>
      </c>
    </row>
    <row r="42" spans="1:40" x14ac:dyDescent="0.25">
      <c r="A42" s="13"/>
      <c r="B42" s="13"/>
      <c r="C42" s="13"/>
      <c r="D42" s="13"/>
      <c r="E42" s="25" t="str">
        <f>IF(B42="","",'NILAI TUGAS'!D42)</f>
        <v/>
      </c>
      <c r="F42" s="25" t="str">
        <f>IF(B42="","",'NILAI PRAKTEK'!D42)</f>
        <v/>
      </c>
      <c r="G42" s="25" t="str">
        <f>IF(B42="","",'NILAI UTS'!D42)</f>
        <v/>
      </c>
      <c r="H42" s="25" t="str">
        <f>IF(B42="","",'NILAI UAS'!D42)</f>
        <v/>
      </c>
      <c r="I42" s="25" t="str">
        <f t="shared" si="0"/>
        <v/>
      </c>
      <c r="J42" s="26" t="str">
        <f t="shared" si="1"/>
        <v/>
      </c>
      <c r="K42" s="25" t="str">
        <f t="shared" si="2"/>
        <v/>
      </c>
      <c r="L42" s="6" t="str">
        <f t="shared" si="3"/>
        <v/>
      </c>
      <c r="M42" s="7" t="str">
        <f>IF($B42="","",IF(M$7="","",IFERROR((('NILAI TUGAS'!E42*'NILAI TUGAS'!E$7*'FORM NILAI SIAP'!$E$6+'NILAI PRAKTEK'!E42*'NILAI PRAKTEK'!E$7*'FORM NILAI SIAP'!$F$6+'NILAI UTS'!E42*'NILAI UTS'!E$7*'FORM NILAI SIAP'!$G$6+'NILAI UAS'!E$7*'NILAI UAS'!E42*'FORM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2" s="50" t="str">
        <f t="shared" si="4"/>
        <v/>
      </c>
      <c r="O42" s="7" t="str">
        <f>IF($B42="","",IF(O$7="","",IFERROR((('NILAI TUGAS'!F42*'NILAI TUGAS'!F$7*'FORM NILAI SIAP'!$E$6+'NILAI PRAKTEK'!F42*'NILAI PRAKTEK'!F$7*'FORM NILAI SIAP'!$F$6+'NILAI UTS'!F42*'NILAI UTS'!F$7*'FORM NILAI SIAP'!$G$6+'NILAI UAS'!F$7*'NILAI UAS'!F42*'FORM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2" s="50" t="str">
        <f t="shared" si="4"/>
        <v/>
      </c>
      <c r="Q42" s="7" t="str">
        <f>IF($B42="","",IF(Q$7="","",IFERROR((('NILAI TUGAS'!G42*'NILAI TUGAS'!G$7*'FORM NILAI SIAP'!$E$6+'NILAI PRAKTEK'!G42*'NILAI PRAKTEK'!G$7*'FORM NILAI SIAP'!$F$6+'NILAI UTS'!G42*'NILAI UTS'!G$7*'FORM NILAI SIAP'!$G$6+'NILAI UAS'!G$7*'NILAI UAS'!G42*'FORM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2" s="50" t="str">
        <f t="shared" ref="R42" si="401">IF(Q42="","",IF(Q42&gt;=80,4,IF(Q42&gt;=70,3,IF(Q42&gt;=60,2,1))))</f>
        <v/>
      </c>
      <c r="S42" s="7" t="str">
        <f>IF($B42="","",IF(S$7="","",IFERROR((('NILAI TUGAS'!H42*'NILAI TUGAS'!H$7*'FORM NILAI SIAP'!$E$6+'NILAI PRAKTEK'!H42*'NILAI PRAKTEK'!H$7*'FORM NILAI SIAP'!$F$6+'NILAI UTS'!H42*'NILAI UTS'!H$7*'FORM NILAI SIAP'!$G$6+'NILAI UAS'!H$7*'NILAI UAS'!H42*'FORM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2" s="50" t="str">
        <f t="shared" ref="T42" si="402">IF(S42="","",IF(S42&gt;=80,4,IF(S42&gt;=70,3,IF(S42&gt;=60,2,1))))</f>
        <v/>
      </c>
      <c r="U42" s="7" t="str">
        <f>IF($B42="","",IF(U$7="","",IFERROR((('NILAI TUGAS'!I42*'NILAI TUGAS'!I$7*'FORM NILAI SIAP'!$E$6+'NILAI PRAKTEK'!I42*'NILAI PRAKTEK'!I$7*'FORM NILAI SIAP'!$F$6+'NILAI UTS'!I42*'NILAI UTS'!I$7*'FORM NILAI SIAP'!$G$6+'NILAI UAS'!I$7*'NILAI UAS'!I42*'FORM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2" s="50" t="str">
        <f t="shared" ref="V42" si="403">IF(U42="","",IF(U42&gt;=80,4,IF(U42&gt;=70,3,IF(U42&gt;=60,2,1))))</f>
        <v/>
      </c>
      <c r="W42" s="7" t="str">
        <f>IF($B42="","",IF(W$7="","",IFERROR((('NILAI TUGAS'!J42*'NILAI TUGAS'!J$7*'FORM NILAI SIAP'!$E$6+'NILAI PRAKTEK'!J42*'NILAI PRAKTEK'!J$7*'FORM NILAI SIAP'!$F$6+'NILAI UTS'!J42*'NILAI UTS'!J$7*'FORM NILAI SIAP'!$G$6+'NILAI UAS'!J$7*'NILAI UAS'!J42*'FORM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2" s="50" t="str">
        <f t="shared" ref="X42" si="404">IF(W42="","",IF(W42&gt;=80,4,IF(W42&gt;=70,3,IF(W42&gt;=60,2,1))))</f>
        <v/>
      </c>
      <c r="Y42" s="7" t="str">
        <f>IF($B42="","",IF(Y$7="","",IFERROR((('NILAI TUGAS'!K42*'NILAI TUGAS'!K$7*'FORM NILAI SIAP'!$E$6+'NILAI PRAKTEK'!K42*'NILAI PRAKTEK'!K$7*'FORM NILAI SIAP'!$F$6+'NILAI UTS'!K42*'NILAI UTS'!K$7*'FORM NILAI SIAP'!$G$6+'NILAI UAS'!K$7*'NILAI UAS'!K42*'FORM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2" s="50" t="str">
        <f t="shared" ref="Z42" si="405">IF(Y42="","",IF(Y42&gt;=80,4,IF(Y42&gt;=70,3,IF(Y42&gt;=60,2,1))))</f>
        <v/>
      </c>
      <c r="AA42" s="7" t="str">
        <f>IF($B42="","",IF(AA$7="","",IFERROR((('NILAI TUGAS'!L42*'NILAI TUGAS'!L$7*'FORM NILAI SIAP'!$E$6+'NILAI PRAKTEK'!L42*'NILAI PRAKTEK'!L$7*'FORM NILAI SIAP'!$F$6+'NILAI UTS'!L42*'NILAI UTS'!L$7*'FORM NILAI SIAP'!$G$6+'NILAI UAS'!L$7*'NILAI UAS'!L42*'FORM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2" s="50" t="str">
        <f t="shared" ref="AB42" si="406">IF(AA42="","",IF(AA42&gt;=80,4,IF(AA42&gt;=70,3,IF(AA42&gt;=60,2,1))))</f>
        <v/>
      </c>
      <c r="AC42" s="7" t="str">
        <f>IF($B42="","",IF(AC$7="","",IFERROR((('NILAI TUGAS'!M42*'NILAI TUGAS'!M$7*'FORM NILAI SIAP'!$E$6+'NILAI PRAKTEK'!M42*'NILAI PRAKTEK'!M$7*'FORM NILAI SIAP'!$F$6+'NILAI UTS'!M42*'NILAI UTS'!M$7*'FORM NILAI SIAP'!$G$6+'NILAI UAS'!M$7*'NILAI UAS'!M42*'FORM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2" s="50" t="str">
        <f t="shared" ref="AD42" si="407">IF(AC42="","",IF(AC42&gt;=80,4,IF(AC42&gt;=70,3,IF(AC42&gt;=60,2,1))))</f>
        <v/>
      </c>
      <c r="AE42" s="7" t="str">
        <f>IF($B42="","",IFERROR((('NILAI TUGAS'!N42*'NILAI TUGAS'!N$7*'FORM NILAI SIAP'!$E$6+'NILAI PRAKTEK'!N42*'NILAI PRAKTEK'!N$7*'FORM NILAI SIAP'!$F$6+'NILAI UTS'!N42*'NILAI UTS'!N$7*'FORM NILAI SIAP'!$G$6+'NILAI UAS'!N$7*'NILAI UAS'!N42*'FORM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2" s="50" t="str">
        <f t="shared" ref="AF42" si="408">IF(AE42="","",IF(AE42&gt;=80,4,IF(AE42&gt;=70,3,IF(AE42&gt;=60,2,1))))</f>
        <v/>
      </c>
      <c r="AG42" s="7" t="str">
        <f>IF($B42="","",IFERROR((('NILAI TUGAS'!O42*'NILAI TUGAS'!O$7*'FORM NILAI SIAP'!$E$6+'NILAI PRAKTEK'!O42*'NILAI PRAKTEK'!O$7*'FORM NILAI SIAP'!$F$6+'NILAI UTS'!O42*'NILAI UTS'!O$7*'FORM NILAI SIAP'!$G$6+'NILAI UAS'!O$7*'NILAI UAS'!O42*'FORM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2" s="50" t="str">
        <f t="shared" ref="AH42" si="409">IF(AG42="","",IF(AG42&gt;=80,4,IF(AG42&gt;=70,3,IF(AG42&gt;=60,2,1))))</f>
        <v/>
      </c>
      <c r="AI42" s="7" t="str">
        <f>IF($B42="","",IFERROR((('NILAI TUGAS'!P42*'NILAI TUGAS'!P$7*'FORM NILAI SIAP'!$E$6+'NILAI PRAKTEK'!P42*'NILAI PRAKTEK'!P$7*'FORM NILAI SIAP'!$F$6+'NILAI UTS'!P42*'NILAI UTS'!P$7*'FORM NILAI SIAP'!$G$6+'NILAI UAS'!P$7*'NILAI UAS'!P42*'FORM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2" s="50" t="str">
        <f t="shared" ref="AJ42" si="410">IF(AI42="","",IF(AI42&gt;=80,4,IF(AI42&gt;=70,3,IF(AI42&gt;=60,2,1))))</f>
        <v/>
      </c>
      <c r="AK42" s="7" t="str">
        <f>IF($B42="","",IFERROR((('NILAI TUGAS'!Q42*'NILAI TUGAS'!Q$7*'FORM NILAI SIAP'!$E$6+'NILAI PRAKTEK'!Q42*'NILAI PRAKTEK'!Q$7*'FORM NILAI SIAP'!$F$6+'NILAI UTS'!Q42*'NILAI UTS'!Q$7*'FORM NILAI SIAP'!$G$6+'NILAI UAS'!Q$7*'NILAI UAS'!Q42*'FORM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2" s="50" t="str">
        <f t="shared" ref="AL42" si="411">IF(AK42="","",IF(AK42&gt;=80,4,IF(AK42&gt;=70,3,IF(AK42&gt;=60,2,1))))</f>
        <v/>
      </c>
      <c r="AM42" s="7" t="str">
        <f>IF($B42="","",IFERROR((('NILAI TUGAS'!R42*'NILAI TUGAS'!R$7*'FORM NILAI SIAP'!$E$6+'NILAI PRAKTEK'!R42*'NILAI PRAKTEK'!R$7*'FORM NILAI SIAP'!$F$6+'NILAI UTS'!R42*'NILAI UTS'!R$7*'FORM NILAI SIAP'!$G$6+'NILAI UAS'!R$7*'NILAI UAS'!R42*'FORM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2" s="50" t="str">
        <f t="shared" ref="AN42" si="412">IF(AM42="","",IF(AM42&gt;=80,4,IF(AM42&gt;=70,3,IF(AM42&gt;=60,2,1))))</f>
        <v/>
      </c>
    </row>
    <row r="43" spans="1:40" x14ac:dyDescent="0.25">
      <c r="A43" s="13"/>
      <c r="B43" s="13"/>
      <c r="C43" s="13"/>
      <c r="D43" s="13"/>
      <c r="E43" s="25" t="str">
        <f>IF(B43="","",'NILAI TUGAS'!D43)</f>
        <v/>
      </c>
      <c r="F43" s="25" t="str">
        <f>IF(B43="","",'NILAI PRAKTEK'!D43)</f>
        <v/>
      </c>
      <c r="G43" s="25" t="str">
        <f>IF(B43="","",'NILAI UTS'!D43)</f>
        <v/>
      </c>
      <c r="H43" s="25" t="str">
        <f>IF(B43="","",'NILAI UAS'!D43)</f>
        <v/>
      </c>
      <c r="I43" s="25" t="str">
        <f t="shared" si="0"/>
        <v/>
      </c>
      <c r="J43" s="26" t="str">
        <f t="shared" si="1"/>
        <v/>
      </c>
      <c r="K43" s="25" t="str">
        <f t="shared" si="2"/>
        <v/>
      </c>
      <c r="L43" s="6" t="str">
        <f t="shared" si="3"/>
        <v/>
      </c>
      <c r="M43" s="7" t="str">
        <f>IF($B43="","",IF(M$7="","",IFERROR((('NILAI TUGAS'!E43*'NILAI TUGAS'!E$7*'FORM NILAI SIAP'!$E$6+'NILAI PRAKTEK'!E43*'NILAI PRAKTEK'!E$7*'FORM NILAI SIAP'!$F$6+'NILAI UTS'!E43*'NILAI UTS'!E$7*'FORM NILAI SIAP'!$G$6+'NILAI UAS'!E$7*'NILAI UAS'!E43*'FORM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3" s="50" t="str">
        <f t="shared" si="4"/>
        <v/>
      </c>
      <c r="O43" s="7" t="str">
        <f>IF($B43="","",IF(O$7="","",IFERROR((('NILAI TUGAS'!F43*'NILAI TUGAS'!F$7*'FORM NILAI SIAP'!$E$6+'NILAI PRAKTEK'!F43*'NILAI PRAKTEK'!F$7*'FORM NILAI SIAP'!$F$6+'NILAI UTS'!F43*'NILAI UTS'!F$7*'FORM NILAI SIAP'!$G$6+'NILAI UAS'!F$7*'NILAI UAS'!F43*'FORM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3" s="50" t="str">
        <f t="shared" si="4"/>
        <v/>
      </c>
      <c r="Q43" s="7" t="str">
        <f>IF($B43="","",IF(Q$7="","",IFERROR((('NILAI TUGAS'!G43*'NILAI TUGAS'!G$7*'FORM NILAI SIAP'!$E$6+'NILAI PRAKTEK'!G43*'NILAI PRAKTEK'!G$7*'FORM NILAI SIAP'!$F$6+'NILAI UTS'!G43*'NILAI UTS'!G$7*'FORM NILAI SIAP'!$G$6+'NILAI UAS'!G$7*'NILAI UAS'!G43*'FORM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3" s="50" t="str">
        <f t="shared" ref="R43" si="413">IF(Q43="","",IF(Q43&gt;=80,4,IF(Q43&gt;=70,3,IF(Q43&gt;=60,2,1))))</f>
        <v/>
      </c>
      <c r="S43" s="7" t="str">
        <f>IF($B43="","",IF(S$7="","",IFERROR((('NILAI TUGAS'!H43*'NILAI TUGAS'!H$7*'FORM NILAI SIAP'!$E$6+'NILAI PRAKTEK'!H43*'NILAI PRAKTEK'!H$7*'FORM NILAI SIAP'!$F$6+'NILAI UTS'!H43*'NILAI UTS'!H$7*'FORM NILAI SIAP'!$G$6+'NILAI UAS'!H$7*'NILAI UAS'!H43*'FORM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3" s="50" t="str">
        <f t="shared" ref="T43" si="414">IF(S43="","",IF(S43&gt;=80,4,IF(S43&gt;=70,3,IF(S43&gt;=60,2,1))))</f>
        <v/>
      </c>
      <c r="U43" s="7" t="str">
        <f>IF($B43="","",IF(U$7="","",IFERROR((('NILAI TUGAS'!I43*'NILAI TUGAS'!I$7*'FORM NILAI SIAP'!$E$6+'NILAI PRAKTEK'!I43*'NILAI PRAKTEK'!I$7*'FORM NILAI SIAP'!$F$6+'NILAI UTS'!I43*'NILAI UTS'!I$7*'FORM NILAI SIAP'!$G$6+'NILAI UAS'!I$7*'NILAI UAS'!I43*'FORM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3" s="50" t="str">
        <f t="shared" ref="V43" si="415">IF(U43="","",IF(U43&gt;=80,4,IF(U43&gt;=70,3,IF(U43&gt;=60,2,1))))</f>
        <v/>
      </c>
      <c r="W43" s="7" t="str">
        <f>IF($B43="","",IF(W$7="","",IFERROR((('NILAI TUGAS'!J43*'NILAI TUGAS'!J$7*'FORM NILAI SIAP'!$E$6+'NILAI PRAKTEK'!J43*'NILAI PRAKTEK'!J$7*'FORM NILAI SIAP'!$F$6+'NILAI UTS'!J43*'NILAI UTS'!J$7*'FORM NILAI SIAP'!$G$6+'NILAI UAS'!J$7*'NILAI UAS'!J43*'FORM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3" s="50" t="str">
        <f t="shared" ref="X43" si="416">IF(W43="","",IF(W43&gt;=80,4,IF(W43&gt;=70,3,IF(W43&gt;=60,2,1))))</f>
        <v/>
      </c>
      <c r="Y43" s="7" t="str">
        <f>IF($B43="","",IF(Y$7="","",IFERROR((('NILAI TUGAS'!K43*'NILAI TUGAS'!K$7*'FORM NILAI SIAP'!$E$6+'NILAI PRAKTEK'!K43*'NILAI PRAKTEK'!K$7*'FORM NILAI SIAP'!$F$6+'NILAI UTS'!K43*'NILAI UTS'!K$7*'FORM NILAI SIAP'!$G$6+'NILAI UAS'!K$7*'NILAI UAS'!K43*'FORM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3" s="50" t="str">
        <f t="shared" ref="Z43" si="417">IF(Y43="","",IF(Y43&gt;=80,4,IF(Y43&gt;=70,3,IF(Y43&gt;=60,2,1))))</f>
        <v/>
      </c>
      <c r="AA43" s="7" t="str">
        <f>IF($B43="","",IF(AA$7="","",IFERROR((('NILAI TUGAS'!L43*'NILAI TUGAS'!L$7*'FORM NILAI SIAP'!$E$6+'NILAI PRAKTEK'!L43*'NILAI PRAKTEK'!L$7*'FORM NILAI SIAP'!$F$6+'NILAI UTS'!L43*'NILAI UTS'!L$7*'FORM NILAI SIAP'!$G$6+'NILAI UAS'!L$7*'NILAI UAS'!L43*'FORM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3" s="50" t="str">
        <f t="shared" ref="AB43" si="418">IF(AA43="","",IF(AA43&gt;=80,4,IF(AA43&gt;=70,3,IF(AA43&gt;=60,2,1))))</f>
        <v/>
      </c>
      <c r="AC43" s="7" t="str">
        <f>IF($B43="","",IF(AC$7="","",IFERROR((('NILAI TUGAS'!M43*'NILAI TUGAS'!M$7*'FORM NILAI SIAP'!$E$6+'NILAI PRAKTEK'!M43*'NILAI PRAKTEK'!M$7*'FORM NILAI SIAP'!$F$6+'NILAI UTS'!M43*'NILAI UTS'!M$7*'FORM NILAI SIAP'!$G$6+'NILAI UAS'!M$7*'NILAI UAS'!M43*'FORM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3" s="50" t="str">
        <f t="shared" ref="AD43" si="419">IF(AC43="","",IF(AC43&gt;=80,4,IF(AC43&gt;=70,3,IF(AC43&gt;=60,2,1))))</f>
        <v/>
      </c>
      <c r="AE43" s="7" t="str">
        <f>IF($B43="","",IFERROR((('NILAI TUGAS'!N43*'NILAI TUGAS'!N$7*'FORM NILAI SIAP'!$E$6+'NILAI PRAKTEK'!N43*'NILAI PRAKTEK'!N$7*'FORM NILAI SIAP'!$F$6+'NILAI UTS'!N43*'NILAI UTS'!N$7*'FORM NILAI SIAP'!$G$6+'NILAI UAS'!N$7*'NILAI UAS'!N43*'FORM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3" s="50" t="str">
        <f t="shared" ref="AF43" si="420">IF(AE43="","",IF(AE43&gt;=80,4,IF(AE43&gt;=70,3,IF(AE43&gt;=60,2,1))))</f>
        <v/>
      </c>
      <c r="AG43" s="7" t="str">
        <f>IF($B43="","",IFERROR((('NILAI TUGAS'!O43*'NILAI TUGAS'!O$7*'FORM NILAI SIAP'!$E$6+'NILAI PRAKTEK'!O43*'NILAI PRAKTEK'!O$7*'FORM NILAI SIAP'!$F$6+'NILAI UTS'!O43*'NILAI UTS'!O$7*'FORM NILAI SIAP'!$G$6+'NILAI UAS'!O$7*'NILAI UAS'!O43*'FORM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3" s="50" t="str">
        <f t="shared" ref="AH43" si="421">IF(AG43="","",IF(AG43&gt;=80,4,IF(AG43&gt;=70,3,IF(AG43&gt;=60,2,1))))</f>
        <v/>
      </c>
      <c r="AI43" s="7" t="str">
        <f>IF($B43="","",IFERROR((('NILAI TUGAS'!P43*'NILAI TUGAS'!P$7*'FORM NILAI SIAP'!$E$6+'NILAI PRAKTEK'!P43*'NILAI PRAKTEK'!P$7*'FORM NILAI SIAP'!$F$6+'NILAI UTS'!P43*'NILAI UTS'!P$7*'FORM NILAI SIAP'!$G$6+'NILAI UAS'!P$7*'NILAI UAS'!P43*'FORM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3" s="50" t="str">
        <f t="shared" ref="AJ43" si="422">IF(AI43="","",IF(AI43&gt;=80,4,IF(AI43&gt;=70,3,IF(AI43&gt;=60,2,1))))</f>
        <v/>
      </c>
      <c r="AK43" s="7" t="str">
        <f>IF($B43="","",IFERROR((('NILAI TUGAS'!Q43*'NILAI TUGAS'!Q$7*'FORM NILAI SIAP'!$E$6+'NILAI PRAKTEK'!Q43*'NILAI PRAKTEK'!Q$7*'FORM NILAI SIAP'!$F$6+'NILAI UTS'!Q43*'NILAI UTS'!Q$7*'FORM NILAI SIAP'!$G$6+'NILAI UAS'!Q$7*'NILAI UAS'!Q43*'FORM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3" s="50" t="str">
        <f t="shared" ref="AL43" si="423">IF(AK43="","",IF(AK43&gt;=80,4,IF(AK43&gt;=70,3,IF(AK43&gt;=60,2,1))))</f>
        <v/>
      </c>
      <c r="AM43" s="7" t="str">
        <f>IF($B43="","",IFERROR((('NILAI TUGAS'!R43*'NILAI TUGAS'!R$7*'FORM NILAI SIAP'!$E$6+'NILAI PRAKTEK'!R43*'NILAI PRAKTEK'!R$7*'FORM NILAI SIAP'!$F$6+'NILAI UTS'!R43*'NILAI UTS'!R$7*'FORM NILAI SIAP'!$G$6+'NILAI UAS'!R$7*'NILAI UAS'!R43*'FORM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3" s="50" t="str">
        <f t="shared" ref="AN43" si="424">IF(AM43="","",IF(AM43&gt;=80,4,IF(AM43&gt;=70,3,IF(AM43&gt;=60,2,1))))</f>
        <v/>
      </c>
    </row>
    <row r="44" spans="1:40" x14ac:dyDescent="0.25">
      <c r="A44" s="13"/>
      <c r="B44" s="13"/>
      <c r="C44" s="13"/>
      <c r="D44" s="13"/>
      <c r="E44" s="25" t="str">
        <f>IF(B44="","",'NILAI TUGAS'!D44)</f>
        <v/>
      </c>
      <c r="F44" s="25" t="str">
        <f>IF(B44="","",'NILAI PRAKTEK'!D44)</f>
        <v/>
      </c>
      <c r="G44" s="25" t="str">
        <f>IF(B44="","",'NILAI UTS'!D44)</f>
        <v/>
      </c>
      <c r="H44" s="25" t="str">
        <f>IF(B44="","",'NILAI UAS'!D44)</f>
        <v/>
      </c>
      <c r="I44" s="25" t="str">
        <f t="shared" si="0"/>
        <v/>
      </c>
      <c r="J44" s="26" t="str">
        <f t="shared" si="1"/>
        <v/>
      </c>
      <c r="K44" s="25" t="str">
        <f t="shared" si="2"/>
        <v/>
      </c>
      <c r="L44" s="6" t="str">
        <f t="shared" si="3"/>
        <v/>
      </c>
      <c r="M44" s="7" t="str">
        <f>IF($B44="","",IF(M$7="","",IFERROR((('NILAI TUGAS'!E44*'NILAI TUGAS'!E$7*'FORM NILAI SIAP'!$E$6+'NILAI PRAKTEK'!E44*'NILAI PRAKTEK'!E$7*'FORM NILAI SIAP'!$F$6+'NILAI UTS'!E44*'NILAI UTS'!E$7*'FORM NILAI SIAP'!$G$6+'NILAI UAS'!E$7*'NILAI UAS'!E44*'FORM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4" s="50" t="str">
        <f t="shared" si="4"/>
        <v/>
      </c>
      <c r="O44" s="7" t="str">
        <f>IF($B44="","",IF(O$7="","",IFERROR((('NILAI TUGAS'!F44*'NILAI TUGAS'!F$7*'FORM NILAI SIAP'!$E$6+'NILAI PRAKTEK'!F44*'NILAI PRAKTEK'!F$7*'FORM NILAI SIAP'!$F$6+'NILAI UTS'!F44*'NILAI UTS'!F$7*'FORM NILAI SIAP'!$G$6+'NILAI UAS'!F$7*'NILAI UAS'!F44*'FORM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4" s="50" t="str">
        <f t="shared" si="4"/>
        <v/>
      </c>
      <c r="Q44" s="7" t="str">
        <f>IF($B44="","",IF(Q$7="","",IFERROR((('NILAI TUGAS'!G44*'NILAI TUGAS'!G$7*'FORM NILAI SIAP'!$E$6+'NILAI PRAKTEK'!G44*'NILAI PRAKTEK'!G$7*'FORM NILAI SIAP'!$F$6+'NILAI UTS'!G44*'NILAI UTS'!G$7*'FORM NILAI SIAP'!$G$6+'NILAI UAS'!G$7*'NILAI UAS'!G44*'FORM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4" s="50" t="str">
        <f t="shared" ref="R44" si="425">IF(Q44="","",IF(Q44&gt;=80,4,IF(Q44&gt;=70,3,IF(Q44&gt;=60,2,1))))</f>
        <v/>
      </c>
      <c r="S44" s="7" t="str">
        <f>IF($B44="","",IF(S$7="","",IFERROR((('NILAI TUGAS'!H44*'NILAI TUGAS'!H$7*'FORM NILAI SIAP'!$E$6+'NILAI PRAKTEK'!H44*'NILAI PRAKTEK'!H$7*'FORM NILAI SIAP'!$F$6+'NILAI UTS'!H44*'NILAI UTS'!H$7*'FORM NILAI SIAP'!$G$6+'NILAI UAS'!H$7*'NILAI UAS'!H44*'FORM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4" s="50" t="str">
        <f t="shared" ref="T44" si="426">IF(S44="","",IF(S44&gt;=80,4,IF(S44&gt;=70,3,IF(S44&gt;=60,2,1))))</f>
        <v/>
      </c>
      <c r="U44" s="7" t="str">
        <f>IF($B44="","",IF(U$7="","",IFERROR((('NILAI TUGAS'!I44*'NILAI TUGAS'!I$7*'FORM NILAI SIAP'!$E$6+'NILAI PRAKTEK'!I44*'NILAI PRAKTEK'!I$7*'FORM NILAI SIAP'!$F$6+'NILAI UTS'!I44*'NILAI UTS'!I$7*'FORM NILAI SIAP'!$G$6+'NILAI UAS'!I$7*'NILAI UAS'!I44*'FORM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4" s="50" t="str">
        <f t="shared" ref="V44" si="427">IF(U44="","",IF(U44&gt;=80,4,IF(U44&gt;=70,3,IF(U44&gt;=60,2,1))))</f>
        <v/>
      </c>
      <c r="W44" s="7" t="str">
        <f>IF($B44="","",IF(W$7="","",IFERROR((('NILAI TUGAS'!J44*'NILAI TUGAS'!J$7*'FORM NILAI SIAP'!$E$6+'NILAI PRAKTEK'!J44*'NILAI PRAKTEK'!J$7*'FORM NILAI SIAP'!$F$6+'NILAI UTS'!J44*'NILAI UTS'!J$7*'FORM NILAI SIAP'!$G$6+'NILAI UAS'!J$7*'NILAI UAS'!J44*'FORM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4" s="50" t="str">
        <f t="shared" ref="X44" si="428">IF(W44="","",IF(W44&gt;=80,4,IF(W44&gt;=70,3,IF(W44&gt;=60,2,1))))</f>
        <v/>
      </c>
      <c r="Y44" s="7" t="str">
        <f>IF($B44="","",IF(Y$7="","",IFERROR((('NILAI TUGAS'!K44*'NILAI TUGAS'!K$7*'FORM NILAI SIAP'!$E$6+'NILAI PRAKTEK'!K44*'NILAI PRAKTEK'!K$7*'FORM NILAI SIAP'!$F$6+'NILAI UTS'!K44*'NILAI UTS'!K$7*'FORM NILAI SIAP'!$G$6+'NILAI UAS'!K$7*'NILAI UAS'!K44*'FORM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4" s="50" t="str">
        <f t="shared" ref="Z44" si="429">IF(Y44="","",IF(Y44&gt;=80,4,IF(Y44&gt;=70,3,IF(Y44&gt;=60,2,1))))</f>
        <v/>
      </c>
      <c r="AA44" s="7" t="str">
        <f>IF($B44="","",IF(AA$7="","",IFERROR((('NILAI TUGAS'!L44*'NILAI TUGAS'!L$7*'FORM NILAI SIAP'!$E$6+'NILAI PRAKTEK'!L44*'NILAI PRAKTEK'!L$7*'FORM NILAI SIAP'!$F$6+'NILAI UTS'!L44*'NILAI UTS'!L$7*'FORM NILAI SIAP'!$G$6+'NILAI UAS'!L$7*'NILAI UAS'!L44*'FORM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4" s="50" t="str">
        <f t="shared" ref="AB44" si="430">IF(AA44="","",IF(AA44&gt;=80,4,IF(AA44&gt;=70,3,IF(AA44&gt;=60,2,1))))</f>
        <v/>
      </c>
      <c r="AC44" s="7" t="str">
        <f>IF($B44="","",IF(AC$7="","",IFERROR((('NILAI TUGAS'!M44*'NILAI TUGAS'!M$7*'FORM NILAI SIAP'!$E$6+'NILAI PRAKTEK'!M44*'NILAI PRAKTEK'!M$7*'FORM NILAI SIAP'!$F$6+'NILAI UTS'!M44*'NILAI UTS'!M$7*'FORM NILAI SIAP'!$G$6+'NILAI UAS'!M$7*'NILAI UAS'!M44*'FORM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4" s="50" t="str">
        <f t="shared" ref="AD44" si="431">IF(AC44="","",IF(AC44&gt;=80,4,IF(AC44&gt;=70,3,IF(AC44&gt;=60,2,1))))</f>
        <v/>
      </c>
      <c r="AE44" s="7" t="str">
        <f>IF($B44="","",IFERROR((('NILAI TUGAS'!N44*'NILAI TUGAS'!N$7*'FORM NILAI SIAP'!$E$6+'NILAI PRAKTEK'!N44*'NILAI PRAKTEK'!N$7*'FORM NILAI SIAP'!$F$6+'NILAI UTS'!N44*'NILAI UTS'!N$7*'FORM NILAI SIAP'!$G$6+'NILAI UAS'!N$7*'NILAI UAS'!N44*'FORM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4" s="50" t="str">
        <f t="shared" ref="AF44" si="432">IF(AE44="","",IF(AE44&gt;=80,4,IF(AE44&gt;=70,3,IF(AE44&gt;=60,2,1))))</f>
        <v/>
      </c>
      <c r="AG44" s="7" t="str">
        <f>IF($B44="","",IFERROR((('NILAI TUGAS'!O44*'NILAI TUGAS'!O$7*'FORM NILAI SIAP'!$E$6+'NILAI PRAKTEK'!O44*'NILAI PRAKTEK'!O$7*'FORM NILAI SIAP'!$F$6+'NILAI UTS'!O44*'NILAI UTS'!O$7*'FORM NILAI SIAP'!$G$6+'NILAI UAS'!O$7*'NILAI UAS'!O44*'FORM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4" s="50" t="str">
        <f t="shared" ref="AH44" si="433">IF(AG44="","",IF(AG44&gt;=80,4,IF(AG44&gt;=70,3,IF(AG44&gt;=60,2,1))))</f>
        <v/>
      </c>
      <c r="AI44" s="7" t="str">
        <f>IF($B44="","",IFERROR((('NILAI TUGAS'!P44*'NILAI TUGAS'!P$7*'FORM NILAI SIAP'!$E$6+'NILAI PRAKTEK'!P44*'NILAI PRAKTEK'!P$7*'FORM NILAI SIAP'!$F$6+'NILAI UTS'!P44*'NILAI UTS'!P$7*'FORM NILAI SIAP'!$G$6+'NILAI UAS'!P$7*'NILAI UAS'!P44*'FORM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4" s="50" t="str">
        <f t="shared" ref="AJ44" si="434">IF(AI44="","",IF(AI44&gt;=80,4,IF(AI44&gt;=70,3,IF(AI44&gt;=60,2,1))))</f>
        <v/>
      </c>
      <c r="AK44" s="7" t="str">
        <f>IF($B44="","",IFERROR((('NILAI TUGAS'!Q44*'NILAI TUGAS'!Q$7*'FORM NILAI SIAP'!$E$6+'NILAI PRAKTEK'!Q44*'NILAI PRAKTEK'!Q$7*'FORM NILAI SIAP'!$F$6+'NILAI UTS'!Q44*'NILAI UTS'!Q$7*'FORM NILAI SIAP'!$G$6+'NILAI UAS'!Q$7*'NILAI UAS'!Q44*'FORM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4" s="50" t="str">
        <f t="shared" ref="AL44" si="435">IF(AK44="","",IF(AK44&gt;=80,4,IF(AK44&gt;=70,3,IF(AK44&gt;=60,2,1))))</f>
        <v/>
      </c>
      <c r="AM44" s="7" t="str">
        <f>IF($B44="","",IFERROR((('NILAI TUGAS'!R44*'NILAI TUGAS'!R$7*'FORM NILAI SIAP'!$E$6+'NILAI PRAKTEK'!R44*'NILAI PRAKTEK'!R$7*'FORM NILAI SIAP'!$F$6+'NILAI UTS'!R44*'NILAI UTS'!R$7*'FORM NILAI SIAP'!$G$6+'NILAI UAS'!R$7*'NILAI UAS'!R44*'FORM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4" s="50" t="str">
        <f t="shared" ref="AN44" si="436">IF(AM44="","",IF(AM44&gt;=80,4,IF(AM44&gt;=70,3,IF(AM44&gt;=60,2,1))))</f>
        <v/>
      </c>
    </row>
    <row r="45" spans="1:40" x14ac:dyDescent="0.25">
      <c r="A45" s="13"/>
      <c r="B45" s="13"/>
      <c r="C45" s="13"/>
      <c r="D45" s="13"/>
      <c r="E45" s="25" t="str">
        <f>IF(B45="","",'NILAI TUGAS'!D45)</f>
        <v/>
      </c>
      <c r="F45" s="25" t="str">
        <f>IF(B45="","",'NILAI PRAKTEK'!D45)</f>
        <v/>
      </c>
      <c r="G45" s="25" t="str">
        <f>IF(B45="","",'NILAI UTS'!D45)</f>
        <v/>
      </c>
      <c r="H45" s="25" t="str">
        <f>IF(B45="","",'NILAI UAS'!D45)</f>
        <v/>
      </c>
      <c r="I45" s="25" t="str">
        <f t="shared" si="0"/>
        <v/>
      </c>
      <c r="J45" s="26" t="str">
        <f t="shared" si="1"/>
        <v/>
      </c>
      <c r="K45" s="25" t="str">
        <f t="shared" si="2"/>
        <v/>
      </c>
      <c r="L45" s="6" t="str">
        <f t="shared" si="3"/>
        <v/>
      </c>
      <c r="M45" s="7" t="str">
        <f>IF($B45="","",IF(M$7="","",IFERROR((('NILAI TUGAS'!E45*'NILAI TUGAS'!E$7*'FORM NILAI SIAP'!$E$6+'NILAI PRAKTEK'!E45*'NILAI PRAKTEK'!E$7*'FORM NILAI SIAP'!$F$6+'NILAI UTS'!E45*'NILAI UTS'!E$7*'FORM NILAI SIAP'!$G$6+'NILAI UAS'!E$7*'NILAI UAS'!E45*'FORM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5" s="50" t="str">
        <f t="shared" si="4"/>
        <v/>
      </c>
      <c r="O45" s="7" t="str">
        <f>IF($B45="","",IF(O$7="","",IFERROR((('NILAI TUGAS'!F45*'NILAI TUGAS'!F$7*'FORM NILAI SIAP'!$E$6+'NILAI PRAKTEK'!F45*'NILAI PRAKTEK'!F$7*'FORM NILAI SIAP'!$F$6+'NILAI UTS'!F45*'NILAI UTS'!F$7*'FORM NILAI SIAP'!$G$6+'NILAI UAS'!F$7*'NILAI UAS'!F45*'FORM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5" s="50" t="str">
        <f t="shared" si="4"/>
        <v/>
      </c>
      <c r="Q45" s="7" t="str">
        <f>IF($B45="","",IF(Q$7="","",IFERROR((('NILAI TUGAS'!G45*'NILAI TUGAS'!G$7*'FORM NILAI SIAP'!$E$6+'NILAI PRAKTEK'!G45*'NILAI PRAKTEK'!G$7*'FORM NILAI SIAP'!$F$6+'NILAI UTS'!G45*'NILAI UTS'!G$7*'FORM NILAI SIAP'!$G$6+'NILAI UAS'!G$7*'NILAI UAS'!G45*'FORM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5" s="50" t="str">
        <f t="shared" ref="R45" si="437">IF(Q45="","",IF(Q45&gt;=80,4,IF(Q45&gt;=70,3,IF(Q45&gt;=60,2,1))))</f>
        <v/>
      </c>
      <c r="S45" s="7" t="str">
        <f>IF($B45="","",IF(S$7="","",IFERROR((('NILAI TUGAS'!H45*'NILAI TUGAS'!H$7*'FORM NILAI SIAP'!$E$6+'NILAI PRAKTEK'!H45*'NILAI PRAKTEK'!H$7*'FORM NILAI SIAP'!$F$6+'NILAI UTS'!H45*'NILAI UTS'!H$7*'FORM NILAI SIAP'!$G$6+'NILAI UAS'!H$7*'NILAI UAS'!H45*'FORM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5" s="50" t="str">
        <f t="shared" ref="T45" si="438">IF(S45="","",IF(S45&gt;=80,4,IF(S45&gt;=70,3,IF(S45&gt;=60,2,1))))</f>
        <v/>
      </c>
      <c r="U45" s="7" t="str">
        <f>IF($B45="","",IF(U$7="","",IFERROR((('NILAI TUGAS'!I45*'NILAI TUGAS'!I$7*'FORM NILAI SIAP'!$E$6+'NILAI PRAKTEK'!I45*'NILAI PRAKTEK'!I$7*'FORM NILAI SIAP'!$F$6+'NILAI UTS'!I45*'NILAI UTS'!I$7*'FORM NILAI SIAP'!$G$6+'NILAI UAS'!I$7*'NILAI UAS'!I45*'FORM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5" s="50" t="str">
        <f t="shared" ref="V45" si="439">IF(U45="","",IF(U45&gt;=80,4,IF(U45&gt;=70,3,IF(U45&gt;=60,2,1))))</f>
        <v/>
      </c>
      <c r="W45" s="7" t="str">
        <f>IF($B45="","",IF(W$7="","",IFERROR((('NILAI TUGAS'!J45*'NILAI TUGAS'!J$7*'FORM NILAI SIAP'!$E$6+'NILAI PRAKTEK'!J45*'NILAI PRAKTEK'!J$7*'FORM NILAI SIAP'!$F$6+'NILAI UTS'!J45*'NILAI UTS'!J$7*'FORM NILAI SIAP'!$G$6+'NILAI UAS'!J$7*'NILAI UAS'!J45*'FORM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5" s="50" t="str">
        <f t="shared" ref="X45" si="440">IF(W45="","",IF(W45&gt;=80,4,IF(W45&gt;=70,3,IF(W45&gt;=60,2,1))))</f>
        <v/>
      </c>
      <c r="Y45" s="7" t="str">
        <f>IF($B45="","",IF(Y$7="","",IFERROR((('NILAI TUGAS'!K45*'NILAI TUGAS'!K$7*'FORM NILAI SIAP'!$E$6+'NILAI PRAKTEK'!K45*'NILAI PRAKTEK'!K$7*'FORM NILAI SIAP'!$F$6+'NILAI UTS'!K45*'NILAI UTS'!K$7*'FORM NILAI SIAP'!$G$6+'NILAI UAS'!K$7*'NILAI UAS'!K45*'FORM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5" s="50" t="str">
        <f t="shared" ref="Z45" si="441">IF(Y45="","",IF(Y45&gt;=80,4,IF(Y45&gt;=70,3,IF(Y45&gt;=60,2,1))))</f>
        <v/>
      </c>
      <c r="AA45" s="7" t="str">
        <f>IF($B45="","",IF(AA$7="","",IFERROR((('NILAI TUGAS'!L45*'NILAI TUGAS'!L$7*'FORM NILAI SIAP'!$E$6+'NILAI PRAKTEK'!L45*'NILAI PRAKTEK'!L$7*'FORM NILAI SIAP'!$F$6+'NILAI UTS'!L45*'NILAI UTS'!L$7*'FORM NILAI SIAP'!$G$6+'NILAI UAS'!L$7*'NILAI UAS'!L45*'FORM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5" s="50" t="str">
        <f t="shared" ref="AB45" si="442">IF(AA45="","",IF(AA45&gt;=80,4,IF(AA45&gt;=70,3,IF(AA45&gt;=60,2,1))))</f>
        <v/>
      </c>
      <c r="AC45" s="7" t="str">
        <f>IF($B45="","",IF(AC$7="","",IFERROR((('NILAI TUGAS'!M45*'NILAI TUGAS'!M$7*'FORM NILAI SIAP'!$E$6+'NILAI PRAKTEK'!M45*'NILAI PRAKTEK'!M$7*'FORM NILAI SIAP'!$F$6+'NILAI UTS'!M45*'NILAI UTS'!M$7*'FORM NILAI SIAP'!$G$6+'NILAI UAS'!M$7*'NILAI UAS'!M45*'FORM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5" s="50" t="str">
        <f t="shared" ref="AD45" si="443">IF(AC45="","",IF(AC45&gt;=80,4,IF(AC45&gt;=70,3,IF(AC45&gt;=60,2,1))))</f>
        <v/>
      </c>
      <c r="AE45" s="7" t="str">
        <f>IF($B45="","",IFERROR((('NILAI TUGAS'!N45*'NILAI TUGAS'!N$7*'FORM NILAI SIAP'!$E$6+'NILAI PRAKTEK'!N45*'NILAI PRAKTEK'!N$7*'FORM NILAI SIAP'!$F$6+'NILAI UTS'!N45*'NILAI UTS'!N$7*'FORM NILAI SIAP'!$G$6+'NILAI UAS'!N$7*'NILAI UAS'!N45*'FORM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5" s="50" t="str">
        <f t="shared" ref="AF45" si="444">IF(AE45="","",IF(AE45&gt;=80,4,IF(AE45&gt;=70,3,IF(AE45&gt;=60,2,1))))</f>
        <v/>
      </c>
      <c r="AG45" s="7" t="str">
        <f>IF($B45="","",IFERROR((('NILAI TUGAS'!O45*'NILAI TUGAS'!O$7*'FORM NILAI SIAP'!$E$6+'NILAI PRAKTEK'!O45*'NILAI PRAKTEK'!O$7*'FORM NILAI SIAP'!$F$6+'NILAI UTS'!O45*'NILAI UTS'!O$7*'FORM NILAI SIAP'!$G$6+'NILAI UAS'!O$7*'NILAI UAS'!O45*'FORM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5" s="50" t="str">
        <f t="shared" ref="AH45" si="445">IF(AG45="","",IF(AG45&gt;=80,4,IF(AG45&gt;=70,3,IF(AG45&gt;=60,2,1))))</f>
        <v/>
      </c>
      <c r="AI45" s="7" t="str">
        <f>IF($B45="","",IFERROR((('NILAI TUGAS'!P45*'NILAI TUGAS'!P$7*'FORM NILAI SIAP'!$E$6+'NILAI PRAKTEK'!P45*'NILAI PRAKTEK'!P$7*'FORM NILAI SIAP'!$F$6+'NILAI UTS'!P45*'NILAI UTS'!P$7*'FORM NILAI SIAP'!$G$6+'NILAI UAS'!P$7*'NILAI UAS'!P45*'FORM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5" s="50" t="str">
        <f t="shared" ref="AJ45" si="446">IF(AI45="","",IF(AI45&gt;=80,4,IF(AI45&gt;=70,3,IF(AI45&gt;=60,2,1))))</f>
        <v/>
      </c>
      <c r="AK45" s="7" t="str">
        <f>IF($B45="","",IFERROR((('NILAI TUGAS'!Q45*'NILAI TUGAS'!Q$7*'FORM NILAI SIAP'!$E$6+'NILAI PRAKTEK'!Q45*'NILAI PRAKTEK'!Q$7*'FORM NILAI SIAP'!$F$6+'NILAI UTS'!Q45*'NILAI UTS'!Q$7*'FORM NILAI SIAP'!$G$6+'NILAI UAS'!Q$7*'NILAI UAS'!Q45*'FORM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5" s="50" t="str">
        <f t="shared" ref="AL45" si="447">IF(AK45="","",IF(AK45&gt;=80,4,IF(AK45&gt;=70,3,IF(AK45&gt;=60,2,1))))</f>
        <v/>
      </c>
      <c r="AM45" s="7" t="str">
        <f>IF($B45="","",IFERROR((('NILAI TUGAS'!R45*'NILAI TUGAS'!R$7*'FORM NILAI SIAP'!$E$6+'NILAI PRAKTEK'!R45*'NILAI PRAKTEK'!R$7*'FORM NILAI SIAP'!$F$6+'NILAI UTS'!R45*'NILAI UTS'!R$7*'FORM NILAI SIAP'!$G$6+'NILAI UAS'!R$7*'NILAI UAS'!R45*'FORM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5" s="50" t="str">
        <f t="shared" ref="AN45" si="448">IF(AM45="","",IF(AM45&gt;=80,4,IF(AM45&gt;=70,3,IF(AM45&gt;=60,2,1))))</f>
        <v/>
      </c>
    </row>
    <row r="46" spans="1:40" x14ac:dyDescent="0.25">
      <c r="A46" s="13"/>
      <c r="B46" s="13"/>
      <c r="C46" s="13"/>
      <c r="D46" s="13"/>
      <c r="E46" s="25" t="str">
        <f>IF(B46="","",'NILAI TUGAS'!D46)</f>
        <v/>
      </c>
      <c r="F46" s="25" t="str">
        <f>IF(B46="","",'NILAI PRAKTEK'!D46)</f>
        <v/>
      </c>
      <c r="G46" s="25" t="str">
        <f>IF(B46="","",'NILAI UTS'!D46)</f>
        <v/>
      </c>
      <c r="H46" s="25" t="str">
        <f>IF(B46="","",'NILAI UAS'!D46)</f>
        <v/>
      </c>
      <c r="I46" s="25" t="str">
        <f t="shared" si="0"/>
        <v/>
      </c>
      <c r="J46" s="26" t="str">
        <f t="shared" si="1"/>
        <v/>
      </c>
      <c r="K46" s="25" t="str">
        <f t="shared" si="2"/>
        <v/>
      </c>
      <c r="L46" s="6" t="str">
        <f t="shared" si="3"/>
        <v/>
      </c>
      <c r="M46" s="7" t="str">
        <f>IF($B46="","",IF(M$7="","",IFERROR((('NILAI TUGAS'!E46*'NILAI TUGAS'!E$7*'FORM NILAI SIAP'!$E$6+'NILAI PRAKTEK'!E46*'NILAI PRAKTEK'!E$7*'FORM NILAI SIAP'!$F$6+'NILAI UTS'!E46*'NILAI UTS'!E$7*'FORM NILAI SIAP'!$G$6+'NILAI UAS'!E$7*'NILAI UAS'!E46*'FORM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6" s="50" t="str">
        <f t="shared" si="4"/>
        <v/>
      </c>
      <c r="O46" s="7" t="str">
        <f>IF($B46="","",IF(O$7="","",IFERROR((('NILAI TUGAS'!F46*'NILAI TUGAS'!F$7*'FORM NILAI SIAP'!$E$6+'NILAI PRAKTEK'!F46*'NILAI PRAKTEK'!F$7*'FORM NILAI SIAP'!$F$6+'NILAI UTS'!F46*'NILAI UTS'!F$7*'FORM NILAI SIAP'!$G$6+'NILAI UAS'!F$7*'NILAI UAS'!F46*'FORM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6" s="50" t="str">
        <f t="shared" si="4"/>
        <v/>
      </c>
      <c r="Q46" s="7" t="str">
        <f>IF($B46="","",IF(Q$7="","",IFERROR((('NILAI TUGAS'!G46*'NILAI TUGAS'!G$7*'FORM NILAI SIAP'!$E$6+'NILAI PRAKTEK'!G46*'NILAI PRAKTEK'!G$7*'FORM NILAI SIAP'!$F$6+'NILAI UTS'!G46*'NILAI UTS'!G$7*'FORM NILAI SIAP'!$G$6+'NILAI UAS'!G$7*'NILAI UAS'!G46*'FORM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6" s="50" t="str">
        <f t="shared" ref="R46" si="449">IF(Q46="","",IF(Q46&gt;=80,4,IF(Q46&gt;=70,3,IF(Q46&gt;=60,2,1))))</f>
        <v/>
      </c>
      <c r="S46" s="7" t="str">
        <f>IF($B46="","",IF(S$7="","",IFERROR((('NILAI TUGAS'!H46*'NILAI TUGAS'!H$7*'FORM NILAI SIAP'!$E$6+'NILAI PRAKTEK'!H46*'NILAI PRAKTEK'!H$7*'FORM NILAI SIAP'!$F$6+'NILAI UTS'!H46*'NILAI UTS'!H$7*'FORM NILAI SIAP'!$G$6+'NILAI UAS'!H$7*'NILAI UAS'!H46*'FORM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6" s="50" t="str">
        <f t="shared" ref="T46" si="450">IF(S46="","",IF(S46&gt;=80,4,IF(S46&gt;=70,3,IF(S46&gt;=60,2,1))))</f>
        <v/>
      </c>
      <c r="U46" s="7" t="str">
        <f>IF($B46="","",IF(U$7="","",IFERROR((('NILAI TUGAS'!I46*'NILAI TUGAS'!I$7*'FORM NILAI SIAP'!$E$6+'NILAI PRAKTEK'!I46*'NILAI PRAKTEK'!I$7*'FORM NILAI SIAP'!$F$6+'NILAI UTS'!I46*'NILAI UTS'!I$7*'FORM NILAI SIAP'!$G$6+'NILAI UAS'!I$7*'NILAI UAS'!I46*'FORM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6" s="50" t="str">
        <f t="shared" ref="V46" si="451">IF(U46="","",IF(U46&gt;=80,4,IF(U46&gt;=70,3,IF(U46&gt;=60,2,1))))</f>
        <v/>
      </c>
      <c r="W46" s="7" t="str">
        <f>IF($B46="","",IF(W$7="","",IFERROR((('NILAI TUGAS'!J46*'NILAI TUGAS'!J$7*'FORM NILAI SIAP'!$E$6+'NILAI PRAKTEK'!J46*'NILAI PRAKTEK'!J$7*'FORM NILAI SIAP'!$F$6+'NILAI UTS'!J46*'NILAI UTS'!J$7*'FORM NILAI SIAP'!$G$6+'NILAI UAS'!J$7*'NILAI UAS'!J46*'FORM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6" s="50" t="str">
        <f t="shared" ref="X46" si="452">IF(W46="","",IF(W46&gt;=80,4,IF(W46&gt;=70,3,IF(W46&gt;=60,2,1))))</f>
        <v/>
      </c>
      <c r="Y46" s="7" t="str">
        <f>IF($B46="","",IF(Y$7="","",IFERROR((('NILAI TUGAS'!K46*'NILAI TUGAS'!K$7*'FORM NILAI SIAP'!$E$6+'NILAI PRAKTEK'!K46*'NILAI PRAKTEK'!K$7*'FORM NILAI SIAP'!$F$6+'NILAI UTS'!K46*'NILAI UTS'!K$7*'FORM NILAI SIAP'!$G$6+'NILAI UAS'!K$7*'NILAI UAS'!K46*'FORM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6" s="50" t="str">
        <f t="shared" ref="Z46" si="453">IF(Y46="","",IF(Y46&gt;=80,4,IF(Y46&gt;=70,3,IF(Y46&gt;=60,2,1))))</f>
        <v/>
      </c>
      <c r="AA46" s="7" t="str">
        <f>IF($B46="","",IF(AA$7="","",IFERROR((('NILAI TUGAS'!L46*'NILAI TUGAS'!L$7*'FORM NILAI SIAP'!$E$6+'NILAI PRAKTEK'!L46*'NILAI PRAKTEK'!L$7*'FORM NILAI SIAP'!$F$6+'NILAI UTS'!L46*'NILAI UTS'!L$7*'FORM NILAI SIAP'!$G$6+'NILAI UAS'!L$7*'NILAI UAS'!L46*'FORM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6" s="50" t="str">
        <f t="shared" ref="AB46" si="454">IF(AA46="","",IF(AA46&gt;=80,4,IF(AA46&gt;=70,3,IF(AA46&gt;=60,2,1))))</f>
        <v/>
      </c>
      <c r="AC46" s="7" t="str">
        <f>IF($B46="","",IF(AC$7="","",IFERROR((('NILAI TUGAS'!M46*'NILAI TUGAS'!M$7*'FORM NILAI SIAP'!$E$6+'NILAI PRAKTEK'!M46*'NILAI PRAKTEK'!M$7*'FORM NILAI SIAP'!$F$6+'NILAI UTS'!M46*'NILAI UTS'!M$7*'FORM NILAI SIAP'!$G$6+'NILAI UAS'!M$7*'NILAI UAS'!M46*'FORM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6" s="50" t="str">
        <f t="shared" ref="AD46" si="455">IF(AC46="","",IF(AC46&gt;=80,4,IF(AC46&gt;=70,3,IF(AC46&gt;=60,2,1))))</f>
        <v/>
      </c>
      <c r="AE46" s="7" t="str">
        <f>IF($B46="","",IFERROR((('NILAI TUGAS'!N46*'NILAI TUGAS'!N$7*'FORM NILAI SIAP'!$E$6+'NILAI PRAKTEK'!N46*'NILAI PRAKTEK'!N$7*'FORM NILAI SIAP'!$F$6+'NILAI UTS'!N46*'NILAI UTS'!N$7*'FORM NILAI SIAP'!$G$6+'NILAI UAS'!N$7*'NILAI UAS'!N46*'FORM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6" s="50" t="str">
        <f t="shared" ref="AF46" si="456">IF(AE46="","",IF(AE46&gt;=80,4,IF(AE46&gt;=70,3,IF(AE46&gt;=60,2,1))))</f>
        <v/>
      </c>
      <c r="AG46" s="7" t="str">
        <f>IF($B46="","",IFERROR((('NILAI TUGAS'!O46*'NILAI TUGAS'!O$7*'FORM NILAI SIAP'!$E$6+'NILAI PRAKTEK'!O46*'NILAI PRAKTEK'!O$7*'FORM NILAI SIAP'!$F$6+'NILAI UTS'!O46*'NILAI UTS'!O$7*'FORM NILAI SIAP'!$G$6+'NILAI UAS'!O$7*'NILAI UAS'!O46*'FORM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6" s="50" t="str">
        <f t="shared" ref="AH46" si="457">IF(AG46="","",IF(AG46&gt;=80,4,IF(AG46&gt;=70,3,IF(AG46&gt;=60,2,1))))</f>
        <v/>
      </c>
      <c r="AI46" s="7" t="str">
        <f>IF($B46="","",IFERROR((('NILAI TUGAS'!P46*'NILAI TUGAS'!P$7*'FORM NILAI SIAP'!$E$6+'NILAI PRAKTEK'!P46*'NILAI PRAKTEK'!P$7*'FORM NILAI SIAP'!$F$6+'NILAI UTS'!P46*'NILAI UTS'!P$7*'FORM NILAI SIAP'!$G$6+'NILAI UAS'!P$7*'NILAI UAS'!P46*'FORM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6" s="50" t="str">
        <f t="shared" ref="AJ46" si="458">IF(AI46="","",IF(AI46&gt;=80,4,IF(AI46&gt;=70,3,IF(AI46&gt;=60,2,1))))</f>
        <v/>
      </c>
      <c r="AK46" s="7" t="str">
        <f>IF($B46="","",IFERROR((('NILAI TUGAS'!Q46*'NILAI TUGAS'!Q$7*'FORM NILAI SIAP'!$E$6+'NILAI PRAKTEK'!Q46*'NILAI PRAKTEK'!Q$7*'FORM NILAI SIAP'!$F$6+'NILAI UTS'!Q46*'NILAI UTS'!Q$7*'FORM NILAI SIAP'!$G$6+'NILAI UAS'!Q$7*'NILAI UAS'!Q46*'FORM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6" s="50" t="str">
        <f t="shared" ref="AL46" si="459">IF(AK46="","",IF(AK46&gt;=80,4,IF(AK46&gt;=70,3,IF(AK46&gt;=60,2,1))))</f>
        <v/>
      </c>
      <c r="AM46" s="7" t="str">
        <f>IF($B46="","",IFERROR((('NILAI TUGAS'!R46*'NILAI TUGAS'!R$7*'FORM NILAI SIAP'!$E$6+'NILAI PRAKTEK'!R46*'NILAI PRAKTEK'!R$7*'FORM NILAI SIAP'!$F$6+'NILAI UTS'!R46*'NILAI UTS'!R$7*'FORM NILAI SIAP'!$G$6+'NILAI UAS'!R$7*'NILAI UAS'!R46*'FORM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6" s="50" t="str">
        <f t="shared" ref="AN46" si="460">IF(AM46="","",IF(AM46&gt;=80,4,IF(AM46&gt;=70,3,IF(AM46&gt;=60,2,1))))</f>
        <v/>
      </c>
    </row>
    <row r="47" spans="1:40" x14ac:dyDescent="0.25">
      <c r="A47" s="13"/>
      <c r="B47" s="13"/>
      <c r="C47" s="13"/>
      <c r="D47" s="13"/>
      <c r="E47" s="25" t="str">
        <f>IF(B47="","",'NILAI TUGAS'!D47)</f>
        <v/>
      </c>
      <c r="F47" s="25" t="str">
        <f>IF(B47="","",'NILAI PRAKTEK'!D47)</f>
        <v/>
      </c>
      <c r="G47" s="25" t="str">
        <f>IF(B47="","",'NILAI UTS'!D47)</f>
        <v/>
      </c>
      <c r="H47" s="25" t="str">
        <f>IF(B47="","",'NILAI UAS'!D47)</f>
        <v/>
      </c>
      <c r="I47" s="25" t="str">
        <f t="shared" si="0"/>
        <v/>
      </c>
      <c r="J47" s="26" t="str">
        <f t="shared" si="1"/>
        <v/>
      </c>
      <c r="K47" s="25" t="str">
        <f t="shared" si="2"/>
        <v/>
      </c>
      <c r="L47" s="6" t="str">
        <f t="shared" si="3"/>
        <v/>
      </c>
      <c r="M47" s="7" t="str">
        <f>IF($B47="","",IF(M$7="","",IFERROR((('NILAI TUGAS'!E47*'NILAI TUGAS'!E$7*'FORM NILAI SIAP'!$E$6+'NILAI PRAKTEK'!E47*'NILAI PRAKTEK'!E$7*'FORM NILAI SIAP'!$F$6+'NILAI UTS'!E47*'NILAI UTS'!E$7*'FORM NILAI SIAP'!$G$6+'NILAI UAS'!E$7*'NILAI UAS'!E47*'FORM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7" s="50" t="str">
        <f t="shared" si="4"/>
        <v/>
      </c>
      <c r="O47" s="7" t="str">
        <f>IF($B47="","",IF(O$7="","",IFERROR((('NILAI TUGAS'!F47*'NILAI TUGAS'!F$7*'FORM NILAI SIAP'!$E$6+'NILAI PRAKTEK'!F47*'NILAI PRAKTEK'!F$7*'FORM NILAI SIAP'!$F$6+'NILAI UTS'!F47*'NILAI UTS'!F$7*'FORM NILAI SIAP'!$G$6+'NILAI UAS'!F$7*'NILAI UAS'!F47*'FORM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7" s="50" t="str">
        <f t="shared" si="4"/>
        <v/>
      </c>
      <c r="Q47" s="7" t="str">
        <f>IF($B47="","",IF(Q$7="","",IFERROR((('NILAI TUGAS'!G47*'NILAI TUGAS'!G$7*'FORM NILAI SIAP'!$E$6+'NILAI PRAKTEK'!G47*'NILAI PRAKTEK'!G$7*'FORM NILAI SIAP'!$F$6+'NILAI UTS'!G47*'NILAI UTS'!G$7*'FORM NILAI SIAP'!$G$6+'NILAI UAS'!G$7*'NILAI UAS'!G47*'FORM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7" s="50" t="str">
        <f t="shared" ref="R47" si="461">IF(Q47="","",IF(Q47&gt;=80,4,IF(Q47&gt;=70,3,IF(Q47&gt;=60,2,1))))</f>
        <v/>
      </c>
      <c r="S47" s="7" t="str">
        <f>IF($B47="","",IF(S$7="","",IFERROR((('NILAI TUGAS'!H47*'NILAI TUGAS'!H$7*'FORM NILAI SIAP'!$E$6+'NILAI PRAKTEK'!H47*'NILAI PRAKTEK'!H$7*'FORM NILAI SIAP'!$F$6+'NILAI UTS'!H47*'NILAI UTS'!H$7*'FORM NILAI SIAP'!$G$6+'NILAI UAS'!H$7*'NILAI UAS'!H47*'FORM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7" s="50" t="str">
        <f t="shared" ref="T47" si="462">IF(S47="","",IF(S47&gt;=80,4,IF(S47&gt;=70,3,IF(S47&gt;=60,2,1))))</f>
        <v/>
      </c>
      <c r="U47" s="7" t="str">
        <f>IF($B47="","",IF(U$7="","",IFERROR((('NILAI TUGAS'!I47*'NILAI TUGAS'!I$7*'FORM NILAI SIAP'!$E$6+'NILAI PRAKTEK'!I47*'NILAI PRAKTEK'!I$7*'FORM NILAI SIAP'!$F$6+'NILAI UTS'!I47*'NILAI UTS'!I$7*'FORM NILAI SIAP'!$G$6+'NILAI UAS'!I$7*'NILAI UAS'!I47*'FORM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7" s="50" t="str">
        <f t="shared" ref="V47" si="463">IF(U47="","",IF(U47&gt;=80,4,IF(U47&gt;=70,3,IF(U47&gt;=60,2,1))))</f>
        <v/>
      </c>
      <c r="W47" s="7" t="str">
        <f>IF($B47="","",IF(W$7="","",IFERROR((('NILAI TUGAS'!J47*'NILAI TUGAS'!J$7*'FORM NILAI SIAP'!$E$6+'NILAI PRAKTEK'!J47*'NILAI PRAKTEK'!J$7*'FORM NILAI SIAP'!$F$6+'NILAI UTS'!J47*'NILAI UTS'!J$7*'FORM NILAI SIAP'!$G$6+'NILAI UAS'!J$7*'NILAI UAS'!J47*'FORM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7" s="50" t="str">
        <f t="shared" ref="X47" si="464">IF(W47="","",IF(W47&gt;=80,4,IF(W47&gt;=70,3,IF(W47&gt;=60,2,1))))</f>
        <v/>
      </c>
      <c r="Y47" s="7" t="str">
        <f>IF($B47="","",IF(Y$7="","",IFERROR((('NILAI TUGAS'!K47*'NILAI TUGAS'!K$7*'FORM NILAI SIAP'!$E$6+'NILAI PRAKTEK'!K47*'NILAI PRAKTEK'!K$7*'FORM NILAI SIAP'!$F$6+'NILAI UTS'!K47*'NILAI UTS'!K$7*'FORM NILAI SIAP'!$G$6+'NILAI UAS'!K$7*'NILAI UAS'!K47*'FORM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7" s="50" t="str">
        <f t="shared" ref="Z47" si="465">IF(Y47="","",IF(Y47&gt;=80,4,IF(Y47&gt;=70,3,IF(Y47&gt;=60,2,1))))</f>
        <v/>
      </c>
      <c r="AA47" s="7" t="str">
        <f>IF($B47="","",IF(AA$7="","",IFERROR((('NILAI TUGAS'!L47*'NILAI TUGAS'!L$7*'FORM NILAI SIAP'!$E$6+'NILAI PRAKTEK'!L47*'NILAI PRAKTEK'!L$7*'FORM NILAI SIAP'!$F$6+'NILAI UTS'!L47*'NILAI UTS'!L$7*'FORM NILAI SIAP'!$G$6+'NILAI UAS'!L$7*'NILAI UAS'!L47*'FORM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7" s="50" t="str">
        <f t="shared" ref="AB47" si="466">IF(AA47="","",IF(AA47&gt;=80,4,IF(AA47&gt;=70,3,IF(AA47&gt;=60,2,1))))</f>
        <v/>
      </c>
      <c r="AC47" s="7" t="str">
        <f>IF($B47="","",IF(AC$7="","",IFERROR((('NILAI TUGAS'!M47*'NILAI TUGAS'!M$7*'FORM NILAI SIAP'!$E$6+'NILAI PRAKTEK'!M47*'NILAI PRAKTEK'!M$7*'FORM NILAI SIAP'!$F$6+'NILAI UTS'!M47*'NILAI UTS'!M$7*'FORM NILAI SIAP'!$G$6+'NILAI UAS'!M$7*'NILAI UAS'!M47*'FORM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7" s="50" t="str">
        <f t="shared" ref="AD47" si="467">IF(AC47="","",IF(AC47&gt;=80,4,IF(AC47&gt;=70,3,IF(AC47&gt;=60,2,1))))</f>
        <v/>
      </c>
      <c r="AE47" s="7" t="str">
        <f>IF($B47="","",IFERROR((('NILAI TUGAS'!N47*'NILAI TUGAS'!N$7*'FORM NILAI SIAP'!$E$6+'NILAI PRAKTEK'!N47*'NILAI PRAKTEK'!N$7*'FORM NILAI SIAP'!$F$6+'NILAI UTS'!N47*'NILAI UTS'!N$7*'FORM NILAI SIAP'!$G$6+'NILAI UAS'!N$7*'NILAI UAS'!N47*'FORM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7" s="50" t="str">
        <f t="shared" ref="AF47" si="468">IF(AE47="","",IF(AE47&gt;=80,4,IF(AE47&gt;=70,3,IF(AE47&gt;=60,2,1))))</f>
        <v/>
      </c>
      <c r="AG47" s="7" t="str">
        <f>IF($B47="","",IFERROR((('NILAI TUGAS'!O47*'NILAI TUGAS'!O$7*'FORM NILAI SIAP'!$E$6+'NILAI PRAKTEK'!O47*'NILAI PRAKTEK'!O$7*'FORM NILAI SIAP'!$F$6+'NILAI UTS'!O47*'NILAI UTS'!O$7*'FORM NILAI SIAP'!$G$6+'NILAI UAS'!O$7*'NILAI UAS'!O47*'FORM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7" s="50" t="str">
        <f t="shared" ref="AH47" si="469">IF(AG47="","",IF(AG47&gt;=80,4,IF(AG47&gt;=70,3,IF(AG47&gt;=60,2,1))))</f>
        <v/>
      </c>
      <c r="AI47" s="7" t="str">
        <f>IF($B47="","",IFERROR((('NILAI TUGAS'!P47*'NILAI TUGAS'!P$7*'FORM NILAI SIAP'!$E$6+'NILAI PRAKTEK'!P47*'NILAI PRAKTEK'!P$7*'FORM NILAI SIAP'!$F$6+'NILAI UTS'!P47*'NILAI UTS'!P$7*'FORM NILAI SIAP'!$G$6+'NILAI UAS'!P$7*'NILAI UAS'!P47*'FORM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7" s="50" t="str">
        <f t="shared" ref="AJ47" si="470">IF(AI47="","",IF(AI47&gt;=80,4,IF(AI47&gt;=70,3,IF(AI47&gt;=60,2,1))))</f>
        <v/>
      </c>
      <c r="AK47" s="7" t="str">
        <f>IF($B47="","",IFERROR((('NILAI TUGAS'!Q47*'NILAI TUGAS'!Q$7*'FORM NILAI SIAP'!$E$6+'NILAI PRAKTEK'!Q47*'NILAI PRAKTEK'!Q$7*'FORM NILAI SIAP'!$F$6+'NILAI UTS'!Q47*'NILAI UTS'!Q$7*'FORM NILAI SIAP'!$G$6+'NILAI UAS'!Q$7*'NILAI UAS'!Q47*'FORM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7" s="50" t="str">
        <f t="shared" ref="AL47" si="471">IF(AK47="","",IF(AK47&gt;=80,4,IF(AK47&gt;=70,3,IF(AK47&gt;=60,2,1))))</f>
        <v/>
      </c>
      <c r="AM47" s="7" t="str">
        <f>IF($B47="","",IFERROR((('NILAI TUGAS'!R47*'NILAI TUGAS'!R$7*'FORM NILAI SIAP'!$E$6+'NILAI PRAKTEK'!R47*'NILAI PRAKTEK'!R$7*'FORM NILAI SIAP'!$F$6+'NILAI UTS'!R47*'NILAI UTS'!R$7*'FORM NILAI SIAP'!$G$6+'NILAI UAS'!R$7*'NILAI UAS'!R47*'FORM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7" s="50" t="str">
        <f t="shared" ref="AN47" si="472">IF(AM47="","",IF(AM47&gt;=80,4,IF(AM47&gt;=70,3,IF(AM47&gt;=60,2,1))))</f>
        <v/>
      </c>
    </row>
    <row r="48" spans="1:40" x14ac:dyDescent="0.25">
      <c r="A48" s="13"/>
      <c r="B48" s="13"/>
      <c r="C48" s="13"/>
      <c r="D48" s="13"/>
      <c r="E48" s="25" t="str">
        <f>IF(B48="","",'NILAI TUGAS'!D48)</f>
        <v/>
      </c>
      <c r="F48" s="25" t="str">
        <f>IF(B48="","",'NILAI PRAKTEK'!D48)</f>
        <v/>
      </c>
      <c r="G48" s="25" t="str">
        <f>IF(B48="","",'NILAI UTS'!D48)</f>
        <v/>
      </c>
      <c r="H48" s="25" t="str">
        <f>IF(B48="","",'NILAI UAS'!D48)</f>
        <v/>
      </c>
      <c r="I48" s="25" t="str">
        <f t="shared" si="0"/>
        <v/>
      </c>
      <c r="J48" s="26" t="str">
        <f t="shared" si="1"/>
        <v/>
      </c>
      <c r="K48" s="25" t="str">
        <f t="shared" si="2"/>
        <v/>
      </c>
      <c r="L48" s="6" t="str">
        <f t="shared" si="3"/>
        <v/>
      </c>
      <c r="M48" s="7" t="str">
        <f>IF($B48="","",IF(M$7="","",IFERROR((('NILAI TUGAS'!E48*'NILAI TUGAS'!E$7*'FORM NILAI SIAP'!$E$6+'NILAI PRAKTEK'!E48*'NILAI PRAKTEK'!E$7*'FORM NILAI SIAP'!$F$6+'NILAI UTS'!E48*'NILAI UTS'!E$7*'FORM NILAI SIAP'!$G$6+'NILAI UAS'!E$7*'NILAI UAS'!E48*'FORM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8" s="50" t="str">
        <f t="shared" si="4"/>
        <v/>
      </c>
      <c r="O48" s="7" t="str">
        <f>IF($B48="","",IF(O$7="","",IFERROR((('NILAI TUGAS'!F48*'NILAI TUGAS'!F$7*'FORM NILAI SIAP'!$E$6+'NILAI PRAKTEK'!F48*'NILAI PRAKTEK'!F$7*'FORM NILAI SIAP'!$F$6+'NILAI UTS'!F48*'NILAI UTS'!F$7*'FORM NILAI SIAP'!$G$6+'NILAI UAS'!F$7*'NILAI UAS'!F48*'FORM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8" s="50" t="str">
        <f t="shared" si="4"/>
        <v/>
      </c>
      <c r="Q48" s="7" t="str">
        <f>IF($B48="","",IF(Q$7="","",IFERROR((('NILAI TUGAS'!G48*'NILAI TUGAS'!G$7*'FORM NILAI SIAP'!$E$6+'NILAI PRAKTEK'!G48*'NILAI PRAKTEK'!G$7*'FORM NILAI SIAP'!$F$6+'NILAI UTS'!G48*'NILAI UTS'!G$7*'FORM NILAI SIAP'!$G$6+'NILAI UAS'!G$7*'NILAI UAS'!G48*'FORM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8" s="50" t="str">
        <f t="shared" ref="R48" si="473">IF(Q48="","",IF(Q48&gt;=80,4,IF(Q48&gt;=70,3,IF(Q48&gt;=60,2,1))))</f>
        <v/>
      </c>
      <c r="S48" s="7" t="str">
        <f>IF($B48="","",IF(S$7="","",IFERROR((('NILAI TUGAS'!H48*'NILAI TUGAS'!H$7*'FORM NILAI SIAP'!$E$6+'NILAI PRAKTEK'!H48*'NILAI PRAKTEK'!H$7*'FORM NILAI SIAP'!$F$6+'NILAI UTS'!H48*'NILAI UTS'!H$7*'FORM NILAI SIAP'!$G$6+'NILAI UAS'!H$7*'NILAI UAS'!H48*'FORM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8" s="50" t="str">
        <f t="shared" ref="T48" si="474">IF(S48="","",IF(S48&gt;=80,4,IF(S48&gt;=70,3,IF(S48&gt;=60,2,1))))</f>
        <v/>
      </c>
      <c r="U48" s="7" t="str">
        <f>IF($B48="","",IF(U$7="","",IFERROR((('NILAI TUGAS'!I48*'NILAI TUGAS'!I$7*'FORM NILAI SIAP'!$E$6+'NILAI PRAKTEK'!I48*'NILAI PRAKTEK'!I$7*'FORM NILAI SIAP'!$F$6+'NILAI UTS'!I48*'NILAI UTS'!I$7*'FORM NILAI SIAP'!$G$6+'NILAI UAS'!I$7*'NILAI UAS'!I48*'FORM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8" s="50" t="str">
        <f t="shared" ref="V48" si="475">IF(U48="","",IF(U48&gt;=80,4,IF(U48&gt;=70,3,IF(U48&gt;=60,2,1))))</f>
        <v/>
      </c>
      <c r="W48" s="7" t="str">
        <f>IF($B48="","",IF(W$7="","",IFERROR((('NILAI TUGAS'!J48*'NILAI TUGAS'!J$7*'FORM NILAI SIAP'!$E$6+'NILAI PRAKTEK'!J48*'NILAI PRAKTEK'!J$7*'FORM NILAI SIAP'!$F$6+'NILAI UTS'!J48*'NILAI UTS'!J$7*'FORM NILAI SIAP'!$G$6+'NILAI UAS'!J$7*'NILAI UAS'!J48*'FORM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8" s="50" t="str">
        <f t="shared" ref="X48" si="476">IF(W48="","",IF(W48&gt;=80,4,IF(W48&gt;=70,3,IF(W48&gt;=60,2,1))))</f>
        <v/>
      </c>
      <c r="Y48" s="7" t="str">
        <f>IF($B48="","",IF(Y$7="","",IFERROR((('NILAI TUGAS'!K48*'NILAI TUGAS'!K$7*'FORM NILAI SIAP'!$E$6+'NILAI PRAKTEK'!K48*'NILAI PRAKTEK'!K$7*'FORM NILAI SIAP'!$F$6+'NILAI UTS'!K48*'NILAI UTS'!K$7*'FORM NILAI SIAP'!$G$6+'NILAI UAS'!K$7*'NILAI UAS'!K48*'FORM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8" s="50" t="str">
        <f t="shared" ref="Z48" si="477">IF(Y48="","",IF(Y48&gt;=80,4,IF(Y48&gt;=70,3,IF(Y48&gt;=60,2,1))))</f>
        <v/>
      </c>
      <c r="AA48" s="7" t="str">
        <f>IF($B48="","",IF(AA$7="","",IFERROR((('NILAI TUGAS'!L48*'NILAI TUGAS'!L$7*'FORM NILAI SIAP'!$E$6+'NILAI PRAKTEK'!L48*'NILAI PRAKTEK'!L$7*'FORM NILAI SIAP'!$F$6+'NILAI UTS'!L48*'NILAI UTS'!L$7*'FORM NILAI SIAP'!$G$6+'NILAI UAS'!L$7*'NILAI UAS'!L48*'FORM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8" s="50" t="str">
        <f t="shared" ref="AB48" si="478">IF(AA48="","",IF(AA48&gt;=80,4,IF(AA48&gt;=70,3,IF(AA48&gt;=60,2,1))))</f>
        <v/>
      </c>
      <c r="AC48" s="7" t="str">
        <f>IF($B48="","",IF(AC$7="","",IFERROR((('NILAI TUGAS'!M48*'NILAI TUGAS'!M$7*'FORM NILAI SIAP'!$E$6+'NILAI PRAKTEK'!M48*'NILAI PRAKTEK'!M$7*'FORM NILAI SIAP'!$F$6+'NILAI UTS'!M48*'NILAI UTS'!M$7*'FORM NILAI SIAP'!$G$6+'NILAI UAS'!M$7*'NILAI UAS'!M48*'FORM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8" s="50" t="str">
        <f t="shared" ref="AD48" si="479">IF(AC48="","",IF(AC48&gt;=80,4,IF(AC48&gt;=70,3,IF(AC48&gt;=60,2,1))))</f>
        <v/>
      </c>
      <c r="AE48" s="7" t="str">
        <f>IF($B48="","",IFERROR((('NILAI TUGAS'!N48*'NILAI TUGAS'!N$7*'FORM NILAI SIAP'!$E$6+'NILAI PRAKTEK'!N48*'NILAI PRAKTEK'!N$7*'FORM NILAI SIAP'!$F$6+'NILAI UTS'!N48*'NILAI UTS'!N$7*'FORM NILAI SIAP'!$G$6+'NILAI UAS'!N$7*'NILAI UAS'!N48*'FORM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8" s="50" t="str">
        <f t="shared" ref="AF48" si="480">IF(AE48="","",IF(AE48&gt;=80,4,IF(AE48&gt;=70,3,IF(AE48&gt;=60,2,1))))</f>
        <v/>
      </c>
      <c r="AG48" s="7" t="str">
        <f>IF($B48="","",IFERROR((('NILAI TUGAS'!O48*'NILAI TUGAS'!O$7*'FORM NILAI SIAP'!$E$6+'NILAI PRAKTEK'!O48*'NILAI PRAKTEK'!O$7*'FORM NILAI SIAP'!$F$6+'NILAI UTS'!O48*'NILAI UTS'!O$7*'FORM NILAI SIAP'!$G$6+'NILAI UAS'!O$7*'NILAI UAS'!O48*'FORM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8" s="50" t="str">
        <f t="shared" ref="AH48" si="481">IF(AG48="","",IF(AG48&gt;=80,4,IF(AG48&gt;=70,3,IF(AG48&gt;=60,2,1))))</f>
        <v/>
      </c>
      <c r="AI48" s="7" t="str">
        <f>IF($B48="","",IFERROR((('NILAI TUGAS'!P48*'NILAI TUGAS'!P$7*'FORM NILAI SIAP'!$E$6+'NILAI PRAKTEK'!P48*'NILAI PRAKTEK'!P$7*'FORM NILAI SIAP'!$F$6+'NILAI UTS'!P48*'NILAI UTS'!P$7*'FORM NILAI SIAP'!$G$6+'NILAI UAS'!P$7*'NILAI UAS'!P48*'FORM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8" s="50" t="str">
        <f t="shared" ref="AJ48" si="482">IF(AI48="","",IF(AI48&gt;=80,4,IF(AI48&gt;=70,3,IF(AI48&gt;=60,2,1))))</f>
        <v/>
      </c>
      <c r="AK48" s="7" t="str">
        <f>IF($B48="","",IFERROR((('NILAI TUGAS'!Q48*'NILAI TUGAS'!Q$7*'FORM NILAI SIAP'!$E$6+'NILAI PRAKTEK'!Q48*'NILAI PRAKTEK'!Q$7*'FORM NILAI SIAP'!$F$6+'NILAI UTS'!Q48*'NILAI UTS'!Q$7*'FORM NILAI SIAP'!$G$6+'NILAI UAS'!Q$7*'NILAI UAS'!Q48*'FORM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8" s="50" t="str">
        <f t="shared" ref="AL48" si="483">IF(AK48="","",IF(AK48&gt;=80,4,IF(AK48&gt;=70,3,IF(AK48&gt;=60,2,1))))</f>
        <v/>
      </c>
      <c r="AM48" s="7" t="str">
        <f>IF($B48="","",IFERROR((('NILAI TUGAS'!R48*'NILAI TUGAS'!R$7*'FORM NILAI SIAP'!$E$6+'NILAI PRAKTEK'!R48*'NILAI PRAKTEK'!R$7*'FORM NILAI SIAP'!$F$6+'NILAI UTS'!R48*'NILAI UTS'!R$7*'FORM NILAI SIAP'!$G$6+'NILAI UAS'!R$7*'NILAI UAS'!R48*'FORM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8" s="50" t="str">
        <f t="shared" ref="AN48" si="484">IF(AM48="","",IF(AM48&gt;=80,4,IF(AM48&gt;=70,3,IF(AM48&gt;=60,2,1))))</f>
        <v/>
      </c>
    </row>
    <row r="49" spans="1:40" x14ac:dyDescent="0.25">
      <c r="A49" s="13"/>
      <c r="B49" s="13"/>
      <c r="C49" s="13"/>
      <c r="D49" s="13"/>
      <c r="E49" s="25" t="str">
        <f>IF(B49="","",'NILAI TUGAS'!D49)</f>
        <v/>
      </c>
      <c r="F49" s="25" t="str">
        <f>IF(B49="","",'NILAI PRAKTEK'!D49)</f>
        <v/>
      </c>
      <c r="G49" s="25" t="str">
        <f>IF(B49="","",'NILAI UTS'!D49)</f>
        <v/>
      </c>
      <c r="H49" s="25" t="str">
        <f>IF(B49="","",'NILAI UAS'!D49)</f>
        <v/>
      </c>
      <c r="I49" s="25" t="str">
        <f t="shared" si="0"/>
        <v/>
      </c>
      <c r="J49" s="26" t="str">
        <f t="shared" si="1"/>
        <v/>
      </c>
      <c r="K49" s="25" t="str">
        <f t="shared" si="2"/>
        <v/>
      </c>
      <c r="L49" s="6" t="str">
        <f t="shared" si="3"/>
        <v/>
      </c>
      <c r="M49" s="7" t="str">
        <f>IF($B49="","",IF(M$7="","",IFERROR((('NILAI TUGAS'!E49*'NILAI TUGAS'!E$7*'FORM NILAI SIAP'!$E$6+'NILAI PRAKTEK'!E49*'NILAI PRAKTEK'!E$7*'FORM NILAI SIAP'!$F$6+'NILAI UTS'!E49*'NILAI UTS'!E$7*'FORM NILAI SIAP'!$G$6+'NILAI UAS'!E$7*'NILAI UAS'!E49*'FORM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49" s="50" t="str">
        <f t="shared" si="4"/>
        <v/>
      </c>
      <c r="O49" s="7" t="str">
        <f>IF($B49="","",IF(O$7="","",IFERROR((('NILAI TUGAS'!F49*'NILAI TUGAS'!F$7*'FORM NILAI SIAP'!$E$6+'NILAI PRAKTEK'!F49*'NILAI PRAKTEK'!F$7*'FORM NILAI SIAP'!$F$6+'NILAI UTS'!F49*'NILAI UTS'!F$7*'FORM NILAI SIAP'!$G$6+'NILAI UAS'!F$7*'NILAI UAS'!F49*'FORM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49" s="50" t="str">
        <f t="shared" si="4"/>
        <v/>
      </c>
      <c r="Q49" s="7" t="str">
        <f>IF($B49="","",IF(Q$7="","",IFERROR((('NILAI TUGAS'!G49*'NILAI TUGAS'!G$7*'FORM NILAI SIAP'!$E$6+'NILAI PRAKTEK'!G49*'NILAI PRAKTEK'!G$7*'FORM NILAI SIAP'!$F$6+'NILAI UTS'!G49*'NILAI UTS'!G$7*'FORM NILAI SIAP'!$G$6+'NILAI UAS'!G$7*'NILAI UAS'!G49*'FORM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49" s="50" t="str">
        <f t="shared" ref="R49" si="485">IF(Q49="","",IF(Q49&gt;=80,4,IF(Q49&gt;=70,3,IF(Q49&gt;=60,2,1))))</f>
        <v/>
      </c>
      <c r="S49" s="7" t="str">
        <f>IF($B49="","",IF(S$7="","",IFERROR((('NILAI TUGAS'!H49*'NILAI TUGAS'!H$7*'FORM NILAI SIAP'!$E$6+'NILAI PRAKTEK'!H49*'NILAI PRAKTEK'!H$7*'FORM NILAI SIAP'!$F$6+'NILAI UTS'!H49*'NILAI UTS'!H$7*'FORM NILAI SIAP'!$G$6+'NILAI UAS'!H$7*'NILAI UAS'!H49*'FORM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49" s="50" t="str">
        <f t="shared" ref="T49" si="486">IF(S49="","",IF(S49&gt;=80,4,IF(S49&gt;=70,3,IF(S49&gt;=60,2,1))))</f>
        <v/>
      </c>
      <c r="U49" s="7" t="str">
        <f>IF($B49="","",IF(U$7="","",IFERROR((('NILAI TUGAS'!I49*'NILAI TUGAS'!I$7*'FORM NILAI SIAP'!$E$6+'NILAI PRAKTEK'!I49*'NILAI PRAKTEK'!I$7*'FORM NILAI SIAP'!$F$6+'NILAI UTS'!I49*'NILAI UTS'!I$7*'FORM NILAI SIAP'!$G$6+'NILAI UAS'!I$7*'NILAI UAS'!I49*'FORM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49" s="50" t="str">
        <f t="shared" ref="V49" si="487">IF(U49="","",IF(U49&gt;=80,4,IF(U49&gt;=70,3,IF(U49&gt;=60,2,1))))</f>
        <v/>
      </c>
      <c r="W49" s="7" t="str">
        <f>IF($B49="","",IF(W$7="","",IFERROR((('NILAI TUGAS'!J49*'NILAI TUGAS'!J$7*'FORM NILAI SIAP'!$E$6+'NILAI PRAKTEK'!J49*'NILAI PRAKTEK'!J$7*'FORM NILAI SIAP'!$F$6+'NILAI UTS'!J49*'NILAI UTS'!J$7*'FORM NILAI SIAP'!$G$6+'NILAI UAS'!J$7*'NILAI UAS'!J49*'FORM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49" s="50" t="str">
        <f t="shared" ref="X49" si="488">IF(W49="","",IF(W49&gt;=80,4,IF(W49&gt;=70,3,IF(W49&gt;=60,2,1))))</f>
        <v/>
      </c>
      <c r="Y49" s="7" t="str">
        <f>IF($B49="","",IF(Y$7="","",IFERROR((('NILAI TUGAS'!K49*'NILAI TUGAS'!K$7*'FORM NILAI SIAP'!$E$6+'NILAI PRAKTEK'!K49*'NILAI PRAKTEK'!K$7*'FORM NILAI SIAP'!$F$6+'NILAI UTS'!K49*'NILAI UTS'!K$7*'FORM NILAI SIAP'!$G$6+'NILAI UAS'!K$7*'NILAI UAS'!K49*'FORM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49" s="50" t="str">
        <f t="shared" ref="Z49" si="489">IF(Y49="","",IF(Y49&gt;=80,4,IF(Y49&gt;=70,3,IF(Y49&gt;=60,2,1))))</f>
        <v/>
      </c>
      <c r="AA49" s="7" t="str">
        <f>IF($B49="","",IF(AA$7="","",IFERROR((('NILAI TUGAS'!L49*'NILAI TUGAS'!L$7*'FORM NILAI SIAP'!$E$6+'NILAI PRAKTEK'!L49*'NILAI PRAKTEK'!L$7*'FORM NILAI SIAP'!$F$6+'NILAI UTS'!L49*'NILAI UTS'!L$7*'FORM NILAI SIAP'!$G$6+'NILAI UAS'!L$7*'NILAI UAS'!L49*'FORM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49" s="50" t="str">
        <f t="shared" ref="AB49" si="490">IF(AA49="","",IF(AA49&gt;=80,4,IF(AA49&gt;=70,3,IF(AA49&gt;=60,2,1))))</f>
        <v/>
      </c>
      <c r="AC49" s="7" t="str">
        <f>IF($B49="","",IF(AC$7="","",IFERROR((('NILAI TUGAS'!M49*'NILAI TUGAS'!M$7*'FORM NILAI SIAP'!$E$6+'NILAI PRAKTEK'!M49*'NILAI PRAKTEK'!M$7*'FORM NILAI SIAP'!$F$6+'NILAI UTS'!M49*'NILAI UTS'!M$7*'FORM NILAI SIAP'!$G$6+'NILAI UAS'!M$7*'NILAI UAS'!M49*'FORM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49" s="50" t="str">
        <f t="shared" ref="AD49" si="491">IF(AC49="","",IF(AC49&gt;=80,4,IF(AC49&gt;=70,3,IF(AC49&gt;=60,2,1))))</f>
        <v/>
      </c>
      <c r="AE49" s="7" t="str">
        <f>IF($B49="","",IFERROR((('NILAI TUGAS'!N49*'NILAI TUGAS'!N$7*'FORM NILAI SIAP'!$E$6+'NILAI PRAKTEK'!N49*'NILAI PRAKTEK'!N$7*'FORM NILAI SIAP'!$F$6+'NILAI UTS'!N49*'NILAI UTS'!N$7*'FORM NILAI SIAP'!$G$6+'NILAI UAS'!N$7*'NILAI UAS'!N49*'FORM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49" s="50" t="str">
        <f t="shared" ref="AF49" si="492">IF(AE49="","",IF(AE49&gt;=80,4,IF(AE49&gt;=70,3,IF(AE49&gt;=60,2,1))))</f>
        <v/>
      </c>
      <c r="AG49" s="7" t="str">
        <f>IF($B49="","",IFERROR((('NILAI TUGAS'!O49*'NILAI TUGAS'!O$7*'FORM NILAI SIAP'!$E$6+'NILAI PRAKTEK'!O49*'NILAI PRAKTEK'!O$7*'FORM NILAI SIAP'!$F$6+'NILAI UTS'!O49*'NILAI UTS'!O$7*'FORM NILAI SIAP'!$G$6+'NILAI UAS'!O$7*'NILAI UAS'!O49*'FORM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49" s="50" t="str">
        <f t="shared" ref="AH49" si="493">IF(AG49="","",IF(AG49&gt;=80,4,IF(AG49&gt;=70,3,IF(AG49&gt;=60,2,1))))</f>
        <v/>
      </c>
      <c r="AI49" s="7" t="str">
        <f>IF($B49="","",IFERROR((('NILAI TUGAS'!P49*'NILAI TUGAS'!P$7*'FORM NILAI SIAP'!$E$6+'NILAI PRAKTEK'!P49*'NILAI PRAKTEK'!P$7*'FORM NILAI SIAP'!$F$6+'NILAI UTS'!P49*'NILAI UTS'!P$7*'FORM NILAI SIAP'!$G$6+'NILAI UAS'!P$7*'NILAI UAS'!P49*'FORM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49" s="50" t="str">
        <f t="shared" ref="AJ49" si="494">IF(AI49="","",IF(AI49&gt;=80,4,IF(AI49&gt;=70,3,IF(AI49&gt;=60,2,1))))</f>
        <v/>
      </c>
      <c r="AK49" s="7" t="str">
        <f>IF($B49="","",IFERROR((('NILAI TUGAS'!Q49*'NILAI TUGAS'!Q$7*'FORM NILAI SIAP'!$E$6+'NILAI PRAKTEK'!Q49*'NILAI PRAKTEK'!Q$7*'FORM NILAI SIAP'!$F$6+'NILAI UTS'!Q49*'NILAI UTS'!Q$7*'FORM NILAI SIAP'!$G$6+'NILAI UAS'!Q$7*'NILAI UAS'!Q49*'FORM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49" s="50" t="str">
        <f t="shared" ref="AL49" si="495">IF(AK49="","",IF(AK49&gt;=80,4,IF(AK49&gt;=70,3,IF(AK49&gt;=60,2,1))))</f>
        <v/>
      </c>
      <c r="AM49" s="7" t="str">
        <f>IF($B49="","",IFERROR((('NILAI TUGAS'!R49*'NILAI TUGAS'!R$7*'FORM NILAI SIAP'!$E$6+'NILAI PRAKTEK'!R49*'NILAI PRAKTEK'!R$7*'FORM NILAI SIAP'!$F$6+'NILAI UTS'!R49*'NILAI UTS'!R$7*'FORM NILAI SIAP'!$G$6+'NILAI UAS'!R$7*'NILAI UAS'!R49*'FORM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49" s="50" t="str">
        <f t="shared" ref="AN49" si="496">IF(AM49="","",IF(AM49&gt;=80,4,IF(AM49&gt;=70,3,IF(AM49&gt;=60,2,1))))</f>
        <v/>
      </c>
    </row>
    <row r="50" spans="1:40" x14ac:dyDescent="0.25">
      <c r="A50" s="13"/>
      <c r="B50" s="13"/>
      <c r="C50" s="13"/>
      <c r="D50" s="13"/>
      <c r="E50" s="25" t="str">
        <f>IF(B50="","",'NILAI TUGAS'!D50)</f>
        <v/>
      </c>
      <c r="F50" s="25" t="str">
        <f>IF(B50="","",'NILAI PRAKTEK'!D50)</f>
        <v/>
      </c>
      <c r="G50" s="25" t="str">
        <f>IF(B50="","",'NILAI UTS'!D50)</f>
        <v/>
      </c>
      <c r="H50" s="25" t="str">
        <f>IF(B50="","",'NILAI UAS'!D50)</f>
        <v/>
      </c>
      <c r="I50" s="25" t="str">
        <f t="shared" si="0"/>
        <v/>
      </c>
      <c r="J50" s="26" t="str">
        <f t="shared" si="1"/>
        <v/>
      </c>
      <c r="K50" s="25" t="str">
        <f t="shared" si="2"/>
        <v/>
      </c>
      <c r="L50" s="6" t="str">
        <f t="shared" si="3"/>
        <v/>
      </c>
      <c r="M50" s="7" t="str">
        <f>IF($B50="","",IF(M$7="","",IFERROR((('NILAI TUGAS'!E50*'NILAI TUGAS'!E$7*'FORM NILAI SIAP'!$E$6+'NILAI PRAKTEK'!E50*'NILAI PRAKTEK'!E$7*'FORM NILAI SIAP'!$F$6+'NILAI UTS'!E50*'NILAI UTS'!E$7*'FORM NILAI SIAP'!$G$6+'NILAI UAS'!E$7*'NILAI UAS'!E50*'FORM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0" s="50" t="str">
        <f t="shared" si="4"/>
        <v/>
      </c>
      <c r="O50" s="7" t="str">
        <f>IF($B50="","",IF(O$7="","",IFERROR((('NILAI TUGAS'!F50*'NILAI TUGAS'!F$7*'FORM NILAI SIAP'!$E$6+'NILAI PRAKTEK'!F50*'NILAI PRAKTEK'!F$7*'FORM NILAI SIAP'!$F$6+'NILAI UTS'!F50*'NILAI UTS'!F$7*'FORM NILAI SIAP'!$G$6+'NILAI UAS'!F$7*'NILAI UAS'!F50*'FORM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0" s="50" t="str">
        <f t="shared" si="4"/>
        <v/>
      </c>
      <c r="Q50" s="7" t="str">
        <f>IF($B50="","",IF(Q$7="","",IFERROR((('NILAI TUGAS'!G50*'NILAI TUGAS'!G$7*'FORM NILAI SIAP'!$E$6+'NILAI PRAKTEK'!G50*'NILAI PRAKTEK'!G$7*'FORM NILAI SIAP'!$F$6+'NILAI UTS'!G50*'NILAI UTS'!G$7*'FORM NILAI SIAP'!$G$6+'NILAI UAS'!G$7*'NILAI UAS'!G50*'FORM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0" s="50" t="str">
        <f t="shared" ref="R50" si="497">IF(Q50="","",IF(Q50&gt;=80,4,IF(Q50&gt;=70,3,IF(Q50&gt;=60,2,1))))</f>
        <v/>
      </c>
      <c r="S50" s="7" t="str">
        <f>IF($B50="","",IF(S$7="","",IFERROR((('NILAI TUGAS'!H50*'NILAI TUGAS'!H$7*'FORM NILAI SIAP'!$E$6+'NILAI PRAKTEK'!H50*'NILAI PRAKTEK'!H$7*'FORM NILAI SIAP'!$F$6+'NILAI UTS'!H50*'NILAI UTS'!H$7*'FORM NILAI SIAP'!$G$6+'NILAI UAS'!H$7*'NILAI UAS'!H50*'FORM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0" s="50" t="str">
        <f t="shared" ref="T50" si="498">IF(S50="","",IF(S50&gt;=80,4,IF(S50&gt;=70,3,IF(S50&gt;=60,2,1))))</f>
        <v/>
      </c>
      <c r="U50" s="7" t="str">
        <f>IF($B50="","",IF(U$7="","",IFERROR((('NILAI TUGAS'!I50*'NILAI TUGAS'!I$7*'FORM NILAI SIAP'!$E$6+'NILAI PRAKTEK'!I50*'NILAI PRAKTEK'!I$7*'FORM NILAI SIAP'!$F$6+'NILAI UTS'!I50*'NILAI UTS'!I$7*'FORM NILAI SIAP'!$G$6+'NILAI UAS'!I$7*'NILAI UAS'!I50*'FORM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0" s="50" t="str">
        <f t="shared" ref="V50" si="499">IF(U50="","",IF(U50&gt;=80,4,IF(U50&gt;=70,3,IF(U50&gt;=60,2,1))))</f>
        <v/>
      </c>
      <c r="W50" s="7" t="str">
        <f>IF($B50="","",IF(W$7="","",IFERROR((('NILAI TUGAS'!J50*'NILAI TUGAS'!J$7*'FORM NILAI SIAP'!$E$6+'NILAI PRAKTEK'!J50*'NILAI PRAKTEK'!J$7*'FORM NILAI SIAP'!$F$6+'NILAI UTS'!J50*'NILAI UTS'!J$7*'FORM NILAI SIAP'!$G$6+'NILAI UAS'!J$7*'NILAI UAS'!J50*'FORM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0" s="50" t="str">
        <f t="shared" ref="X50" si="500">IF(W50="","",IF(W50&gt;=80,4,IF(W50&gt;=70,3,IF(W50&gt;=60,2,1))))</f>
        <v/>
      </c>
      <c r="Y50" s="7" t="str">
        <f>IF($B50="","",IF(Y$7="","",IFERROR((('NILAI TUGAS'!K50*'NILAI TUGAS'!K$7*'FORM NILAI SIAP'!$E$6+'NILAI PRAKTEK'!K50*'NILAI PRAKTEK'!K$7*'FORM NILAI SIAP'!$F$6+'NILAI UTS'!K50*'NILAI UTS'!K$7*'FORM NILAI SIAP'!$G$6+'NILAI UAS'!K$7*'NILAI UAS'!K50*'FORM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0" s="50" t="str">
        <f t="shared" ref="Z50" si="501">IF(Y50="","",IF(Y50&gt;=80,4,IF(Y50&gt;=70,3,IF(Y50&gt;=60,2,1))))</f>
        <v/>
      </c>
      <c r="AA50" s="7" t="str">
        <f>IF($B50="","",IF(AA$7="","",IFERROR((('NILAI TUGAS'!L50*'NILAI TUGAS'!L$7*'FORM NILAI SIAP'!$E$6+'NILAI PRAKTEK'!L50*'NILAI PRAKTEK'!L$7*'FORM NILAI SIAP'!$F$6+'NILAI UTS'!L50*'NILAI UTS'!L$7*'FORM NILAI SIAP'!$G$6+'NILAI UAS'!L$7*'NILAI UAS'!L50*'FORM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0" s="50" t="str">
        <f t="shared" ref="AB50" si="502">IF(AA50="","",IF(AA50&gt;=80,4,IF(AA50&gt;=70,3,IF(AA50&gt;=60,2,1))))</f>
        <v/>
      </c>
      <c r="AC50" s="7" t="str">
        <f>IF($B50="","",IF(AC$7="","",IFERROR((('NILAI TUGAS'!M50*'NILAI TUGAS'!M$7*'FORM NILAI SIAP'!$E$6+'NILAI PRAKTEK'!M50*'NILAI PRAKTEK'!M$7*'FORM NILAI SIAP'!$F$6+'NILAI UTS'!M50*'NILAI UTS'!M$7*'FORM NILAI SIAP'!$G$6+'NILAI UAS'!M$7*'NILAI UAS'!M50*'FORM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0" s="50" t="str">
        <f t="shared" ref="AD50" si="503">IF(AC50="","",IF(AC50&gt;=80,4,IF(AC50&gt;=70,3,IF(AC50&gt;=60,2,1))))</f>
        <v/>
      </c>
      <c r="AE50" s="7" t="str">
        <f>IF($B50="","",IFERROR((('NILAI TUGAS'!N50*'NILAI TUGAS'!N$7*'FORM NILAI SIAP'!$E$6+'NILAI PRAKTEK'!N50*'NILAI PRAKTEK'!N$7*'FORM NILAI SIAP'!$F$6+'NILAI UTS'!N50*'NILAI UTS'!N$7*'FORM NILAI SIAP'!$G$6+'NILAI UAS'!N$7*'NILAI UAS'!N50*'FORM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0" s="50" t="str">
        <f t="shared" ref="AF50" si="504">IF(AE50="","",IF(AE50&gt;=80,4,IF(AE50&gt;=70,3,IF(AE50&gt;=60,2,1))))</f>
        <v/>
      </c>
      <c r="AG50" s="7" t="str">
        <f>IF($B50="","",IFERROR((('NILAI TUGAS'!O50*'NILAI TUGAS'!O$7*'FORM NILAI SIAP'!$E$6+'NILAI PRAKTEK'!O50*'NILAI PRAKTEK'!O$7*'FORM NILAI SIAP'!$F$6+'NILAI UTS'!O50*'NILAI UTS'!O$7*'FORM NILAI SIAP'!$G$6+'NILAI UAS'!O$7*'NILAI UAS'!O50*'FORM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0" s="50" t="str">
        <f t="shared" ref="AH50" si="505">IF(AG50="","",IF(AG50&gt;=80,4,IF(AG50&gt;=70,3,IF(AG50&gt;=60,2,1))))</f>
        <v/>
      </c>
      <c r="AI50" s="7" t="str">
        <f>IF($B50="","",IFERROR((('NILAI TUGAS'!P50*'NILAI TUGAS'!P$7*'FORM NILAI SIAP'!$E$6+'NILAI PRAKTEK'!P50*'NILAI PRAKTEK'!P$7*'FORM NILAI SIAP'!$F$6+'NILAI UTS'!P50*'NILAI UTS'!P$7*'FORM NILAI SIAP'!$G$6+'NILAI UAS'!P$7*'NILAI UAS'!P50*'FORM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0" s="50" t="str">
        <f t="shared" ref="AJ50" si="506">IF(AI50="","",IF(AI50&gt;=80,4,IF(AI50&gt;=70,3,IF(AI50&gt;=60,2,1))))</f>
        <v/>
      </c>
      <c r="AK50" s="7" t="str">
        <f>IF($B50="","",IFERROR((('NILAI TUGAS'!Q50*'NILAI TUGAS'!Q$7*'FORM NILAI SIAP'!$E$6+'NILAI PRAKTEK'!Q50*'NILAI PRAKTEK'!Q$7*'FORM NILAI SIAP'!$F$6+'NILAI UTS'!Q50*'NILAI UTS'!Q$7*'FORM NILAI SIAP'!$G$6+'NILAI UAS'!Q$7*'NILAI UAS'!Q50*'FORM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0" s="50" t="str">
        <f t="shared" ref="AL50" si="507">IF(AK50="","",IF(AK50&gt;=80,4,IF(AK50&gt;=70,3,IF(AK50&gt;=60,2,1))))</f>
        <v/>
      </c>
      <c r="AM50" s="7" t="str">
        <f>IF($B50="","",IFERROR((('NILAI TUGAS'!R50*'NILAI TUGAS'!R$7*'FORM NILAI SIAP'!$E$6+'NILAI PRAKTEK'!R50*'NILAI PRAKTEK'!R$7*'FORM NILAI SIAP'!$F$6+'NILAI UTS'!R50*'NILAI UTS'!R$7*'FORM NILAI SIAP'!$G$6+'NILAI UAS'!R$7*'NILAI UAS'!R50*'FORM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0" s="50" t="str">
        <f t="shared" ref="AN50" si="508">IF(AM50="","",IF(AM50&gt;=80,4,IF(AM50&gt;=70,3,IF(AM50&gt;=60,2,1))))</f>
        <v/>
      </c>
    </row>
    <row r="51" spans="1:40" x14ac:dyDescent="0.25">
      <c r="A51" s="13"/>
      <c r="B51" s="13"/>
      <c r="C51" s="13"/>
      <c r="D51" s="13"/>
      <c r="E51" s="25" t="str">
        <f>IF(B51="","",'NILAI TUGAS'!D51)</f>
        <v/>
      </c>
      <c r="F51" s="25" t="str">
        <f>IF(B51="","",'NILAI PRAKTEK'!D51)</f>
        <v/>
      </c>
      <c r="G51" s="25" t="str">
        <f>IF(B51="","",'NILAI UTS'!D51)</f>
        <v/>
      </c>
      <c r="H51" s="25" t="str">
        <f>IF(B51="","",'NILAI UAS'!D51)</f>
        <v/>
      </c>
      <c r="I51" s="25" t="str">
        <f t="shared" si="0"/>
        <v/>
      </c>
      <c r="J51" s="26" t="str">
        <f t="shared" si="1"/>
        <v/>
      </c>
      <c r="K51" s="25" t="str">
        <f t="shared" si="2"/>
        <v/>
      </c>
      <c r="L51" s="6" t="str">
        <f t="shared" si="3"/>
        <v/>
      </c>
      <c r="M51" s="7" t="str">
        <f>IF($B51="","",IF(M$7="","",IFERROR((('NILAI TUGAS'!E51*'NILAI TUGAS'!E$7*'FORM NILAI SIAP'!$E$6+'NILAI PRAKTEK'!E51*'NILAI PRAKTEK'!E$7*'FORM NILAI SIAP'!$F$6+'NILAI UTS'!E51*'NILAI UTS'!E$7*'FORM NILAI SIAP'!$G$6+'NILAI UAS'!E$7*'NILAI UAS'!E51*'FORM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1" s="50" t="str">
        <f t="shared" si="4"/>
        <v/>
      </c>
      <c r="O51" s="7" t="str">
        <f>IF($B51="","",IF(O$7="","",IFERROR((('NILAI TUGAS'!F51*'NILAI TUGAS'!F$7*'FORM NILAI SIAP'!$E$6+'NILAI PRAKTEK'!F51*'NILAI PRAKTEK'!F$7*'FORM NILAI SIAP'!$F$6+'NILAI UTS'!F51*'NILAI UTS'!F$7*'FORM NILAI SIAP'!$G$6+'NILAI UAS'!F$7*'NILAI UAS'!F51*'FORM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1" s="50" t="str">
        <f t="shared" si="4"/>
        <v/>
      </c>
      <c r="Q51" s="7" t="str">
        <f>IF($B51="","",IF(Q$7="","",IFERROR((('NILAI TUGAS'!G51*'NILAI TUGAS'!G$7*'FORM NILAI SIAP'!$E$6+'NILAI PRAKTEK'!G51*'NILAI PRAKTEK'!G$7*'FORM NILAI SIAP'!$F$6+'NILAI UTS'!G51*'NILAI UTS'!G$7*'FORM NILAI SIAP'!$G$6+'NILAI UAS'!G$7*'NILAI UAS'!G51*'FORM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1" s="50" t="str">
        <f t="shared" ref="R51" si="509">IF(Q51="","",IF(Q51&gt;=80,4,IF(Q51&gt;=70,3,IF(Q51&gt;=60,2,1))))</f>
        <v/>
      </c>
      <c r="S51" s="7" t="str">
        <f>IF($B51="","",IF(S$7="","",IFERROR((('NILAI TUGAS'!H51*'NILAI TUGAS'!H$7*'FORM NILAI SIAP'!$E$6+'NILAI PRAKTEK'!H51*'NILAI PRAKTEK'!H$7*'FORM NILAI SIAP'!$F$6+'NILAI UTS'!H51*'NILAI UTS'!H$7*'FORM NILAI SIAP'!$G$6+'NILAI UAS'!H$7*'NILAI UAS'!H51*'FORM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1" s="50" t="str">
        <f t="shared" ref="T51" si="510">IF(S51="","",IF(S51&gt;=80,4,IF(S51&gt;=70,3,IF(S51&gt;=60,2,1))))</f>
        <v/>
      </c>
      <c r="U51" s="7" t="str">
        <f>IF($B51="","",IF(U$7="","",IFERROR((('NILAI TUGAS'!I51*'NILAI TUGAS'!I$7*'FORM NILAI SIAP'!$E$6+'NILAI PRAKTEK'!I51*'NILAI PRAKTEK'!I$7*'FORM NILAI SIAP'!$F$6+'NILAI UTS'!I51*'NILAI UTS'!I$7*'FORM NILAI SIAP'!$G$6+'NILAI UAS'!I$7*'NILAI UAS'!I51*'FORM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1" s="50" t="str">
        <f t="shared" ref="V51" si="511">IF(U51="","",IF(U51&gt;=80,4,IF(U51&gt;=70,3,IF(U51&gt;=60,2,1))))</f>
        <v/>
      </c>
      <c r="W51" s="7" t="str">
        <f>IF($B51="","",IF(W$7="","",IFERROR((('NILAI TUGAS'!J51*'NILAI TUGAS'!J$7*'FORM NILAI SIAP'!$E$6+'NILAI PRAKTEK'!J51*'NILAI PRAKTEK'!J$7*'FORM NILAI SIAP'!$F$6+'NILAI UTS'!J51*'NILAI UTS'!J$7*'FORM NILAI SIAP'!$G$6+'NILAI UAS'!J$7*'NILAI UAS'!J51*'FORM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1" s="50" t="str">
        <f t="shared" ref="X51" si="512">IF(W51="","",IF(W51&gt;=80,4,IF(W51&gt;=70,3,IF(W51&gt;=60,2,1))))</f>
        <v/>
      </c>
      <c r="Y51" s="7" t="str">
        <f>IF($B51="","",IF(Y$7="","",IFERROR((('NILAI TUGAS'!K51*'NILAI TUGAS'!K$7*'FORM NILAI SIAP'!$E$6+'NILAI PRAKTEK'!K51*'NILAI PRAKTEK'!K$7*'FORM NILAI SIAP'!$F$6+'NILAI UTS'!K51*'NILAI UTS'!K$7*'FORM NILAI SIAP'!$G$6+'NILAI UAS'!K$7*'NILAI UAS'!K51*'FORM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1" s="50" t="str">
        <f t="shared" ref="Z51" si="513">IF(Y51="","",IF(Y51&gt;=80,4,IF(Y51&gt;=70,3,IF(Y51&gt;=60,2,1))))</f>
        <v/>
      </c>
      <c r="AA51" s="7" t="str">
        <f>IF($B51="","",IF(AA$7="","",IFERROR((('NILAI TUGAS'!L51*'NILAI TUGAS'!L$7*'FORM NILAI SIAP'!$E$6+'NILAI PRAKTEK'!L51*'NILAI PRAKTEK'!L$7*'FORM NILAI SIAP'!$F$6+'NILAI UTS'!L51*'NILAI UTS'!L$7*'FORM NILAI SIAP'!$G$6+'NILAI UAS'!L$7*'NILAI UAS'!L51*'FORM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1" s="50" t="str">
        <f t="shared" ref="AB51" si="514">IF(AA51="","",IF(AA51&gt;=80,4,IF(AA51&gt;=70,3,IF(AA51&gt;=60,2,1))))</f>
        <v/>
      </c>
      <c r="AC51" s="7" t="str">
        <f>IF($B51="","",IF(AC$7="","",IFERROR((('NILAI TUGAS'!M51*'NILAI TUGAS'!M$7*'FORM NILAI SIAP'!$E$6+'NILAI PRAKTEK'!M51*'NILAI PRAKTEK'!M$7*'FORM NILAI SIAP'!$F$6+'NILAI UTS'!M51*'NILAI UTS'!M$7*'FORM NILAI SIAP'!$G$6+'NILAI UAS'!M$7*'NILAI UAS'!M51*'FORM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1" s="50" t="str">
        <f t="shared" ref="AD51" si="515">IF(AC51="","",IF(AC51&gt;=80,4,IF(AC51&gt;=70,3,IF(AC51&gt;=60,2,1))))</f>
        <v/>
      </c>
      <c r="AE51" s="7" t="str">
        <f>IF($B51="","",IFERROR((('NILAI TUGAS'!N51*'NILAI TUGAS'!N$7*'FORM NILAI SIAP'!$E$6+'NILAI PRAKTEK'!N51*'NILAI PRAKTEK'!N$7*'FORM NILAI SIAP'!$F$6+'NILAI UTS'!N51*'NILAI UTS'!N$7*'FORM NILAI SIAP'!$G$6+'NILAI UAS'!N$7*'NILAI UAS'!N51*'FORM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1" s="50" t="str">
        <f t="shared" ref="AF51" si="516">IF(AE51="","",IF(AE51&gt;=80,4,IF(AE51&gt;=70,3,IF(AE51&gt;=60,2,1))))</f>
        <v/>
      </c>
      <c r="AG51" s="7" t="str">
        <f>IF($B51="","",IFERROR((('NILAI TUGAS'!O51*'NILAI TUGAS'!O$7*'FORM NILAI SIAP'!$E$6+'NILAI PRAKTEK'!O51*'NILAI PRAKTEK'!O$7*'FORM NILAI SIAP'!$F$6+'NILAI UTS'!O51*'NILAI UTS'!O$7*'FORM NILAI SIAP'!$G$6+'NILAI UAS'!O$7*'NILAI UAS'!O51*'FORM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1" s="50" t="str">
        <f t="shared" ref="AH51" si="517">IF(AG51="","",IF(AG51&gt;=80,4,IF(AG51&gt;=70,3,IF(AG51&gt;=60,2,1))))</f>
        <v/>
      </c>
      <c r="AI51" s="7" t="str">
        <f>IF($B51="","",IFERROR((('NILAI TUGAS'!P51*'NILAI TUGAS'!P$7*'FORM NILAI SIAP'!$E$6+'NILAI PRAKTEK'!P51*'NILAI PRAKTEK'!P$7*'FORM NILAI SIAP'!$F$6+'NILAI UTS'!P51*'NILAI UTS'!P$7*'FORM NILAI SIAP'!$G$6+'NILAI UAS'!P$7*'NILAI UAS'!P51*'FORM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1" s="50" t="str">
        <f t="shared" ref="AJ51" si="518">IF(AI51="","",IF(AI51&gt;=80,4,IF(AI51&gt;=70,3,IF(AI51&gt;=60,2,1))))</f>
        <v/>
      </c>
      <c r="AK51" s="7" t="str">
        <f>IF($B51="","",IFERROR((('NILAI TUGAS'!Q51*'NILAI TUGAS'!Q$7*'FORM NILAI SIAP'!$E$6+'NILAI PRAKTEK'!Q51*'NILAI PRAKTEK'!Q$7*'FORM NILAI SIAP'!$F$6+'NILAI UTS'!Q51*'NILAI UTS'!Q$7*'FORM NILAI SIAP'!$G$6+'NILAI UAS'!Q$7*'NILAI UAS'!Q51*'FORM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1" s="50" t="str">
        <f t="shared" ref="AL51" si="519">IF(AK51="","",IF(AK51&gt;=80,4,IF(AK51&gt;=70,3,IF(AK51&gt;=60,2,1))))</f>
        <v/>
      </c>
      <c r="AM51" s="7" t="str">
        <f>IF($B51="","",IFERROR((('NILAI TUGAS'!R51*'NILAI TUGAS'!R$7*'FORM NILAI SIAP'!$E$6+'NILAI PRAKTEK'!R51*'NILAI PRAKTEK'!R$7*'FORM NILAI SIAP'!$F$6+'NILAI UTS'!R51*'NILAI UTS'!R$7*'FORM NILAI SIAP'!$G$6+'NILAI UAS'!R$7*'NILAI UAS'!R51*'FORM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1" s="50" t="str">
        <f t="shared" ref="AN51" si="520">IF(AM51="","",IF(AM51&gt;=80,4,IF(AM51&gt;=70,3,IF(AM51&gt;=60,2,1))))</f>
        <v/>
      </c>
    </row>
    <row r="52" spans="1:40" x14ac:dyDescent="0.25">
      <c r="A52" s="13"/>
      <c r="B52" s="13"/>
      <c r="C52" s="13"/>
      <c r="D52" s="13"/>
      <c r="E52" s="25" t="str">
        <f>IF(B52="","",'NILAI TUGAS'!D52)</f>
        <v/>
      </c>
      <c r="F52" s="25" t="str">
        <f>IF(B52="","",'NILAI PRAKTEK'!D52)</f>
        <v/>
      </c>
      <c r="G52" s="25" t="str">
        <f>IF(B52="","",'NILAI UTS'!D52)</f>
        <v/>
      </c>
      <c r="H52" s="25" t="str">
        <f>IF(B52="","",'NILAI UAS'!D52)</f>
        <v/>
      </c>
      <c r="I52" s="25" t="str">
        <f t="shared" si="0"/>
        <v/>
      </c>
      <c r="J52" s="26" t="str">
        <f t="shared" si="1"/>
        <v/>
      </c>
      <c r="K52" s="25" t="str">
        <f t="shared" si="2"/>
        <v/>
      </c>
      <c r="L52" s="6" t="str">
        <f t="shared" si="3"/>
        <v/>
      </c>
      <c r="M52" s="7" t="str">
        <f>IF($B52="","",IF(M$7="","",IFERROR((('NILAI TUGAS'!E52*'NILAI TUGAS'!E$7*'FORM NILAI SIAP'!$E$6+'NILAI PRAKTEK'!E52*'NILAI PRAKTEK'!E$7*'FORM NILAI SIAP'!$F$6+'NILAI UTS'!E52*'NILAI UTS'!E$7*'FORM NILAI SIAP'!$G$6+'NILAI UAS'!E$7*'NILAI UAS'!E52*'FORM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2" s="50" t="str">
        <f t="shared" si="4"/>
        <v/>
      </c>
      <c r="O52" s="7" t="str">
        <f>IF($B52="","",IF(O$7="","",IFERROR((('NILAI TUGAS'!F52*'NILAI TUGAS'!F$7*'FORM NILAI SIAP'!$E$6+'NILAI PRAKTEK'!F52*'NILAI PRAKTEK'!F$7*'FORM NILAI SIAP'!$F$6+'NILAI UTS'!F52*'NILAI UTS'!F$7*'FORM NILAI SIAP'!$G$6+'NILAI UAS'!F$7*'NILAI UAS'!F52*'FORM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2" s="50" t="str">
        <f t="shared" si="4"/>
        <v/>
      </c>
      <c r="Q52" s="7" t="str">
        <f>IF($B52="","",IF(Q$7="","",IFERROR((('NILAI TUGAS'!G52*'NILAI TUGAS'!G$7*'FORM NILAI SIAP'!$E$6+'NILAI PRAKTEK'!G52*'NILAI PRAKTEK'!G$7*'FORM NILAI SIAP'!$F$6+'NILAI UTS'!G52*'NILAI UTS'!G$7*'FORM NILAI SIAP'!$G$6+'NILAI UAS'!G$7*'NILAI UAS'!G52*'FORM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2" s="50" t="str">
        <f t="shared" ref="R52" si="521">IF(Q52="","",IF(Q52&gt;=80,4,IF(Q52&gt;=70,3,IF(Q52&gt;=60,2,1))))</f>
        <v/>
      </c>
      <c r="S52" s="7" t="str">
        <f>IF($B52="","",IF(S$7="","",IFERROR((('NILAI TUGAS'!H52*'NILAI TUGAS'!H$7*'FORM NILAI SIAP'!$E$6+'NILAI PRAKTEK'!H52*'NILAI PRAKTEK'!H$7*'FORM NILAI SIAP'!$F$6+'NILAI UTS'!H52*'NILAI UTS'!H$7*'FORM NILAI SIAP'!$G$6+'NILAI UAS'!H$7*'NILAI UAS'!H52*'FORM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2" s="50" t="str">
        <f t="shared" ref="T52" si="522">IF(S52="","",IF(S52&gt;=80,4,IF(S52&gt;=70,3,IF(S52&gt;=60,2,1))))</f>
        <v/>
      </c>
      <c r="U52" s="7" t="str">
        <f>IF($B52="","",IF(U$7="","",IFERROR((('NILAI TUGAS'!I52*'NILAI TUGAS'!I$7*'FORM NILAI SIAP'!$E$6+'NILAI PRAKTEK'!I52*'NILAI PRAKTEK'!I$7*'FORM NILAI SIAP'!$F$6+'NILAI UTS'!I52*'NILAI UTS'!I$7*'FORM NILAI SIAP'!$G$6+'NILAI UAS'!I$7*'NILAI UAS'!I52*'FORM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2" s="50" t="str">
        <f t="shared" ref="V52" si="523">IF(U52="","",IF(U52&gt;=80,4,IF(U52&gt;=70,3,IF(U52&gt;=60,2,1))))</f>
        <v/>
      </c>
      <c r="W52" s="7" t="str">
        <f>IF($B52="","",IF(W$7="","",IFERROR((('NILAI TUGAS'!J52*'NILAI TUGAS'!J$7*'FORM NILAI SIAP'!$E$6+'NILAI PRAKTEK'!J52*'NILAI PRAKTEK'!J$7*'FORM NILAI SIAP'!$F$6+'NILAI UTS'!J52*'NILAI UTS'!J$7*'FORM NILAI SIAP'!$G$6+'NILAI UAS'!J$7*'NILAI UAS'!J52*'FORM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2" s="50" t="str">
        <f t="shared" ref="X52" si="524">IF(W52="","",IF(W52&gt;=80,4,IF(W52&gt;=70,3,IF(W52&gt;=60,2,1))))</f>
        <v/>
      </c>
      <c r="Y52" s="7" t="str">
        <f>IF($B52="","",IF(Y$7="","",IFERROR((('NILAI TUGAS'!K52*'NILAI TUGAS'!K$7*'FORM NILAI SIAP'!$E$6+'NILAI PRAKTEK'!K52*'NILAI PRAKTEK'!K$7*'FORM NILAI SIAP'!$F$6+'NILAI UTS'!K52*'NILAI UTS'!K$7*'FORM NILAI SIAP'!$G$6+'NILAI UAS'!K$7*'NILAI UAS'!K52*'FORM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2" s="50" t="str">
        <f t="shared" ref="Z52" si="525">IF(Y52="","",IF(Y52&gt;=80,4,IF(Y52&gt;=70,3,IF(Y52&gt;=60,2,1))))</f>
        <v/>
      </c>
      <c r="AA52" s="7" t="str">
        <f>IF($B52="","",IF(AA$7="","",IFERROR((('NILAI TUGAS'!L52*'NILAI TUGAS'!L$7*'FORM NILAI SIAP'!$E$6+'NILAI PRAKTEK'!L52*'NILAI PRAKTEK'!L$7*'FORM NILAI SIAP'!$F$6+'NILAI UTS'!L52*'NILAI UTS'!L$7*'FORM NILAI SIAP'!$G$6+'NILAI UAS'!L$7*'NILAI UAS'!L52*'FORM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2" s="50" t="str">
        <f t="shared" ref="AB52" si="526">IF(AA52="","",IF(AA52&gt;=80,4,IF(AA52&gt;=70,3,IF(AA52&gt;=60,2,1))))</f>
        <v/>
      </c>
      <c r="AC52" s="7" t="str">
        <f>IF($B52="","",IF(AC$7="","",IFERROR((('NILAI TUGAS'!M52*'NILAI TUGAS'!M$7*'FORM NILAI SIAP'!$E$6+'NILAI PRAKTEK'!M52*'NILAI PRAKTEK'!M$7*'FORM NILAI SIAP'!$F$6+'NILAI UTS'!M52*'NILAI UTS'!M$7*'FORM NILAI SIAP'!$G$6+'NILAI UAS'!M$7*'NILAI UAS'!M52*'FORM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2" s="50" t="str">
        <f t="shared" ref="AD52" si="527">IF(AC52="","",IF(AC52&gt;=80,4,IF(AC52&gt;=70,3,IF(AC52&gt;=60,2,1))))</f>
        <v/>
      </c>
      <c r="AE52" s="7" t="str">
        <f>IF($B52="","",IFERROR((('NILAI TUGAS'!N52*'NILAI TUGAS'!N$7*'FORM NILAI SIAP'!$E$6+'NILAI PRAKTEK'!N52*'NILAI PRAKTEK'!N$7*'FORM NILAI SIAP'!$F$6+'NILAI UTS'!N52*'NILAI UTS'!N$7*'FORM NILAI SIAP'!$G$6+'NILAI UAS'!N$7*'NILAI UAS'!N52*'FORM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2" s="50" t="str">
        <f t="shared" ref="AF52" si="528">IF(AE52="","",IF(AE52&gt;=80,4,IF(AE52&gt;=70,3,IF(AE52&gt;=60,2,1))))</f>
        <v/>
      </c>
      <c r="AG52" s="7" t="str">
        <f>IF($B52="","",IFERROR((('NILAI TUGAS'!O52*'NILAI TUGAS'!O$7*'FORM NILAI SIAP'!$E$6+'NILAI PRAKTEK'!O52*'NILAI PRAKTEK'!O$7*'FORM NILAI SIAP'!$F$6+'NILAI UTS'!O52*'NILAI UTS'!O$7*'FORM NILAI SIAP'!$G$6+'NILAI UAS'!O$7*'NILAI UAS'!O52*'FORM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2" s="50" t="str">
        <f t="shared" ref="AH52" si="529">IF(AG52="","",IF(AG52&gt;=80,4,IF(AG52&gt;=70,3,IF(AG52&gt;=60,2,1))))</f>
        <v/>
      </c>
      <c r="AI52" s="7" t="str">
        <f>IF($B52="","",IFERROR((('NILAI TUGAS'!P52*'NILAI TUGAS'!P$7*'FORM NILAI SIAP'!$E$6+'NILAI PRAKTEK'!P52*'NILAI PRAKTEK'!P$7*'FORM NILAI SIAP'!$F$6+'NILAI UTS'!P52*'NILAI UTS'!P$7*'FORM NILAI SIAP'!$G$6+'NILAI UAS'!P$7*'NILAI UAS'!P52*'FORM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2" s="50" t="str">
        <f t="shared" ref="AJ52" si="530">IF(AI52="","",IF(AI52&gt;=80,4,IF(AI52&gt;=70,3,IF(AI52&gt;=60,2,1))))</f>
        <v/>
      </c>
      <c r="AK52" s="7" t="str">
        <f>IF($B52="","",IFERROR((('NILAI TUGAS'!Q52*'NILAI TUGAS'!Q$7*'FORM NILAI SIAP'!$E$6+'NILAI PRAKTEK'!Q52*'NILAI PRAKTEK'!Q$7*'FORM NILAI SIAP'!$F$6+'NILAI UTS'!Q52*'NILAI UTS'!Q$7*'FORM NILAI SIAP'!$G$6+'NILAI UAS'!Q$7*'NILAI UAS'!Q52*'FORM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2" s="50" t="str">
        <f t="shared" ref="AL52" si="531">IF(AK52="","",IF(AK52&gt;=80,4,IF(AK52&gt;=70,3,IF(AK52&gt;=60,2,1))))</f>
        <v/>
      </c>
      <c r="AM52" s="7" t="str">
        <f>IF($B52="","",IFERROR((('NILAI TUGAS'!R52*'NILAI TUGAS'!R$7*'FORM NILAI SIAP'!$E$6+'NILAI PRAKTEK'!R52*'NILAI PRAKTEK'!R$7*'FORM NILAI SIAP'!$F$6+'NILAI UTS'!R52*'NILAI UTS'!R$7*'FORM NILAI SIAP'!$G$6+'NILAI UAS'!R$7*'NILAI UAS'!R52*'FORM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2" s="50" t="str">
        <f t="shared" ref="AN52" si="532">IF(AM52="","",IF(AM52&gt;=80,4,IF(AM52&gt;=70,3,IF(AM52&gt;=60,2,1))))</f>
        <v/>
      </c>
    </row>
    <row r="53" spans="1:40" x14ac:dyDescent="0.25">
      <c r="A53" s="13"/>
      <c r="B53" s="13"/>
      <c r="C53" s="13"/>
      <c r="D53" s="13"/>
      <c r="E53" s="25" t="str">
        <f>IF(B53="","",'NILAI TUGAS'!D53)</f>
        <v/>
      </c>
      <c r="F53" s="25" t="str">
        <f>IF(B53="","",'NILAI PRAKTEK'!D53)</f>
        <v/>
      </c>
      <c r="G53" s="25" t="str">
        <f>IF(B53="","",'NILAI UTS'!D53)</f>
        <v/>
      </c>
      <c r="H53" s="25" t="str">
        <f>IF(B53="","",'NILAI UAS'!D53)</f>
        <v/>
      </c>
      <c r="I53" s="25" t="str">
        <f t="shared" si="0"/>
        <v/>
      </c>
      <c r="J53" s="26" t="str">
        <f t="shared" si="1"/>
        <v/>
      </c>
      <c r="K53" s="25" t="str">
        <f t="shared" si="2"/>
        <v/>
      </c>
      <c r="L53" s="6" t="str">
        <f t="shared" si="3"/>
        <v/>
      </c>
      <c r="M53" s="7" t="str">
        <f>IF($B53="","",IF(M$7="","",IFERROR((('NILAI TUGAS'!E53*'NILAI TUGAS'!E$7*'FORM NILAI SIAP'!$E$6+'NILAI PRAKTEK'!E53*'NILAI PRAKTEK'!E$7*'FORM NILAI SIAP'!$F$6+'NILAI UTS'!E53*'NILAI UTS'!E$7*'FORM NILAI SIAP'!$G$6+'NILAI UAS'!E$7*'NILAI UAS'!E53*'FORM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3" s="50" t="str">
        <f t="shared" si="4"/>
        <v/>
      </c>
      <c r="O53" s="7" t="str">
        <f>IF($B53="","",IF(O$7="","",IFERROR((('NILAI TUGAS'!F53*'NILAI TUGAS'!F$7*'FORM NILAI SIAP'!$E$6+'NILAI PRAKTEK'!F53*'NILAI PRAKTEK'!F$7*'FORM NILAI SIAP'!$F$6+'NILAI UTS'!F53*'NILAI UTS'!F$7*'FORM NILAI SIAP'!$G$6+'NILAI UAS'!F$7*'NILAI UAS'!F53*'FORM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3" s="50" t="str">
        <f t="shared" si="4"/>
        <v/>
      </c>
      <c r="Q53" s="7" t="str">
        <f>IF($B53="","",IF(Q$7="","",IFERROR((('NILAI TUGAS'!G53*'NILAI TUGAS'!G$7*'FORM NILAI SIAP'!$E$6+'NILAI PRAKTEK'!G53*'NILAI PRAKTEK'!G$7*'FORM NILAI SIAP'!$F$6+'NILAI UTS'!G53*'NILAI UTS'!G$7*'FORM NILAI SIAP'!$G$6+'NILAI UAS'!G$7*'NILAI UAS'!G53*'FORM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3" s="50" t="str">
        <f t="shared" ref="R53" si="533">IF(Q53="","",IF(Q53&gt;=80,4,IF(Q53&gt;=70,3,IF(Q53&gt;=60,2,1))))</f>
        <v/>
      </c>
      <c r="S53" s="7" t="str">
        <f>IF($B53="","",IF(S$7="","",IFERROR((('NILAI TUGAS'!H53*'NILAI TUGAS'!H$7*'FORM NILAI SIAP'!$E$6+'NILAI PRAKTEK'!H53*'NILAI PRAKTEK'!H$7*'FORM NILAI SIAP'!$F$6+'NILAI UTS'!H53*'NILAI UTS'!H$7*'FORM NILAI SIAP'!$G$6+'NILAI UAS'!H$7*'NILAI UAS'!H53*'FORM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3" s="50" t="str">
        <f t="shared" ref="T53" si="534">IF(S53="","",IF(S53&gt;=80,4,IF(S53&gt;=70,3,IF(S53&gt;=60,2,1))))</f>
        <v/>
      </c>
      <c r="U53" s="7" t="str">
        <f>IF($B53="","",IF(U$7="","",IFERROR((('NILAI TUGAS'!I53*'NILAI TUGAS'!I$7*'FORM NILAI SIAP'!$E$6+'NILAI PRAKTEK'!I53*'NILAI PRAKTEK'!I$7*'FORM NILAI SIAP'!$F$6+'NILAI UTS'!I53*'NILAI UTS'!I$7*'FORM NILAI SIAP'!$G$6+'NILAI UAS'!I$7*'NILAI UAS'!I53*'FORM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3" s="50" t="str">
        <f t="shared" ref="V53" si="535">IF(U53="","",IF(U53&gt;=80,4,IF(U53&gt;=70,3,IF(U53&gt;=60,2,1))))</f>
        <v/>
      </c>
      <c r="W53" s="7" t="str">
        <f>IF($B53="","",IF(W$7="","",IFERROR((('NILAI TUGAS'!J53*'NILAI TUGAS'!J$7*'FORM NILAI SIAP'!$E$6+'NILAI PRAKTEK'!J53*'NILAI PRAKTEK'!J$7*'FORM NILAI SIAP'!$F$6+'NILAI UTS'!J53*'NILAI UTS'!J$7*'FORM NILAI SIAP'!$G$6+'NILAI UAS'!J$7*'NILAI UAS'!J53*'FORM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3" s="50" t="str">
        <f t="shared" ref="X53" si="536">IF(W53="","",IF(W53&gt;=80,4,IF(W53&gt;=70,3,IF(W53&gt;=60,2,1))))</f>
        <v/>
      </c>
      <c r="Y53" s="7" t="str">
        <f>IF($B53="","",IF(Y$7="","",IFERROR((('NILAI TUGAS'!K53*'NILAI TUGAS'!K$7*'FORM NILAI SIAP'!$E$6+'NILAI PRAKTEK'!K53*'NILAI PRAKTEK'!K$7*'FORM NILAI SIAP'!$F$6+'NILAI UTS'!K53*'NILAI UTS'!K$7*'FORM NILAI SIAP'!$G$6+'NILAI UAS'!K$7*'NILAI UAS'!K53*'FORM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3" s="50" t="str">
        <f t="shared" ref="Z53" si="537">IF(Y53="","",IF(Y53&gt;=80,4,IF(Y53&gt;=70,3,IF(Y53&gt;=60,2,1))))</f>
        <v/>
      </c>
      <c r="AA53" s="7" t="str">
        <f>IF($B53="","",IF(AA$7="","",IFERROR((('NILAI TUGAS'!L53*'NILAI TUGAS'!L$7*'FORM NILAI SIAP'!$E$6+'NILAI PRAKTEK'!L53*'NILAI PRAKTEK'!L$7*'FORM NILAI SIAP'!$F$6+'NILAI UTS'!L53*'NILAI UTS'!L$7*'FORM NILAI SIAP'!$G$6+'NILAI UAS'!L$7*'NILAI UAS'!L53*'FORM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3" s="50" t="str">
        <f t="shared" ref="AB53" si="538">IF(AA53="","",IF(AA53&gt;=80,4,IF(AA53&gt;=70,3,IF(AA53&gt;=60,2,1))))</f>
        <v/>
      </c>
      <c r="AC53" s="7" t="str">
        <f>IF($B53="","",IF(AC$7="","",IFERROR((('NILAI TUGAS'!M53*'NILAI TUGAS'!M$7*'FORM NILAI SIAP'!$E$6+'NILAI PRAKTEK'!M53*'NILAI PRAKTEK'!M$7*'FORM NILAI SIAP'!$F$6+'NILAI UTS'!M53*'NILAI UTS'!M$7*'FORM NILAI SIAP'!$G$6+'NILAI UAS'!M$7*'NILAI UAS'!M53*'FORM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3" s="50" t="str">
        <f t="shared" ref="AD53" si="539">IF(AC53="","",IF(AC53&gt;=80,4,IF(AC53&gt;=70,3,IF(AC53&gt;=60,2,1))))</f>
        <v/>
      </c>
      <c r="AE53" s="7" t="str">
        <f>IF($B53="","",IFERROR((('NILAI TUGAS'!N53*'NILAI TUGAS'!N$7*'FORM NILAI SIAP'!$E$6+'NILAI PRAKTEK'!N53*'NILAI PRAKTEK'!N$7*'FORM NILAI SIAP'!$F$6+'NILAI UTS'!N53*'NILAI UTS'!N$7*'FORM NILAI SIAP'!$G$6+'NILAI UAS'!N$7*'NILAI UAS'!N53*'FORM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3" s="50" t="str">
        <f t="shared" ref="AF53" si="540">IF(AE53="","",IF(AE53&gt;=80,4,IF(AE53&gt;=70,3,IF(AE53&gt;=60,2,1))))</f>
        <v/>
      </c>
      <c r="AG53" s="7" t="str">
        <f>IF($B53="","",IFERROR((('NILAI TUGAS'!O53*'NILAI TUGAS'!O$7*'FORM NILAI SIAP'!$E$6+'NILAI PRAKTEK'!O53*'NILAI PRAKTEK'!O$7*'FORM NILAI SIAP'!$F$6+'NILAI UTS'!O53*'NILAI UTS'!O$7*'FORM NILAI SIAP'!$G$6+'NILAI UAS'!O$7*'NILAI UAS'!O53*'FORM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3" s="50" t="str">
        <f t="shared" ref="AH53" si="541">IF(AG53="","",IF(AG53&gt;=80,4,IF(AG53&gt;=70,3,IF(AG53&gt;=60,2,1))))</f>
        <v/>
      </c>
      <c r="AI53" s="7" t="str">
        <f>IF($B53="","",IFERROR((('NILAI TUGAS'!P53*'NILAI TUGAS'!P$7*'FORM NILAI SIAP'!$E$6+'NILAI PRAKTEK'!P53*'NILAI PRAKTEK'!P$7*'FORM NILAI SIAP'!$F$6+'NILAI UTS'!P53*'NILAI UTS'!P$7*'FORM NILAI SIAP'!$G$6+'NILAI UAS'!P$7*'NILAI UAS'!P53*'FORM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3" s="50" t="str">
        <f t="shared" ref="AJ53" si="542">IF(AI53="","",IF(AI53&gt;=80,4,IF(AI53&gt;=70,3,IF(AI53&gt;=60,2,1))))</f>
        <v/>
      </c>
      <c r="AK53" s="7" t="str">
        <f>IF($B53="","",IFERROR((('NILAI TUGAS'!Q53*'NILAI TUGAS'!Q$7*'FORM NILAI SIAP'!$E$6+'NILAI PRAKTEK'!Q53*'NILAI PRAKTEK'!Q$7*'FORM NILAI SIAP'!$F$6+'NILAI UTS'!Q53*'NILAI UTS'!Q$7*'FORM NILAI SIAP'!$G$6+'NILAI UAS'!Q$7*'NILAI UAS'!Q53*'FORM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3" s="50" t="str">
        <f t="shared" ref="AL53" si="543">IF(AK53="","",IF(AK53&gt;=80,4,IF(AK53&gt;=70,3,IF(AK53&gt;=60,2,1))))</f>
        <v/>
      </c>
      <c r="AM53" s="7" t="str">
        <f>IF($B53="","",IFERROR((('NILAI TUGAS'!R53*'NILAI TUGAS'!R$7*'FORM NILAI SIAP'!$E$6+'NILAI PRAKTEK'!R53*'NILAI PRAKTEK'!R$7*'FORM NILAI SIAP'!$F$6+'NILAI UTS'!R53*'NILAI UTS'!R$7*'FORM NILAI SIAP'!$G$6+'NILAI UAS'!R$7*'NILAI UAS'!R53*'FORM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3" s="50" t="str">
        <f t="shared" ref="AN53" si="544">IF(AM53="","",IF(AM53&gt;=80,4,IF(AM53&gt;=70,3,IF(AM53&gt;=60,2,1))))</f>
        <v/>
      </c>
    </row>
    <row r="54" spans="1:40" x14ac:dyDescent="0.25">
      <c r="A54" s="13"/>
      <c r="B54" s="13"/>
      <c r="C54" s="13"/>
      <c r="D54" s="13"/>
      <c r="E54" s="25" t="str">
        <f>IF(B54="","",'NILAI TUGAS'!D54)</f>
        <v/>
      </c>
      <c r="F54" s="25" t="str">
        <f>IF(B54="","",'NILAI PRAKTEK'!D54)</f>
        <v/>
      </c>
      <c r="G54" s="25" t="str">
        <f>IF(B54="","",'NILAI UTS'!D54)</f>
        <v/>
      </c>
      <c r="H54" s="25" t="str">
        <f>IF(B54="","",'NILAI UAS'!D54)</f>
        <v/>
      </c>
      <c r="I54" s="25" t="str">
        <f t="shared" si="0"/>
        <v/>
      </c>
      <c r="J54" s="26" t="str">
        <f t="shared" si="1"/>
        <v/>
      </c>
      <c r="K54" s="25" t="str">
        <f t="shared" si="2"/>
        <v/>
      </c>
      <c r="L54" s="6" t="str">
        <f t="shared" si="3"/>
        <v/>
      </c>
      <c r="M54" s="7" t="str">
        <f>IF($B54="","",IF(M$7="","",IFERROR((('NILAI TUGAS'!E54*'NILAI TUGAS'!E$7*'FORM NILAI SIAP'!$E$6+'NILAI PRAKTEK'!E54*'NILAI PRAKTEK'!E$7*'FORM NILAI SIAP'!$F$6+'NILAI UTS'!E54*'NILAI UTS'!E$7*'FORM NILAI SIAP'!$G$6+'NILAI UAS'!E$7*'NILAI UAS'!E54*'FORM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4" s="50" t="str">
        <f t="shared" si="4"/>
        <v/>
      </c>
      <c r="O54" s="7" t="str">
        <f>IF($B54="","",IF(O$7="","",IFERROR((('NILAI TUGAS'!F54*'NILAI TUGAS'!F$7*'FORM NILAI SIAP'!$E$6+'NILAI PRAKTEK'!F54*'NILAI PRAKTEK'!F$7*'FORM NILAI SIAP'!$F$6+'NILAI UTS'!F54*'NILAI UTS'!F$7*'FORM NILAI SIAP'!$G$6+'NILAI UAS'!F$7*'NILAI UAS'!F54*'FORM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4" s="50" t="str">
        <f t="shared" si="4"/>
        <v/>
      </c>
      <c r="Q54" s="7" t="str">
        <f>IF($B54="","",IF(Q$7="","",IFERROR((('NILAI TUGAS'!G54*'NILAI TUGAS'!G$7*'FORM NILAI SIAP'!$E$6+'NILAI PRAKTEK'!G54*'NILAI PRAKTEK'!G$7*'FORM NILAI SIAP'!$F$6+'NILAI UTS'!G54*'NILAI UTS'!G$7*'FORM NILAI SIAP'!$G$6+'NILAI UAS'!G$7*'NILAI UAS'!G54*'FORM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4" s="50" t="str">
        <f t="shared" ref="R54" si="545">IF(Q54="","",IF(Q54&gt;=80,4,IF(Q54&gt;=70,3,IF(Q54&gt;=60,2,1))))</f>
        <v/>
      </c>
      <c r="S54" s="7" t="str">
        <f>IF($B54="","",IF(S$7="","",IFERROR((('NILAI TUGAS'!H54*'NILAI TUGAS'!H$7*'FORM NILAI SIAP'!$E$6+'NILAI PRAKTEK'!H54*'NILAI PRAKTEK'!H$7*'FORM NILAI SIAP'!$F$6+'NILAI UTS'!H54*'NILAI UTS'!H$7*'FORM NILAI SIAP'!$G$6+'NILAI UAS'!H$7*'NILAI UAS'!H54*'FORM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4" s="50" t="str">
        <f t="shared" ref="T54" si="546">IF(S54="","",IF(S54&gt;=80,4,IF(S54&gt;=70,3,IF(S54&gt;=60,2,1))))</f>
        <v/>
      </c>
      <c r="U54" s="7" t="str">
        <f>IF($B54="","",IF(U$7="","",IFERROR((('NILAI TUGAS'!I54*'NILAI TUGAS'!I$7*'FORM NILAI SIAP'!$E$6+'NILAI PRAKTEK'!I54*'NILAI PRAKTEK'!I$7*'FORM NILAI SIAP'!$F$6+'NILAI UTS'!I54*'NILAI UTS'!I$7*'FORM NILAI SIAP'!$G$6+'NILAI UAS'!I$7*'NILAI UAS'!I54*'FORM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4" s="50" t="str">
        <f t="shared" ref="V54" si="547">IF(U54="","",IF(U54&gt;=80,4,IF(U54&gt;=70,3,IF(U54&gt;=60,2,1))))</f>
        <v/>
      </c>
      <c r="W54" s="7" t="str">
        <f>IF($B54="","",IF(W$7="","",IFERROR((('NILAI TUGAS'!J54*'NILAI TUGAS'!J$7*'FORM NILAI SIAP'!$E$6+'NILAI PRAKTEK'!J54*'NILAI PRAKTEK'!J$7*'FORM NILAI SIAP'!$F$6+'NILAI UTS'!J54*'NILAI UTS'!J$7*'FORM NILAI SIAP'!$G$6+'NILAI UAS'!J$7*'NILAI UAS'!J54*'FORM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4" s="50" t="str">
        <f t="shared" ref="X54" si="548">IF(W54="","",IF(W54&gt;=80,4,IF(W54&gt;=70,3,IF(W54&gt;=60,2,1))))</f>
        <v/>
      </c>
      <c r="Y54" s="7" t="str">
        <f>IF($B54="","",IF(Y$7="","",IFERROR((('NILAI TUGAS'!K54*'NILAI TUGAS'!K$7*'FORM NILAI SIAP'!$E$6+'NILAI PRAKTEK'!K54*'NILAI PRAKTEK'!K$7*'FORM NILAI SIAP'!$F$6+'NILAI UTS'!K54*'NILAI UTS'!K$7*'FORM NILAI SIAP'!$G$6+'NILAI UAS'!K$7*'NILAI UAS'!K54*'FORM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4" s="50" t="str">
        <f t="shared" ref="Z54" si="549">IF(Y54="","",IF(Y54&gt;=80,4,IF(Y54&gt;=70,3,IF(Y54&gt;=60,2,1))))</f>
        <v/>
      </c>
      <c r="AA54" s="7" t="str">
        <f>IF($B54="","",IF(AA$7="","",IFERROR((('NILAI TUGAS'!L54*'NILAI TUGAS'!L$7*'FORM NILAI SIAP'!$E$6+'NILAI PRAKTEK'!L54*'NILAI PRAKTEK'!L$7*'FORM NILAI SIAP'!$F$6+'NILAI UTS'!L54*'NILAI UTS'!L$7*'FORM NILAI SIAP'!$G$6+'NILAI UAS'!L$7*'NILAI UAS'!L54*'FORM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4" s="50" t="str">
        <f t="shared" ref="AB54" si="550">IF(AA54="","",IF(AA54&gt;=80,4,IF(AA54&gt;=70,3,IF(AA54&gt;=60,2,1))))</f>
        <v/>
      </c>
      <c r="AC54" s="7" t="str">
        <f>IF($B54="","",IF(AC$7="","",IFERROR((('NILAI TUGAS'!M54*'NILAI TUGAS'!M$7*'FORM NILAI SIAP'!$E$6+'NILAI PRAKTEK'!M54*'NILAI PRAKTEK'!M$7*'FORM NILAI SIAP'!$F$6+'NILAI UTS'!M54*'NILAI UTS'!M$7*'FORM NILAI SIAP'!$G$6+'NILAI UAS'!M$7*'NILAI UAS'!M54*'FORM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4" s="50" t="str">
        <f t="shared" ref="AD54" si="551">IF(AC54="","",IF(AC54&gt;=80,4,IF(AC54&gt;=70,3,IF(AC54&gt;=60,2,1))))</f>
        <v/>
      </c>
      <c r="AE54" s="7" t="str">
        <f>IF($B54="","",IFERROR((('NILAI TUGAS'!N54*'NILAI TUGAS'!N$7*'FORM NILAI SIAP'!$E$6+'NILAI PRAKTEK'!N54*'NILAI PRAKTEK'!N$7*'FORM NILAI SIAP'!$F$6+'NILAI UTS'!N54*'NILAI UTS'!N$7*'FORM NILAI SIAP'!$G$6+'NILAI UAS'!N$7*'NILAI UAS'!N54*'FORM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4" s="50" t="str">
        <f t="shared" ref="AF54" si="552">IF(AE54="","",IF(AE54&gt;=80,4,IF(AE54&gt;=70,3,IF(AE54&gt;=60,2,1))))</f>
        <v/>
      </c>
      <c r="AG54" s="7" t="str">
        <f>IF($B54="","",IFERROR((('NILAI TUGAS'!O54*'NILAI TUGAS'!O$7*'FORM NILAI SIAP'!$E$6+'NILAI PRAKTEK'!O54*'NILAI PRAKTEK'!O$7*'FORM NILAI SIAP'!$F$6+'NILAI UTS'!O54*'NILAI UTS'!O$7*'FORM NILAI SIAP'!$G$6+'NILAI UAS'!O$7*'NILAI UAS'!O54*'FORM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4" s="50" t="str">
        <f t="shared" ref="AH54" si="553">IF(AG54="","",IF(AG54&gt;=80,4,IF(AG54&gt;=70,3,IF(AG54&gt;=60,2,1))))</f>
        <v/>
      </c>
      <c r="AI54" s="7" t="str">
        <f>IF($B54="","",IFERROR((('NILAI TUGAS'!P54*'NILAI TUGAS'!P$7*'FORM NILAI SIAP'!$E$6+'NILAI PRAKTEK'!P54*'NILAI PRAKTEK'!P$7*'FORM NILAI SIAP'!$F$6+'NILAI UTS'!P54*'NILAI UTS'!P$7*'FORM NILAI SIAP'!$G$6+'NILAI UAS'!P$7*'NILAI UAS'!P54*'FORM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4" s="50" t="str">
        <f t="shared" ref="AJ54" si="554">IF(AI54="","",IF(AI54&gt;=80,4,IF(AI54&gt;=70,3,IF(AI54&gt;=60,2,1))))</f>
        <v/>
      </c>
      <c r="AK54" s="7" t="str">
        <f>IF($B54="","",IFERROR((('NILAI TUGAS'!Q54*'NILAI TUGAS'!Q$7*'FORM NILAI SIAP'!$E$6+'NILAI PRAKTEK'!Q54*'NILAI PRAKTEK'!Q$7*'FORM NILAI SIAP'!$F$6+'NILAI UTS'!Q54*'NILAI UTS'!Q$7*'FORM NILAI SIAP'!$G$6+'NILAI UAS'!Q$7*'NILAI UAS'!Q54*'FORM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4" s="50" t="str">
        <f t="shared" ref="AL54" si="555">IF(AK54="","",IF(AK54&gt;=80,4,IF(AK54&gt;=70,3,IF(AK54&gt;=60,2,1))))</f>
        <v/>
      </c>
      <c r="AM54" s="7" t="str">
        <f>IF($B54="","",IFERROR((('NILAI TUGAS'!R54*'NILAI TUGAS'!R$7*'FORM NILAI SIAP'!$E$6+'NILAI PRAKTEK'!R54*'NILAI PRAKTEK'!R$7*'FORM NILAI SIAP'!$F$6+'NILAI UTS'!R54*'NILAI UTS'!R$7*'FORM NILAI SIAP'!$G$6+'NILAI UAS'!R$7*'NILAI UAS'!R54*'FORM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4" s="50" t="str">
        <f t="shared" ref="AN54" si="556">IF(AM54="","",IF(AM54&gt;=80,4,IF(AM54&gt;=70,3,IF(AM54&gt;=60,2,1))))</f>
        <v/>
      </c>
    </row>
    <row r="55" spans="1:40" x14ac:dyDescent="0.25">
      <c r="A55" s="13"/>
      <c r="B55" s="13"/>
      <c r="C55" s="13"/>
      <c r="D55" s="13"/>
      <c r="E55" s="25" t="str">
        <f>IF(B55="","",'NILAI TUGAS'!D55)</f>
        <v/>
      </c>
      <c r="F55" s="25" t="str">
        <f>IF(B55="","",'NILAI PRAKTEK'!D55)</f>
        <v/>
      </c>
      <c r="G55" s="25" t="str">
        <f>IF(B55="","",'NILAI UTS'!D55)</f>
        <v/>
      </c>
      <c r="H55" s="25" t="str">
        <f>IF(B55="","",'NILAI UAS'!D55)</f>
        <v/>
      </c>
      <c r="I55" s="25" t="str">
        <f t="shared" si="0"/>
        <v/>
      </c>
      <c r="J55" s="26" t="str">
        <f t="shared" si="1"/>
        <v/>
      </c>
      <c r="K55" s="25" t="str">
        <f t="shared" si="2"/>
        <v/>
      </c>
      <c r="L55" s="6" t="str">
        <f t="shared" si="3"/>
        <v/>
      </c>
      <c r="M55" s="7" t="str">
        <f>IF($B55="","",IF(M$7="","",IFERROR((('NILAI TUGAS'!E55*'NILAI TUGAS'!E$7*'FORM NILAI SIAP'!$E$6+'NILAI PRAKTEK'!E55*'NILAI PRAKTEK'!E$7*'FORM NILAI SIAP'!$F$6+'NILAI UTS'!E55*'NILAI UTS'!E$7*'FORM NILAI SIAP'!$G$6+'NILAI UAS'!E$7*'NILAI UAS'!E55*'FORM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5" s="50" t="str">
        <f t="shared" si="4"/>
        <v/>
      </c>
      <c r="O55" s="7" t="str">
        <f>IF($B55="","",IF(O$7="","",IFERROR((('NILAI TUGAS'!F55*'NILAI TUGAS'!F$7*'FORM NILAI SIAP'!$E$6+'NILAI PRAKTEK'!F55*'NILAI PRAKTEK'!F$7*'FORM NILAI SIAP'!$F$6+'NILAI UTS'!F55*'NILAI UTS'!F$7*'FORM NILAI SIAP'!$G$6+'NILAI UAS'!F$7*'NILAI UAS'!F55*'FORM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5" s="50" t="str">
        <f t="shared" si="4"/>
        <v/>
      </c>
      <c r="Q55" s="7" t="str">
        <f>IF($B55="","",IF(Q$7="","",IFERROR((('NILAI TUGAS'!G55*'NILAI TUGAS'!G$7*'FORM NILAI SIAP'!$E$6+'NILAI PRAKTEK'!G55*'NILAI PRAKTEK'!G$7*'FORM NILAI SIAP'!$F$6+'NILAI UTS'!G55*'NILAI UTS'!G$7*'FORM NILAI SIAP'!$G$6+'NILAI UAS'!G$7*'NILAI UAS'!G55*'FORM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5" s="50" t="str">
        <f t="shared" ref="R55" si="557">IF(Q55="","",IF(Q55&gt;=80,4,IF(Q55&gt;=70,3,IF(Q55&gt;=60,2,1))))</f>
        <v/>
      </c>
      <c r="S55" s="7" t="str">
        <f>IF($B55="","",IF(S$7="","",IFERROR((('NILAI TUGAS'!H55*'NILAI TUGAS'!H$7*'FORM NILAI SIAP'!$E$6+'NILAI PRAKTEK'!H55*'NILAI PRAKTEK'!H$7*'FORM NILAI SIAP'!$F$6+'NILAI UTS'!H55*'NILAI UTS'!H$7*'FORM NILAI SIAP'!$G$6+'NILAI UAS'!H$7*'NILAI UAS'!H55*'FORM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5" s="50" t="str">
        <f t="shared" ref="T55" si="558">IF(S55="","",IF(S55&gt;=80,4,IF(S55&gt;=70,3,IF(S55&gt;=60,2,1))))</f>
        <v/>
      </c>
      <c r="U55" s="7" t="str">
        <f>IF($B55="","",IF(U$7="","",IFERROR((('NILAI TUGAS'!I55*'NILAI TUGAS'!I$7*'FORM NILAI SIAP'!$E$6+'NILAI PRAKTEK'!I55*'NILAI PRAKTEK'!I$7*'FORM NILAI SIAP'!$F$6+'NILAI UTS'!I55*'NILAI UTS'!I$7*'FORM NILAI SIAP'!$G$6+'NILAI UAS'!I$7*'NILAI UAS'!I55*'FORM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5" s="50" t="str">
        <f t="shared" ref="V55" si="559">IF(U55="","",IF(U55&gt;=80,4,IF(U55&gt;=70,3,IF(U55&gt;=60,2,1))))</f>
        <v/>
      </c>
      <c r="W55" s="7" t="str">
        <f>IF($B55="","",IF(W$7="","",IFERROR((('NILAI TUGAS'!J55*'NILAI TUGAS'!J$7*'FORM NILAI SIAP'!$E$6+'NILAI PRAKTEK'!J55*'NILAI PRAKTEK'!J$7*'FORM NILAI SIAP'!$F$6+'NILAI UTS'!J55*'NILAI UTS'!J$7*'FORM NILAI SIAP'!$G$6+'NILAI UAS'!J$7*'NILAI UAS'!J55*'FORM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5" s="50" t="str">
        <f t="shared" ref="X55" si="560">IF(W55="","",IF(W55&gt;=80,4,IF(W55&gt;=70,3,IF(W55&gt;=60,2,1))))</f>
        <v/>
      </c>
      <c r="Y55" s="7" t="str">
        <f>IF($B55="","",IF(Y$7="","",IFERROR((('NILAI TUGAS'!K55*'NILAI TUGAS'!K$7*'FORM NILAI SIAP'!$E$6+'NILAI PRAKTEK'!K55*'NILAI PRAKTEK'!K$7*'FORM NILAI SIAP'!$F$6+'NILAI UTS'!K55*'NILAI UTS'!K$7*'FORM NILAI SIAP'!$G$6+'NILAI UAS'!K$7*'NILAI UAS'!K55*'FORM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5" s="50" t="str">
        <f t="shared" ref="Z55" si="561">IF(Y55="","",IF(Y55&gt;=80,4,IF(Y55&gt;=70,3,IF(Y55&gt;=60,2,1))))</f>
        <v/>
      </c>
      <c r="AA55" s="7" t="str">
        <f>IF($B55="","",IF(AA$7="","",IFERROR((('NILAI TUGAS'!L55*'NILAI TUGAS'!L$7*'FORM NILAI SIAP'!$E$6+'NILAI PRAKTEK'!L55*'NILAI PRAKTEK'!L$7*'FORM NILAI SIAP'!$F$6+'NILAI UTS'!L55*'NILAI UTS'!L$7*'FORM NILAI SIAP'!$G$6+'NILAI UAS'!L$7*'NILAI UAS'!L55*'FORM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5" s="50" t="str">
        <f t="shared" ref="AB55" si="562">IF(AA55="","",IF(AA55&gt;=80,4,IF(AA55&gt;=70,3,IF(AA55&gt;=60,2,1))))</f>
        <v/>
      </c>
      <c r="AC55" s="7" t="str">
        <f>IF($B55="","",IF(AC$7="","",IFERROR((('NILAI TUGAS'!M55*'NILAI TUGAS'!M$7*'FORM NILAI SIAP'!$E$6+'NILAI PRAKTEK'!M55*'NILAI PRAKTEK'!M$7*'FORM NILAI SIAP'!$F$6+'NILAI UTS'!M55*'NILAI UTS'!M$7*'FORM NILAI SIAP'!$G$6+'NILAI UAS'!M$7*'NILAI UAS'!M55*'FORM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5" s="50" t="str">
        <f t="shared" ref="AD55" si="563">IF(AC55="","",IF(AC55&gt;=80,4,IF(AC55&gt;=70,3,IF(AC55&gt;=60,2,1))))</f>
        <v/>
      </c>
      <c r="AE55" s="7" t="str">
        <f>IF($B55="","",IFERROR((('NILAI TUGAS'!N55*'NILAI TUGAS'!N$7*'FORM NILAI SIAP'!$E$6+'NILAI PRAKTEK'!N55*'NILAI PRAKTEK'!N$7*'FORM NILAI SIAP'!$F$6+'NILAI UTS'!N55*'NILAI UTS'!N$7*'FORM NILAI SIAP'!$G$6+'NILAI UAS'!N$7*'NILAI UAS'!N55*'FORM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5" s="50" t="str">
        <f t="shared" ref="AF55" si="564">IF(AE55="","",IF(AE55&gt;=80,4,IF(AE55&gt;=70,3,IF(AE55&gt;=60,2,1))))</f>
        <v/>
      </c>
      <c r="AG55" s="7" t="str">
        <f>IF($B55="","",IFERROR((('NILAI TUGAS'!O55*'NILAI TUGAS'!O$7*'FORM NILAI SIAP'!$E$6+'NILAI PRAKTEK'!O55*'NILAI PRAKTEK'!O$7*'FORM NILAI SIAP'!$F$6+'NILAI UTS'!O55*'NILAI UTS'!O$7*'FORM NILAI SIAP'!$G$6+'NILAI UAS'!O$7*'NILAI UAS'!O55*'FORM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5" s="50" t="str">
        <f t="shared" ref="AH55" si="565">IF(AG55="","",IF(AG55&gt;=80,4,IF(AG55&gt;=70,3,IF(AG55&gt;=60,2,1))))</f>
        <v/>
      </c>
      <c r="AI55" s="7" t="str">
        <f>IF($B55="","",IFERROR((('NILAI TUGAS'!P55*'NILAI TUGAS'!P$7*'FORM NILAI SIAP'!$E$6+'NILAI PRAKTEK'!P55*'NILAI PRAKTEK'!P$7*'FORM NILAI SIAP'!$F$6+'NILAI UTS'!P55*'NILAI UTS'!P$7*'FORM NILAI SIAP'!$G$6+'NILAI UAS'!P$7*'NILAI UAS'!P55*'FORM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5" s="50" t="str">
        <f t="shared" ref="AJ55" si="566">IF(AI55="","",IF(AI55&gt;=80,4,IF(AI55&gt;=70,3,IF(AI55&gt;=60,2,1))))</f>
        <v/>
      </c>
      <c r="AK55" s="7" t="str">
        <f>IF($B55="","",IFERROR((('NILAI TUGAS'!Q55*'NILAI TUGAS'!Q$7*'FORM NILAI SIAP'!$E$6+'NILAI PRAKTEK'!Q55*'NILAI PRAKTEK'!Q$7*'FORM NILAI SIAP'!$F$6+'NILAI UTS'!Q55*'NILAI UTS'!Q$7*'FORM NILAI SIAP'!$G$6+'NILAI UAS'!Q$7*'NILAI UAS'!Q55*'FORM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5" s="50" t="str">
        <f t="shared" ref="AL55" si="567">IF(AK55="","",IF(AK55&gt;=80,4,IF(AK55&gt;=70,3,IF(AK55&gt;=60,2,1))))</f>
        <v/>
      </c>
      <c r="AM55" s="7" t="str">
        <f>IF($B55="","",IFERROR((('NILAI TUGAS'!R55*'NILAI TUGAS'!R$7*'FORM NILAI SIAP'!$E$6+'NILAI PRAKTEK'!R55*'NILAI PRAKTEK'!R$7*'FORM NILAI SIAP'!$F$6+'NILAI UTS'!R55*'NILAI UTS'!R$7*'FORM NILAI SIAP'!$G$6+'NILAI UAS'!R$7*'NILAI UAS'!R55*'FORM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5" s="50" t="str">
        <f t="shared" ref="AN55" si="568">IF(AM55="","",IF(AM55&gt;=80,4,IF(AM55&gt;=70,3,IF(AM55&gt;=60,2,1))))</f>
        <v/>
      </c>
    </row>
    <row r="56" spans="1:40" x14ac:dyDescent="0.25">
      <c r="A56" s="13"/>
      <c r="B56" s="13"/>
      <c r="C56" s="13"/>
      <c r="D56" s="13"/>
      <c r="E56" s="25" t="str">
        <f>IF(B56="","",'NILAI TUGAS'!D56)</f>
        <v/>
      </c>
      <c r="F56" s="25" t="str">
        <f>IF(B56="","",'NILAI PRAKTEK'!D56)</f>
        <v/>
      </c>
      <c r="G56" s="25" t="str">
        <f>IF(B56="","",'NILAI UTS'!D56)</f>
        <v/>
      </c>
      <c r="H56" s="25" t="str">
        <f>IF(B56="","",'NILAI UAS'!D56)</f>
        <v/>
      </c>
      <c r="I56" s="25" t="str">
        <f t="shared" si="0"/>
        <v/>
      </c>
      <c r="J56" s="26" t="str">
        <f t="shared" si="1"/>
        <v/>
      </c>
      <c r="K56" s="25" t="str">
        <f t="shared" si="2"/>
        <v/>
      </c>
      <c r="L56" s="6" t="str">
        <f t="shared" si="3"/>
        <v/>
      </c>
      <c r="M56" s="7" t="str">
        <f>IF($B56="","",IF(M$7="","",IFERROR((('NILAI TUGAS'!E56*'NILAI TUGAS'!E$7*'FORM NILAI SIAP'!$E$6+'NILAI PRAKTEK'!E56*'NILAI PRAKTEK'!E$7*'FORM NILAI SIAP'!$F$6+'NILAI UTS'!E56*'NILAI UTS'!E$7*'FORM NILAI SIAP'!$G$6+'NILAI UAS'!E$7*'NILAI UAS'!E56*'FORM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6" s="50" t="str">
        <f t="shared" si="4"/>
        <v/>
      </c>
      <c r="O56" s="7" t="str">
        <f>IF($B56="","",IF(O$7="","",IFERROR((('NILAI TUGAS'!F56*'NILAI TUGAS'!F$7*'FORM NILAI SIAP'!$E$6+'NILAI PRAKTEK'!F56*'NILAI PRAKTEK'!F$7*'FORM NILAI SIAP'!$F$6+'NILAI UTS'!F56*'NILAI UTS'!F$7*'FORM NILAI SIAP'!$G$6+'NILAI UAS'!F$7*'NILAI UAS'!F56*'FORM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6" s="50" t="str">
        <f t="shared" si="4"/>
        <v/>
      </c>
      <c r="Q56" s="7" t="str">
        <f>IF($B56="","",IF(Q$7="","",IFERROR((('NILAI TUGAS'!G56*'NILAI TUGAS'!G$7*'FORM NILAI SIAP'!$E$6+'NILAI PRAKTEK'!G56*'NILAI PRAKTEK'!G$7*'FORM NILAI SIAP'!$F$6+'NILAI UTS'!G56*'NILAI UTS'!G$7*'FORM NILAI SIAP'!$G$6+'NILAI UAS'!G$7*'NILAI UAS'!G56*'FORM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6" s="50" t="str">
        <f t="shared" ref="R56" si="569">IF(Q56="","",IF(Q56&gt;=80,4,IF(Q56&gt;=70,3,IF(Q56&gt;=60,2,1))))</f>
        <v/>
      </c>
      <c r="S56" s="7" t="str">
        <f>IF($B56="","",IF(S$7="","",IFERROR((('NILAI TUGAS'!H56*'NILAI TUGAS'!H$7*'FORM NILAI SIAP'!$E$6+'NILAI PRAKTEK'!H56*'NILAI PRAKTEK'!H$7*'FORM NILAI SIAP'!$F$6+'NILAI UTS'!H56*'NILAI UTS'!H$7*'FORM NILAI SIAP'!$G$6+'NILAI UAS'!H$7*'NILAI UAS'!H56*'FORM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6" s="50" t="str">
        <f t="shared" ref="T56" si="570">IF(S56="","",IF(S56&gt;=80,4,IF(S56&gt;=70,3,IF(S56&gt;=60,2,1))))</f>
        <v/>
      </c>
      <c r="U56" s="7" t="str">
        <f>IF($B56="","",IF(U$7="","",IFERROR((('NILAI TUGAS'!I56*'NILAI TUGAS'!I$7*'FORM NILAI SIAP'!$E$6+'NILAI PRAKTEK'!I56*'NILAI PRAKTEK'!I$7*'FORM NILAI SIAP'!$F$6+'NILAI UTS'!I56*'NILAI UTS'!I$7*'FORM NILAI SIAP'!$G$6+'NILAI UAS'!I$7*'NILAI UAS'!I56*'FORM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6" s="50" t="str">
        <f t="shared" ref="V56" si="571">IF(U56="","",IF(U56&gt;=80,4,IF(U56&gt;=70,3,IF(U56&gt;=60,2,1))))</f>
        <v/>
      </c>
      <c r="W56" s="7" t="str">
        <f>IF($B56="","",IF(W$7="","",IFERROR((('NILAI TUGAS'!J56*'NILAI TUGAS'!J$7*'FORM NILAI SIAP'!$E$6+'NILAI PRAKTEK'!J56*'NILAI PRAKTEK'!J$7*'FORM NILAI SIAP'!$F$6+'NILAI UTS'!J56*'NILAI UTS'!J$7*'FORM NILAI SIAP'!$G$6+'NILAI UAS'!J$7*'NILAI UAS'!J56*'FORM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6" s="50" t="str">
        <f t="shared" ref="X56" si="572">IF(W56="","",IF(W56&gt;=80,4,IF(W56&gt;=70,3,IF(W56&gt;=60,2,1))))</f>
        <v/>
      </c>
      <c r="Y56" s="7" t="str">
        <f>IF($B56="","",IF(Y$7="","",IFERROR((('NILAI TUGAS'!K56*'NILAI TUGAS'!K$7*'FORM NILAI SIAP'!$E$6+'NILAI PRAKTEK'!K56*'NILAI PRAKTEK'!K$7*'FORM NILAI SIAP'!$F$6+'NILAI UTS'!K56*'NILAI UTS'!K$7*'FORM NILAI SIAP'!$G$6+'NILAI UAS'!K$7*'NILAI UAS'!K56*'FORM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6" s="50" t="str">
        <f t="shared" ref="Z56" si="573">IF(Y56="","",IF(Y56&gt;=80,4,IF(Y56&gt;=70,3,IF(Y56&gt;=60,2,1))))</f>
        <v/>
      </c>
      <c r="AA56" s="7" t="str">
        <f>IF($B56="","",IF(AA$7="","",IFERROR((('NILAI TUGAS'!L56*'NILAI TUGAS'!L$7*'FORM NILAI SIAP'!$E$6+'NILAI PRAKTEK'!L56*'NILAI PRAKTEK'!L$7*'FORM NILAI SIAP'!$F$6+'NILAI UTS'!L56*'NILAI UTS'!L$7*'FORM NILAI SIAP'!$G$6+'NILAI UAS'!L$7*'NILAI UAS'!L56*'FORM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6" s="50" t="str">
        <f t="shared" ref="AB56" si="574">IF(AA56="","",IF(AA56&gt;=80,4,IF(AA56&gt;=70,3,IF(AA56&gt;=60,2,1))))</f>
        <v/>
      </c>
      <c r="AC56" s="7" t="str">
        <f>IF($B56="","",IF(AC$7="","",IFERROR((('NILAI TUGAS'!M56*'NILAI TUGAS'!M$7*'FORM NILAI SIAP'!$E$6+'NILAI PRAKTEK'!M56*'NILAI PRAKTEK'!M$7*'FORM NILAI SIAP'!$F$6+'NILAI UTS'!M56*'NILAI UTS'!M$7*'FORM NILAI SIAP'!$G$6+'NILAI UAS'!M$7*'NILAI UAS'!M56*'FORM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6" s="50" t="str">
        <f t="shared" ref="AD56" si="575">IF(AC56="","",IF(AC56&gt;=80,4,IF(AC56&gt;=70,3,IF(AC56&gt;=60,2,1))))</f>
        <v/>
      </c>
      <c r="AE56" s="7" t="str">
        <f>IF($B56="","",IFERROR((('NILAI TUGAS'!N56*'NILAI TUGAS'!N$7*'FORM NILAI SIAP'!$E$6+'NILAI PRAKTEK'!N56*'NILAI PRAKTEK'!N$7*'FORM NILAI SIAP'!$F$6+'NILAI UTS'!N56*'NILAI UTS'!N$7*'FORM NILAI SIAP'!$G$6+'NILAI UAS'!N$7*'NILAI UAS'!N56*'FORM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6" s="50" t="str">
        <f t="shared" ref="AF56" si="576">IF(AE56="","",IF(AE56&gt;=80,4,IF(AE56&gt;=70,3,IF(AE56&gt;=60,2,1))))</f>
        <v/>
      </c>
      <c r="AG56" s="7" t="str">
        <f>IF($B56="","",IFERROR((('NILAI TUGAS'!O56*'NILAI TUGAS'!O$7*'FORM NILAI SIAP'!$E$6+'NILAI PRAKTEK'!O56*'NILAI PRAKTEK'!O$7*'FORM NILAI SIAP'!$F$6+'NILAI UTS'!O56*'NILAI UTS'!O$7*'FORM NILAI SIAP'!$G$6+'NILAI UAS'!O$7*'NILAI UAS'!O56*'FORM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6" s="50" t="str">
        <f t="shared" ref="AH56" si="577">IF(AG56="","",IF(AG56&gt;=80,4,IF(AG56&gt;=70,3,IF(AG56&gt;=60,2,1))))</f>
        <v/>
      </c>
      <c r="AI56" s="7" t="str">
        <f>IF($B56="","",IFERROR((('NILAI TUGAS'!P56*'NILAI TUGAS'!P$7*'FORM NILAI SIAP'!$E$6+'NILAI PRAKTEK'!P56*'NILAI PRAKTEK'!P$7*'FORM NILAI SIAP'!$F$6+'NILAI UTS'!P56*'NILAI UTS'!P$7*'FORM NILAI SIAP'!$G$6+'NILAI UAS'!P$7*'NILAI UAS'!P56*'FORM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6" s="50" t="str">
        <f t="shared" ref="AJ56" si="578">IF(AI56="","",IF(AI56&gt;=80,4,IF(AI56&gt;=70,3,IF(AI56&gt;=60,2,1))))</f>
        <v/>
      </c>
      <c r="AK56" s="7" t="str">
        <f>IF($B56="","",IFERROR((('NILAI TUGAS'!Q56*'NILAI TUGAS'!Q$7*'FORM NILAI SIAP'!$E$6+'NILAI PRAKTEK'!Q56*'NILAI PRAKTEK'!Q$7*'FORM NILAI SIAP'!$F$6+'NILAI UTS'!Q56*'NILAI UTS'!Q$7*'FORM NILAI SIAP'!$G$6+'NILAI UAS'!Q$7*'NILAI UAS'!Q56*'FORM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6" s="50" t="str">
        <f t="shared" ref="AL56" si="579">IF(AK56="","",IF(AK56&gt;=80,4,IF(AK56&gt;=70,3,IF(AK56&gt;=60,2,1))))</f>
        <v/>
      </c>
      <c r="AM56" s="7" t="str">
        <f>IF($B56="","",IFERROR((('NILAI TUGAS'!R56*'NILAI TUGAS'!R$7*'FORM NILAI SIAP'!$E$6+'NILAI PRAKTEK'!R56*'NILAI PRAKTEK'!R$7*'FORM NILAI SIAP'!$F$6+'NILAI UTS'!R56*'NILAI UTS'!R$7*'FORM NILAI SIAP'!$G$6+'NILAI UAS'!R$7*'NILAI UAS'!R56*'FORM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6" s="50" t="str">
        <f t="shared" ref="AN56" si="580">IF(AM56="","",IF(AM56&gt;=80,4,IF(AM56&gt;=70,3,IF(AM56&gt;=60,2,1))))</f>
        <v/>
      </c>
    </row>
    <row r="57" spans="1:40" x14ac:dyDescent="0.25">
      <c r="A57" s="13"/>
      <c r="B57" s="13"/>
      <c r="C57" s="13"/>
      <c r="D57" s="13"/>
      <c r="E57" s="25" t="str">
        <f>IF(B57="","",'NILAI TUGAS'!D57)</f>
        <v/>
      </c>
      <c r="F57" s="25" t="str">
        <f>IF(B57="","",'NILAI PRAKTEK'!D57)</f>
        <v/>
      </c>
      <c r="G57" s="25" t="str">
        <f>IF(B57="","",'NILAI UTS'!D57)</f>
        <v/>
      </c>
      <c r="H57" s="25" t="str">
        <f>IF(B57="","",'NILAI UAS'!D57)</f>
        <v/>
      </c>
      <c r="I57" s="25" t="str">
        <f t="shared" si="0"/>
        <v/>
      </c>
      <c r="J57" s="26" t="str">
        <f t="shared" si="1"/>
        <v/>
      </c>
      <c r="K57" s="25" t="str">
        <f t="shared" si="2"/>
        <v/>
      </c>
      <c r="L57" s="6" t="str">
        <f t="shared" si="3"/>
        <v/>
      </c>
      <c r="M57" s="7" t="str">
        <f>IF($B57="","",IF(M$7="","",IFERROR((('NILAI TUGAS'!E57*'NILAI TUGAS'!E$7*'FORM NILAI SIAP'!$E$6+'NILAI PRAKTEK'!E57*'NILAI PRAKTEK'!E$7*'FORM NILAI SIAP'!$F$6+'NILAI UTS'!E57*'NILAI UTS'!E$7*'FORM NILAI SIAP'!$G$6+'NILAI UAS'!E$7*'NILAI UAS'!E57*'FORM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7" s="50" t="str">
        <f t="shared" si="4"/>
        <v/>
      </c>
      <c r="O57" s="7" t="str">
        <f>IF($B57="","",IF(O$7="","",IFERROR((('NILAI TUGAS'!F57*'NILAI TUGAS'!F$7*'FORM NILAI SIAP'!$E$6+'NILAI PRAKTEK'!F57*'NILAI PRAKTEK'!F$7*'FORM NILAI SIAP'!$F$6+'NILAI UTS'!F57*'NILAI UTS'!F$7*'FORM NILAI SIAP'!$G$6+'NILAI UAS'!F$7*'NILAI UAS'!F57*'FORM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7" s="50" t="str">
        <f t="shared" si="4"/>
        <v/>
      </c>
      <c r="Q57" s="7" t="str">
        <f>IF($B57="","",IF(Q$7="","",IFERROR((('NILAI TUGAS'!G57*'NILAI TUGAS'!G$7*'FORM NILAI SIAP'!$E$6+'NILAI PRAKTEK'!G57*'NILAI PRAKTEK'!G$7*'FORM NILAI SIAP'!$F$6+'NILAI UTS'!G57*'NILAI UTS'!G$7*'FORM NILAI SIAP'!$G$6+'NILAI UAS'!G$7*'NILAI UAS'!G57*'FORM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7" s="50" t="str">
        <f t="shared" ref="R57" si="581">IF(Q57="","",IF(Q57&gt;=80,4,IF(Q57&gt;=70,3,IF(Q57&gt;=60,2,1))))</f>
        <v/>
      </c>
      <c r="S57" s="7" t="str">
        <f>IF($B57="","",IF(S$7="","",IFERROR((('NILAI TUGAS'!H57*'NILAI TUGAS'!H$7*'FORM NILAI SIAP'!$E$6+'NILAI PRAKTEK'!H57*'NILAI PRAKTEK'!H$7*'FORM NILAI SIAP'!$F$6+'NILAI UTS'!H57*'NILAI UTS'!H$7*'FORM NILAI SIAP'!$G$6+'NILAI UAS'!H$7*'NILAI UAS'!H57*'FORM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7" s="50" t="str">
        <f t="shared" ref="T57" si="582">IF(S57="","",IF(S57&gt;=80,4,IF(S57&gt;=70,3,IF(S57&gt;=60,2,1))))</f>
        <v/>
      </c>
      <c r="U57" s="7" t="str">
        <f>IF($B57="","",IF(U$7="","",IFERROR((('NILAI TUGAS'!I57*'NILAI TUGAS'!I$7*'FORM NILAI SIAP'!$E$6+'NILAI PRAKTEK'!I57*'NILAI PRAKTEK'!I$7*'FORM NILAI SIAP'!$F$6+'NILAI UTS'!I57*'NILAI UTS'!I$7*'FORM NILAI SIAP'!$G$6+'NILAI UAS'!I$7*'NILAI UAS'!I57*'FORM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7" s="50" t="str">
        <f t="shared" ref="V57" si="583">IF(U57="","",IF(U57&gt;=80,4,IF(U57&gt;=70,3,IF(U57&gt;=60,2,1))))</f>
        <v/>
      </c>
      <c r="W57" s="7" t="str">
        <f>IF($B57="","",IF(W$7="","",IFERROR((('NILAI TUGAS'!J57*'NILAI TUGAS'!J$7*'FORM NILAI SIAP'!$E$6+'NILAI PRAKTEK'!J57*'NILAI PRAKTEK'!J$7*'FORM NILAI SIAP'!$F$6+'NILAI UTS'!J57*'NILAI UTS'!J$7*'FORM NILAI SIAP'!$G$6+'NILAI UAS'!J$7*'NILAI UAS'!J57*'FORM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7" s="50" t="str">
        <f t="shared" ref="X57" si="584">IF(W57="","",IF(W57&gt;=80,4,IF(W57&gt;=70,3,IF(W57&gt;=60,2,1))))</f>
        <v/>
      </c>
      <c r="Y57" s="7" t="str">
        <f>IF($B57="","",IF(Y$7="","",IFERROR((('NILAI TUGAS'!K57*'NILAI TUGAS'!K$7*'FORM NILAI SIAP'!$E$6+'NILAI PRAKTEK'!K57*'NILAI PRAKTEK'!K$7*'FORM NILAI SIAP'!$F$6+'NILAI UTS'!K57*'NILAI UTS'!K$7*'FORM NILAI SIAP'!$G$6+'NILAI UAS'!K$7*'NILAI UAS'!K57*'FORM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7" s="50" t="str">
        <f t="shared" ref="Z57" si="585">IF(Y57="","",IF(Y57&gt;=80,4,IF(Y57&gt;=70,3,IF(Y57&gt;=60,2,1))))</f>
        <v/>
      </c>
      <c r="AA57" s="7" t="str">
        <f>IF($B57="","",IF(AA$7="","",IFERROR((('NILAI TUGAS'!L57*'NILAI TUGAS'!L$7*'FORM NILAI SIAP'!$E$6+'NILAI PRAKTEK'!L57*'NILAI PRAKTEK'!L$7*'FORM NILAI SIAP'!$F$6+'NILAI UTS'!L57*'NILAI UTS'!L$7*'FORM NILAI SIAP'!$G$6+'NILAI UAS'!L$7*'NILAI UAS'!L57*'FORM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7" s="50" t="str">
        <f t="shared" ref="AB57" si="586">IF(AA57="","",IF(AA57&gt;=80,4,IF(AA57&gt;=70,3,IF(AA57&gt;=60,2,1))))</f>
        <v/>
      </c>
      <c r="AC57" s="7" t="str">
        <f>IF($B57="","",IF(AC$7="","",IFERROR((('NILAI TUGAS'!M57*'NILAI TUGAS'!M$7*'FORM NILAI SIAP'!$E$6+'NILAI PRAKTEK'!M57*'NILAI PRAKTEK'!M$7*'FORM NILAI SIAP'!$F$6+'NILAI UTS'!M57*'NILAI UTS'!M$7*'FORM NILAI SIAP'!$G$6+'NILAI UAS'!M$7*'NILAI UAS'!M57*'FORM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7" s="50" t="str">
        <f t="shared" ref="AD57" si="587">IF(AC57="","",IF(AC57&gt;=80,4,IF(AC57&gt;=70,3,IF(AC57&gt;=60,2,1))))</f>
        <v/>
      </c>
      <c r="AE57" s="7" t="str">
        <f>IF($B57="","",IFERROR((('NILAI TUGAS'!N57*'NILAI TUGAS'!N$7*'FORM NILAI SIAP'!$E$6+'NILAI PRAKTEK'!N57*'NILAI PRAKTEK'!N$7*'FORM NILAI SIAP'!$F$6+'NILAI UTS'!N57*'NILAI UTS'!N$7*'FORM NILAI SIAP'!$G$6+'NILAI UAS'!N$7*'NILAI UAS'!N57*'FORM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7" s="50" t="str">
        <f t="shared" ref="AF57" si="588">IF(AE57="","",IF(AE57&gt;=80,4,IF(AE57&gt;=70,3,IF(AE57&gt;=60,2,1))))</f>
        <v/>
      </c>
      <c r="AG57" s="7" t="str">
        <f>IF($B57="","",IFERROR((('NILAI TUGAS'!O57*'NILAI TUGAS'!O$7*'FORM NILAI SIAP'!$E$6+'NILAI PRAKTEK'!O57*'NILAI PRAKTEK'!O$7*'FORM NILAI SIAP'!$F$6+'NILAI UTS'!O57*'NILAI UTS'!O$7*'FORM NILAI SIAP'!$G$6+'NILAI UAS'!O$7*'NILAI UAS'!O57*'FORM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7" s="50" t="str">
        <f t="shared" ref="AH57" si="589">IF(AG57="","",IF(AG57&gt;=80,4,IF(AG57&gt;=70,3,IF(AG57&gt;=60,2,1))))</f>
        <v/>
      </c>
      <c r="AI57" s="7" t="str">
        <f>IF($B57="","",IFERROR((('NILAI TUGAS'!P57*'NILAI TUGAS'!P$7*'FORM NILAI SIAP'!$E$6+'NILAI PRAKTEK'!P57*'NILAI PRAKTEK'!P$7*'FORM NILAI SIAP'!$F$6+'NILAI UTS'!P57*'NILAI UTS'!P$7*'FORM NILAI SIAP'!$G$6+'NILAI UAS'!P$7*'NILAI UAS'!P57*'FORM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7" s="50" t="str">
        <f t="shared" ref="AJ57" si="590">IF(AI57="","",IF(AI57&gt;=80,4,IF(AI57&gt;=70,3,IF(AI57&gt;=60,2,1))))</f>
        <v/>
      </c>
      <c r="AK57" s="7" t="str">
        <f>IF($B57="","",IFERROR((('NILAI TUGAS'!Q57*'NILAI TUGAS'!Q$7*'FORM NILAI SIAP'!$E$6+'NILAI PRAKTEK'!Q57*'NILAI PRAKTEK'!Q$7*'FORM NILAI SIAP'!$F$6+'NILAI UTS'!Q57*'NILAI UTS'!Q$7*'FORM NILAI SIAP'!$G$6+'NILAI UAS'!Q$7*'NILAI UAS'!Q57*'FORM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7" s="50" t="str">
        <f t="shared" ref="AL57" si="591">IF(AK57="","",IF(AK57&gt;=80,4,IF(AK57&gt;=70,3,IF(AK57&gt;=60,2,1))))</f>
        <v/>
      </c>
      <c r="AM57" s="7" t="str">
        <f>IF($B57="","",IFERROR((('NILAI TUGAS'!R57*'NILAI TUGAS'!R$7*'FORM NILAI SIAP'!$E$6+'NILAI PRAKTEK'!R57*'NILAI PRAKTEK'!R$7*'FORM NILAI SIAP'!$F$6+'NILAI UTS'!R57*'NILAI UTS'!R$7*'FORM NILAI SIAP'!$G$6+'NILAI UAS'!R$7*'NILAI UAS'!R57*'FORM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7" s="50" t="str">
        <f t="shared" ref="AN57" si="592">IF(AM57="","",IF(AM57&gt;=80,4,IF(AM57&gt;=70,3,IF(AM57&gt;=60,2,1))))</f>
        <v/>
      </c>
    </row>
    <row r="58" spans="1:40" x14ac:dyDescent="0.25">
      <c r="A58" s="13"/>
      <c r="B58" s="13"/>
      <c r="C58" s="13"/>
      <c r="D58" s="13"/>
      <c r="E58" s="25" t="str">
        <f>IF(B58="","",'NILAI TUGAS'!D58)</f>
        <v/>
      </c>
      <c r="F58" s="25" t="str">
        <f>IF(B58="","",'NILAI PRAKTEK'!D58)</f>
        <v/>
      </c>
      <c r="G58" s="25" t="str">
        <f>IF(B58="","",'NILAI UTS'!D58)</f>
        <v/>
      </c>
      <c r="H58" s="25" t="str">
        <f>IF(B58="","",'NILAI UAS'!D58)</f>
        <v/>
      </c>
      <c r="I58" s="25" t="str">
        <f t="shared" si="0"/>
        <v/>
      </c>
      <c r="J58" s="26" t="str">
        <f t="shared" si="1"/>
        <v/>
      </c>
      <c r="K58" s="25" t="str">
        <f t="shared" si="2"/>
        <v/>
      </c>
      <c r="L58" s="6" t="str">
        <f t="shared" si="3"/>
        <v/>
      </c>
      <c r="M58" s="7" t="str">
        <f>IF($B58="","",IF(M$7="","",IFERROR((('NILAI TUGAS'!E58*'NILAI TUGAS'!E$7*'FORM NILAI SIAP'!$E$6+'NILAI PRAKTEK'!E58*'NILAI PRAKTEK'!E$7*'FORM NILAI SIAP'!$F$6+'NILAI UTS'!E58*'NILAI UTS'!E$7*'FORM NILAI SIAP'!$G$6+'NILAI UAS'!E$7*'NILAI UAS'!E58*'FORM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8" s="50" t="str">
        <f t="shared" si="4"/>
        <v/>
      </c>
      <c r="O58" s="7" t="str">
        <f>IF($B58="","",IF(O$7="","",IFERROR((('NILAI TUGAS'!F58*'NILAI TUGAS'!F$7*'FORM NILAI SIAP'!$E$6+'NILAI PRAKTEK'!F58*'NILAI PRAKTEK'!F$7*'FORM NILAI SIAP'!$F$6+'NILAI UTS'!F58*'NILAI UTS'!F$7*'FORM NILAI SIAP'!$G$6+'NILAI UAS'!F$7*'NILAI UAS'!F58*'FORM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8" s="50" t="str">
        <f t="shared" si="4"/>
        <v/>
      </c>
      <c r="Q58" s="7" t="str">
        <f>IF($B58="","",IF(Q$7="","",IFERROR((('NILAI TUGAS'!G58*'NILAI TUGAS'!G$7*'FORM NILAI SIAP'!$E$6+'NILAI PRAKTEK'!G58*'NILAI PRAKTEK'!G$7*'FORM NILAI SIAP'!$F$6+'NILAI UTS'!G58*'NILAI UTS'!G$7*'FORM NILAI SIAP'!$G$6+'NILAI UAS'!G$7*'NILAI UAS'!G58*'FORM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8" s="50" t="str">
        <f t="shared" ref="R58" si="593">IF(Q58="","",IF(Q58&gt;=80,4,IF(Q58&gt;=70,3,IF(Q58&gt;=60,2,1))))</f>
        <v/>
      </c>
      <c r="S58" s="7" t="str">
        <f>IF($B58="","",IF(S$7="","",IFERROR((('NILAI TUGAS'!H58*'NILAI TUGAS'!H$7*'FORM NILAI SIAP'!$E$6+'NILAI PRAKTEK'!H58*'NILAI PRAKTEK'!H$7*'FORM NILAI SIAP'!$F$6+'NILAI UTS'!H58*'NILAI UTS'!H$7*'FORM NILAI SIAP'!$G$6+'NILAI UAS'!H$7*'NILAI UAS'!H58*'FORM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8" s="50" t="str">
        <f t="shared" ref="T58" si="594">IF(S58="","",IF(S58&gt;=80,4,IF(S58&gt;=70,3,IF(S58&gt;=60,2,1))))</f>
        <v/>
      </c>
      <c r="U58" s="7" t="str">
        <f>IF($B58="","",IF(U$7="","",IFERROR((('NILAI TUGAS'!I58*'NILAI TUGAS'!I$7*'FORM NILAI SIAP'!$E$6+'NILAI PRAKTEK'!I58*'NILAI PRAKTEK'!I$7*'FORM NILAI SIAP'!$F$6+'NILAI UTS'!I58*'NILAI UTS'!I$7*'FORM NILAI SIAP'!$G$6+'NILAI UAS'!I$7*'NILAI UAS'!I58*'FORM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8" s="50" t="str">
        <f t="shared" ref="V58" si="595">IF(U58="","",IF(U58&gt;=80,4,IF(U58&gt;=70,3,IF(U58&gt;=60,2,1))))</f>
        <v/>
      </c>
      <c r="W58" s="7" t="str">
        <f>IF($B58="","",IF(W$7="","",IFERROR((('NILAI TUGAS'!J58*'NILAI TUGAS'!J$7*'FORM NILAI SIAP'!$E$6+'NILAI PRAKTEK'!J58*'NILAI PRAKTEK'!J$7*'FORM NILAI SIAP'!$F$6+'NILAI UTS'!J58*'NILAI UTS'!J$7*'FORM NILAI SIAP'!$G$6+'NILAI UAS'!J$7*'NILAI UAS'!J58*'FORM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8" s="50" t="str">
        <f t="shared" ref="X58" si="596">IF(W58="","",IF(W58&gt;=80,4,IF(W58&gt;=70,3,IF(W58&gt;=60,2,1))))</f>
        <v/>
      </c>
      <c r="Y58" s="7" t="str">
        <f>IF($B58="","",IF(Y$7="","",IFERROR((('NILAI TUGAS'!K58*'NILAI TUGAS'!K$7*'FORM NILAI SIAP'!$E$6+'NILAI PRAKTEK'!K58*'NILAI PRAKTEK'!K$7*'FORM NILAI SIAP'!$F$6+'NILAI UTS'!K58*'NILAI UTS'!K$7*'FORM NILAI SIAP'!$G$6+'NILAI UAS'!K$7*'NILAI UAS'!K58*'FORM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8" s="50" t="str">
        <f t="shared" ref="Z58" si="597">IF(Y58="","",IF(Y58&gt;=80,4,IF(Y58&gt;=70,3,IF(Y58&gt;=60,2,1))))</f>
        <v/>
      </c>
      <c r="AA58" s="7" t="str">
        <f>IF($B58="","",IF(AA$7="","",IFERROR((('NILAI TUGAS'!L58*'NILAI TUGAS'!L$7*'FORM NILAI SIAP'!$E$6+'NILAI PRAKTEK'!L58*'NILAI PRAKTEK'!L$7*'FORM NILAI SIAP'!$F$6+'NILAI UTS'!L58*'NILAI UTS'!L$7*'FORM NILAI SIAP'!$G$6+'NILAI UAS'!L$7*'NILAI UAS'!L58*'FORM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8" s="50" t="str">
        <f t="shared" ref="AB58" si="598">IF(AA58="","",IF(AA58&gt;=80,4,IF(AA58&gt;=70,3,IF(AA58&gt;=60,2,1))))</f>
        <v/>
      </c>
      <c r="AC58" s="7" t="str">
        <f>IF($B58="","",IF(AC$7="","",IFERROR((('NILAI TUGAS'!M58*'NILAI TUGAS'!M$7*'FORM NILAI SIAP'!$E$6+'NILAI PRAKTEK'!M58*'NILAI PRAKTEK'!M$7*'FORM NILAI SIAP'!$F$6+'NILAI UTS'!M58*'NILAI UTS'!M$7*'FORM NILAI SIAP'!$G$6+'NILAI UAS'!M$7*'NILAI UAS'!M58*'FORM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8" s="50" t="str">
        <f t="shared" ref="AD58" si="599">IF(AC58="","",IF(AC58&gt;=80,4,IF(AC58&gt;=70,3,IF(AC58&gt;=60,2,1))))</f>
        <v/>
      </c>
      <c r="AE58" s="7" t="str">
        <f>IF($B58="","",IFERROR((('NILAI TUGAS'!N58*'NILAI TUGAS'!N$7*'FORM NILAI SIAP'!$E$6+'NILAI PRAKTEK'!N58*'NILAI PRAKTEK'!N$7*'FORM NILAI SIAP'!$F$6+'NILAI UTS'!N58*'NILAI UTS'!N$7*'FORM NILAI SIAP'!$G$6+'NILAI UAS'!N$7*'NILAI UAS'!N58*'FORM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8" s="50" t="str">
        <f t="shared" ref="AF58" si="600">IF(AE58="","",IF(AE58&gt;=80,4,IF(AE58&gt;=70,3,IF(AE58&gt;=60,2,1))))</f>
        <v/>
      </c>
      <c r="AG58" s="7" t="str">
        <f>IF($B58="","",IFERROR((('NILAI TUGAS'!O58*'NILAI TUGAS'!O$7*'FORM NILAI SIAP'!$E$6+'NILAI PRAKTEK'!O58*'NILAI PRAKTEK'!O$7*'FORM NILAI SIAP'!$F$6+'NILAI UTS'!O58*'NILAI UTS'!O$7*'FORM NILAI SIAP'!$G$6+'NILAI UAS'!O$7*'NILAI UAS'!O58*'FORM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8" s="50" t="str">
        <f t="shared" ref="AH58" si="601">IF(AG58="","",IF(AG58&gt;=80,4,IF(AG58&gt;=70,3,IF(AG58&gt;=60,2,1))))</f>
        <v/>
      </c>
      <c r="AI58" s="7" t="str">
        <f>IF($B58="","",IFERROR((('NILAI TUGAS'!P58*'NILAI TUGAS'!P$7*'FORM NILAI SIAP'!$E$6+'NILAI PRAKTEK'!P58*'NILAI PRAKTEK'!P$7*'FORM NILAI SIAP'!$F$6+'NILAI UTS'!P58*'NILAI UTS'!P$7*'FORM NILAI SIAP'!$G$6+'NILAI UAS'!P$7*'NILAI UAS'!P58*'FORM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8" s="50" t="str">
        <f t="shared" ref="AJ58" si="602">IF(AI58="","",IF(AI58&gt;=80,4,IF(AI58&gt;=70,3,IF(AI58&gt;=60,2,1))))</f>
        <v/>
      </c>
      <c r="AK58" s="7" t="str">
        <f>IF($B58="","",IFERROR((('NILAI TUGAS'!Q58*'NILAI TUGAS'!Q$7*'FORM NILAI SIAP'!$E$6+'NILAI PRAKTEK'!Q58*'NILAI PRAKTEK'!Q$7*'FORM NILAI SIAP'!$F$6+'NILAI UTS'!Q58*'NILAI UTS'!Q$7*'FORM NILAI SIAP'!$G$6+'NILAI UAS'!Q$7*'NILAI UAS'!Q58*'FORM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8" s="50" t="str">
        <f t="shared" ref="AL58" si="603">IF(AK58="","",IF(AK58&gt;=80,4,IF(AK58&gt;=70,3,IF(AK58&gt;=60,2,1))))</f>
        <v/>
      </c>
      <c r="AM58" s="7" t="str">
        <f>IF($B58="","",IFERROR((('NILAI TUGAS'!R58*'NILAI TUGAS'!R$7*'FORM NILAI SIAP'!$E$6+'NILAI PRAKTEK'!R58*'NILAI PRAKTEK'!R$7*'FORM NILAI SIAP'!$F$6+'NILAI UTS'!R58*'NILAI UTS'!R$7*'FORM NILAI SIAP'!$G$6+'NILAI UAS'!R$7*'NILAI UAS'!R58*'FORM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8" s="50" t="str">
        <f t="shared" ref="AN58" si="604">IF(AM58="","",IF(AM58&gt;=80,4,IF(AM58&gt;=70,3,IF(AM58&gt;=60,2,1))))</f>
        <v/>
      </c>
    </row>
    <row r="59" spans="1:40" x14ac:dyDescent="0.25">
      <c r="A59" s="13"/>
      <c r="B59" s="13"/>
      <c r="C59" s="13"/>
      <c r="D59" s="13"/>
      <c r="E59" s="25" t="str">
        <f>IF(B59="","",'NILAI TUGAS'!D59)</f>
        <v/>
      </c>
      <c r="F59" s="25" t="str">
        <f>IF(B59="","",'NILAI PRAKTEK'!D59)</f>
        <v/>
      </c>
      <c r="G59" s="25" t="str">
        <f>IF(B59="","",'NILAI UTS'!D59)</f>
        <v/>
      </c>
      <c r="H59" s="25" t="str">
        <f>IF(B59="","",'NILAI UAS'!D59)</f>
        <v/>
      </c>
      <c r="I59" s="25" t="str">
        <f t="shared" si="0"/>
        <v/>
      </c>
      <c r="J59" s="26" t="str">
        <f t="shared" si="1"/>
        <v/>
      </c>
      <c r="K59" s="25" t="str">
        <f t="shared" si="2"/>
        <v/>
      </c>
      <c r="L59" s="6" t="str">
        <f t="shared" si="3"/>
        <v/>
      </c>
      <c r="M59" s="7" t="str">
        <f>IF($B59="","",IF(M$7="","",IFERROR((('NILAI TUGAS'!E59*'NILAI TUGAS'!E$7*'FORM NILAI SIAP'!$E$6+'NILAI PRAKTEK'!E59*'NILAI PRAKTEK'!E$7*'FORM NILAI SIAP'!$F$6+'NILAI UTS'!E59*'NILAI UTS'!E$7*'FORM NILAI SIAP'!$G$6+'NILAI UAS'!E$7*'NILAI UAS'!E59*'FORM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59" s="50" t="str">
        <f t="shared" si="4"/>
        <v/>
      </c>
      <c r="O59" s="7" t="str">
        <f>IF($B59="","",IF(O$7="","",IFERROR((('NILAI TUGAS'!F59*'NILAI TUGAS'!F$7*'FORM NILAI SIAP'!$E$6+'NILAI PRAKTEK'!F59*'NILAI PRAKTEK'!F$7*'FORM NILAI SIAP'!$F$6+'NILAI UTS'!F59*'NILAI UTS'!F$7*'FORM NILAI SIAP'!$G$6+'NILAI UAS'!F$7*'NILAI UAS'!F59*'FORM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59" s="50" t="str">
        <f t="shared" si="4"/>
        <v/>
      </c>
      <c r="Q59" s="7" t="str">
        <f>IF($B59="","",IF(Q$7="","",IFERROR((('NILAI TUGAS'!G59*'NILAI TUGAS'!G$7*'FORM NILAI SIAP'!$E$6+'NILAI PRAKTEK'!G59*'NILAI PRAKTEK'!G$7*'FORM NILAI SIAP'!$F$6+'NILAI UTS'!G59*'NILAI UTS'!G$7*'FORM NILAI SIAP'!$G$6+'NILAI UAS'!G$7*'NILAI UAS'!G59*'FORM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59" s="50" t="str">
        <f t="shared" ref="R59" si="605">IF(Q59="","",IF(Q59&gt;=80,4,IF(Q59&gt;=70,3,IF(Q59&gt;=60,2,1))))</f>
        <v/>
      </c>
      <c r="S59" s="7" t="str">
        <f>IF($B59="","",IF(S$7="","",IFERROR((('NILAI TUGAS'!H59*'NILAI TUGAS'!H$7*'FORM NILAI SIAP'!$E$6+'NILAI PRAKTEK'!H59*'NILAI PRAKTEK'!H$7*'FORM NILAI SIAP'!$F$6+'NILAI UTS'!H59*'NILAI UTS'!H$7*'FORM NILAI SIAP'!$G$6+'NILAI UAS'!H$7*'NILAI UAS'!H59*'FORM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59" s="50" t="str">
        <f t="shared" ref="T59" si="606">IF(S59="","",IF(S59&gt;=80,4,IF(S59&gt;=70,3,IF(S59&gt;=60,2,1))))</f>
        <v/>
      </c>
      <c r="U59" s="7" t="str">
        <f>IF($B59="","",IF(U$7="","",IFERROR((('NILAI TUGAS'!I59*'NILAI TUGAS'!I$7*'FORM NILAI SIAP'!$E$6+'NILAI PRAKTEK'!I59*'NILAI PRAKTEK'!I$7*'FORM NILAI SIAP'!$F$6+'NILAI UTS'!I59*'NILAI UTS'!I$7*'FORM NILAI SIAP'!$G$6+'NILAI UAS'!I$7*'NILAI UAS'!I59*'FORM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59" s="50" t="str">
        <f t="shared" ref="V59" si="607">IF(U59="","",IF(U59&gt;=80,4,IF(U59&gt;=70,3,IF(U59&gt;=60,2,1))))</f>
        <v/>
      </c>
      <c r="W59" s="7" t="str">
        <f>IF($B59="","",IF(W$7="","",IFERROR((('NILAI TUGAS'!J59*'NILAI TUGAS'!J$7*'FORM NILAI SIAP'!$E$6+'NILAI PRAKTEK'!J59*'NILAI PRAKTEK'!J$7*'FORM NILAI SIAP'!$F$6+'NILAI UTS'!J59*'NILAI UTS'!J$7*'FORM NILAI SIAP'!$G$6+'NILAI UAS'!J$7*'NILAI UAS'!J59*'FORM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59" s="50" t="str">
        <f t="shared" ref="X59" si="608">IF(W59="","",IF(W59&gt;=80,4,IF(W59&gt;=70,3,IF(W59&gt;=60,2,1))))</f>
        <v/>
      </c>
      <c r="Y59" s="7" t="str">
        <f>IF($B59="","",IF(Y$7="","",IFERROR((('NILAI TUGAS'!K59*'NILAI TUGAS'!K$7*'FORM NILAI SIAP'!$E$6+'NILAI PRAKTEK'!K59*'NILAI PRAKTEK'!K$7*'FORM NILAI SIAP'!$F$6+'NILAI UTS'!K59*'NILAI UTS'!K$7*'FORM NILAI SIAP'!$G$6+'NILAI UAS'!K$7*'NILAI UAS'!K59*'FORM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59" s="50" t="str">
        <f t="shared" ref="Z59" si="609">IF(Y59="","",IF(Y59&gt;=80,4,IF(Y59&gt;=70,3,IF(Y59&gt;=60,2,1))))</f>
        <v/>
      </c>
      <c r="AA59" s="7" t="str">
        <f>IF($B59="","",IF(AA$7="","",IFERROR((('NILAI TUGAS'!L59*'NILAI TUGAS'!L$7*'FORM NILAI SIAP'!$E$6+'NILAI PRAKTEK'!L59*'NILAI PRAKTEK'!L$7*'FORM NILAI SIAP'!$F$6+'NILAI UTS'!L59*'NILAI UTS'!L$7*'FORM NILAI SIAP'!$G$6+'NILAI UAS'!L$7*'NILAI UAS'!L59*'FORM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59" s="50" t="str">
        <f t="shared" ref="AB59" si="610">IF(AA59="","",IF(AA59&gt;=80,4,IF(AA59&gt;=70,3,IF(AA59&gt;=60,2,1))))</f>
        <v/>
      </c>
      <c r="AC59" s="7" t="str">
        <f>IF($B59="","",IF(AC$7="","",IFERROR((('NILAI TUGAS'!M59*'NILAI TUGAS'!M$7*'FORM NILAI SIAP'!$E$6+'NILAI PRAKTEK'!M59*'NILAI PRAKTEK'!M$7*'FORM NILAI SIAP'!$F$6+'NILAI UTS'!M59*'NILAI UTS'!M$7*'FORM NILAI SIAP'!$G$6+'NILAI UAS'!M$7*'NILAI UAS'!M59*'FORM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59" s="50" t="str">
        <f t="shared" ref="AD59" si="611">IF(AC59="","",IF(AC59&gt;=80,4,IF(AC59&gt;=70,3,IF(AC59&gt;=60,2,1))))</f>
        <v/>
      </c>
      <c r="AE59" s="7" t="str">
        <f>IF($B59="","",IFERROR((('NILAI TUGAS'!N59*'NILAI TUGAS'!N$7*'FORM NILAI SIAP'!$E$6+'NILAI PRAKTEK'!N59*'NILAI PRAKTEK'!N$7*'FORM NILAI SIAP'!$F$6+'NILAI UTS'!N59*'NILAI UTS'!N$7*'FORM NILAI SIAP'!$G$6+'NILAI UAS'!N$7*'NILAI UAS'!N59*'FORM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59" s="50" t="str">
        <f t="shared" ref="AF59" si="612">IF(AE59="","",IF(AE59&gt;=80,4,IF(AE59&gt;=70,3,IF(AE59&gt;=60,2,1))))</f>
        <v/>
      </c>
      <c r="AG59" s="7" t="str">
        <f>IF($B59="","",IFERROR((('NILAI TUGAS'!O59*'NILAI TUGAS'!O$7*'FORM NILAI SIAP'!$E$6+'NILAI PRAKTEK'!O59*'NILAI PRAKTEK'!O$7*'FORM NILAI SIAP'!$F$6+'NILAI UTS'!O59*'NILAI UTS'!O$7*'FORM NILAI SIAP'!$G$6+'NILAI UAS'!O$7*'NILAI UAS'!O59*'FORM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59" s="50" t="str">
        <f t="shared" ref="AH59" si="613">IF(AG59="","",IF(AG59&gt;=80,4,IF(AG59&gt;=70,3,IF(AG59&gt;=60,2,1))))</f>
        <v/>
      </c>
      <c r="AI59" s="7" t="str">
        <f>IF($B59="","",IFERROR((('NILAI TUGAS'!P59*'NILAI TUGAS'!P$7*'FORM NILAI SIAP'!$E$6+'NILAI PRAKTEK'!P59*'NILAI PRAKTEK'!P$7*'FORM NILAI SIAP'!$F$6+'NILAI UTS'!P59*'NILAI UTS'!P$7*'FORM NILAI SIAP'!$G$6+'NILAI UAS'!P$7*'NILAI UAS'!P59*'FORM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59" s="50" t="str">
        <f t="shared" ref="AJ59" si="614">IF(AI59="","",IF(AI59&gt;=80,4,IF(AI59&gt;=70,3,IF(AI59&gt;=60,2,1))))</f>
        <v/>
      </c>
      <c r="AK59" s="7" t="str">
        <f>IF($B59="","",IFERROR((('NILAI TUGAS'!Q59*'NILAI TUGAS'!Q$7*'FORM NILAI SIAP'!$E$6+'NILAI PRAKTEK'!Q59*'NILAI PRAKTEK'!Q$7*'FORM NILAI SIAP'!$F$6+'NILAI UTS'!Q59*'NILAI UTS'!Q$7*'FORM NILAI SIAP'!$G$6+'NILAI UAS'!Q$7*'NILAI UAS'!Q59*'FORM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59" s="50" t="str">
        <f t="shared" ref="AL59" si="615">IF(AK59="","",IF(AK59&gt;=80,4,IF(AK59&gt;=70,3,IF(AK59&gt;=60,2,1))))</f>
        <v/>
      </c>
      <c r="AM59" s="7" t="str">
        <f>IF($B59="","",IFERROR((('NILAI TUGAS'!R59*'NILAI TUGAS'!R$7*'FORM NILAI SIAP'!$E$6+'NILAI PRAKTEK'!R59*'NILAI PRAKTEK'!R$7*'FORM NILAI SIAP'!$F$6+'NILAI UTS'!R59*'NILAI UTS'!R$7*'FORM NILAI SIAP'!$G$6+'NILAI UAS'!R$7*'NILAI UAS'!R59*'FORM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59" s="50" t="str">
        <f t="shared" ref="AN59" si="616">IF(AM59="","",IF(AM59&gt;=80,4,IF(AM59&gt;=70,3,IF(AM59&gt;=60,2,1))))</f>
        <v/>
      </c>
    </row>
    <row r="60" spans="1:40" x14ac:dyDescent="0.25">
      <c r="A60" s="13"/>
      <c r="B60" s="13"/>
      <c r="C60" s="13"/>
      <c r="D60" s="13"/>
      <c r="E60" s="25" t="str">
        <f>IF(B60="","",'NILAI TUGAS'!D60)</f>
        <v/>
      </c>
      <c r="F60" s="25" t="str">
        <f>IF(B60="","",'NILAI PRAKTEK'!D60)</f>
        <v/>
      </c>
      <c r="G60" s="25" t="str">
        <f>IF(B60="","",'NILAI UTS'!D60)</f>
        <v/>
      </c>
      <c r="H60" s="25" t="str">
        <f>IF(B60="","",'NILAI UAS'!D60)</f>
        <v/>
      </c>
      <c r="I60" s="25" t="str">
        <f t="shared" si="0"/>
        <v/>
      </c>
      <c r="J60" s="26" t="str">
        <f t="shared" si="1"/>
        <v/>
      </c>
      <c r="K60" s="25" t="str">
        <f t="shared" si="2"/>
        <v/>
      </c>
      <c r="L60" s="6" t="str">
        <f t="shared" si="3"/>
        <v/>
      </c>
      <c r="M60" s="7" t="str">
        <f>IF($B60="","",IF(M$7="","",IFERROR((('NILAI TUGAS'!E60*'NILAI TUGAS'!E$7*'FORM NILAI SIAP'!$E$6+'NILAI PRAKTEK'!E60*'NILAI PRAKTEK'!E$7*'FORM NILAI SIAP'!$F$6+'NILAI UTS'!E60*'NILAI UTS'!E$7*'FORM NILAI SIAP'!$G$6+'NILAI UAS'!E$7*'NILAI UAS'!E60*'FORM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0" s="50" t="str">
        <f t="shared" si="4"/>
        <v/>
      </c>
      <c r="O60" s="7" t="str">
        <f>IF($B60="","",IF(O$7="","",IFERROR((('NILAI TUGAS'!F60*'NILAI TUGAS'!F$7*'FORM NILAI SIAP'!$E$6+'NILAI PRAKTEK'!F60*'NILAI PRAKTEK'!F$7*'FORM NILAI SIAP'!$F$6+'NILAI UTS'!F60*'NILAI UTS'!F$7*'FORM NILAI SIAP'!$G$6+'NILAI UAS'!F$7*'NILAI UAS'!F60*'FORM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0" s="50" t="str">
        <f t="shared" si="4"/>
        <v/>
      </c>
      <c r="Q60" s="7" t="str">
        <f>IF($B60="","",IF(Q$7="","",IFERROR((('NILAI TUGAS'!G60*'NILAI TUGAS'!G$7*'FORM NILAI SIAP'!$E$6+'NILAI PRAKTEK'!G60*'NILAI PRAKTEK'!G$7*'FORM NILAI SIAP'!$F$6+'NILAI UTS'!G60*'NILAI UTS'!G$7*'FORM NILAI SIAP'!$G$6+'NILAI UAS'!G$7*'NILAI UAS'!G60*'FORM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0" s="50" t="str">
        <f t="shared" ref="R60" si="617">IF(Q60="","",IF(Q60&gt;=80,4,IF(Q60&gt;=70,3,IF(Q60&gt;=60,2,1))))</f>
        <v/>
      </c>
      <c r="S60" s="7" t="str">
        <f>IF($B60="","",IF(S$7="","",IFERROR((('NILAI TUGAS'!H60*'NILAI TUGAS'!H$7*'FORM NILAI SIAP'!$E$6+'NILAI PRAKTEK'!H60*'NILAI PRAKTEK'!H$7*'FORM NILAI SIAP'!$F$6+'NILAI UTS'!H60*'NILAI UTS'!H$7*'FORM NILAI SIAP'!$G$6+'NILAI UAS'!H$7*'NILAI UAS'!H60*'FORM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0" s="50" t="str">
        <f t="shared" ref="T60" si="618">IF(S60="","",IF(S60&gt;=80,4,IF(S60&gt;=70,3,IF(S60&gt;=60,2,1))))</f>
        <v/>
      </c>
      <c r="U60" s="7" t="str">
        <f>IF($B60="","",IF(U$7="","",IFERROR((('NILAI TUGAS'!I60*'NILAI TUGAS'!I$7*'FORM NILAI SIAP'!$E$6+'NILAI PRAKTEK'!I60*'NILAI PRAKTEK'!I$7*'FORM NILAI SIAP'!$F$6+'NILAI UTS'!I60*'NILAI UTS'!I$7*'FORM NILAI SIAP'!$G$6+'NILAI UAS'!I$7*'NILAI UAS'!I60*'FORM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0" s="50" t="str">
        <f t="shared" ref="V60" si="619">IF(U60="","",IF(U60&gt;=80,4,IF(U60&gt;=70,3,IF(U60&gt;=60,2,1))))</f>
        <v/>
      </c>
      <c r="W60" s="7" t="str">
        <f>IF($B60="","",IF(W$7="","",IFERROR((('NILAI TUGAS'!J60*'NILAI TUGAS'!J$7*'FORM NILAI SIAP'!$E$6+'NILAI PRAKTEK'!J60*'NILAI PRAKTEK'!J$7*'FORM NILAI SIAP'!$F$6+'NILAI UTS'!J60*'NILAI UTS'!J$7*'FORM NILAI SIAP'!$G$6+'NILAI UAS'!J$7*'NILAI UAS'!J60*'FORM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0" s="50" t="str">
        <f t="shared" ref="X60" si="620">IF(W60="","",IF(W60&gt;=80,4,IF(W60&gt;=70,3,IF(W60&gt;=60,2,1))))</f>
        <v/>
      </c>
      <c r="Y60" s="7" t="str">
        <f>IF($B60="","",IF(Y$7="","",IFERROR((('NILAI TUGAS'!K60*'NILAI TUGAS'!K$7*'FORM NILAI SIAP'!$E$6+'NILAI PRAKTEK'!K60*'NILAI PRAKTEK'!K$7*'FORM NILAI SIAP'!$F$6+'NILAI UTS'!K60*'NILAI UTS'!K$7*'FORM NILAI SIAP'!$G$6+'NILAI UAS'!K$7*'NILAI UAS'!K60*'FORM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0" s="50" t="str">
        <f t="shared" ref="Z60" si="621">IF(Y60="","",IF(Y60&gt;=80,4,IF(Y60&gt;=70,3,IF(Y60&gt;=60,2,1))))</f>
        <v/>
      </c>
      <c r="AA60" s="7" t="str">
        <f>IF($B60="","",IF(AA$7="","",IFERROR((('NILAI TUGAS'!L60*'NILAI TUGAS'!L$7*'FORM NILAI SIAP'!$E$6+'NILAI PRAKTEK'!L60*'NILAI PRAKTEK'!L$7*'FORM NILAI SIAP'!$F$6+'NILAI UTS'!L60*'NILAI UTS'!L$7*'FORM NILAI SIAP'!$G$6+'NILAI UAS'!L$7*'NILAI UAS'!L60*'FORM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0" s="50" t="str">
        <f t="shared" ref="AB60" si="622">IF(AA60="","",IF(AA60&gt;=80,4,IF(AA60&gt;=70,3,IF(AA60&gt;=60,2,1))))</f>
        <v/>
      </c>
      <c r="AC60" s="7" t="str">
        <f>IF($B60="","",IF(AC$7="","",IFERROR((('NILAI TUGAS'!M60*'NILAI TUGAS'!M$7*'FORM NILAI SIAP'!$E$6+'NILAI PRAKTEK'!M60*'NILAI PRAKTEK'!M$7*'FORM NILAI SIAP'!$F$6+'NILAI UTS'!M60*'NILAI UTS'!M$7*'FORM NILAI SIAP'!$G$6+'NILAI UAS'!M$7*'NILAI UAS'!M60*'FORM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0" s="50" t="str">
        <f t="shared" ref="AD60" si="623">IF(AC60="","",IF(AC60&gt;=80,4,IF(AC60&gt;=70,3,IF(AC60&gt;=60,2,1))))</f>
        <v/>
      </c>
      <c r="AE60" s="7" t="str">
        <f>IF($B60="","",IFERROR((('NILAI TUGAS'!N60*'NILAI TUGAS'!N$7*'FORM NILAI SIAP'!$E$6+'NILAI PRAKTEK'!N60*'NILAI PRAKTEK'!N$7*'FORM NILAI SIAP'!$F$6+'NILAI UTS'!N60*'NILAI UTS'!N$7*'FORM NILAI SIAP'!$G$6+'NILAI UAS'!N$7*'NILAI UAS'!N60*'FORM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0" s="50" t="str">
        <f t="shared" ref="AF60" si="624">IF(AE60="","",IF(AE60&gt;=80,4,IF(AE60&gt;=70,3,IF(AE60&gt;=60,2,1))))</f>
        <v/>
      </c>
      <c r="AG60" s="7" t="str">
        <f>IF($B60="","",IFERROR((('NILAI TUGAS'!O60*'NILAI TUGAS'!O$7*'FORM NILAI SIAP'!$E$6+'NILAI PRAKTEK'!O60*'NILAI PRAKTEK'!O$7*'FORM NILAI SIAP'!$F$6+'NILAI UTS'!O60*'NILAI UTS'!O$7*'FORM NILAI SIAP'!$G$6+'NILAI UAS'!O$7*'NILAI UAS'!O60*'FORM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0" s="50" t="str">
        <f t="shared" ref="AH60" si="625">IF(AG60="","",IF(AG60&gt;=80,4,IF(AG60&gt;=70,3,IF(AG60&gt;=60,2,1))))</f>
        <v/>
      </c>
      <c r="AI60" s="7" t="str">
        <f>IF($B60="","",IFERROR((('NILAI TUGAS'!P60*'NILAI TUGAS'!P$7*'FORM NILAI SIAP'!$E$6+'NILAI PRAKTEK'!P60*'NILAI PRAKTEK'!P$7*'FORM NILAI SIAP'!$F$6+'NILAI UTS'!P60*'NILAI UTS'!P$7*'FORM NILAI SIAP'!$G$6+'NILAI UAS'!P$7*'NILAI UAS'!P60*'FORM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0" s="50" t="str">
        <f t="shared" ref="AJ60" si="626">IF(AI60="","",IF(AI60&gt;=80,4,IF(AI60&gt;=70,3,IF(AI60&gt;=60,2,1))))</f>
        <v/>
      </c>
      <c r="AK60" s="7" t="str">
        <f>IF($B60="","",IFERROR((('NILAI TUGAS'!Q60*'NILAI TUGAS'!Q$7*'FORM NILAI SIAP'!$E$6+'NILAI PRAKTEK'!Q60*'NILAI PRAKTEK'!Q$7*'FORM NILAI SIAP'!$F$6+'NILAI UTS'!Q60*'NILAI UTS'!Q$7*'FORM NILAI SIAP'!$G$6+'NILAI UAS'!Q$7*'NILAI UAS'!Q60*'FORM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0" s="50" t="str">
        <f t="shared" ref="AL60" si="627">IF(AK60="","",IF(AK60&gt;=80,4,IF(AK60&gt;=70,3,IF(AK60&gt;=60,2,1))))</f>
        <v/>
      </c>
      <c r="AM60" s="7" t="str">
        <f>IF($B60="","",IFERROR((('NILAI TUGAS'!R60*'NILAI TUGAS'!R$7*'FORM NILAI SIAP'!$E$6+'NILAI PRAKTEK'!R60*'NILAI PRAKTEK'!R$7*'FORM NILAI SIAP'!$F$6+'NILAI UTS'!R60*'NILAI UTS'!R$7*'FORM NILAI SIAP'!$G$6+'NILAI UAS'!R$7*'NILAI UAS'!R60*'FORM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0" s="50" t="str">
        <f t="shared" ref="AN60" si="628">IF(AM60="","",IF(AM60&gt;=80,4,IF(AM60&gt;=70,3,IF(AM60&gt;=60,2,1))))</f>
        <v/>
      </c>
    </row>
    <row r="61" spans="1:40" x14ac:dyDescent="0.25">
      <c r="A61" s="13"/>
      <c r="B61" s="13"/>
      <c r="C61" s="13"/>
      <c r="D61" s="13"/>
      <c r="E61" s="25" t="str">
        <f>IF(B61="","",'NILAI TUGAS'!D61)</f>
        <v/>
      </c>
      <c r="F61" s="25" t="str">
        <f>IF(B61="","",'NILAI PRAKTEK'!D61)</f>
        <v/>
      </c>
      <c r="G61" s="25" t="str">
        <f>IF(B61="","",'NILAI UTS'!D61)</f>
        <v/>
      </c>
      <c r="H61" s="25" t="str">
        <f>IF(B61="","",'NILAI UAS'!D61)</f>
        <v/>
      </c>
      <c r="I61" s="25" t="str">
        <f t="shared" si="0"/>
        <v/>
      </c>
      <c r="J61" s="26" t="str">
        <f t="shared" si="1"/>
        <v/>
      </c>
      <c r="K61" s="25" t="str">
        <f t="shared" si="2"/>
        <v/>
      </c>
      <c r="L61" s="6" t="str">
        <f t="shared" si="3"/>
        <v/>
      </c>
      <c r="M61" s="7" t="str">
        <f>IF($B61="","",IF(M$7="","",IFERROR((('NILAI TUGAS'!E61*'NILAI TUGAS'!E$7*'FORM NILAI SIAP'!$E$6+'NILAI PRAKTEK'!E61*'NILAI PRAKTEK'!E$7*'FORM NILAI SIAP'!$F$6+'NILAI UTS'!E61*'NILAI UTS'!E$7*'FORM NILAI SIAP'!$G$6+'NILAI UAS'!E$7*'NILAI UAS'!E61*'FORM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1" s="50" t="str">
        <f t="shared" si="4"/>
        <v/>
      </c>
      <c r="O61" s="7" t="str">
        <f>IF($B61="","",IF(O$7="","",IFERROR((('NILAI TUGAS'!F61*'NILAI TUGAS'!F$7*'FORM NILAI SIAP'!$E$6+'NILAI PRAKTEK'!F61*'NILAI PRAKTEK'!F$7*'FORM NILAI SIAP'!$F$6+'NILAI UTS'!F61*'NILAI UTS'!F$7*'FORM NILAI SIAP'!$G$6+'NILAI UAS'!F$7*'NILAI UAS'!F61*'FORM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1" s="50" t="str">
        <f t="shared" si="4"/>
        <v/>
      </c>
      <c r="Q61" s="7" t="str">
        <f>IF($B61="","",IF(Q$7="","",IFERROR((('NILAI TUGAS'!G61*'NILAI TUGAS'!G$7*'FORM NILAI SIAP'!$E$6+'NILAI PRAKTEK'!G61*'NILAI PRAKTEK'!G$7*'FORM NILAI SIAP'!$F$6+'NILAI UTS'!G61*'NILAI UTS'!G$7*'FORM NILAI SIAP'!$G$6+'NILAI UAS'!G$7*'NILAI UAS'!G61*'FORM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1" s="50" t="str">
        <f t="shared" ref="R61" si="629">IF(Q61="","",IF(Q61&gt;=80,4,IF(Q61&gt;=70,3,IF(Q61&gt;=60,2,1))))</f>
        <v/>
      </c>
      <c r="S61" s="7" t="str">
        <f>IF($B61="","",IF(S$7="","",IFERROR((('NILAI TUGAS'!H61*'NILAI TUGAS'!H$7*'FORM NILAI SIAP'!$E$6+'NILAI PRAKTEK'!H61*'NILAI PRAKTEK'!H$7*'FORM NILAI SIAP'!$F$6+'NILAI UTS'!H61*'NILAI UTS'!H$7*'FORM NILAI SIAP'!$G$6+'NILAI UAS'!H$7*'NILAI UAS'!H61*'FORM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1" s="50" t="str">
        <f t="shared" ref="T61" si="630">IF(S61="","",IF(S61&gt;=80,4,IF(S61&gt;=70,3,IF(S61&gt;=60,2,1))))</f>
        <v/>
      </c>
      <c r="U61" s="7" t="str">
        <f>IF($B61="","",IF(U$7="","",IFERROR((('NILAI TUGAS'!I61*'NILAI TUGAS'!I$7*'FORM NILAI SIAP'!$E$6+'NILAI PRAKTEK'!I61*'NILAI PRAKTEK'!I$7*'FORM NILAI SIAP'!$F$6+'NILAI UTS'!I61*'NILAI UTS'!I$7*'FORM NILAI SIAP'!$G$6+'NILAI UAS'!I$7*'NILAI UAS'!I61*'FORM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1" s="50" t="str">
        <f t="shared" ref="V61" si="631">IF(U61="","",IF(U61&gt;=80,4,IF(U61&gt;=70,3,IF(U61&gt;=60,2,1))))</f>
        <v/>
      </c>
      <c r="W61" s="7" t="str">
        <f>IF($B61="","",IF(W$7="","",IFERROR((('NILAI TUGAS'!J61*'NILAI TUGAS'!J$7*'FORM NILAI SIAP'!$E$6+'NILAI PRAKTEK'!J61*'NILAI PRAKTEK'!J$7*'FORM NILAI SIAP'!$F$6+'NILAI UTS'!J61*'NILAI UTS'!J$7*'FORM NILAI SIAP'!$G$6+'NILAI UAS'!J$7*'NILAI UAS'!J61*'FORM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1" s="50" t="str">
        <f t="shared" ref="X61" si="632">IF(W61="","",IF(W61&gt;=80,4,IF(W61&gt;=70,3,IF(W61&gt;=60,2,1))))</f>
        <v/>
      </c>
      <c r="Y61" s="7" t="str">
        <f>IF($B61="","",IF(Y$7="","",IFERROR((('NILAI TUGAS'!K61*'NILAI TUGAS'!K$7*'FORM NILAI SIAP'!$E$6+'NILAI PRAKTEK'!K61*'NILAI PRAKTEK'!K$7*'FORM NILAI SIAP'!$F$6+'NILAI UTS'!K61*'NILAI UTS'!K$7*'FORM NILAI SIAP'!$G$6+'NILAI UAS'!K$7*'NILAI UAS'!K61*'FORM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1" s="50" t="str">
        <f t="shared" ref="Z61" si="633">IF(Y61="","",IF(Y61&gt;=80,4,IF(Y61&gt;=70,3,IF(Y61&gt;=60,2,1))))</f>
        <v/>
      </c>
      <c r="AA61" s="7" t="str">
        <f>IF($B61="","",IF(AA$7="","",IFERROR((('NILAI TUGAS'!L61*'NILAI TUGAS'!L$7*'FORM NILAI SIAP'!$E$6+'NILAI PRAKTEK'!L61*'NILAI PRAKTEK'!L$7*'FORM NILAI SIAP'!$F$6+'NILAI UTS'!L61*'NILAI UTS'!L$7*'FORM NILAI SIAP'!$G$6+'NILAI UAS'!L$7*'NILAI UAS'!L61*'FORM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1" s="50" t="str">
        <f t="shared" ref="AB61" si="634">IF(AA61="","",IF(AA61&gt;=80,4,IF(AA61&gt;=70,3,IF(AA61&gt;=60,2,1))))</f>
        <v/>
      </c>
      <c r="AC61" s="7" t="str">
        <f>IF($B61="","",IF(AC$7="","",IFERROR((('NILAI TUGAS'!M61*'NILAI TUGAS'!M$7*'FORM NILAI SIAP'!$E$6+'NILAI PRAKTEK'!M61*'NILAI PRAKTEK'!M$7*'FORM NILAI SIAP'!$F$6+'NILAI UTS'!M61*'NILAI UTS'!M$7*'FORM NILAI SIAP'!$G$6+'NILAI UAS'!M$7*'NILAI UAS'!M61*'FORM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1" s="50" t="str">
        <f t="shared" ref="AD61" si="635">IF(AC61="","",IF(AC61&gt;=80,4,IF(AC61&gt;=70,3,IF(AC61&gt;=60,2,1))))</f>
        <v/>
      </c>
      <c r="AE61" s="7" t="str">
        <f>IF($B61="","",IFERROR((('NILAI TUGAS'!N61*'NILAI TUGAS'!N$7*'FORM NILAI SIAP'!$E$6+'NILAI PRAKTEK'!N61*'NILAI PRAKTEK'!N$7*'FORM NILAI SIAP'!$F$6+'NILAI UTS'!N61*'NILAI UTS'!N$7*'FORM NILAI SIAP'!$G$6+'NILAI UAS'!N$7*'NILAI UAS'!N61*'FORM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1" s="50" t="str">
        <f t="shared" ref="AF61" si="636">IF(AE61="","",IF(AE61&gt;=80,4,IF(AE61&gt;=70,3,IF(AE61&gt;=60,2,1))))</f>
        <v/>
      </c>
      <c r="AG61" s="7" t="str">
        <f>IF($B61="","",IFERROR((('NILAI TUGAS'!O61*'NILAI TUGAS'!O$7*'FORM NILAI SIAP'!$E$6+'NILAI PRAKTEK'!O61*'NILAI PRAKTEK'!O$7*'FORM NILAI SIAP'!$F$6+'NILAI UTS'!O61*'NILAI UTS'!O$7*'FORM NILAI SIAP'!$G$6+'NILAI UAS'!O$7*'NILAI UAS'!O61*'FORM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1" s="50" t="str">
        <f t="shared" ref="AH61" si="637">IF(AG61="","",IF(AG61&gt;=80,4,IF(AG61&gt;=70,3,IF(AG61&gt;=60,2,1))))</f>
        <v/>
      </c>
      <c r="AI61" s="7" t="str">
        <f>IF($B61="","",IFERROR((('NILAI TUGAS'!P61*'NILAI TUGAS'!P$7*'FORM NILAI SIAP'!$E$6+'NILAI PRAKTEK'!P61*'NILAI PRAKTEK'!P$7*'FORM NILAI SIAP'!$F$6+'NILAI UTS'!P61*'NILAI UTS'!P$7*'FORM NILAI SIAP'!$G$6+'NILAI UAS'!P$7*'NILAI UAS'!P61*'FORM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1" s="50" t="str">
        <f t="shared" ref="AJ61" si="638">IF(AI61="","",IF(AI61&gt;=80,4,IF(AI61&gt;=70,3,IF(AI61&gt;=60,2,1))))</f>
        <v/>
      </c>
      <c r="AK61" s="7" t="str">
        <f>IF($B61="","",IFERROR((('NILAI TUGAS'!Q61*'NILAI TUGAS'!Q$7*'FORM NILAI SIAP'!$E$6+'NILAI PRAKTEK'!Q61*'NILAI PRAKTEK'!Q$7*'FORM NILAI SIAP'!$F$6+'NILAI UTS'!Q61*'NILAI UTS'!Q$7*'FORM NILAI SIAP'!$G$6+'NILAI UAS'!Q$7*'NILAI UAS'!Q61*'FORM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1" s="50" t="str">
        <f t="shared" ref="AL61" si="639">IF(AK61="","",IF(AK61&gt;=80,4,IF(AK61&gt;=70,3,IF(AK61&gt;=60,2,1))))</f>
        <v/>
      </c>
      <c r="AM61" s="7" t="str">
        <f>IF($B61="","",IFERROR((('NILAI TUGAS'!R61*'NILAI TUGAS'!R$7*'FORM NILAI SIAP'!$E$6+'NILAI PRAKTEK'!R61*'NILAI PRAKTEK'!R$7*'FORM NILAI SIAP'!$F$6+'NILAI UTS'!R61*'NILAI UTS'!R$7*'FORM NILAI SIAP'!$G$6+'NILAI UAS'!R$7*'NILAI UAS'!R61*'FORM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1" s="50" t="str">
        <f t="shared" ref="AN61" si="640">IF(AM61="","",IF(AM61&gt;=80,4,IF(AM61&gt;=70,3,IF(AM61&gt;=60,2,1))))</f>
        <v/>
      </c>
    </row>
    <row r="62" spans="1:40" x14ac:dyDescent="0.25">
      <c r="A62" s="13"/>
      <c r="B62" s="13"/>
      <c r="C62" s="13"/>
      <c r="D62" s="13"/>
      <c r="E62" s="25" t="str">
        <f>IF(B62="","",'NILAI TUGAS'!D62)</f>
        <v/>
      </c>
      <c r="F62" s="25" t="str">
        <f>IF(B62="","",'NILAI PRAKTEK'!D62)</f>
        <v/>
      </c>
      <c r="G62" s="25" t="str">
        <f>IF(B62="","",'NILAI UTS'!D62)</f>
        <v/>
      </c>
      <c r="H62" s="25" t="str">
        <f>IF(B62="","",'NILAI UAS'!D62)</f>
        <v/>
      </c>
      <c r="I62" s="25" t="str">
        <f t="shared" si="0"/>
        <v/>
      </c>
      <c r="J62" s="26" t="str">
        <f t="shared" si="1"/>
        <v/>
      </c>
      <c r="K62" s="25" t="str">
        <f t="shared" si="2"/>
        <v/>
      </c>
      <c r="L62" s="6" t="str">
        <f t="shared" si="3"/>
        <v/>
      </c>
      <c r="M62" s="7" t="str">
        <f>IF($B62="","",IF(M$7="","",IFERROR((('NILAI TUGAS'!E62*'NILAI TUGAS'!E$7*'FORM NILAI SIAP'!$E$6+'NILAI PRAKTEK'!E62*'NILAI PRAKTEK'!E$7*'FORM NILAI SIAP'!$F$6+'NILAI UTS'!E62*'NILAI UTS'!E$7*'FORM NILAI SIAP'!$G$6+'NILAI UAS'!E$7*'NILAI UAS'!E62*'FORM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2" s="50" t="str">
        <f t="shared" si="4"/>
        <v/>
      </c>
      <c r="O62" s="7" t="str">
        <f>IF($B62="","",IF(O$7="","",IFERROR((('NILAI TUGAS'!F62*'NILAI TUGAS'!F$7*'FORM NILAI SIAP'!$E$6+'NILAI PRAKTEK'!F62*'NILAI PRAKTEK'!F$7*'FORM NILAI SIAP'!$F$6+'NILAI UTS'!F62*'NILAI UTS'!F$7*'FORM NILAI SIAP'!$G$6+'NILAI UAS'!F$7*'NILAI UAS'!F62*'FORM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2" s="50" t="str">
        <f t="shared" si="4"/>
        <v/>
      </c>
      <c r="Q62" s="7" t="str">
        <f>IF($B62="","",IF(Q$7="","",IFERROR((('NILAI TUGAS'!G62*'NILAI TUGAS'!G$7*'FORM NILAI SIAP'!$E$6+'NILAI PRAKTEK'!G62*'NILAI PRAKTEK'!G$7*'FORM NILAI SIAP'!$F$6+'NILAI UTS'!G62*'NILAI UTS'!G$7*'FORM NILAI SIAP'!$G$6+'NILAI UAS'!G$7*'NILAI UAS'!G62*'FORM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2" s="50" t="str">
        <f t="shared" ref="R62" si="641">IF(Q62="","",IF(Q62&gt;=80,4,IF(Q62&gt;=70,3,IF(Q62&gt;=60,2,1))))</f>
        <v/>
      </c>
      <c r="S62" s="7" t="str">
        <f>IF($B62="","",IF(S$7="","",IFERROR((('NILAI TUGAS'!H62*'NILAI TUGAS'!H$7*'FORM NILAI SIAP'!$E$6+'NILAI PRAKTEK'!H62*'NILAI PRAKTEK'!H$7*'FORM NILAI SIAP'!$F$6+'NILAI UTS'!H62*'NILAI UTS'!H$7*'FORM NILAI SIAP'!$G$6+'NILAI UAS'!H$7*'NILAI UAS'!H62*'FORM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2" s="50" t="str">
        <f t="shared" ref="T62" si="642">IF(S62="","",IF(S62&gt;=80,4,IF(S62&gt;=70,3,IF(S62&gt;=60,2,1))))</f>
        <v/>
      </c>
      <c r="U62" s="7" t="str">
        <f>IF($B62="","",IF(U$7="","",IFERROR((('NILAI TUGAS'!I62*'NILAI TUGAS'!I$7*'FORM NILAI SIAP'!$E$6+'NILAI PRAKTEK'!I62*'NILAI PRAKTEK'!I$7*'FORM NILAI SIAP'!$F$6+'NILAI UTS'!I62*'NILAI UTS'!I$7*'FORM NILAI SIAP'!$G$6+'NILAI UAS'!I$7*'NILAI UAS'!I62*'FORM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2" s="50" t="str">
        <f t="shared" ref="V62" si="643">IF(U62="","",IF(U62&gt;=80,4,IF(U62&gt;=70,3,IF(U62&gt;=60,2,1))))</f>
        <v/>
      </c>
      <c r="W62" s="7" t="str">
        <f>IF($B62="","",IF(W$7="","",IFERROR((('NILAI TUGAS'!J62*'NILAI TUGAS'!J$7*'FORM NILAI SIAP'!$E$6+'NILAI PRAKTEK'!J62*'NILAI PRAKTEK'!J$7*'FORM NILAI SIAP'!$F$6+'NILAI UTS'!J62*'NILAI UTS'!J$7*'FORM NILAI SIAP'!$G$6+'NILAI UAS'!J$7*'NILAI UAS'!J62*'FORM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2" s="50" t="str">
        <f t="shared" ref="X62" si="644">IF(W62="","",IF(W62&gt;=80,4,IF(W62&gt;=70,3,IF(W62&gt;=60,2,1))))</f>
        <v/>
      </c>
      <c r="Y62" s="7" t="str">
        <f>IF($B62="","",IF(Y$7="","",IFERROR((('NILAI TUGAS'!K62*'NILAI TUGAS'!K$7*'FORM NILAI SIAP'!$E$6+'NILAI PRAKTEK'!K62*'NILAI PRAKTEK'!K$7*'FORM NILAI SIAP'!$F$6+'NILAI UTS'!K62*'NILAI UTS'!K$7*'FORM NILAI SIAP'!$G$6+'NILAI UAS'!K$7*'NILAI UAS'!K62*'FORM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2" s="50" t="str">
        <f t="shared" ref="Z62" si="645">IF(Y62="","",IF(Y62&gt;=80,4,IF(Y62&gt;=70,3,IF(Y62&gt;=60,2,1))))</f>
        <v/>
      </c>
      <c r="AA62" s="7" t="str">
        <f>IF($B62="","",IF(AA$7="","",IFERROR((('NILAI TUGAS'!L62*'NILAI TUGAS'!L$7*'FORM NILAI SIAP'!$E$6+'NILAI PRAKTEK'!L62*'NILAI PRAKTEK'!L$7*'FORM NILAI SIAP'!$F$6+'NILAI UTS'!L62*'NILAI UTS'!L$7*'FORM NILAI SIAP'!$G$6+'NILAI UAS'!L$7*'NILAI UAS'!L62*'FORM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2" s="50" t="str">
        <f t="shared" ref="AB62" si="646">IF(AA62="","",IF(AA62&gt;=80,4,IF(AA62&gt;=70,3,IF(AA62&gt;=60,2,1))))</f>
        <v/>
      </c>
      <c r="AC62" s="7" t="str">
        <f>IF($B62="","",IF(AC$7="","",IFERROR((('NILAI TUGAS'!M62*'NILAI TUGAS'!M$7*'FORM NILAI SIAP'!$E$6+'NILAI PRAKTEK'!M62*'NILAI PRAKTEK'!M$7*'FORM NILAI SIAP'!$F$6+'NILAI UTS'!M62*'NILAI UTS'!M$7*'FORM NILAI SIAP'!$G$6+'NILAI UAS'!M$7*'NILAI UAS'!M62*'FORM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2" s="50" t="str">
        <f t="shared" ref="AD62" si="647">IF(AC62="","",IF(AC62&gt;=80,4,IF(AC62&gt;=70,3,IF(AC62&gt;=60,2,1))))</f>
        <v/>
      </c>
      <c r="AE62" s="7" t="str">
        <f>IF($B62="","",IFERROR((('NILAI TUGAS'!N62*'NILAI TUGAS'!N$7*'FORM NILAI SIAP'!$E$6+'NILAI PRAKTEK'!N62*'NILAI PRAKTEK'!N$7*'FORM NILAI SIAP'!$F$6+'NILAI UTS'!N62*'NILAI UTS'!N$7*'FORM NILAI SIAP'!$G$6+'NILAI UAS'!N$7*'NILAI UAS'!N62*'FORM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2" s="50" t="str">
        <f t="shared" ref="AF62" si="648">IF(AE62="","",IF(AE62&gt;=80,4,IF(AE62&gt;=70,3,IF(AE62&gt;=60,2,1))))</f>
        <v/>
      </c>
      <c r="AG62" s="7" t="str">
        <f>IF($B62="","",IFERROR((('NILAI TUGAS'!O62*'NILAI TUGAS'!O$7*'FORM NILAI SIAP'!$E$6+'NILAI PRAKTEK'!O62*'NILAI PRAKTEK'!O$7*'FORM NILAI SIAP'!$F$6+'NILAI UTS'!O62*'NILAI UTS'!O$7*'FORM NILAI SIAP'!$G$6+'NILAI UAS'!O$7*'NILAI UAS'!O62*'FORM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2" s="50" t="str">
        <f t="shared" ref="AH62" si="649">IF(AG62="","",IF(AG62&gt;=80,4,IF(AG62&gt;=70,3,IF(AG62&gt;=60,2,1))))</f>
        <v/>
      </c>
      <c r="AI62" s="7" t="str">
        <f>IF($B62="","",IFERROR((('NILAI TUGAS'!P62*'NILAI TUGAS'!P$7*'FORM NILAI SIAP'!$E$6+'NILAI PRAKTEK'!P62*'NILAI PRAKTEK'!P$7*'FORM NILAI SIAP'!$F$6+'NILAI UTS'!P62*'NILAI UTS'!P$7*'FORM NILAI SIAP'!$G$6+'NILAI UAS'!P$7*'NILAI UAS'!P62*'FORM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2" s="50" t="str">
        <f t="shared" ref="AJ62" si="650">IF(AI62="","",IF(AI62&gt;=80,4,IF(AI62&gt;=70,3,IF(AI62&gt;=60,2,1))))</f>
        <v/>
      </c>
      <c r="AK62" s="7" t="str">
        <f>IF($B62="","",IFERROR((('NILAI TUGAS'!Q62*'NILAI TUGAS'!Q$7*'FORM NILAI SIAP'!$E$6+'NILAI PRAKTEK'!Q62*'NILAI PRAKTEK'!Q$7*'FORM NILAI SIAP'!$F$6+'NILAI UTS'!Q62*'NILAI UTS'!Q$7*'FORM NILAI SIAP'!$G$6+'NILAI UAS'!Q$7*'NILAI UAS'!Q62*'FORM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2" s="50" t="str">
        <f t="shared" ref="AL62" si="651">IF(AK62="","",IF(AK62&gt;=80,4,IF(AK62&gt;=70,3,IF(AK62&gt;=60,2,1))))</f>
        <v/>
      </c>
      <c r="AM62" s="7" t="str">
        <f>IF($B62="","",IFERROR((('NILAI TUGAS'!R62*'NILAI TUGAS'!R$7*'FORM NILAI SIAP'!$E$6+'NILAI PRAKTEK'!R62*'NILAI PRAKTEK'!R$7*'FORM NILAI SIAP'!$F$6+'NILAI UTS'!R62*'NILAI UTS'!R$7*'FORM NILAI SIAP'!$G$6+'NILAI UAS'!R$7*'NILAI UAS'!R62*'FORM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2" s="50" t="str">
        <f t="shared" ref="AN62" si="652">IF(AM62="","",IF(AM62&gt;=80,4,IF(AM62&gt;=70,3,IF(AM62&gt;=60,2,1))))</f>
        <v/>
      </c>
    </row>
    <row r="63" spans="1:40" x14ac:dyDescent="0.25">
      <c r="A63" s="13"/>
      <c r="B63" s="13"/>
      <c r="C63" s="13"/>
      <c r="D63" s="13"/>
      <c r="E63" s="25" t="str">
        <f>IF(B63="","",'NILAI TUGAS'!D63)</f>
        <v/>
      </c>
      <c r="F63" s="25" t="str">
        <f>IF(B63="","",'NILAI PRAKTEK'!D63)</f>
        <v/>
      </c>
      <c r="G63" s="25" t="str">
        <f>IF(B63="","",'NILAI UTS'!D63)</f>
        <v/>
      </c>
      <c r="H63" s="25" t="str">
        <f>IF(B63="","",'NILAI UAS'!D63)</f>
        <v/>
      </c>
      <c r="I63" s="25" t="str">
        <f t="shared" si="0"/>
        <v/>
      </c>
      <c r="J63" s="26" t="str">
        <f t="shared" si="1"/>
        <v/>
      </c>
      <c r="K63" s="25" t="str">
        <f t="shared" si="2"/>
        <v/>
      </c>
      <c r="L63" s="6" t="str">
        <f t="shared" si="3"/>
        <v/>
      </c>
      <c r="M63" s="7" t="str">
        <f>IF($B63="","",IF(M$7="","",IFERROR((('NILAI TUGAS'!E63*'NILAI TUGAS'!E$7*'FORM NILAI SIAP'!$E$6+'NILAI PRAKTEK'!E63*'NILAI PRAKTEK'!E$7*'FORM NILAI SIAP'!$F$6+'NILAI UTS'!E63*'NILAI UTS'!E$7*'FORM NILAI SIAP'!$G$6+'NILAI UAS'!E$7*'NILAI UAS'!E63*'FORM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3" s="50" t="str">
        <f t="shared" si="4"/>
        <v/>
      </c>
      <c r="O63" s="7" t="str">
        <f>IF($B63="","",IF(O$7="","",IFERROR((('NILAI TUGAS'!F63*'NILAI TUGAS'!F$7*'FORM NILAI SIAP'!$E$6+'NILAI PRAKTEK'!F63*'NILAI PRAKTEK'!F$7*'FORM NILAI SIAP'!$F$6+'NILAI UTS'!F63*'NILAI UTS'!F$7*'FORM NILAI SIAP'!$G$6+'NILAI UAS'!F$7*'NILAI UAS'!F63*'FORM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3" s="50" t="str">
        <f t="shared" si="4"/>
        <v/>
      </c>
      <c r="Q63" s="7" t="str">
        <f>IF($B63="","",IF(Q$7="","",IFERROR((('NILAI TUGAS'!G63*'NILAI TUGAS'!G$7*'FORM NILAI SIAP'!$E$6+'NILAI PRAKTEK'!G63*'NILAI PRAKTEK'!G$7*'FORM NILAI SIAP'!$F$6+'NILAI UTS'!G63*'NILAI UTS'!G$7*'FORM NILAI SIAP'!$G$6+'NILAI UAS'!G$7*'NILAI UAS'!G63*'FORM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3" s="50" t="str">
        <f t="shared" ref="R63" si="653">IF(Q63="","",IF(Q63&gt;=80,4,IF(Q63&gt;=70,3,IF(Q63&gt;=60,2,1))))</f>
        <v/>
      </c>
      <c r="S63" s="7" t="str">
        <f>IF($B63="","",IF(S$7="","",IFERROR((('NILAI TUGAS'!H63*'NILAI TUGAS'!H$7*'FORM NILAI SIAP'!$E$6+'NILAI PRAKTEK'!H63*'NILAI PRAKTEK'!H$7*'FORM NILAI SIAP'!$F$6+'NILAI UTS'!H63*'NILAI UTS'!H$7*'FORM NILAI SIAP'!$G$6+'NILAI UAS'!H$7*'NILAI UAS'!H63*'FORM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3" s="50" t="str">
        <f t="shared" ref="T63" si="654">IF(S63="","",IF(S63&gt;=80,4,IF(S63&gt;=70,3,IF(S63&gt;=60,2,1))))</f>
        <v/>
      </c>
      <c r="U63" s="7" t="str">
        <f>IF($B63="","",IF(U$7="","",IFERROR((('NILAI TUGAS'!I63*'NILAI TUGAS'!I$7*'FORM NILAI SIAP'!$E$6+'NILAI PRAKTEK'!I63*'NILAI PRAKTEK'!I$7*'FORM NILAI SIAP'!$F$6+'NILAI UTS'!I63*'NILAI UTS'!I$7*'FORM NILAI SIAP'!$G$6+'NILAI UAS'!I$7*'NILAI UAS'!I63*'FORM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3" s="50" t="str">
        <f t="shared" ref="V63" si="655">IF(U63="","",IF(U63&gt;=80,4,IF(U63&gt;=70,3,IF(U63&gt;=60,2,1))))</f>
        <v/>
      </c>
      <c r="W63" s="7" t="str">
        <f>IF($B63="","",IF(W$7="","",IFERROR((('NILAI TUGAS'!J63*'NILAI TUGAS'!J$7*'FORM NILAI SIAP'!$E$6+'NILAI PRAKTEK'!J63*'NILAI PRAKTEK'!J$7*'FORM NILAI SIAP'!$F$6+'NILAI UTS'!J63*'NILAI UTS'!J$7*'FORM NILAI SIAP'!$G$6+'NILAI UAS'!J$7*'NILAI UAS'!J63*'FORM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3" s="50" t="str">
        <f t="shared" ref="X63" si="656">IF(W63="","",IF(W63&gt;=80,4,IF(W63&gt;=70,3,IF(W63&gt;=60,2,1))))</f>
        <v/>
      </c>
      <c r="Y63" s="7" t="str">
        <f>IF($B63="","",IF(Y$7="","",IFERROR((('NILAI TUGAS'!K63*'NILAI TUGAS'!K$7*'FORM NILAI SIAP'!$E$6+'NILAI PRAKTEK'!K63*'NILAI PRAKTEK'!K$7*'FORM NILAI SIAP'!$F$6+'NILAI UTS'!K63*'NILAI UTS'!K$7*'FORM NILAI SIAP'!$G$6+'NILAI UAS'!K$7*'NILAI UAS'!K63*'FORM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3" s="50" t="str">
        <f t="shared" ref="Z63" si="657">IF(Y63="","",IF(Y63&gt;=80,4,IF(Y63&gt;=70,3,IF(Y63&gt;=60,2,1))))</f>
        <v/>
      </c>
      <c r="AA63" s="7" t="str">
        <f>IF($B63="","",IF(AA$7="","",IFERROR((('NILAI TUGAS'!L63*'NILAI TUGAS'!L$7*'FORM NILAI SIAP'!$E$6+'NILAI PRAKTEK'!L63*'NILAI PRAKTEK'!L$7*'FORM NILAI SIAP'!$F$6+'NILAI UTS'!L63*'NILAI UTS'!L$7*'FORM NILAI SIAP'!$G$6+'NILAI UAS'!L$7*'NILAI UAS'!L63*'FORM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3" s="50" t="str">
        <f t="shared" ref="AB63" si="658">IF(AA63="","",IF(AA63&gt;=80,4,IF(AA63&gt;=70,3,IF(AA63&gt;=60,2,1))))</f>
        <v/>
      </c>
      <c r="AC63" s="7" t="str">
        <f>IF($B63="","",IF(AC$7="","",IFERROR((('NILAI TUGAS'!M63*'NILAI TUGAS'!M$7*'FORM NILAI SIAP'!$E$6+'NILAI PRAKTEK'!M63*'NILAI PRAKTEK'!M$7*'FORM NILAI SIAP'!$F$6+'NILAI UTS'!M63*'NILAI UTS'!M$7*'FORM NILAI SIAP'!$G$6+'NILAI UAS'!M$7*'NILAI UAS'!M63*'FORM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3" s="50" t="str">
        <f t="shared" ref="AD63" si="659">IF(AC63="","",IF(AC63&gt;=80,4,IF(AC63&gt;=70,3,IF(AC63&gt;=60,2,1))))</f>
        <v/>
      </c>
      <c r="AE63" s="7" t="str">
        <f>IF($B63="","",IFERROR((('NILAI TUGAS'!N63*'NILAI TUGAS'!N$7*'FORM NILAI SIAP'!$E$6+'NILAI PRAKTEK'!N63*'NILAI PRAKTEK'!N$7*'FORM NILAI SIAP'!$F$6+'NILAI UTS'!N63*'NILAI UTS'!N$7*'FORM NILAI SIAP'!$G$6+'NILAI UAS'!N$7*'NILAI UAS'!N63*'FORM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3" s="50" t="str">
        <f t="shared" ref="AF63" si="660">IF(AE63="","",IF(AE63&gt;=80,4,IF(AE63&gt;=70,3,IF(AE63&gt;=60,2,1))))</f>
        <v/>
      </c>
      <c r="AG63" s="7" t="str">
        <f>IF($B63="","",IFERROR((('NILAI TUGAS'!O63*'NILAI TUGAS'!O$7*'FORM NILAI SIAP'!$E$6+'NILAI PRAKTEK'!O63*'NILAI PRAKTEK'!O$7*'FORM NILAI SIAP'!$F$6+'NILAI UTS'!O63*'NILAI UTS'!O$7*'FORM NILAI SIAP'!$G$6+'NILAI UAS'!O$7*'NILAI UAS'!O63*'FORM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3" s="50" t="str">
        <f t="shared" ref="AH63" si="661">IF(AG63="","",IF(AG63&gt;=80,4,IF(AG63&gt;=70,3,IF(AG63&gt;=60,2,1))))</f>
        <v/>
      </c>
      <c r="AI63" s="7" t="str">
        <f>IF($B63="","",IFERROR((('NILAI TUGAS'!P63*'NILAI TUGAS'!P$7*'FORM NILAI SIAP'!$E$6+'NILAI PRAKTEK'!P63*'NILAI PRAKTEK'!P$7*'FORM NILAI SIAP'!$F$6+'NILAI UTS'!P63*'NILAI UTS'!P$7*'FORM NILAI SIAP'!$G$6+'NILAI UAS'!P$7*'NILAI UAS'!P63*'FORM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3" s="50" t="str">
        <f t="shared" ref="AJ63" si="662">IF(AI63="","",IF(AI63&gt;=80,4,IF(AI63&gt;=70,3,IF(AI63&gt;=60,2,1))))</f>
        <v/>
      </c>
      <c r="AK63" s="7" t="str">
        <f>IF($B63="","",IFERROR((('NILAI TUGAS'!Q63*'NILAI TUGAS'!Q$7*'FORM NILAI SIAP'!$E$6+'NILAI PRAKTEK'!Q63*'NILAI PRAKTEK'!Q$7*'FORM NILAI SIAP'!$F$6+'NILAI UTS'!Q63*'NILAI UTS'!Q$7*'FORM NILAI SIAP'!$G$6+'NILAI UAS'!Q$7*'NILAI UAS'!Q63*'FORM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3" s="50" t="str">
        <f t="shared" ref="AL63" si="663">IF(AK63="","",IF(AK63&gt;=80,4,IF(AK63&gt;=70,3,IF(AK63&gt;=60,2,1))))</f>
        <v/>
      </c>
      <c r="AM63" s="7" t="str">
        <f>IF($B63="","",IFERROR((('NILAI TUGAS'!R63*'NILAI TUGAS'!R$7*'FORM NILAI SIAP'!$E$6+'NILAI PRAKTEK'!R63*'NILAI PRAKTEK'!R$7*'FORM NILAI SIAP'!$F$6+'NILAI UTS'!R63*'NILAI UTS'!R$7*'FORM NILAI SIAP'!$G$6+'NILAI UAS'!R$7*'NILAI UAS'!R63*'FORM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3" s="50" t="str">
        <f t="shared" ref="AN63" si="664">IF(AM63="","",IF(AM63&gt;=80,4,IF(AM63&gt;=70,3,IF(AM63&gt;=60,2,1))))</f>
        <v/>
      </c>
    </row>
    <row r="64" spans="1:40" x14ac:dyDescent="0.25">
      <c r="A64" s="13"/>
      <c r="B64" s="13"/>
      <c r="C64" s="13"/>
      <c r="D64" s="13"/>
      <c r="E64" s="25" t="str">
        <f>IF(B64="","",'NILAI TUGAS'!D64)</f>
        <v/>
      </c>
      <c r="F64" s="25" t="str">
        <f>IF(B64="","",'NILAI PRAKTEK'!D64)</f>
        <v/>
      </c>
      <c r="G64" s="25" t="str">
        <f>IF(B64="","",'NILAI UTS'!D64)</f>
        <v/>
      </c>
      <c r="H64" s="25" t="str">
        <f>IF(B64="","",'NILAI UAS'!D64)</f>
        <v/>
      </c>
      <c r="I64" s="25" t="str">
        <f t="shared" si="0"/>
        <v/>
      </c>
      <c r="J64" s="26" t="str">
        <f t="shared" si="1"/>
        <v/>
      </c>
      <c r="K64" s="25" t="str">
        <f t="shared" si="2"/>
        <v/>
      </c>
      <c r="L64" s="6" t="str">
        <f t="shared" si="3"/>
        <v/>
      </c>
      <c r="M64" s="7" t="str">
        <f>IF($B64="","",IF(M$7="","",IFERROR((('NILAI TUGAS'!E64*'NILAI TUGAS'!E$7*'FORM NILAI SIAP'!$E$6+'NILAI PRAKTEK'!E64*'NILAI PRAKTEK'!E$7*'FORM NILAI SIAP'!$F$6+'NILAI UTS'!E64*'NILAI UTS'!E$7*'FORM NILAI SIAP'!$G$6+'NILAI UAS'!E$7*'NILAI UAS'!E64*'FORM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4" s="50" t="str">
        <f t="shared" si="4"/>
        <v/>
      </c>
      <c r="O64" s="7" t="str">
        <f>IF($B64="","",IF(O$7="","",IFERROR((('NILAI TUGAS'!F64*'NILAI TUGAS'!F$7*'FORM NILAI SIAP'!$E$6+'NILAI PRAKTEK'!F64*'NILAI PRAKTEK'!F$7*'FORM NILAI SIAP'!$F$6+'NILAI UTS'!F64*'NILAI UTS'!F$7*'FORM NILAI SIAP'!$G$6+'NILAI UAS'!F$7*'NILAI UAS'!F64*'FORM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4" s="50" t="str">
        <f t="shared" si="4"/>
        <v/>
      </c>
      <c r="Q64" s="7" t="str">
        <f>IF($B64="","",IF(Q$7="","",IFERROR((('NILAI TUGAS'!G64*'NILAI TUGAS'!G$7*'FORM NILAI SIAP'!$E$6+'NILAI PRAKTEK'!G64*'NILAI PRAKTEK'!G$7*'FORM NILAI SIAP'!$F$6+'NILAI UTS'!G64*'NILAI UTS'!G$7*'FORM NILAI SIAP'!$G$6+'NILAI UAS'!G$7*'NILAI UAS'!G64*'FORM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4" s="50" t="str">
        <f t="shared" ref="R64" si="665">IF(Q64="","",IF(Q64&gt;=80,4,IF(Q64&gt;=70,3,IF(Q64&gt;=60,2,1))))</f>
        <v/>
      </c>
      <c r="S64" s="7" t="str">
        <f>IF($B64="","",IF(S$7="","",IFERROR((('NILAI TUGAS'!H64*'NILAI TUGAS'!H$7*'FORM NILAI SIAP'!$E$6+'NILAI PRAKTEK'!H64*'NILAI PRAKTEK'!H$7*'FORM NILAI SIAP'!$F$6+'NILAI UTS'!H64*'NILAI UTS'!H$7*'FORM NILAI SIAP'!$G$6+'NILAI UAS'!H$7*'NILAI UAS'!H64*'FORM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4" s="50" t="str">
        <f t="shared" ref="T64" si="666">IF(S64="","",IF(S64&gt;=80,4,IF(S64&gt;=70,3,IF(S64&gt;=60,2,1))))</f>
        <v/>
      </c>
      <c r="U64" s="7" t="str">
        <f>IF($B64="","",IF(U$7="","",IFERROR((('NILAI TUGAS'!I64*'NILAI TUGAS'!I$7*'FORM NILAI SIAP'!$E$6+'NILAI PRAKTEK'!I64*'NILAI PRAKTEK'!I$7*'FORM NILAI SIAP'!$F$6+'NILAI UTS'!I64*'NILAI UTS'!I$7*'FORM NILAI SIAP'!$G$6+'NILAI UAS'!I$7*'NILAI UAS'!I64*'FORM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4" s="50" t="str">
        <f t="shared" ref="V64" si="667">IF(U64="","",IF(U64&gt;=80,4,IF(U64&gt;=70,3,IF(U64&gt;=60,2,1))))</f>
        <v/>
      </c>
      <c r="W64" s="7" t="str">
        <f>IF($B64="","",IF(W$7="","",IFERROR((('NILAI TUGAS'!J64*'NILAI TUGAS'!J$7*'FORM NILAI SIAP'!$E$6+'NILAI PRAKTEK'!J64*'NILAI PRAKTEK'!J$7*'FORM NILAI SIAP'!$F$6+'NILAI UTS'!J64*'NILAI UTS'!J$7*'FORM NILAI SIAP'!$G$6+'NILAI UAS'!J$7*'NILAI UAS'!J64*'FORM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4" s="50" t="str">
        <f t="shared" ref="X64" si="668">IF(W64="","",IF(W64&gt;=80,4,IF(W64&gt;=70,3,IF(W64&gt;=60,2,1))))</f>
        <v/>
      </c>
      <c r="Y64" s="7" t="str">
        <f>IF($B64="","",IF(Y$7="","",IFERROR((('NILAI TUGAS'!K64*'NILAI TUGAS'!K$7*'FORM NILAI SIAP'!$E$6+'NILAI PRAKTEK'!K64*'NILAI PRAKTEK'!K$7*'FORM NILAI SIAP'!$F$6+'NILAI UTS'!K64*'NILAI UTS'!K$7*'FORM NILAI SIAP'!$G$6+'NILAI UAS'!K$7*'NILAI UAS'!K64*'FORM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4" s="50" t="str">
        <f t="shared" ref="Z64" si="669">IF(Y64="","",IF(Y64&gt;=80,4,IF(Y64&gt;=70,3,IF(Y64&gt;=60,2,1))))</f>
        <v/>
      </c>
      <c r="AA64" s="7" t="str">
        <f>IF($B64="","",IF(AA$7="","",IFERROR((('NILAI TUGAS'!L64*'NILAI TUGAS'!L$7*'FORM NILAI SIAP'!$E$6+'NILAI PRAKTEK'!L64*'NILAI PRAKTEK'!L$7*'FORM NILAI SIAP'!$F$6+'NILAI UTS'!L64*'NILAI UTS'!L$7*'FORM NILAI SIAP'!$G$6+'NILAI UAS'!L$7*'NILAI UAS'!L64*'FORM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4" s="50" t="str">
        <f t="shared" ref="AB64" si="670">IF(AA64="","",IF(AA64&gt;=80,4,IF(AA64&gt;=70,3,IF(AA64&gt;=60,2,1))))</f>
        <v/>
      </c>
      <c r="AC64" s="7" t="str">
        <f>IF($B64="","",IF(AC$7="","",IFERROR((('NILAI TUGAS'!M64*'NILAI TUGAS'!M$7*'FORM NILAI SIAP'!$E$6+'NILAI PRAKTEK'!M64*'NILAI PRAKTEK'!M$7*'FORM NILAI SIAP'!$F$6+'NILAI UTS'!M64*'NILAI UTS'!M$7*'FORM NILAI SIAP'!$G$6+'NILAI UAS'!M$7*'NILAI UAS'!M64*'FORM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4" s="50" t="str">
        <f t="shared" ref="AD64" si="671">IF(AC64="","",IF(AC64&gt;=80,4,IF(AC64&gt;=70,3,IF(AC64&gt;=60,2,1))))</f>
        <v/>
      </c>
      <c r="AE64" s="7" t="str">
        <f>IF($B64="","",IFERROR((('NILAI TUGAS'!N64*'NILAI TUGAS'!N$7*'FORM NILAI SIAP'!$E$6+'NILAI PRAKTEK'!N64*'NILAI PRAKTEK'!N$7*'FORM NILAI SIAP'!$F$6+'NILAI UTS'!N64*'NILAI UTS'!N$7*'FORM NILAI SIAP'!$G$6+'NILAI UAS'!N$7*'NILAI UAS'!N64*'FORM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4" s="50" t="str">
        <f t="shared" ref="AF64" si="672">IF(AE64="","",IF(AE64&gt;=80,4,IF(AE64&gt;=70,3,IF(AE64&gt;=60,2,1))))</f>
        <v/>
      </c>
      <c r="AG64" s="7" t="str">
        <f>IF($B64="","",IFERROR((('NILAI TUGAS'!O64*'NILAI TUGAS'!O$7*'FORM NILAI SIAP'!$E$6+'NILAI PRAKTEK'!O64*'NILAI PRAKTEK'!O$7*'FORM NILAI SIAP'!$F$6+'NILAI UTS'!O64*'NILAI UTS'!O$7*'FORM NILAI SIAP'!$G$6+'NILAI UAS'!O$7*'NILAI UAS'!O64*'FORM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4" s="50" t="str">
        <f t="shared" ref="AH64" si="673">IF(AG64="","",IF(AG64&gt;=80,4,IF(AG64&gt;=70,3,IF(AG64&gt;=60,2,1))))</f>
        <v/>
      </c>
      <c r="AI64" s="7" t="str">
        <f>IF($B64="","",IFERROR((('NILAI TUGAS'!P64*'NILAI TUGAS'!P$7*'FORM NILAI SIAP'!$E$6+'NILAI PRAKTEK'!P64*'NILAI PRAKTEK'!P$7*'FORM NILAI SIAP'!$F$6+'NILAI UTS'!P64*'NILAI UTS'!P$7*'FORM NILAI SIAP'!$G$6+'NILAI UAS'!P$7*'NILAI UAS'!P64*'FORM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4" s="50" t="str">
        <f t="shared" ref="AJ64" si="674">IF(AI64="","",IF(AI64&gt;=80,4,IF(AI64&gt;=70,3,IF(AI64&gt;=60,2,1))))</f>
        <v/>
      </c>
      <c r="AK64" s="7" t="str">
        <f>IF($B64="","",IFERROR((('NILAI TUGAS'!Q64*'NILAI TUGAS'!Q$7*'FORM NILAI SIAP'!$E$6+'NILAI PRAKTEK'!Q64*'NILAI PRAKTEK'!Q$7*'FORM NILAI SIAP'!$F$6+'NILAI UTS'!Q64*'NILAI UTS'!Q$7*'FORM NILAI SIAP'!$G$6+'NILAI UAS'!Q$7*'NILAI UAS'!Q64*'FORM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4" s="50" t="str">
        <f t="shared" ref="AL64" si="675">IF(AK64="","",IF(AK64&gt;=80,4,IF(AK64&gt;=70,3,IF(AK64&gt;=60,2,1))))</f>
        <v/>
      </c>
      <c r="AM64" s="7" t="str">
        <f>IF($B64="","",IFERROR((('NILAI TUGAS'!R64*'NILAI TUGAS'!R$7*'FORM NILAI SIAP'!$E$6+'NILAI PRAKTEK'!R64*'NILAI PRAKTEK'!R$7*'FORM NILAI SIAP'!$F$6+'NILAI UTS'!R64*'NILAI UTS'!R$7*'FORM NILAI SIAP'!$G$6+'NILAI UAS'!R$7*'NILAI UAS'!R64*'FORM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4" s="50" t="str">
        <f t="shared" ref="AN64" si="676">IF(AM64="","",IF(AM64&gt;=80,4,IF(AM64&gt;=70,3,IF(AM64&gt;=60,2,1))))</f>
        <v/>
      </c>
    </row>
    <row r="65" spans="1:40" x14ac:dyDescent="0.25">
      <c r="A65" s="13"/>
      <c r="B65" s="13"/>
      <c r="C65" s="13"/>
      <c r="D65" s="13"/>
      <c r="E65" s="25" t="str">
        <f>IF(B65="","",'NILAI TUGAS'!D65)</f>
        <v/>
      </c>
      <c r="F65" s="25" t="str">
        <f>IF(B65="","",'NILAI PRAKTEK'!D65)</f>
        <v/>
      </c>
      <c r="G65" s="25" t="str">
        <f>IF(B65="","",'NILAI UTS'!D65)</f>
        <v/>
      </c>
      <c r="H65" s="25" t="str">
        <f>IF(B65="","",'NILAI UAS'!D65)</f>
        <v/>
      </c>
      <c r="I65" s="25" t="str">
        <f t="shared" si="0"/>
        <v/>
      </c>
      <c r="J65" s="26" t="str">
        <f t="shared" si="1"/>
        <v/>
      </c>
      <c r="K65" s="25" t="str">
        <f t="shared" si="2"/>
        <v/>
      </c>
      <c r="L65" s="6" t="str">
        <f t="shared" si="3"/>
        <v/>
      </c>
      <c r="M65" s="7" t="str">
        <f>IF($B65="","",IF(M$7="","",IFERROR((('NILAI TUGAS'!E65*'NILAI TUGAS'!E$7*'FORM NILAI SIAP'!$E$6+'NILAI PRAKTEK'!E65*'NILAI PRAKTEK'!E$7*'FORM NILAI SIAP'!$F$6+'NILAI UTS'!E65*'NILAI UTS'!E$7*'FORM NILAI SIAP'!$G$6+'NILAI UAS'!E$7*'NILAI UAS'!E65*'FORM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5" s="50" t="str">
        <f t="shared" si="4"/>
        <v/>
      </c>
      <c r="O65" s="7" t="str">
        <f>IF($B65="","",IF(O$7="","",IFERROR((('NILAI TUGAS'!F65*'NILAI TUGAS'!F$7*'FORM NILAI SIAP'!$E$6+'NILAI PRAKTEK'!F65*'NILAI PRAKTEK'!F$7*'FORM NILAI SIAP'!$F$6+'NILAI UTS'!F65*'NILAI UTS'!F$7*'FORM NILAI SIAP'!$G$6+'NILAI UAS'!F$7*'NILAI UAS'!F65*'FORM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5" s="50" t="str">
        <f t="shared" si="4"/>
        <v/>
      </c>
      <c r="Q65" s="7" t="str">
        <f>IF($B65="","",IF(Q$7="","",IFERROR((('NILAI TUGAS'!G65*'NILAI TUGAS'!G$7*'FORM NILAI SIAP'!$E$6+'NILAI PRAKTEK'!G65*'NILAI PRAKTEK'!G$7*'FORM NILAI SIAP'!$F$6+'NILAI UTS'!G65*'NILAI UTS'!G$7*'FORM NILAI SIAP'!$G$6+'NILAI UAS'!G$7*'NILAI UAS'!G65*'FORM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5" s="50" t="str">
        <f t="shared" ref="R65" si="677">IF(Q65="","",IF(Q65&gt;=80,4,IF(Q65&gt;=70,3,IF(Q65&gt;=60,2,1))))</f>
        <v/>
      </c>
      <c r="S65" s="7" t="str">
        <f>IF($B65="","",IF(S$7="","",IFERROR((('NILAI TUGAS'!H65*'NILAI TUGAS'!H$7*'FORM NILAI SIAP'!$E$6+'NILAI PRAKTEK'!H65*'NILAI PRAKTEK'!H$7*'FORM NILAI SIAP'!$F$6+'NILAI UTS'!H65*'NILAI UTS'!H$7*'FORM NILAI SIAP'!$G$6+'NILAI UAS'!H$7*'NILAI UAS'!H65*'FORM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5" s="50" t="str">
        <f t="shared" ref="T65" si="678">IF(S65="","",IF(S65&gt;=80,4,IF(S65&gt;=70,3,IF(S65&gt;=60,2,1))))</f>
        <v/>
      </c>
      <c r="U65" s="7" t="str">
        <f>IF($B65="","",IF(U$7="","",IFERROR((('NILAI TUGAS'!I65*'NILAI TUGAS'!I$7*'FORM NILAI SIAP'!$E$6+'NILAI PRAKTEK'!I65*'NILAI PRAKTEK'!I$7*'FORM NILAI SIAP'!$F$6+'NILAI UTS'!I65*'NILAI UTS'!I$7*'FORM NILAI SIAP'!$G$6+'NILAI UAS'!I$7*'NILAI UAS'!I65*'FORM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5" s="50" t="str">
        <f t="shared" ref="V65" si="679">IF(U65="","",IF(U65&gt;=80,4,IF(U65&gt;=70,3,IF(U65&gt;=60,2,1))))</f>
        <v/>
      </c>
      <c r="W65" s="7" t="str">
        <f>IF($B65="","",IF(W$7="","",IFERROR((('NILAI TUGAS'!J65*'NILAI TUGAS'!J$7*'FORM NILAI SIAP'!$E$6+'NILAI PRAKTEK'!J65*'NILAI PRAKTEK'!J$7*'FORM NILAI SIAP'!$F$6+'NILAI UTS'!J65*'NILAI UTS'!J$7*'FORM NILAI SIAP'!$G$6+'NILAI UAS'!J$7*'NILAI UAS'!J65*'FORM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5" s="50" t="str">
        <f t="shared" ref="X65" si="680">IF(W65="","",IF(W65&gt;=80,4,IF(W65&gt;=70,3,IF(W65&gt;=60,2,1))))</f>
        <v/>
      </c>
      <c r="Y65" s="7" t="str">
        <f>IF($B65="","",IF(Y$7="","",IFERROR((('NILAI TUGAS'!K65*'NILAI TUGAS'!K$7*'FORM NILAI SIAP'!$E$6+'NILAI PRAKTEK'!K65*'NILAI PRAKTEK'!K$7*'FORM NILAI SIAP'!$F$6+'NILAI UTS'!K65*'NILAI UTS'!K$7*'FORM NILAI SIAP'!$G$6+'NILAI UAS'!K$7*'NILAI UAS'!K65*'FORM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5" s="50" t="str">
        <f t="shared" ref="Z65" si="681">IF(Y65="","",IF(Y65&gt;=80,4,IF(Y65&gt;=70,3,IF(Y65&gt;=60,2,1))))</f>
        <v/>
      </c>
      <c r="AA65" s="7" t="str">
        <f>IF($B65="","",IF(AA$7="","",IFERROR((('NILAI TUGAS'!L65*'NILAI TUGAS'!L$7*'FORM NILAI SIAP'!$E$6+'NILAI PRAKTEK'!L65*'NILAI PRAKTEK'!L$7*'FORM NILAI SIAP'!$F$6+'NILAI UTS'!L65*'NILAI UTS'!L$7*'FORM NILAI SIAP'!$G$6+'NILAI UAS'!L$7*'NILAI UAS'!L65*'FORM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5" s="50" t="str">
        <f t="shared" ref="AB65" si="682">IF(AA65="","",IF(AA65&gt;=80,4,IF(AA65&gt;=70,3,IF(AA65&gt;=60,2,1))))</f>
        <v/>
      </c>
      <c r="AC65" s="7" t="str">
        <f>IF($B65="","",IF(AC$7="","",IFERROR((('NILAI TUGAS'!M65*'NILAI TUGAS'!M$7*'FORM NILAI SIAP'!$E$6+'NILAI PRAKTEK'!M65*'NILAI PRAKTEK'!M$7*'FORM NILAI SIAP'!$F$6+'NILAI UTS'!M65*'NILAI UTS'!M$7*'FORM NILAI SIAP'!$G$6+'NILAI UAS'!M$7*'NILAI UAS'!M65*'FORM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5" s="50" t="str">
        <f t="shared" ref="AD65" si="683">IF(AC65="","",IF(AC65&gt;=80,4,IF(AC65&gt;=70,3,IF(AC65&gt;=60,2,1))))</f>
        <v/>
      </c>
      <c r="AE65" s="7" t="str">
        <f>IF($B65="","",IFERROR((('NILAI TUGAS'!N65*'NILAI TUGAS'!N$7*'FORM NILAI SIAP'!$E$6+'NILAI PRAKTEK'!N65*'NILAI PRAKTEK'!N$7*'FORM NILAI SIAP'!$F$6+'NILAI UTS'!N65*'NILAI UTS'!N$7*'FORM NILAI SIAP'!$G$6+'NILAI UAS'!N$7*'NILAI UAS'!N65*'FORM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5" s="50" t="str">
        <f t="shared" ref="AF65" si="684">IF(AE65="","",IF(AE65&gt;=80,4,IF(AE65&gt;=70,3,IF(AE65&gt;=60,2,1))))</f>
        <v/>
      </c>
      <c r="AG65" s="7" t="str">
        <f>IF($B65="","",IFERROR((('NILAI TUGAS'!O65*'NILAI TUGAS'!O$7*'FORM NILAI SIAP'!$E$6+'NILAI PRAKTEK'!O65*'NILAI PRAKTEK'!O$7*'FORM NILAI SIAP'!$F$6+'NILAI UTS'!O65*'NILAI UTS'!O$7*'FORM NILAI SIAP'!$G$6+'NILAI UAS'!O$7*'NILAI UAS'!O65*'FORM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5" s="50" t="str">
        <f t="shared" ref="AH65" si="685">IF(AG65="","",IF(AG65&gt;=80,4,IF(AG65&gt;=70,3,IF(AG65&gt;=60,2,1))))</f>
        <v/>
      </c>
      <c r="AI65" s="7" t="str">
        <f>IF($B65="","",IFERROR((('NILAI TUGAS'!P65*'NILAI TUGAS'!P$7*'FORM NILAI SIAP'!$E$6+'NILAI PRAKTEK'!P65*'NILAI PRAKTEK'!P$7*'FORM NILAI SIAP'!$F$6+'NILAI UTS'!P65*'NILAI UTS'!P$7*'FORM NILAI SIAP'!$G$6+'NILAI UAS'!P$7*'NILAI UAS'!P65*'FORM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5" s="50" t="str">
        <f t="shared" ref="AJ65" si="686">IF(AI65="","",IF(AI65&gt;=80,4,IF(AI65&gt;=70,3,IF(AI65&gt;=60,2,1))))</f>
        <v/>
      </c>
      <c r="AK65" s="7" t="str">
        <f>IF($B65="","",IFERROR((('NILAI TUGAS'!Q65*'NILAI TUGAS'!Q$7*'FORM NILAI SIAP'!$E$6+'NILAI PRAKTEK'!Q65*'NILAI PRAKTEK'!Q$7*'FORM NILAI SIAP'!$F$6+'NILAI UTS'!Q65*'NILAI UTS'!Q$7*'FORM NILAI SIAP'!$G$6+'NILAI UAS'!Q$7*'NILAI UAS'!Q65*'FORM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5" s="50" t="str">
        <f t="shared" ref="AL65" si="687">IF(AK65="","",IF(AK65&gt;=80,4,IF(AK65&gt;=70,3,IF(AK65&gt;=60,2,1))))</f>
        <v/>
      </c>
      <c r="AM65" s="7" t="str">
        <f>IF($B65="","",IFERROR((('NILAI TUGAS'!R65*'NILAI TUGAS'!R$7*'FORM NILAI SIAP'!$E$6+'NILAI PRAKTEK'!R65*'NILAI PRAKTEK'!R$7*'FORM NILAI SIAP'!$F$6+'NILAI UTS'!R65*'NILAI UTS'!R$7*'FORM NILAI SIAP'!$G$6+'NILAI UAS'!R$7*'NILAI UAS'!R65*'FORM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5" s="50" t="str">
        <f t="shared" ref="AN65" si="688">IF(AM65="","",IF(AM65&gt;=80,4,IF(AM65&gt;=70,3,IF(AM65&gt;=60,2,1))))</f>
        <v/>
      </c>
    </row>
    <row r="66" spans="1:40" x14ac:dyDescent="0.25">
      <c r="A66" s="13"/>
      <c r="B66" s="13"/>
      <c r="C66" s="13"/>
      <c r="D66" s="13"/>
      <c r="E66" s="25" t="str">
        <f>IF(B66="","",'NILAI TUGAS'!D66)</f>
        <v/>
      </c>
      <c r="F66" s="25" t="str">
        <f>IF(B66="","",'NILAI PRAKTEK'!D66)</f>
        <v/>
      </c>
      <c r="G66" s="25" t="str">
        <f>IF(B66="","",'NILAI UTS'!D66)</f>
        <v/>
      </c>
      <c r="H66" s="25" t="str">
        <f>IF(B66="","",'NILAI UAS'!D66)</f>
        <v/>
      </c>
      <c r="I66" s="25" t="str">
        <f t="shared" si="0"/>
        <v/>
      </c>
      <c r="J66" s="26" t="str">
        <f t="shared" si="1"/>
        <v/>
      </c>
      <c r="K66" s="25" t="str">
        <f t="shared" si="2"/>
        <v/>
      </c>
      <c r="L66" s="6" t="str">
        <f t="shared" si="3"/>
        <v/>
      </c>
      <c r="M66" s="7" t="str">
        <f>IF($B66="","",IF(M$7="","",IFERROR((('NILAI TUGAS'!E66*'NILAI TUGAS'!E$7*'FORM NILAI SIAP'!$E$6+'NILAI PRAKTEK'!E66*'NILAI PRAKTEK'!E$7*'FORM NILAI SIAP'!$F$6+'NILAI UTS'!E66*'NILAI UTS'!E$7*'FORM NILAI SIAP'!$G$6+'NILAI UAS'!E$7*'NILAI UAS'!E66*'FORM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6" s="50" t="str">
        <f t="shared" si="4"/>
        <v/>
      </c>
      <c r="O66" s="7" t="str">
        <f>IF($B66="","",IF(O$7="","",IFERROR((('NILAI TUGAS'!F66*'NILAI TUGAS'!F$7*'FORM NILAI SIAP'!$E$6+'NILAI PRAKTEK'!F66*'NILAI PRAKTEK'!F$7*'FORM NILAI SIAP'!$F$6+'NILAI UTS'!F66*'NILAI UTS'!F$7*'FORM NILAI SIAP'!$G$6+'NILAI UAS'!F$7*'NILAI UAS'!F66*'FORM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6" s="50" t="str">
        <f t="shared" si="4"/>
        <v/>
      </c>
      <c r="Q66" s="7" t="str">
        <f>IF($B66="","",IF(Q$7="","",IFERROR((('NILAI TUGAS'!G66*'NILAI TUGAS'!G$7*'FORM NILAI SIAP'!$E$6+'NILAI PRAKTEK'!G66*'NILAI PRAKTEK'!G$7*'FORM NILAI SIAP'!$F$6+'NILAI UTS'!G66*'NILAI UTS'!G$7*'FORM NILAI SIAP'!$G$6+'NILAI UAS'!G$7*'NILAI UAS'!G66*'FORM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6" s="50" t="str">
        <f t="shared" ref="R66" si="689">IF(Q66="","",IF(Q66&gt;=80,4,IF(Q66&gt;=70,3,IF(Q66&gt;=60,2,1))))</f>
        <v/>
      </c>
      <c r="S66" s="7" t="str">
        <f>IF($B66="","",IF(S$7="","",IFERROR((('NILAI TUGAS'!H66*'NILAI TUGAS'!H$7*'FORM NILAI SIAP'!$E$6+'NILAI PRAKTEK'!H66*'NILAI PRAKTEK'!H$7*'FORM NILAI SIAP'!$F$6+'NILAI UTS'!H66*'NILAI UTS'!H$7*'FORM NILAI SIAP'!$G$6+'NILAI UAS'!H$7*'NILAI UAS'!H66*'FORM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6" s="50" t="str">
        <f t="shared" ref="T66" si="690">IF(S66="","",IF(S66&gt;=80,4,IF(S66&gt;=70,3,IF(S66&gt;=60,2,1))))</f>
        <v/>
      </c>
      <c r="U66" s="7" t="str">
        <f>IF($B66="","",IF(U$7="","",IFERROR((('NILAI TUGAS'!I66*'NILAI TUGAS'!I$7*'FORM NILAI SIAP'!$E$6+'NILAI PRAKTEK'!I66*'NILAI PRAKTEK'!I$7*'FORM NILAI SIAP'!$F$6+'NILAI UTS'!I66*'NILAI UTS'!I$7*'FORM NILAI SIAP'!$G$6+'NILAI UAS'!I$7*'NILAI UAS'!I66*'FORM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6" s="50" t="str">
        <f t="shared" ref="V66" si="691">IF(U66="","",IF(U66&gt;=80,4,IF(U66&gt;=70,3,IF(U66&gt;=60,2,1))))</f>
        <v/>
      </c>
      <c r="W66" s="7" t="str">
        <f>IF($B66="","",IF(W$7="","",IFERROR((('NILAI TUGAS'!J66*'NILAI TUGAS'!J$7*'FORM NILAI SIAP'!$E$6+'NILAI PRAKTEK'!J66*'NILAI PRAKTEK'!J$7*'FORM NILAI SIAP'!$F$6+'NILAI UTS'!J66*'NILAI UTS'!J$7*'FORM NILAI SIAP'!$G$6+'NILAI UAS'!J$7*'NILAI UAS'!J66*'FORM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6" s="50" t="str">
        <f t="shared" ref="X66" si="692">IF(W66="","",IF(W66&gt;=80,4,IF(W66&gt;=70,3,IF(W66&gt;=60,2,1))))</f>
        <v/>
      </c>
      <c r="Y66" s="7" t="str">
        <f>IF($B66="","",IF(Y$7="","",IFERROR((('NILAI TUGAS'!K66*'NILAI TUGAS'!K$7*'FORM NILAI SIAP'!$E$6+'NILAI PRAKTEK'!K66*'NILAI PRAKTEK'!K$7*'FORM NILAI SIAP'!$F$6+'NILAI UTS'!K66*'NILAI UTS'!K$7*'FORM NILAI SIAP'!$G$6+'NILAI UAS'!K$7*'NILAI UAS'!K66*'FORM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6" s="50" t="str">
        <f t="shared" ref="Z66" si="693">IF(Y66="","",IF(Y66&gt;=80,4,IF(Y66&gt;=70,3,IF(Y66&gt;=60,2,1))))</f>
        <v/>
      </c>
      <c r="AA66" s="7" t="str">
        <f>IF($B66="","",IF(AA$7="","",IFERROR((('NILAI TUGAS'!L66*'NILAI TUGAS'!L$7*'FORM NILAI SIAP'!$E$6+'NILAI PRAKTEK'!L66*'NILAI PRAKTEK'!L$7*'FORM NILAI SIAP'!$F$6+'NILAI UTS'!L66*'NILAI UTS'!L$7*'FORM NILAI SIAP'!$G$6+'NILAI UAS'!L$7*'NILAI UAS'!L66*'FORM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6" s="50" t="str">
        <f t="shared" ref="AB66" si="694">IF(AA66="","",IF(AA66&gt;=80,4,IF(AA66&gt;=70,3,IF(AA66&gt;=60,2,1))))</f>
        <v/>
      </c>
      <c r="AC66" s="7" t="str">
        <f>IF($B66="","",IF(AC$7="","",IFERROR((('NILAI TUGAS'!M66*'NILAI TUGAS'!M$7*'FORM NILAI SIAP'!$E$6+'NILAI PRAKTEK'!M66*'NILAI PRAKTEK'!M$7*'FORM NILAI SIAP'!$F$6+'NILAI UTS'!M66*'NILAI UTS'!M$7*'FORM NILAI SIAP'!$G$6+'NILAI UAS'!M$7*'NILAI UAS'!M66*'FORM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6" s="50" t="str">
        <f t="shared" ref="AD66" si="695">IF(AC66="","",IF(AC66&gt;=80,4,IF(AC66&gt;=70,3,IF(AC66&gt;=60,2,1))))</f>
        <v/>
      </c>
      <c r="AE66" s="7" t="str">
        <f>IF($B66="","",IFERROR((('NILAI TUGAS'!N66*'NILAI TUGAS'!N$7*'FORM NILAI SIAP'!$E$6+'NILAI PRAKTEK'!N66*'NILAI PRAKTEK'!N$7*'FORM NILAI SIAP'!$F$6+'NILAI UTS'!N66*'NILAI UTS'!N$7*'FORM NILAI SIAP'!$G$6+'NILAI UAS'!N$7*'NILAI UAS'!N66*'FORM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6" s="50" t="str">
        <f t="shared" ref="AF66" si="696">IF(AE66="","",IF(AE66&gt;=80,4,IF(AE66&gt;=70,3,IF(AE66&gt;=60,2,1))))</f>
        <v/>
      </c>
      <c r="AG66" s="7" t="str">
        <f>IF($B66="","",IFERROR((('NILAI TUGAS'!O66*'NILAI TUGAS'!O$7*'FORM NILAI SIAP'!$E$6+'NILAI PRAKTEK'!O66*'NILAI PRAKTEK'!O$7*'FORM NILAI SIAP'!$F$6+'NILAI UTS'!O66*'NILAI UTS'!O$7*'FORM NILAI SIAP'!$G$6+'NILAI UAS'!O$7*'NILAI UAS'!O66*'FORM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6" s="50" t="str">
        <f t="shared" ref="AH66" si="697">IF(AG66="","",IF(AG66&gt;=80,4,IF(AG66&gt;=70,3,IF(AG66&gt;=60,2,1))))</f>
        <v/>
      </c>
      <c r="AI66" s="7" t="str">
        <f>IF($B66="","",IFERROR((('NILAI TUGAS'!P66*'NILAI TUGAS'!P$7*'FORM NILAI SIAP'!$E$6+'NILAI PRAKTEK'!P66*'NILAI PRAKTEK'!P$7*'FORM NILAI SIAP'!$F$6+'NILAI UTS'!P66*'NILAI UTS'!P$7*'FORM NILAI SIAP'!$G$6+'NILAI UAS'!P$7*'NILAI UAS'!P66*'FORM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6" s="50" t="str">
        <f t="shared" ref="AJ66" si="698">IF(AI66="","",IF(AI66&gt;=80,4,IF(AI66&gt;=70,3,IF(AI66&gt;=60,2,1))))</f>
        <v/>
      </c>
      <c r="AK66" s="7" t="str">
        <f>IF($B66="","",IFERROR((('NILAI TUGAS'!Q66*'NILAI TUGAS'!Q$7*'FORM NILAI SIAP'!$E$6+'NILAI PRAKTEK'!Q66*'NILAI PRAKTEK'!Q$7*'FORM NILAI SIAP'!$F$6+'NILAI UTS'!Q66*'NILAI UTS'!Q$7*'FORM NILAI SIAP'!$G$6+'NILAI UAS'!Q$7*'NILAI UAS'!Q66*'FORM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6" s="50" t="str">
        <f t="shared" ref="AL66" si="699">IF(AK66="","",IF(AK66&gt;=80,4,IF(AK66&gt;=70,3,IF(AK66&gt;=60,2,1))))</f>
        <v/>
      </c>
      <c r="AM66" s="7" t="str">
        <f>IF($B66="","",IFERROR((('NILAI TUGAS'!R66*'NILAI TUGAS'!R$7*'FORM NILAI SIAP'!$E$6+'NILAI PRAKTEK'!R66*'NILAI PRAKTEK'!R$7*'FORM NILAI SIAP'!$F$6+'NILAI UTS'!R66*'NILAI UTS'!R$7*'FORM NILAI SIAP'!$G$6+'NILAI UAS'!R$7*'NILAI UAS'!R66*'FORM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6" s="50" t="str">
        <f t="shared" ref="AN66" si="700">IF(AM66="","",IF(AM66&gt;=80,4,IF(AM66&gt;=70,3,IF(AM66&gt;=60,2,1))))</f>
        <v/>
      </c>
    </row>
    <row r="67" spans="1:40" x14ac:dyDescent="0.25">
      <c r="A67" s="13"/>
      <c r="B67" s="13"/>
      <c r="C67" s="13"/>
      <c r="D67" s="13"/>
      <c r="E67" s="25" t="str">
        <f>IF(B67="","",'NILAI TUGAS'!D67)</f>
        <v/>
      </c>
      <c r="F67" s="25" t="str">
        <f>IF(B67="","",'NILAI PRAKTEK'!D67)</f>
        <v/>
      </c>
      <c r="G67" s="25" t="str">
        <f>IF(B67="","",'NILAI UTS'!D67)</f>
        <v/>
      </c>
      <c r="H67" s="25" t="str">
        <f>IF(B67="","",'NILAI UAS'!D67)</f>
        <v/>
      </c>
      <c r="I67" s="25" t="str">
        <f t="shared" si="0"/>
        <v/>
      </c>
      <c r="J67" s="26" t="str">
        <f t="shared" si="1"/>
        <v/>
      </c>
      <c r="K67" s="25" t="str">
        <f t="shared" si="2"/>
        <v/>
      </c>
      <c r="L67" s="6" t="str">
        <f t="shared" si="3"/>
        <v/>
      </c>
      <c r="M67" s="7" t="str">
        <f>IF($B67="","",IF(M$7="","",IFERROR((('NILAI TUGAS'!E67*'NILAI TUGAS'!E$7*'FORM NILAI SIAP'!$E$6+'NILAI PRAKTEK'!E67*'NILAI PRAKTEK'!E$7*'FORM NILAI SIAP'!$F$6+'NILAI UTS'!E67*'NILAI UTS'!E$7*'FORM NILAI SIAP'!$G$6+'NILAI UAS'!E$7*'NILAI UAS'!E67*'FORM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7" s="50" t="str">
        <f t="shared" si="4"/>
        <v/>
      </c>
      <c r="O67" s="7" t="str">
        <f>IF($B67="","",IF(O$7="","",IFERROR((('NILAI TUGAS'!F67*'NILAI TUGAS'!F$7*'FORM NILAI SIAP'!$E$6+'NILAI PRAKTEK'!F67*'NILAI PRAKTEK'!F$7*'FORM NILAI SIAP'!$F$6+'NILAI UTS'!F67*'NILAI UTS'!F$7*'FORM NILAI SIAP'!$G$6+'NILAI UAS'!F$7*'NILAI UAS'!F67*'FORM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7" s="50" t="str">
        <f t="shared" si="4"/>
        <v/>
      </c>
      <c r="Q67" s="7" t="str">
        <f>IF($B67="","",IF(Q$7="","",IFERROR((('NILAI TUGAS'!G67*'NILAI TUGAS'!G$7*'FORM NILAI SIAP'!$E$6+'NILAI PRAKTEK'!G67*'NILAI PRAKTEK'!G$7*'FORM NILAI SIAP'!$F$6+'NILAI UTS'!G67*'NILAI UTS'!G$7*'FORM NILAI SIAP'!$G$6+'NILAI UAS'!G$7*'NILAI UAS'!G67*'FORM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7" s="50" t="str">
        <f t="shared" ref="R67" si="701">IF(Q67="","",IF(Q67&gt;=80,4,IF(Q67&gt;=70,3,IF(Q67&gt;=60,2,1))))</f>
        <v/>
      </c>
      <c r="S67" s="7" t="str">
        <f>IF($B67="","",IF(S$7="","",IFERROR((('NILAI TUGAS'!H67*'NILAI TUGAS'!H$7*'FORM NILAI SIAP'!$E$6+'NILAI PRAKTEK'!H67*'NILAI PRAKTEK'!H$7*'FORM NILAI SIAP'!$F$6+'NILAI UTS'!H67*'NILAI UTS'!H$7*'FORM NILAI SIAP'!$G$6+'NILAI UAS'!H$7*'NILAI UAS'!H67*'FORM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7" s="50" t="str">
        <f t="shared" ref="T67" si="702">IF(S67="","",IF(S67&gt;=80,4,IF(S67&gt;=70,3,IF(S67&gt;=60,2,1))))</f>
        <v/>
      </c>
      <c r="U67" s="7" t="str">
        <f>IF($B67="","",IF(U$7="","",IFERROR((('NILAI TUGAS'!I67*'NILAI TUGAS'!I$7*'FORM NILAI SIAP'!$E$6+'NILAI PRAKTEK'!I67*'NILAI PRAKTEK'!I$7*'FORM NILAI SIAP'!$F$6+'NILAI UTS'!I67*'NILAI UTS'!I$7*'FORM NILAI SIAP'!$G$6+'NILAI UAS'!I$7*'NILAI UAS'!I67*'FORM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7" s="50" t="str">
        <f t="shared" ref="V67" si="703">IF(U67="","",IF(U67&gt;=80,4,IF(U67&gt;=70,3,IF(U67&gt;=60,2,1))))</f>
        <v/>
      </c>
      <c r="W67" s="7" t="str">
        <f>IF($B67="","",IF(W$7="","",IFERROR((('NILAI TUGAS'!J67*'NILAI TUGAS'!J$7*'FORM NILAI SIAP'!$E$6+'NILAI PRAKTEK'!J67*'NILAI PRAKTEK'!J$7*'FORM NILAI SIAP'!$F$6+'NILAI UTS'!J67*'NILAI UTS'!J$7*'FORM NILAI SIAP'!$G$6+'NILAI UAS'!J$7*'NILAI UAS'!J67*'FORM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7" s="50" t="str">
        <f t="shared" ref="X67" si="704">IF(W67="","",IF(W67&gt;=80,4,IF(W67&gt;=70,3,IF(W67&gt;=60,2,1))))</f>
        <v/>
      </c>
      <c r="Y67" s="7" t="str">
        <f>IF($B67="","",IF(Y$7="","",IFERROR((('NILAI TUGAS'!K67*'NILAI TUGAS'!K$7*'FORM NILAI SIAP'!$E$6+'NILAI PRAKTEK'!K67*'NILAI PRAKTEK'!K$7*'FORM NILAI SIAP'!$F$6+'NILAI UTS'!K67*'NILAI UTS'!K$7*'FORM NILAI SIAP'!$G$6+'NILAI UAS'!K$7*'NILAI UAS'!K67*'FORM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7" s="50" t="str">
        <f t="shared" ref="Z67" si="705">IF(Y67="","",IF(Y67&gt;=80,4,IF(Y67&gt;=70,3,IF(Y67&gt;=60,2,1))))</f>
        <v/>
      </c>
      <c r="AA67" s="7" t="str">
        <f>IF($B67="","",IF(AA$7="","",IFERROR((('NILAI TUGAS'!L67*'NILAI TUGAS'!L$7*'FORM NILAI SIAP'!$E$6+'NILAI PRAKTEK'!L67*'NILAI PRAKTEK'!L$7*'FORM NILAI SIAP'!$F$6+'NILAI UTS'!L67*'NILAI UTS'!L$7*'FORM NILAI SIAP'!$G$6+'NILAI UAS'!L$7*'NILAI UAS'!L67*'FORM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7" s="50" t="str">
        <f t="shared" ref="AB67" si="706">IF(AA67="","",IF(AA67&gt;=80,4,IF(AA67&gt;=70,3,IF(AA67&gt;=60,2,1))))</f>
        <v/>
      </c>
      <c r="AC67" s="7" t="str">
        <f>IF($B67="","",IF(AC$7="","",IFERROR((('NILAI TUGAS'!M67*'NILAI TUGAS'!M$7*'FORM NILAI SIAP'!$E$6+'NILAI PRAKTEK'!M67*'NILAI PRAKTEK'!M$7*'FORM NILAI SIAP'!$F$6+'NILAI UTS'!M67*'NILAI UTS'!M$7*'FORM NILAI SIAP'!$G$6+'NILAI UAS'!M$7*'NILAI UAS'!M67*'FORM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7" s="50" t="str">
        <f t="shared" ref="AD67" si="707">IF(AC67="","",IF(AC67&gt;=80,4,IF(AC67&gt;=70,3,IF(AC67&gt;=60,2,1))))</f>
        <v/>
      </c>
      <c r="AE67" s="7" t="str">
        <f>IF($B67="","",IFERROR((('NILAI TUGAS'!N67*'NILAI TUGAS'!N$7*'FORM NILAI SIAP'!$E$6+'NILAI PRAKTEK'!N67*'NILAI PRAKTEK'!N$7*'FORM NILAI SIAP'!$F$6+'NILAI UTS'!N67*'NILAI UTS'!N$7*'FORM NILAI SIAP'!$G$6+'NILAI UAS'!N$7*'NILAI UAS'!N67*'FORM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7" s="50" t="str">
        <f t="shared" ref="AF67" si="708">IF(AE67="","",IF(AE67&gt;=80,4,IF(AE67&gt;=70,3,IF(AE67&gt;=60,2,1))))</f>
        <v/>
      </c>
      <c r="AG67" s="7" t="str">
        <f>IF($B67="","",IFERROR((('NILAI TUGAS'!O67*'NILAI TUGAS'!O$7*'FORM NILAI SIAP'!$E$6+'NILAI PRAKTEK'!O67*'NILAI PRAKTEK'!O$7*'FORM NILAI SIAP'!$F$6+'NILAI UTS'!O67*'NILAI UTS'!O$7*'FORM NILAI SIAP'!$G$6+'NILAI UAS'!O$7*'NILAI UAS'!O67*'FORM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7" s="50" t="str">
        <f t="shared" ref="AH67" si="709">IF(AG67="","",IF(AG67&gt;=80,4,IF(AG67&gt;=70,3,IF(AG67&gt;=60,2,1))))</f>
        <v/>
      </c>
      <c r="AI67" s="7" t="str">
        <f>IF($B67="","",IFERROR((('NILAI TUGAS'!P67*'NILAI TUGAS'!P$7*'FORM NILAI SIAP'!$E$6+'NILAI PRAKTEK'!P67*'NILAI PRAKTEK'!P$7*'FORM NILAI SIAP'!$F$6+'NILAI UTS'!P67*'NILAI UTS'!P$7*'FORM NILAI SIAP'!$G$6+'NILAI UAS'!P$7*'NILAI UAS'!P67*'FORM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7" s="50" t="str">
        <f t="shared" ref="AJ67" si="710">IF(AI67="","",IF(AI67&gt;=80,4,IF(AI67&gt;=70,3,IF(AI67&gt;=60,2,1))))</f>
        <v/>
      </c>
      <c r="AK67" s="7" t="str">
        <f>IF($B67="","",IFERROR((('NILAI TUGAS'!Q67*'NILAI TUGAS'!Q$7*'FORM NILAI SIAP'!$E$6+'NILAI PRAKTEK'!Q67*'NILAI PRAKTEK'!Q$7*'FORM NILAI SIAP'!$F$6+'NILAI UTS'!Q67*'NILAI UTS'!Q$7*'FORM NILAI SIAP'!$G$6+'NILAI UAS'!Q$7*'NILAI UAS'!Q67*'FORM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7" s="50" t="str">
        <f t="shared" ref="AL67" si="711">IF(AK67="","",IF(AK67&gt;=80,4,IF(AK67&gt;=70,3,IF(AK67&gt;=60,2,1))))</f>
        <v/>
      </c>
      <c r="AM67" s="7" t="str">
        <f>IF($B67="","",IFERROR((('NILAI TUGAS'!R67*'NILAI TUGAS'!R$7*'FORM NILAI SIAP'!$E$6+'NILAI PRAKTEK'!R67*'NILAI PRAKTEK'!R$7*'FORM NILAI SIAP'!$F$6+'NILAI UTS'!R67*'NILAI UTS'!R$7*'FORM NILAI SIAP'!$G$6+'NILAI UAS'!R$7*'NILAI UAS'!R67*'FORM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7" s="50" t="str">
        <f t="shared" ref="AN67" si="712">IF(AM67="","",IF(AM67&gt;=80,4,IF(AM67&gt;=70,3,IF(AM67&gt;=60,2,1))))</f>
        <v/>
      </c>
    </row>
    <row r="68" spans="1:40" x14ac:dyDescent="0.25">
      <c r="A68" s="13"/>
      <c r="B68" s="13"/>
      <c r="C68" s="13"/>
      <c r="D68" s="13"/>
      <c r="E68" s="25" t="str">
        <f>IF(B68="","",'NILAI TUGAS'!D68)</f>
        <v/>
      </c>
      <c r="F68" s="25" t="str">
        <f>IF(B68="","",'NILAI PRAKTEK'!D68)</f>
        <v/>
      </c>
      <c r="G68" s="25" t="str">
        <f>IF(B68="","",'NILAI UTS'!D68)</f>
        <v/>
      </c>
      <c r="H68" s="25" t="str">
        <f>IF(B68="","",'NILAI UAS'!D68)</f>
        <v/>
      </c>
      <c r="I68" s="25" t="str">
        <f t="shared" si="0"/>
        <v/>
      </c>
      <c r="J68" s="26" t="str">
        <f t="shared" si="1"/>
        <v/>
      </c>
      <c r="K68" s="25" t="str">
        <f t="shared" si="2"/>
        <v/>
      </c>
      <c r="L68" s="6" t="str">
        <f t="shared" si="3"/>
        <v/>
      </c>
      <c r="M68" s="7" t="str">
        <f>IF($B68="","",IF(M$7="","",IFERROR((('NILAI TUGAS'!E68*'NILAI TUGAS'!E$7*'FORM NILAI SIAP'!$E$6+'NILAI PRAKTEK'!E68*'NILAI PRAKTEK'!E$7*'FORM NILAI SIAP'!$F$6+'NILAI UTS'!E68*'NILAI UTS'!E$7*'FORM NILAI SIAP'!$G$6+'NILAI UAS'!E$7*'NILAI UAS'!E68*'FORM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8" s="50" t="str">
        <f t="shared" si="4"/>
        <v/>
      </c>
      <c r="O68" s="7" t="str">
        <f>IF($B68="","",IF(O$7="","",IFERROR((('NILAI TUGAS'!F68*'NILAI TUGAS'!F$7*'FORM NILAI SIAP'!$E$6+'NILAI PRAKTEK'!F68*'NILAI PRAKTEK'!F$7*'FORM NILAI SIAP'!$F$6+'NILAI UTS'!F68*'NILAI UTS'!F$7*'FORM NILAI SIAP'!$G$6+'NILAI UAS'!F$7*'NILAI UAS'!F68*'FORM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8" s="50" t="str">
        <f t="shared" si="4"/>
        <v/>
      </c>
      <c r="Q68" s="7" t="str">
        <f>IF($B68="","",IF(Q$7="","",IFERROR((('NILAI TUGAS'!G68*'NILAI TUGAS'!G$7*'FORM NILAI SIAP'!$E$6+'NILAI PRAKTEK'!G68*'NILAI PRAKTEK'!G$7*'FORM NILAI SIAP'!$F$6+'NILAI UTS'!G68*'NILAI UTS'!G$7*'FORM NILAI SIAP'!$G$6+'NILAI UAS'!G$7*'NILAI UAS'!G68*'FORM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8" s="50" t="str">
        <f t="shared" ref="R68" si="713">IF(Q68="","",IF(Q68&gt;=80,4,IF(Q68&gt;=70,3,IF(Q68&gt;=60,2,1))))</f>
        <v/>
      </c>
      <c r="S68" s="7" t="str">
        <f>IF($B68="","",IF(S$7="","",IFERROR((('NILAI TUGAS'!H68*'NILAI TUGAS'!H$7*'FORM NILAI SIAP'!$E$6+'NILAI PRAKTEK'!H68*'NILAI PRAKTEK'!H$7*'FORM NILAI SIAP'!$F$6+'NILAI UTS'!H68*'NILAI UTS'!H$7*'FORM NILAI SIAP'!$G$6+'NILAI UAS'!H$7*'NILAI UAS'!H68*'FORM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8" s="50" t="str">
        <f t="shared" ref="T68" si="714">IF(S68="","",IF(S68&gt;=80,4,IF(S68&gt;=70,3,IF(S68&gt;=60,2,1))))</f>
        <v/>
      </c>
      <c r="U68" s="7" t="str">
        <f>IF($B68="","",IF(U$7="","",IFERROR((('NILAI TUGAS'!I68*'NILAI TUGAS'!I$7*'FORM NILAI SIAP'!$E$6+'NILAI PRAKTEK'!I68*'NILAI PRAKTEK'!I$7*'FORM NILAI SIAP'!$F$6+'NILAI UTS'!I68*'NILAI UTS'!I$7*'FORM NILAI SIAP'!$G$6+'NILAI UAS'!I$7*'NILAI UAS'!I68*'FORM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8" s="50" t="str">
        <f t="shared" ref="V68" si="715">IF(U68="","",IF(U68&gt;=80,4,IF(U68&gt;=70,3,IF(U68&gt;=60,2,1))))</f>
        <v/>
      </c>
      <c r="W68" s="7" t="str">
        <f>IF($B68="","",IF(W$7="","",IFERROR((('NILAI TUGAS'!J68*'NILAI TUGAS'!J$7*'FORM NILAI SIAP'!$E$6+'NILAI PRAKTEK'!J68*'NILAI PRAKTEK'!J$7*'FORM NILAI SIAP'!$F$6+'NILAI UTS'!J68*'NILAI UTS'!J$7*'FORM NILAI SIAP'!$G$6+'NILAI UAS'!J$7*'NILAI UAS'!J68*'FORM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8" s="50" t="str">
        <f t="shared" ref="X68" si="716">IF(W68="","",IF(W68&gt;=80,4,IF(W68&gt;=70,3,IF(W68&gt;=60,2,1))))</f>
        <v/>
      </c>
      <c r="Y68" s="7" t="str">
        <f>IF($B68="","",IF(Y$7="","",IFERROR((('NILAI TUGAS'!K68*'NILAI TUGAS'!K$7*'FORM NILAI SIAP'!$E$6+'NILAI PRAKTEK'!K68*'NILAI PRAKTEK'!K$7*'FORM NILAI SIAP'!$F$6+'NILAI UTS'!K68*'NILAI UTS'!K$7*'FORM NILAI SIAP'!$G$6+'NILAI UAS'!K$7*'NILAI UAS'!K68*'FORM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8" s="50" t="str">
        <f t="shared" ref="Z68" si="717">IF(Y68="","",IF(Y68&gt;=80,4,IF(Y68&gt;=70,3,IF(Y68&gt;=60,2,1))))</f>
        <v/>
      </c>
      <c r="AA68" s="7" t="str">
        <f>IF($B68="","",IF(AA$7="","",IFERROR((('NILAI TUGAS'!L68*'NILAI TUGAS'!L$7*'FORM NILAI SIAP'!$E$6+'NILAI PRAKTEK'!L68*'NILAI PRAKTEK'!L$7*'FORM NILAI SIAP'!$F$6+'NILAI UTS'!L68*'NILAI UTS'!L$7*'FORM NILAI SIAP'!$G$6+'NILAI UAS'!L$7*'NILAI UAS'!L68*'FORM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8" s="50" t="str">
        <f t="shared" ref="AB68" si="718">IF(AA68="","",IF(AA68&gt;=80,4,IF(AA68&gt;=70,3,IF(AA68&gt;=60,2,1))))</f>
        <v/>
      </c>
      <c r="AC68" s="7" t="str">
        <f>IF($B68="","",IF(AC$7="","",IFERROR((('NILAI TUGAS'!M68*'NILAI TUGAS'!M$7*'FORM NILAI SIAP'!$E$6+'NILAI PRAKTEK'!M68*'NILAI PRAKTEK'!M$7*'FORM NILAI SIAP'!$F$6+'NILAI UTS'!M68*'NILAI UTS'!M$7*'FORM NILAI SIAP'!$G$6+'NILAI UAS'!M$7*'NILAI UAS'!M68*'FORM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8" s="50" t="str">
        <f t="shared" ref="AD68" si="719">IF(AC68="","",IF(AC68&gt;=80,4,IF(AC68&gt;=70,3,IF(AC68&gt;=60,2,1))))</f>
        <v/>
      </c>
      <c r="AE68" s="7" t="str">
        <f>IF($B68="","",IFERROR((('NILAI TUGAS'!N68*'NILAI TUGAS'!N$7*'FORM NILAI SIAP'!$E$6+'NILAI PRAKTEK'!N68*'NILAI PRAKTEK'!N$7*'FORM NILAI SIAP'!$F$6+'NILAI UTS'!N68*'NILAI UTS'!N$7*'FORM NILAI SIAP'!$G$6+'NILAI UAS'!N$7*'NILAI UAS'!N68*'FORM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8" s="50" t="str">
        <f t="shared" ref="AF68" si="720">IF(AE68="","",IF(AE68&gt;=80,4,IF(AE68&gt;=70,3,IF(AE68&gt;=60,2,1))))</f>
        <v/>
      </c>
      <c r="AG68" s="7" t="str">
        <f>IF($B68="","",IFERROR((('NILAI TUGAS'!O68*'NILAI TUGAS'!O$7*'FORM NILAI SIAP'!$E$6+'NILAI PRAKTEK'!O68*'NILAI PRAKTEK'!O$7*'FORM NILAI SIAP'!$F$6+'NILAI UTS'!O68*'NILAI UTS'!O$7*'FORM NILAI SIAP'!$G$6+'NILAI UAS'!O$7*'NILAI UAS'!O68*'FORM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8" s="50" t="str">
        <f t="shared" ref="AH68" si="721">IF(AG68="","",IF(AG68&gt;=80,4,IF(AG68&gt;=70,3,IF(AG68&gt;=60,2,1))))</f>
        <v/>
      </c>
      <c r="AI68" s="7" t="str">
        <f>IF($B68="","",IFERROR((('NILAI TUGAS'!P68*'NILAI TUGAS'!P$7*'FORM NILAI SIAP'!$E$6+'NILAI PRAKTEK'!P68*'NILAI PRAKTEK'!P$7*'FORM NILAI SIAP'!$F$6+'NILAI UTS'!P68*'NILAI UTS'!P$7*'FORM NILAI SIAP'!$G$6+'NILAI UAS'!P$7*'NILAI UAS'!P68*'FORM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8" s="50" t="str">
        <f t="shared" ref="AJ68" si="722">IF(AI68="","",IF(AI68&gt;=80,4,IF(AI68&gt;=70,3,IF(AI68&gt;=60,2,1))))</f>
        <v/>
      </c>
      <c r="AK68" s="7" t="str">
        <f>IF($B68="","",IFERROR((('NILAI TUGAS'!Q68*'NILAI TUGAS'!Q$7*'FORM NILAI SIAP'!$E$6+'NILAI PRAKTEK'!Q68*'NILAI PRAKTEK'!Q$7*'FORM NILAI SIAP'!$F$6+'NILAI UTS'!Q68*'NILAI UTS'!Q$7*'FORM NILAI SIAP'!$G$6+'NILAI UAS'!Q$7*'NILAI UAS'!Q68*'FORM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8" s="50" t="str">
        <f t="shared" ref="AL68" si="723">IF(AK68="","",IF(AK68&gt;=80,4,IF(AK68&gt;=70,3,IF(AK68&gt;=60,2,1))))</f>
        <v/>
      </c>
      <c r="AM68" s="7" t="str">
        <f>IF($B68="","",IFERROR((('NILAI TUGAS'!R68*'NILAI TUGAS'!R$7*'FORM NILAI SIAP'!$E$6+'NILAI PRAKTEK'!R68*'NILAI PRAKTEK'!R$7*'FORM NILAI SIAP'!$F$6+'NILAI UTS'!R68*'NILAI UTS'!R$7*'FORM NILAI SIAP'!$G$6+'NILAI UAS'!R$7*'NILAI UAS'!R68*'FORM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8" s="50" t="str">
        <f t="shared" ref="AN68" si="724">IF(AM68="","",IF(AM68&gt;=80,4,IF(AM68&gt;=70,3,IF(AM68&gt;=60,2,1))))</f>
        <v/>
      </c>
    </row>
    <row r="69" spans="1:40" x14ac:dyDescent="0.25">
      <c r="A69" s="13"/>
      <c r="B69" s="13"/>
      <c r="C69" s="13"/>
      <c r="D69" s="13"/>
      <c r="E69" s="25" t="str">
        <f>IF(B69="","",'NILAI TUGAS'!D69)</f>
        <v/>
      </c>
      <c r="F69" s="25" t="str">
        <f>IF(B69="","",'NILAI PRAKTEK'!D69)</f>
        <v/>
      </c>
      <c r="G69" s="25" t="str">
        <f>IF(B69="","",'NILAI UTS'!D69)</f>
        <v/>
      </c>
      <c r="H69" s="25" t="str">
        <f>IF(B69="","",'NILAI UAS'!D69)</f>
        <v/>
      </c>
      <c r="I69" s="25" t="str">
        <f t="shared" si="0"/>
        <v/>
      </c>
      <c r="J69" s="26" t="str">
        <f t="shared" si="1"/>
        <v/>
      </c>
      <c r="K69" s="25" t="str">
        <f t="shared" si="2"/>
        <v/>
      </c>
      <c r="L69" s="6" t="str">
        <f t="shared" si="3"/>
        <v/>
      </c>
      <c r="M69" s="7" t="str">
        <f>IF($B69="","",IF(M$7="","",IFERROR((('NILAI TUGAS'!E69*'NILAI TUGAS'!E$7*'FORM NILAI SIAP'!$E$6+'NILAI PRAKTEK'!E69*'NILAI PRAKTEK'!E$7*'FORM NILAI SIAP'!$F$6+'NILAI UTS'!E69*'NILAI UTS'!E$7*'FORM NILAI SIAP'!$G$6+'NILAI UAS'!E$7*'NILAI UAS'!E69*'FORM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69" s="50" t="str">
        <f t="shared" si="4"/>
        <v/>
      </c>
      <c r="O69" s="7" t="str">
        <f>IF($B69="","",IF(O$7="","",IFERROR((('NILAI TUGAS'!F69*'NILAI TUGAS'!F$7*'FORM NILAI SIAP'!$E$6+'NILAI PRAKTEK'!F69*'NILAI PRAKTEK'!F$7*'FORM NILAI SIAP'!$F$6+'NILAI UTS'!F69*'NILAI UTS'!F$7*'FORM NILAI SIAP'!$G$6+'NILAI UAS'!F$7*'NILAI UAS'!F69*'FORM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69" s="50" t="str">
        <f t="shared" si="4"/>
        <v/>
      </c>
      <c r="Q69" s="7" t="str">
        <f>IF($B69="","",IF(Q$7="","",IFERROR((('NILAI TUGAS'!G69*'NILAI TUGAS'!G$7*'FORM NILAI SIAP'!$E$6+'NILAI PRAKTEK'!G69*'NILAI PRAKTEK'!G$7*'FORM NILAI SIAP'!$F$6+'NILAI UTS'!G69*'NILAI UTS'!G$7*'FORM NILAI SIAP'!$G$6+'NILAI UAS'!G$7*'NILAI UAS'!G69*'FORM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69" s="50" t="str">
        <f t="shared" ref="R69" si="725">IF(Q69="","",IF(Q69&gt;=80,4,IF(Q69&gt;=70,3,IF(Q69&gt;=60,2,1))))</f>
        <v/>
      </c>
      <c r="S69" s="7" t="str">
        <f>IF($B69="","",IF(S$7="","",IFERROR((('NILAI TUGAS'!H69*'NILAI TUGAS'!H$7*'FORM NILAI SIAP'!$E$6+'NILAI PRAKTEK'!H69*'NILAI PRAKTEK'!H$7*'FORM NILAI SIAP'!$F$6+'NILAI UTS'!H69*'NILAI UTS'!H$7*'FORM NILAI SIAP'!$G$6+'NILAI UAS'!H$7*'NILAI UAS'!H69*'FORM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69" s="50" t="str">
        <f t="shared" ref="T69" si="726">IF(S69="","",IF(S69&gt;=80,4,IF(S69&gt;=70,3,IF(S69&gt;=60,2,1))))</f>
        <v/>
      </c>
      <c r="U69" s="7" t="str">
        <f>IF($B69="","",IF(U$7="","",IFERROR((('NILAI TUGAS'!I69*'NILAI TUGAS'!I$7*'FORM NILAI SIAP'!$E$6+'NILAI PRAKTEK'!I69*'NILAI PRAKTEK'!I$7*'FORM NILAI SIAP'!$F$6+'NILAI UTS'!I69*'NILAI UTS'!I$7*'FORM NILAI SIAP'!$G$6+'NILAI UAS'!I$7*'NILAI UAS'!I69*'FORM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69" s="50" t="str">
        <f t="shared" ref="V69" si="727">IF(U69="","",IF(U69&gt;=80,4,IF(U69&gt;=70,3,IF(U69&gt;=60,2,1))))</f>
        <v/>
      </c>
      <c r="W69" s="7" t="str">
        <f>IF($B69="","",IF(W$7="","",IFERROR((('NILAI TUGAS'!J69*'NILAI TUGAS'!J$7*'FORM NILAI SIAP'!$E$6+'NILAI PRAKTEK'!J69*'NILAI PRAKTEK'!J$7*'FORM NILAI SIAP'!$F$6+'NILAI UTS'!J69*'NILAI UTS'!J$7*'FORM NILAI SIAP'!$G$6+'NILAI UAS'!J$7*'NILAI UAS'!J69*'FORM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69" s="50" t="str">
        <f t="shared" ref="X69" si="728">IF(W69="","",IF(W69&gt;=80,4,IF(W69&gt;=70,3,IF(W69&gt;=60,2,1))))</f>
        <v/>
      </c>
      <c r="Y69" s="7" t="str">
        <f>IF($B69="","",IF(Y$7="","",IFERROR((('NILAI TUGAS'!K69*'NILAI TUGAS'!K$7*'FORM NILAI SIAP'!$E$6+'NILAI PRAKTEK'!K69*'NILAI PRAKTEK'!K$7*'FORM NILAI SIAP'!$F$6+'NILAI UTS'!K69*'NILAI UTS'!K$7*'FORM NILAI SIAP'!$G$6+'NILAI UAS'!K$7*'NILAI UAS'!K69*'FORM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69" s="50" t="str">
        <f t="shared" ref="Z69" si="729">IF(Y69="","",IF(Y69&gt;=80,4,IF(Y69&gt;=70,3,IF(Y69&gt;=60,2,1))))</f>
        <v/>
      </c>
      <c r="AA69" s="7" t="str">
        <f>IF($B69="","",IF(AA$7="","",IFERROR((('NILAI TUGAS'!L69*'NILAI TUGAS'!L$7*'FORM NILAI SIAP'!$E$6+'NILAI PRAKTEK'!L69*'NILAI PRAKTEK'!L$7*'FORM NILAI SIAP'!$F$6+'NILAI UTS'!L69*'NILAI UTS'!L$7*'FORM NILAI SIAP'!$G$6+'NILAI UAS'!L$7*'NILAI UAS'!L69*'FORM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69" s="50" t="str">
        <f t="shared" ref="AB69" si="730">IF(AA69="","",IF(AA69&gt;=80,4,IF(AA69&gt;=70,3,IF(AA69&gt;=60,2,1))))</f>
        <v/>
      </c>
      <c r="AC69" s="7" t="str">
        <f>IF($B69="","",IF(AC$7="","",IFERROR((('NILAI TUGAS'!M69*'NILAI TUGAS'!M$7*'FORM NILAI SIAP'!$E$6+'NILAI PRAKTEK'!M69*'NILAI PRAKTEK'!M$7*'FORM NILAI SIAP'!$F$6+'NILAI UTS'!M69*'NILAI UTS'!M$7*'FORM NILAI SIAP'!$G$6+'NILAI UAS'!M$7*'NILAI UAS'!M69*'FORM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69" s="50" t="str">
        <f t="shared" ref="AD69" si="731">IF(AC69="","",IF(AC69&gt;=80,4,IF(AC69&gt;=70,3,IF(AC69&gt;=60,2,1))))</f>
        <v/>
      </c>
      <c r="AE69" s="7" t="str">
        <f>IF($B69="","",IFERROR((('NILAI TUGAS'!N69*'NILAI TUGAS'!N$7*'FORM NILAI SIAP'!$E$6+'NILAI PRAKTEK'!N69*'NILAI PRAKTEK'!N$7*'FORM NILAI SIAP'!$F$6+'NILAI UTS'!N69*'NILAI UTS'!N$7*'FORM NILAI SIAP'!$G$6+'NILAI UAS'!N$7*'NILAI UAS'!N69*'FORM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69" s="50" t="str">
        <f t="shared" ref="AF69" si="732">IF(AE69="","",IF(AE69&gt;=80,4,IF(AE69&gt;=70,3,IF(AE69&gt;=60,2,1))))</f>
        <v/>
      </c>
      <c r="AG69" s="7" t="str">
        <f>IF($B69="","",IFERROR((('NILAI TUGAS'!O69*'NILAI TUGAS'!O$7*'FORM NILAI SIAP'!$E$6+'NILAI PRAKTEK'!O69*'NILAI PRAKTEK'!O$7*'FORM NILAI SIAP'!$F$6+'NILAI UTS'!O69*'NILAI UTS'!O$7*'FORM NILAI SIAP'!$G$6+'NILAI UAS'!O$7*'NILAI UAS'!O69*'FORM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69" s="50" t="str">
        <f t="shared" ref="AH69" si="733">IF(AG69="","",IF(AG69&gt;=80,4,IF(AG69&gt;=70,3,IF(AG69&gt;=60,2,1))))</f>
        <v/>
      </c>
      <c r="AI69" s="7" t="str">
        <f>IF($B69="","",IFERROR((('NILAI TUGAS'!P69*'NILAI TUGAS'!P$7*'FORM NILAI SIAP'!$E$6+'NILAI PRAKTEK'!P69*'NILAI PRAKTEK'!P$7*'FORM NILAI SIAP'!$F$6+'NILAI UTS'!P69*'NILAI UTS'!P$7*'FORM NILAI SIAP'!$G$6+'NILAI UAS'!P$7*'NILAI UAS'!P69*'FORM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69" s="50" t="str">
        <f t="shared" ref="AJ69" si="734">IF(AI69="","",IF(AI69&gt;=80,4,IF(AI69&gt;=70,3,IF(AI69&gt;=60,2,1))))</f>
        <v/>
      </c>
      <c r="AK69" s="7" t="str">
        <f>IF($B69="","",IFERROR((('NILAI TUGAS'!Q69*'NILAI TUGAS'!Q$7*'FORM NILAI SIAP'!$E$6+'NILAI PRAKTEK'!Q69*'NILAI PRAKTEK'!Q$7*'FORM NILAI SIAP'!$F$6+'NILAI UTS'!Q69*'NILAI UTS'!Q$7*'FORM NILAI SIAP'!$G$6+'NILAI UAS'!Q$7*'NILAI UAS'!Q69*'FORM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69" s="50" t="str">
        <f t="shared" ref="AL69" si="735">IF(AK69="","",IF(AK69&gt;=80,4,IF(AK69&gt;=70,3,IF(AK69&gt;=60,2,1))))</f>
        <v/>
      </c>
      <c r="AM69" s="7" t="str">
        <f>IF($B69="","",IFERROR((('NILAI TUGAS'!R69*'NILAI TUGAS'!R$7*'FORM NILAI SIAP'!$E$6+'NILAI PRAKTEK'!R69*'NILAI PRAKTEK'!R$7*'FORM NILAI SIAP'!$F$6+'NILAI UTS'!R69*'NILAI UTS'!R$7*'FORM NILAI SIAP'!$G$6+'NILAI UAS'!R$7*'NILAI UAS'!R69*'FORM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69" s="50" t="str">
        <f t="shared" ref="AN69" si="736">IF(AM69="","",IF(AM69&gt;=80,4,IF(AM69&gt;=70,3,IF(AM69&gt;=60,2,1))))</f>
        <v/>
      </c>
    </row>
    <row r="70" spans="1:40" x14ac:dyDescent="0.25">
      <c r="A70" s="13"/>
      <c r="B70" s="13"/>
      <c r="C70" s="13"/>
      <c r="D70" s="13"/>
      <c r="E70" s="25" t="str">
        <f>IF(B70="","",'NILAI TUGAS'!D70)</f>
        <v/>
      </c>
      <c r="F70" s="25" t="str">
        <f>IF(B70="","",'NILAI PRAKTEK'!D70)</f>
        <v/>
      </c>
      <c r="G70" s="25" t="str">
        <f>IF(B70="","",'NILAI UTS'!D70)</f>
        <v/>
      </c>
      <c r="H70" s="25" t="str">
        <f>IF(B70="","",'NILAI UAS'!D70)</f>
        <v/>
      </c>
      <c r="I70" s="25" t="str">
        <f t="shared" si="0"/>
        <v/>
      </c>
      <c r="J70" s="26" t="str">
        <f t="shared" si="1"/>
        <v/>
      </c>
      <c r="K70" s="25" t="str">
        <f t="shared" si="2"/>
        <v/>
      </c>
      <c r="L70" s="6" t="str">
        <f t="shared" si="3"/>
        <v/>
      </c>
      <c r="M70" s="7" t="str">
        <f>IF($B70="","",IF(M$7="","",IFERROR((('NILAI TUGAS'!E70*'NILAI TUGAS'!E$7*'FORM NILAI SIAP'!$E$6+'NILAI PRAKTEK'!E70*'NILAI PRAKTEK'!E$7*'FORM NILAI SIAP'!$F$6+'NILAI UTS'!E70*'NILAI UTS'!E$7*'FORM NILAI SIAP'!$G$6+'NILAI UAS'!E$7*'NILAI UAS'!E70*'FORM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0" s="50" t="str">
        <f t="shared" si="4"/>
        <v/>
      </c>
      <c r="O70" s="7" t="str">
        <f>IF($B70="","",IF(O$7="","",IFERROR((('NILAI TUGAS'!F70*'NILAI TUGAS'!F$7*'FORM NILAI SIAP'!$E$6+'NILAI PRAKTEK'!F70*'NILAI PRAKTEK'!F$7*'FORM NILAI SIAP'!$F$6+'NILAI UTS'!F70*'NILAI UTS'!F$7*'FORM NILAI SIAP'!$G$6+'NILAI UAS'!F$7*'NILAI UAS'!F70*'FORM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0" s="50" t="str">
        <f t="shared" si="4"/>
        <v/>
      </c>
      <c r="Q70" s="7" t="str">
        <f>IF($B70="","",IF(Q$7="","",IFERROR((('NILAI TUGAS'!G70*'NILAI TUGAS'!G$7*'FORM NILAI SIAP'!$E$6+'NILAI PRAKTEK'!G70*'NILAI PRAKTEK'!G$7*'FORM NILAI SIAP'!$F$6+'NILAI UTS'!G70*'NILAI UTS'!G$7*'FORM NILAI SIAP'!$G$6+'NILAI UAS'!G$7*'NILAI UAS'!G70*'FORM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0" s="50" t="str">
        <f t="shared" ref="R70" si="737">IF(Q70="","",IF(Q70&gt;=80,4,IF(Q70&gt;=70,3,IF(Q70&gt;=60,2,1))))</f>
        <v/>
      </c>
      <c r="S70" s="7" t="str">
        <f>IF($B70="","",IF(S$7="","",IFERROR((('NILAI TUGAS'!H70*'NILAI TUGAS'!H$7*'FORM NILAI SIAP'!$E$6+'NILAI PRAKTEK'!H70*'NILAI PRAKTEK'!H$7*'FORM NILAI SIAP'!$F$6+'NILAI UTS'!H70*'NILAI UTS'!H$7*'FORM NILAI SIAP'!$G$6+'NILAI UAS'!H$7*'NILAI UAS'!H70*'FORM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0" s="50" t="str">
        <f t="shared" ref="T70" si="738">IF(S70="","",IF(S70&gt;=80,4,IF(S70&gt;=70,3,IF(S70&gt;=60,2,1))))</f>
        <v/>
      </c>
      <c r="U70" s="7" t="str">
        <f>IF($B70="","",IF(U$7="","",IFERROR((('NILAI TUGAS'!I70*'NILAI TUGAS'!I$7*'FORM NILAI SIAP'!$E$6+'NILAI PRAKTEK'!I70*'NILAI PRAKTEK'!I$7*'FORM NILAI SIAP'!$F$6+'NILAI UTS'!I70*'NILAI UTS'!I$7*'FORM NILAI SIAP'!$G$6+'NILAI UAS'!I$7*'NILAI UAS'!I70*'FORM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0" s="50" t="str">
        <f t="shared" ref="V70" si="739">IF(U70="","",IF(U70&gt;=80,4,IF(U70&gt;=70,3,IF(U70&gt;=60,2,1))))</f>
        <v/>
      </c>
      <c r="W70" s="7" t="str">
        <f>IF($B70="","",IF(W$7="","",IFERROR((('NILAI TUGAS'!J70*'NILAI TUGAS'!J$7*'FORM NILAI SIAP'!$E$6+'NILAI PRAKTEK'!J70*'NILAI PRAKTEK'!J$7*'FORM NILAI SIAP'!$F$6+'NILAI UTS'!J70*'NILAI UTS'!J$7*'FORM NILAI SIAP'!$G$6+'NILAI UAS'!J$7*'NILAI UAS'!J70*'FORM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0" s="50" t="str">
        <f t="shared" ref="X70" si="740">IF(W70="","",IF(W70&gt;=80,4,IF(W70&gt;=70,3,IF(W70&gt;=60,2,1))))</f>
        <v/>
      </c>
      <c r="Y70" s="7" t="str">
        <f>IF($B70="","",IF(Y$7="","",IFERROR((('NILAI TUGAS'!K70*'NILAI TUGAS'!K$7*'FORM NILAI SIAP'!$E$6+'NILAI PRAKTEK'!K70*'NILAI PRAKTEK'!K$7*'FORM NILAI SIAP'!$F$6+'NILAI UTS'!K70*'NILAI UTS'!K$7*'FORM NILAI SIAP'!$G$6+'NILAI UAS'!K$7*'NILAI UAS'!K70*'FORM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0" s="50" t="str">
        <f t="shared" ref="Z70" si="741">IF(Y70="","",IF(Y70&gt;=80,4,IF(Y70&gt;=70,3,IF(Y70&gt;=60,2,1))))</f>
        <v/>
      </c>
      <c r="AA70" s="7" t="str">
        <f>IF($B70="","",IF(AA$7="","",IFERROR((('NILAI TUGAS'!L70*'NILAI TUGAS'!L$7*'FORM NILAI SIAP'!$E$6+'NILAI PRAKTEK'!L70*'NILAI PRAKTEK'!L$7*'FORM NILAI SIAP'!$F$6+'NILAI UTS'!L70*'NILAI UTS'!L$7*'FORM NILAI SIAP'!$G$6+'NILAI UAS'!L$7*'NILAI UAS'!L70*'FORM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0" s="50" t="str">
        <f t="shared" ref="AB70" si="742">IF(AA70="","",IF(AA70&gt;=80,4,IF(AA70&gt;=70,3,IF(AA70&gt;=60,2,1))))</f>
        <v/>
      </c>
      <c r="AC70" s="7" t="str">
        <f>IF($B70="","",IF(AC$7="","",IFERROR((('NILAI TUGAS'!M70*'NILAI TUGAS'!M$7*'FORM NILAI SIAP'!$E$6+'NILAI PRAKTEK'!M70*'NILAI PRAKTEK'!M$7*'FORM NILAI SIAP'!$F$6+'NILAI UTS'!M70*'NILAI UTS'!M$7*'FORM NILAI SIAP'!$G$6+'NILAI UAS'!M$7*'NILAI UAS'!M70*'FORM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0" s="50" t="str">
        <f t="shared" ref="AD70" si="743">IF(AC70="","",IF(AC70&gt;=80,4,IF(AC70&gt;=70,3,IF(AC70&gt;=60,2,1))))</f>
        <v/>
      </c>
      <c r="AE70" s="7" t="str">
        <f>IF($B70="","",IFERROR((('NILAI TUGAS'!N70*'NILAI TUGAS'!N$7*'FORM NILAI SIAP'!$E$6+'NILAI PRAKTEK'!N70*'NILAI PRAKTEK'!N$7*'FORM NILAI SIAP'!$F$6+'NILAI UTS'!N70*'NILAI UTS'!N$7*'FORM NILAI SIAP'!$G$6+'NILAI UAS'!N$7*'NILAI UAS'!N70*'FORM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0" s="50" t="str">
        <f t="shared" ref="AF70" si="744">IF(AE70="","",IF(AE70&gt;=80,4,IF(AE70&gt;=70,3,IF(AE70&gt;=60,2,1))))</f>
        <v/>
      </c>
      <c r="AG70" s="7" t="str">
        <f>IF($B70="","",IFERROR((('NILAI TUGAS'!O70*'NILAI TUGAS'!O$7*'FORM NILAI SIAP'!$E$6+'NILAI PRAKTEK'!O70*'NILAI PRAKTEK'!O$7*'FORM NILAI SIAP'!$F$6+'NILAI UTS'!O70*'NILAI UTS'!O$7*'FORM NILAI SIAP'!$G$6+'NILAI UAS'!O$7*'NILAI UAS'!O70*'FORM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0" s="50" t="str">
        <f t="shared" ref="AH70" si="745">IF(AG70="","",IF(AG70&gt;=80,4,IF(AG70&gt;=70,3,IF(AG70&gt;=60,2,1))))</f>
        <v/>
      </c>
      <c r="AI70" s="7" t="str">
        <f>IF($B70="","",IFERROR((('NILAI TUGAS'!P70*'NILAI TUGAS'!P$7*'FORM NILAI SIAP'!$E$6+'NILAI PRAKTEK'!P70*'NILAI PRAKTEK'!P$7*'FORM NILAI SIAP'!$F$6+'NILAI UTS'!P70*'NILAI UTS'!P$7*'FORM NILAI SIAP'!$G$6+'NILAI UAS'!P$7*'NILAI UAS'!P70*'FORM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0" s="50" t="str">
        <f t="shared" ref="AJ70" si="746">IF(AI70="","",IF(AI70&gt;=80,4,IF(AI70&gt;=70,3,IF(AI70&gt;=60,2,1))))</f>
        <v/>
      </c>
      <c r="AK70" s="7" t="str">
        <f>IF($B70="","",IFERROR((('NILAI TUGAS'!Q70*'NILAI TUGAS'!Q$7*'FORM NILAI SIAP'!$E$6+'NILAI PRAKTEK'!Q70*'NILAI PRAKTEK'!Q$7*'FORM NILAI SIAP'!$F$6+'NILAI UTS'!Q70*'NILAI UTS'!Q$7*'FORM NILAI SIAP'!$G$6+'NILAI UAS'!Q$7*'NILAI UAS'!Q70*'FORM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0" s="50" t="str">
        <f t="shared" ref="AL70" si="747">IF(AK70="","",IF(AK70&gt;=80,4,IF(AK70&gt;=70,3,IF(AK70&gt;=60,2,1))))</f>
        <v/>
      </c>
      <c r="AM70" s="7" t="str">
        <f>IF($B70="","",IFERROR((('NILAI TUGAS'!R70*'NILAI TUGAS'!R$7*'FORM NILAI SIAP'!$E$6+'NILAI PRAKTEK'!R70*'NILAI PRAKTEK'!R$7*'FORM NILAI SIAP'!$F$6+'NILAI UTS'!R70*'NILAI UTS'!R$7*'FORM NILAI SIAP'!$G$6+'NILAI UAS'!R$7*'NILAI UAS'!R70*'FORM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0" s="50" t="str">
        <f t="shared" ref="AN70" si="748">IF(AM70="","",IF(AM70&gt;=80,4,IF(AM70&gt;=70,3,IF(AM70&gt;=60,2,1))))</f>
        <v/>
      </c>
    </row>
    <row r="71" spans="1:40" x14ac:dyDescent="0.25">
      <c r="A71" s="13"/>
      <c r="B71" s="13"/>
      <c r="C71" s="13"/>
      <c r="D71" s="13"/>
      <c r="E71" s="25" t="str">
        <f>IF(B71="","",'NILAI TUGAS'!D71)</f>
        <v/>
      </c>
      <c r="F71" s="25" t="str">
        <f>IF(B71="","",'NILAI PRAKTEK'!D71)</f>
        <v/>
      </c>
      <c r="G71" s="25" t="str">
        <f>IF(B71="","",'NILAI UTS'!D71)</f>
        <v/>
      </c>
      <c r="H71" s="25" t="str">
        <f>IF(B71="","",'NILAI UAS'!D71)</f>
        <v/>
      </c>
      <c r="I71" s="25" t="str">
        <f t="shared" si="0"/>
        <v/>
      </c>
      <c r="J71" s="26" t="str">
        <f t="shared" si="1"/>
        <v/>
      </c>
      <c r="K71" s="25" t="str">
        <f t="shared" si="2"/>
        <v/>
      </c>
      <c r="L71" s="6" t="str">
        <f t="shared" si="3"/>
        <v/>
      </c>
      <c r="M71" s="7" t="str">
        <f>IF($B71="","",IF(M$7="","",IFERROR((('NILAI TUGAS'!E71*'NILAI TUGAS'!E$7*'FORM NILAI SIAP'!$E$6+'NILAI PRAKTEK'!E71*'NILAI PRAKTEK'!E$7*'FORM NILAI SIAP'!$F$6+'NILAI UTS'!E71*'NILAI UTS'!E$7*'FORM NILAI SIAP'!$G$6+'NILAI UAS'!E$7*'NILAI UAS'!E71*'FORM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1" s="50" t="str">
        <f t="shared" si="4"/>
        <v/>
      </c>
      <c r="O71" s="7" t="str">
        <f>IF($B71="","",IF(O$7="","",IFERROR((('NILAI TUGAS'!F71*'NILAI TUGAS'!F$7*'FORM NILAI SIAP'!$E$6+'NILAI PRAKTEK'!F71*'NILAI PRAKTEK'!F$7*'FORM NILAI SIAP'!$F$6+'NILAI UTS'!F71*'NILAI UTS'!F$7*'FORM NILAI SIAP'!$G$6+'NILAI UAS'!F$7*'NILAI UAS'!F71*'FORM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1" s="50" t="str">
        <f t="shared" si="4"/>
        <v/>
      </c>
      <c r="Q71" s="7" t="str">
        <f>IF($B71="","",IF(Q$7="","",IFERROR((('NILAI TUGAS'!G71*'NILAI TUGAS'!G$7*'FORM NILAI SIAP'!$E$6+'NILAI PRAKTEK'!G71*'NILAI PRAKTEK'!G$7*'FORM NILAI SIAP'!$F$6+'NILAI UTS'!G71*'NILAI UTS'!G$7*'FORM NILAI SIAP'!$G$6+'NILAI UAS'!G$7*'NILAI UAS'!G71*'FORM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1" s="50" t="str">
        <f t="shared" ref="R71" si="749">IF(Q71="","",IF(Q71&gt;=80,4,IF(Q71&gt;=70,3,IF(Q71&gt;=60,2,1))))</f>
        <v/>
      </c>
      <c r="S71" s="7" t="str">
        <f>IF($B71="","",IF(S$7="","",IFERROR((('NILAI TUGAS'!H71*'NILAI TUGAS'!H$7*'FORM NILAI SIAP'!$E$6+'NILAI PRAKTEK'!H71*'NILAI PRAKTEK'!H$7*'FORM NILAI SIAP'!$F$6+'NILAI UTS'!H71*'NILAI UTS'!H$7*'FORM NILAI SIAP'!$G$6+'NILAI UAS'!H$7*'NILAI UAS'!H71*'FORM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1" s="50" t="str">
        <f t="shared" ref="T71" si="750">IF(S71="","",IF(S71&gt;=80,4,IF(S71&gt;=70,3,IF(S71&gt;=60,2,1))))</f>
        <v/>
      </c>
      <c r="U71" s="7" t="str">
        <f>IF($B71="","",IF(U$7="","",IFERROR((('NILAI TUGAS'!I71*'NILAI TUGAS'!I$7*'FORM NILAI SIAP'!$E$6+'NILAI PRAKTEK'!I71*'NILAI PRAKTEK'!I$7*'FORM NILAI SIAP'!$F$6+'NILAI UTS'!I71*'NILAI UTS'!I$7*'FORM NILAI SIAP'!$G$6+'NILAI UAS'!I$7*'NILAI UAS'!I71*'FORM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1" s="50" t="str">
        <f t="shared" ref="V71" si="751">IF(U71="","",IF(U71&gt;=80,4,IF(U71&gt;=70,3,IF(U71&gt;=60,2,1))))</f>
        <v/>
      </c>
      <c r="W71" s="7" t="str">
        <f>IF($B71="","",IF(W$7="","",IFERROR((('NILAI TUGAS'!J71*'NILAI TUGAS'!J$7*'FORM NILAI SIAP'!$E$6+'NILAI PRAKTEK'!J71*'NILAI PRAKTEK'!J$7*'FORM NILAI SIAP'!$F$6+'NILAI UTS'!J71*'NILAI UTS'!J$7*'FORM NILAI SIAP'!$G$6+'NILAI UAS'!J$7*'NILAI UAS'!J71*'FORM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1" s="50" t="str">
        <f t="shared" ref="X71" si="752">IF(W71="","",IF(W71&gt;=80,4,IF(W71&gt;=70,3,IF(W71&gt;=60,2,1))))</f>
        <v/>
      </c>
      <c r="Y71" s="7" t="str">
        <f>IF($B71="","",IF(Y$7="","",IFERROR((('NILAI TUGAS'!K71*'NILAI TUGAS'!K$7*'FORM NILAI SIAP'!$E$6+'NILAI PRAKTEK'!K71*'NILAI PRAKTEK'!K$7*'FORM NILAI SIAP'!$F$6+'NILAI UTS'!K71*'NILAI UTS'!K$7*'FORM NILAI SIAP'!$G$6+'NILAI UAS'!K$7*'NILAI UAS'!K71*'FORM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1" s="50" t="str">
        <f t="shared" ref="Z71" si="753">IF(Y71="","",IF(Y71&gt;=80,4,IF(Y71&gt;=70,3,IF(Y71&gt;=60,2,1))))</f>
        <v/>
      </c>
      <c r="AA71" s="7" t="str">
        <f>IF($B71="","",IF(AA$7="","",IFERROR((('NILAI TUGAS'!L71*'NILAI TUGAS'!L$7*'FORM NILAI SIAP'!$E$6+'NILAI PRAKTEK'!L71*'NILAI PRAKTEK'!L$7*'FORM NILAI SIAP'!$F$6+'NILAI UTS'!L71*'NILAI UTS'!L$7*'FORM NILAI SIAP'!$G$6+'NILAI UAS'!L$7*'NILAI UAS'!L71*'FORM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1" s="50" t="str">
        <f t="shared" ref="AB71" si="754">IF(AA71="","",IF(AA71&gt;=80,4,IF(AA71&gt;=70,3,IF(AA71&gt;=60,2,1))))</f>
        <v/>
      </c>
      <c r="AC71" s="7" t="str">
        <f>IF($B71="","",IF(AC$7="","",IFERROR((('NILAI TUGAS'!M71*'NILAI TUGAS'!M$7*'FORM NILAI SIAP'!$E$6+'NILAI PRAKTEK'!M71*'NILAI PRAKTEK'!M$7*'FORM NILAI SIAP'!$F$6+'NILAI UTS'!M71*'NILAI UTS'!M$7*'FORM NILAI SIAP'!$G$6+'NILAI UAS'!M$7*'NILAI UAS'!M71*'FORM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1" s="50" t="str">
        <f t="shared" ref="AD71" si="755">IF(AC71="","",IF(AC71&gt;=80,4,IF(AC71&gt;=70,3,IF(AC71&gt;=60,2,1))))</f>
        <v/>
      </c>
      <c r="AE71" s="7" t="str">
        <f>IF($B71="","",IFERROR((('NILAI TUGAS'!N71*'NILAI TUGAS'!N$7*'FORM NILAI SIAP'!$E$6+'NILAI PRAKTEK'!N71*'NILAI PRAKTEK'!N$7*'FORM NILAI SIAP'!$F$6+'NILAI UTS'!N71*'NILAI UTS'!N$7*'FORM NILAI SIAP'!$G$6+'NILAI UAS'!N$7*'NILAI UAS'!N71*'FORM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1" s="50" t="str">
        <f t="shared" ref="AF71" si="756">IF(AE71="","",IF(AE71&gt;=80,4,IF(AE71&gt;=70,3,IF(AE71&gt;=60,2,1))))</f>
        <v/>
      </c>
      <c r="AG71" s="7" t="str">
        <f>IF($B71="","",IFERROR((('NILAI TUGAS'!O71*'NILAI TUGAS'!O$7*'FORM NILAI SIAP'!$E$6+'NILAI PRAKTEK'!O71*'NILAI PRAKTEK'!O$7*'FORM NILAI SIAP'!$F$6+'NILAI UTS'!O71*'NILAI UTS'!O$7*'FORM NILAI SIAP'!$G$6+'NILAI UAS'!O$7*'NILAI UAS'!O71*'FORM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1" s="50" t="str">
        <f t="shared" ref="AH71" si="757">IF(AG71="","",IF(AG71&gt;=80,4,IF(AG71&gt;=70,3,IF(AG71&gt;=60,2,1))))</f>
        <v/>
      </c>
      <c r="AI71" s="7" t="str">
        <f>IF($B71="","",IFERROR((('NILAI TUGAS'!P71*'NILAI TUGAS'!P$7*'FORM NILAI SIAP'!$E$6+'NILAI PRAKTEK'!P71*'NILAI PRAKTEK'!P$7*'FORM NILAI SIAP'!$F$6+'NILAI UTS'!P71*'NILAI UTS'!P$7*'FORM NILAI SIAP'!$G$6+'NILAI UAS'!P$7*'NILAI UAS'!P71*'FORM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1" s="50" t="str">
        <f t="shared" ref="AJ71" si="758">IF(AI71="","",IF(AI71&gt;=80,4,IF(AI71&gt;=70,3,IF(AI71&gt;=60,2,1))))</f>
        <v/>
      </c>
      <c r="AK71" s="7" t="str">
        <f>IF($B71="","",IFERROR((('NILAI TUGAS'!Q71*'NILAI TUGAS'!Q$7*'FORM NILAI SIAP'!$E$6+'NILAI PRAKTEK'!Q71*'NILAI PRAKTEK'!Q$7*'FORM NILAI SIAP'!$F$6+'NILAI UTS'!Q71*'NILAI UTS'!Q$7*'FORM NILAI SIAP'!$G$6+'NILAI UAS'!Q$7*'NILAI UAS'!Q71*'FORM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1" s="50" t="str">
        <f t="shared" ref="AL71" si="759">IF(AK71="","",IF(AK71&gt;=80,4,IF(AK71&gt;=70,3,IF(AK71&gt;=60,2,1))))</f>
        <v/>
      </c>
      <c r="AM71" s="7" t="str">
        <f>IF($B71="","",IFERROR((('NILAI TUGAS'!R71*'NILAI TUGAS'!R$7*'FORM NILAI SIAP'!$E$6+'NILAI PRAKTEK'!R71*'NILAI PRAKTEK'!R$7*'FORM NILAI SIAP'!$F$6+'NILAI UTS'!R71*'NILAI UTS'!R$7*'FORM NILAI SIAP'!$G$6+'NILAI UAS'!R$7*'NILAI UAS'!R71*'FORM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1" s="50" t="str">
        <f t="shared" ref="AN71" si="760">IF(AM71="","",IF(AM71&gt;=80,4,IF(AM71&gt;=70,3,IF(AM71&gt;=60,2,1))))</f>
        <v/>
      </c>
    </row>
    <row r="72" spans="1:40" x14ac:dyDescent="0.25">
      <c r="A72" s="13"/>
      <c r="B72" s="13"/>
      <c r="C72" s="13"/>
      <c r="D72" s="13"/>
      <c r="E72" s="25" t="str">
        <f>IF(B72="","",'NILAI TUGAS'!D72)</f>
        <v/>
      </c>
      <c r="F72" s="25" t="str">
        <f>IF(B72="","",'NILAI PRAKTEK'!D72)</f>
        <v/>
      </c>
      <c r="G72" s="25" t="str">
        <f>IF(B72="","",'NILAI UTS'!D72)</f>
        <v/>
      </c>
      <c r="H72" s="25" t="str">
        <f>IF(B72="","",'NILAI UAS'!D72)</f>
        <v/>
      </c>
      <c r="I72" s="25" t="str">
        <f t="shared" si="0"/>
        <v/>
      </c>
      <c r="J72" s="26" t="str">
        <f t="shared" si="1"/>
        <v/>
      </c>
      <c r="K72" s="25" t="str">
        <f t="shared" si="2"/>
        <v/>
      </c>
      <c r="L72" s="6" t="str">
        <f t="shared" si="3"/>
        <v/>
      </c>
      <c r="M72" s="7" t="str">
        <f>IF($B72="","",IF(M$7="","",IFERROR((('NILAI TUGAS'!E72*'NILAI TUGAS'!E$7*'FORM NILAI SIAP'!$E$6+'NILAI PRAKTEK'!E72*'NILAI PRAKTEK'!E$7*'FORM NILAI SIAP'!$F$6+'NILAI UTS'!E72*'NILAI UTS'!E$7*'FORM NILAI SIAP'!$G$6+'NILAI UAS'!E$7*'NILAI UAS'!E72*'FORM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2" s="50" t="str">
        <f t="shared" si="4"/>
        <v/>
      </c>
      <c r="O72" s="7" t="str">
        <f>IF($B72="","",IF(O$7="","",IFERROR((('NILAI TUGAS'!F72*'NILAI TUGAS'!F$7*'FORM NILAI SIAP'!$E$6+'NILAI PRAKTEK'!F72*'NILAI PRAKTEK'!F$7*'FORM NILAI SIAP'!$F$6+'NILAI UTS'!F72*'NILAI UTS'!F$7*'FORM NILAI SIAP'!$G$6+'NILAI UAS'!F$7*'NILAI UAS'!F72*'FORM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2" s="50" t="str">
        <f t="shared" si="4"/>
        <v/>
      </c>
      <c r="Q72" s="7" t="str">
        <f>IF($B72="","",IF(Q$7="","",IFERROR((('NILAI TUGAS'!G72*'NILAI TUGAS'!G$7*'FORM NILAI SIAP'!$E$6+'NILAI PRAKTEK'!G72*'NILAI PRAKTEK'!G$7*'FORM NILAI SIAP'!$F$6+'NILAI UTS'!G72*'NILAI UTS'!G$7*'FORM NILAI SIAP'!$G$6+'NILAI UAS'!G$7*'NILAI UAS'!G72*'FORM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2" s="50" t="str">
        <f t="shared" ref="R72" si="761">IF(Q72="","",IF(Q72&gt;=80,4,IF(Q72&gt;=70,3,IF(Q72&gt;=60,2,1))))</f>
        <v/>
      </c>
      <c r="S72" s="7" t="str">
        <f>IF($B72="","",IF(S$7="","",IFERROR((('NILAI TUGAS'!H72*'NILAI TUGAS'!H$7*'FORM NILAI SIAP'!$E$6+'NILAI PRAKTEK'!H72*'NILAI PRAKTEK'!H$7*'FORM NILAI SIAP'!$F$6+'NILAI UTS'!H72*'NILAI UTS'!H$7*'FORM NILAI SIAP'!$G$6+'NILAI UAS'!H$7*'NILAI UAS'!H72*'FORM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2" s="50" t="str">
        <f t="shared" ref="T72" si="762">IF(S72="","",IF(S72&gt;=80,4,IF(S72&gt;=70,3,IF(S72&gt;=60,2,1))))</f>
        <v/>
      </c>
      <c r="U72" s="7" t="str">
        <f>IF($B72="","",IF(U$7="","",IFERROR((('NILAI TUGAS'!I72*'NILAI TUGAS'!I$7*'FORM NILAI SIAP'!$E$6+'NILAI PRAKTEK'!I72*'NILAI PRAKTEK'!I$7*'FORM NILAI SIAP'!$F$6+'NILAI UTS'!I72*'NILAI UTS'!I$7*'FORM NILAI SIAP'!$G$6+'NILAI UAS'!I$7*'NILAI UAS'!I72*'FORM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2" s="50" t="str">
        <f t="shared" ref="V72" si="763">IF(U72="","",IF(U72&gt;=80,4,IF(U72&gt;=70,3,IF(U72&gt;=60,2,1))))</f>
        <v/>
      </c>
      <c r="W72" s="7" t="str">
        <f>IF($B72="","",IF(W$7="","",IFERROR((('NILAI TUGAS'!J72*'NILAI TUGAS'!J$7*'FORM NILAI SIAP'!$E$6+'NILAI PRAKTEK'!J72*'NILAI PRAKTEK'!J$7*'FORM NILAI SIAP'!$F$6+'NILAI UTS'!J72*'NILAI UTS'!J$7*'FORM NILAI SIAP'!$G$6+'NILAI UAS'!J$7*'NILAI UAS'!J72*'FORM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2" s="50" t="str">
        <f t="shared" ref="X72" si="764">IF(W72="","",IF(W72&gt;=80,4,IF(W72&gt;=70,3,IF(W72&gt;=60,2,1))))</f>
        <v/>
      </c>
      <c r="Y72" s="7" t="str">
        <f>IF($B72="","",IF(Y$7="","",IFERROR((('NILAI TUGAS'!K72*'NILAI TUGAS'!K$7*'FORM NILAI SIAP'!$E$6+'NILAI PRAKTEK'!K72*'NILAI PRAKTEK'!K$7*'FORM NILAI SIAP'!$F$6+'NILAI UTS'!K72*'NILAI UTS'!K$7*'FORM NILAI SIAP'!$G$6+'NILAI UAS'!K$7*'NILAI UAS'!K72*'FORM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2" s="50" t="str">
        <f t="shared" ref="Z72" si="765">IF(Y72="","",IF(Y72&gt;=80,4,IF(Y72&gt;=70,3,IF(Y72&gt;=60,2,1))))</f>
        <v/>
      </c>
      <c r="AA72" s="7" t="str">
        <f>IF($B72="","",IF(AA$7="","",IFERROR((('NILAI TUGAS'!L72*'NILAI TUGAS'!L$7*'FORM NILAI SIAP'!$E$6+'NILAI PRAKTEK'!L72*'NILAI PRAKTEK'!L$7*'FORM NILAI SIAP'!$F$6+'NILAI UTS'!L72*'NILAI UTS'!L$7*'FORM NILAI SIAP'!$G$6+'NILAI UAS'!L$7*'NILAI UAS'!L72*'FORM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2" s="50" t="str">
        <f t="shared" ref="AB72" si="766">IF(AA72="","",IF(AA72&gt;=80,4,IF(AA72&gt;=70,3,IF(AA72&gt;=60,2,1))))</f>
        <v/>
      </c>
      <c r="AC72" s="7" t="str">
        <f>IF($B72="","",IF(AC$7="","",IFERROR((('NILAI TUGAS'!M72*'NILAI TUGAS'!M$7*'FORM NILAI SIAP'!$E$6+'NILAI PRAKTEK'!M72*'NILAI PRAKTEK'!M$7*'FORM NILAI SIAP'!$F$6+'NILAI UTS'!M72*'NILAI UTS'!M$7*'FORM NILAI SIAP'!$G$6+'NILAI UAS'!M$7*'NILAI UAS'!M72*'FORM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2" s="50" t="str">
        <f t="shared" ref="AD72" si="767">IF(AC72="","",IF(AC72&gt;=80,4,IF(AC72&gt;=70,3,IF(AC72&gt;=60,2,1))))</f>
        <v/>
      </c>
      <c r="AE72" s="7" t="str">
        <f>IF($B72="","",IFERROR((('NILAI TUGAS'!N72*'NILAI TUGAS'!N$7*'FORM NILAI SIAP'!$E$6+'NILAI PRAKTEK'!N72*'NILAI PRAKTEK'!N$7*'FORM NILAI SIAP'!$F$6+'NILAI UTS'!N72*'NILAI UTS'!N$7*'FORM NILAI SIAP'!$G$6+'NILAI UAS'!N$7*'NILAI UAS'!N72*'FORM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2" s="50" t="str">
        <f t="shared" ref="AF72" si="768">IF(AE72="","",IF(AE72&gt;=80,4,IF(AE72&gt;=70,3,IF(AE72&gt;=60,2,1))))</f>
        <v/>
      </c>
      <c r="AG72" s="7" t="str">
        <f>IF($B72="","",IFERROR((('NILAI TUGAS'!O72*'NILAI TUGAS'!O$7*'FORM NILAI SIAP'!$E$6+'NILAI PRAKTEK'!O72*'NILAI PRAKTEK'!O$7*'FORM NILAI SIAP'!$F$6+'NILAI UTS'!O72*'NILAI UTS'!O$7*'FORM NILAI SIAP'!$G$6+'NILAI UAS'!O$7*'NILAI UAS'!O72*'FORM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2" s="50" t="str">
        <f t="shared" ref="AH72" si="769">IF(AG72="","",IF(AG72&gt;=80,4,IF(AG72&gt;=70,3,IF(AG72&gt;=60,2,1))))</f>
        <v/>
      </c>
      <c r="AI72" s="7" t="str">
        <f>IF($B72="","",IFERROR((('NILAI TUGAS'!P72*'NILAI TUGAS'!P$7*'FORM NILAI SIAP'!$E$6+'NILAI PRAKTEK'!P72*'NILAI PRAKTEK'!P$7*'FORM NILAI SIAP'!$F$6+'NILAI UTS'!P72*'NILAI UTS'!P$7*'FORM NILAI SIAP'!$G$6+'NILAI UAS'!P$7*'NILAI UAS'!P72*'FORM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2" s="50" t="str">
        <f t="shared" ref="AJ72" si="770">IF(AI72="","",IF(AI72&gt;=80,4,IF(AI72&gt;=70,3,IF(AI72&gt;=60,2,1))))</f>
        <v/>
      </c>
      <c r="AK72" s="7" t="str">
        <f>IF($B72="","",IFERROR((('NILAI TUGAS'!Q72*'NILAI TUGAS'!Q$7*'FORM NILAI SIAP'!$E$6+'NILAI PRAKTEK'!Q72*'NILAI PRAKTEK'!Q$7*'FORM NILAI SIAP'!$F$6+'NILAI UTS'!Q72*'NILAI UTS'!Q$7*'FORM NILAI SIAP'!$G$6+'NILAI UAS'!Q$7*'NILAI UAS'!Q72*'FORM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2" s="50" t="str">
        <f t="shared" ref="AL72" si="771">IF(AK72="","",IF(AK72&gt;=80,4,IF(AK72&gt;=70,3,IF(AK72&gt;=60,2,1))))</f>
        <v/>
      </c>
      <c r="AM72" s="7" t="str">
        <f>IF($B72="","",IFERROR((('NILAI TUGAS'!R72*'NILAI TUGAS'!R$7*'FORM NILAI SIAP'!$E$6+'NILAI PRAKTEK'!R72*'NILAI PRAKTEK'!R$7*'FORM NILAI SIAP'!$F$6+'NILAI UTS'!R72*'NILAI UTS'!R$7*'FORM NILAI SIAP'!$G$6+'NILAI UAS'!R$7*'NILAI UAS'!R72*'FORM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2" s="50" t="str">
        <f t="shared" ref="AN72" si="772">IF(AM72="","",IF(AM72&gt;=80,4,IF(AM72&gt;=70,3,IF(AM72&gt;=60,2,1))))</f>
        <v/>
      </c>
    </row>
    <row r="73" spans="1:40" x14ac:dyDescent="0.25">
      <c r="A73" s="13"/>
      <c r="B73" s="13"/>
      <c r="C73" s="13"/>
      <c r="D73" s="13"/>
      <c r="E73" s="25" t="str">
        <f>IF(B73="","",'NILAI TUGAS'!D73)</f>
        <v/>
      </c>
      <c r="F73" s="25" t="str">
        <f>IF(B73="","",'NILAI PRAKTEK'!D73)</f>
        <v/>
      </c>
      <c r="G73" s="25" t="str">
        <f>IF(B73="","",'NILAI UTS'!D73)</f>
        <v/>
      </c>
      <c r="H73" s="25" t="str">
        <f>IF(B73="","",'NILAI UAS'!D73)</f>
        <v/>
      </c>
      <c r="I73" s="25" t="str">
        <f t="shared" ref="I73:I136" si="773">IF(B73="","",ROUND(((E73*$E$6+F73*0+G73*$G$6+H73*$H$6)),2))</f>
        <v/>
      </c>
      <c r="J73" s="26" t="str">
        <f t="shared" ref="J73:J136" si="774">IF(B73="","",IF(AND(I73&gt;=80,I73&lt;=100),"A",IF(AND(I73&gt;=70,I73&lt;=79.99),"B",IF(AND(I73&gt;=60,I73&lt;=69.99),"C",IF(AND(I73&gt;=51,I73&lt;=59.99),"D",IF(AND(I73&gt;=0,I73&lt;=50.99),"E","E"))))))</f>
        <v/>
      </c>
      <c r="K73" s="25" t="str">
        <f t="shared" ref="K73:K136" si="775">IF(B73="","",IF(AND(I73&gt;=80,I73&lt;=100),"4",IF(AND(I73&gt;=70,I73&lt;=79.99),"3",IF(AND(I73&gt;=60,I73&lt;=69.99),"2",IF(AND(I73&gt;=51,I73&lt;=59.99),"1",IF(AND(I73&gt;=0,I73&lt;=50.99),"0","0"))))))</f>
        <v/>
      </c>
      <c r="L73" s="6" t="str">
        <f t="shared" ref="L73:L136" si="776">IF(A73="","",IF(I73&gt;=60,IF(MIN(M73:AM73)&lt;2,"REMIDI CPMK","LULUS"),"TIDAK LULUS"))</f>
        <v/>
      </c>
      <c r="M73" s="7" t="str">
        <f>IF($B73="","",IF(M$7="","",IFERROR((('NILAI TUGAS'!E73*'NILAI TUGAS'!E$7*'FORM NILAI SIAP'!$E$6+'NILAI PRAKTEK'!E73*'NILAI PRAKTEK'!E$7*'FORM NILAI SIAP'!$F$6+'NILAI UTS'!E73*'NILAI UTS'!E$7*'FORM NILAI SIAP'!$G$6+'NILAI UAS'!E$7*'NILAI UAS'!E73*'FORM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3" s="50" t="str">
        <f t="shared" ref="N73:P136" si="777">IF(M73="","",IF(M73&gt;=80,4,IF(M73&gt;=70,3,IF(M73&gt;=60,2,1))))</f>
        <v/>
      </c>
      <c r="O73" s="7" t="str">
        <f>IF($B73="","",IF(O$7="","",IFERROR((('NILAI TUGAS'!F73*'NILAI TUGAS'!F$7*'FORM NILAI SIAP'!$E$6+'NILAI PRAKTEK'!F73*'NILAI PRAKTEK'!F$7*'FORM NILAI SIAP'!$F$6+'NILAI UTS'!F73*'NILAI UTS'!F$7*'FORM NILAI SIAP'!$G$6+'NILAI UAS'!F$7*'NILAI UAS'!F73*'FORM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3" s="50" t="str">
        <f t="shared" si="777"/>
        <v/>
      </c>
      <c r="Q73" s="7" t="str">
        <f>IF($B73="","",IF(Q$7="","",IFERROR((('NILAI TUGAS'!G73*'NILAI TUGAS'!G$7*'FORM NILAI SIAP'!$E$6+'NILAI PRAKTEK'!G73*'NILAI PRAKTEK'!G$7*'FORM NILAI SIAP'!$F$6+'NILAI UTS'!G73*'NILAI UTS'!G$7*'FORM NILAI SIAP'!$G$6+'NILAI UAS'!G$7*'NILAI UAS'!G73*'FORM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3" s="50" t="str">
        <f t="shared" ref="R73" si="778">IF(Q73="","",IF(Q73&gt;=80,4,IF(Q73&gt;=70,3,IF(Q73&gt;=60,2,1))))</f>
        <v/>
      </c>
      <c r="S73" s="7" t="str">
        <f>IF($B73="","",IF(S$7="","",IFERROR((('NILAI TUGAS'!H73*'NILAI TUGAS'!H$7*'FORM NILAI SIAP'!$E$6+'NILAI PRAKTEK'!H73*'NILAI PRAKTEK'!H$7*'FORM NILAI SIAP'!$F$6+'NILAI UTS'!H73*'NILAI UTS'!H$7*'FORM NILAI SIAP'!$G$6+'NILAI UAS'!H$7*'NILAI UAS'!H73*'FORM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3" s="50" t="str">
        <f t="shared" ref="T73" si="779">IF(S73="","",IF(S73&gt;=80,4,IF(S73&gt;=70,3,IF(S73&gt;=60,2,1))))</f>
        <v/>
      </c>
      <c r="U73" s="7" t="str">
        <f>IF($B73="","",IF(U$7="","",IFERROR((('NILAI TUGAS'!I73*'NILAI TUGAS'!I$7*'FORM NILAI SIAP'!$E$6+'NILAI PRAKTEK'!I73*'NILAI PRAKTEK'!I$7*'FORM NILAI SIAP'!$F$6+'NILAI UTS'!I73*'NILAI UTS'!I$7*'FORM NILAI SIAP'!$G$6+'NILAI UAS'!I$7*'NILAI UAS'!I73*'FORM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3" s="50" t="str">
        <f t="shared" ref="V73" si="780">IF(U73="","",IF(U73&gt;=80,4,IF(U73&gt;=70,3,IF(U73&gt;=60,2,1))))</f>
        <v/>
      </c>
      <c r="W73" s="7" t="str">
        <f>IF($B73="","",IF(W$7="","",IFERROR((('NILAI TUGAS'!J73*'NILAI TUGAS'!J$7*'FORM NILAI SIAP'!$E$6+'NILAI PRAKTEK'!J73*'NILAI PRAKTEK'!J$7*'FORM NILAI SIAP'!$F$6+'NILAI UTS'!J73*'NILAI UTS'!J$7*'FORM NILAI SIAP'!$G$6+'NILAI UAS'!J$7*'NILAI UAS'!J73*'FORM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3" s="50" t="str">
        <f t="shared" ref="X73" si="781">IF(W73="","",IF(W73&gt;=80,4,IF(W73&gt;=70,3,IF(W73&gt;=60,2,1))))</f>
        <v/>
      </c>
      <c r="Y73" s="7" t="str">
        <f>IF($B73="","",IF(Y$7="","",IFERROR((('NILAI TUGAS'!K73*'NILAI TUGAS'!K$7*'FORM NILAI SIAP'!$E$6+'NILAI PRAKTEK'!K73*'NILAI PRAKTEK'!K$7*'FORM NILAI SIAP'!$F$6+'NILAI UTS'!K73*'NILAI UTS'!K$7*'FORM NILAI SIAP'!$G$6+'NILAI UAS'!K$7*'NILAI UAS'!K73*'FORM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3" s="50" t="str">
        <f t="shared" ref="Z73" si="782">IF(Y73="","",IF(Y73&gt;=80,4,IF(Y73&gt;=70,3,IF(Y73&gt;=60,2,1))))</f>
        <v/>
      </c>
      <c r="AA73" s="7" t="str">
        <f>IF($B73="","",IF(AA$7="","",IFERROR((('NILAI TUGAS'!L73*'NILAI TUGAS'!L$7*'FORM NILAI SIAP'!$E$6+'NILAI PRAKTEK'!L73*'NILAI PRAKTEK'!L$7*'FORM NILAI SIAP'!$F$6+'NILAI UTS'!L73*'NILAI UTS'!L$7*'FORM NILAI SIAP'!$G$6+'NILAI UAS'!L$7*'NILAI UAS'!L73*'FORM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3" s="50" t="str">
        <f t="shared" ref="AB73" si="783">IF(AA73="","",IF(AA73&gt;=80,4,IF(AA73&gt;=70,3,IF(AA73&gt;=60,2,1))))</f>
        <v/>
      </c>
      <c r="AC73" s="7" t="str">
        <f>IF($B73="","",IF(AC$7="","",IFERROR((('NILAI TUGAS'!M73*'NILAI TUGAS'!M$7*'FORM NILAI SIAP'!$E$6+'NILAI PRAKTEK'!M73*'NILAI PRAKTEK'!M$7*'FORM NILAI SIAP'!$F$6+'NILAI UTS'!M73*'NILAI UTS'!M$7*'FORM NILAI SIAP'!$G$6+'NILAI UAS'!M$7*'NILAI UAS'!M73*'FORM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3" s="50" t="str">
        <f t="shared" ref="AD73" si="784">IF(AC73="","",IF(AC73&gt;=80,4,IF(AC73&gt;=70,3,IF(AC73&gt;=60,2,1))))</f>
        <v/>
      </c>
      <c r="AE73" s="7" t="str">
        <f>IF($B73="","",IFERROR((('NILAI TUGAS'!N73*'NILAI TUGAS'!N$7*'FORM NILAI SIAP'!$E$6+'NILAI PRAKTEK'!N73*'NILAI PRAKTEK'!N$7*'FORM NILAI SIAP'!$F$6+'NILAI UTS'!N73*'NILAI UTS'!N$7*'FORM NILAI SIAP'!$G$6+'NILAI UAS'!N$7*'NILAI UAS'!N73*'FORM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3" s="50" t="str">
        <f t="shared" ref="AF73" si="785">IF(AE73="","",IF(AE73&gt;=80,4,IF(AE73&gt;=70,3,IF(AE73&gt;=60,2,1))))</f>
        <v/>
      </c>
      <c r="AG73" s="7" t="str">
        <f>IF($B73="","",IFERROR((('NILAI TUGAS'!O73*'NILAI TUGAS'!O$7*'FORM NILAI SIAP'!$E$6+'NILAI PRAKTEK'!O73*'NILAI PRAKTEK'!O$7*'FORM NILAI SIAP'!$F$6+'NILAI UTS'!O73*'NILAI UTS'!O$7*'FORM NILAI SIAP'!$G$6+'NILAI UAS'!O$7*'NILAI UAS'!O73*'FORM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3" s="50" t="str">
        <f t="shared" ref="AH73" si="786">IF(AG73="","",IF(AG73&gt;=80,4,IF(AG73&gt;=70,3,IF(AG73&gt;=60,2,1))))</f>
        <v/>
      </c>
      <c r="AI73" s="7" t="str">
        <f>IF($B73="","",IFERROR((('NILAI TUGAS'!P73*'NILAI TUGAS'!P$7*'FORM NILAI SIAP'!$E$6+'NILAI PRAKTEK'!P73*'NILAI PRAKTEK'!P$7*'FORM NILAI SIAP'!$F$6+'NILAI UTS'!P73*'NILAI UTS'!P$7*'FORM NILAI SIAP'!$G$6+'NILAI UAS'!P$7*'NILAI UAS'!P73*'FORM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3" s="50" t="str">
        <f t="shared" ref="AJ73" si="787">IF(AI73="","",IF(AI73&gt;=80,4,IF(AI73&gt;=70,3,IF(AI73&gt;=60,2,1))))</f>
        <v/>
      </c>
      <c r="AK73" s="7" t="str">
        <f>IF($B73="","",IFERROR((('NILAI TUGAS'!Q73*'NILAI TUGAS'!Q$7*'FORM NILAI SIAP'!$E$6+'NILAI PRAKTEK'!Q73*'NILAI PRAKTEK'!Q$7*'FORM NILAI SIAP'!$F$6+'NILAI UTS'!Q73*'NILAI UTS'!Q$7*'FORM NILAI SIAP'!$G$6+'NILAI UAS'!Q$7*'NILAI UAS'!Q73*'FORM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3" s="50" t="str">
        <f t="shared" ref="AL73" si="788">IF(AK73="","",IF(AK73&gt;=80,4,IF(AK73&gt;=70,3,IF(AK73&gt;=60,2,1))))</f>
        <v/>
      </c>
      <c r="AM73" s="7" t="str">
        <f>IF($B73="","",IFERROR((('NILAI TUGAS'!R73*'NILAI TUGAS'!R$7*'FORM NILAI SIAP'!$E$6+'NILAI PRAKTEK'!R73*'NILAI PRAKTEK'!R$7*'FORM NILAI SIAP'!$F$6+'NILAI UTS'!R73*'NILAI UTS'!R$7*'FORM NILAI SIAP'!$G$6+'NILAI UAS'!R$7*'NILAI UAS'!R73*'FORM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3" s="50" t="str">
        <f t="shared" ref="AN73" si="789">IF(AM73="","",IF(AM73&gt;=80,4,IF(AM73&gt;=70,3,IF(AM73&gt;=60,2,1))))</f>
        <v/>
      </c>
    </row>
    <row r="74" spans="1:40" x14ac:dyDescent="0.25">
      <c r="A74" s="13"/>
      <c r="B74" s="13"/>
      <c r="C74" s="13"/>
      <c r="D74" s="13"/>
      <c r="E74" s="25" t="str">
        <f>IF(B74="","",'NILAI TUGAS'!D74)</f>
        <v/>
      </c>
      <c r="F74" s="25" t="str">
        <f>IF(B74="","",'NILAI PRAKTEK'!D74)</f>
        <v/>
      </c>
      <c r="G74" s="25" t="str">
        <f>IF(B74="","",'NILAI UTS'!D74)</f>
        <v/>
      </c>
      <c r="H74" s="25" t="str">
        <f>IF(B74="","",'NILAI UAS'!D74)</f>
        <v/>
      </c>
      <c r="I74" s="25" t="str">
        <f t="shared" si="773"/>
        <v/>
      </c>
      <c r="J74" s="26" t="str">
        <f t="shared" si="774"/>
        <v/>
      </c>
      <c r="K74" s="25" t="str">
        <f t="shared" si="775"/>
        <v/>
      </c>
      <c r="L74" s="6" t="str">
        <f t="shared" si="776"/>
        <v/>
      </c>
      <c r="M74" s="7" t="str">
        <f>IF($B74="","",IF(M$7="","",IFERROR((('NILAI TUGAS'!E74*'NILAI TUGAS'!E$7*'FORM NILAI SIAP'!$E$6+'NILAI PRAKTEK'!E74*'NILAI PRAKTEK'!E$7*'FORM NILAI SIAP'!$F$6+'NILAI UTS'!E74*'NILAI UTS'!E$7*'FORM NILAI SIAP'!$G$6+'NILAI UAS'!E$7*'NILAI UAS'!E74*'FORM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4" s="50" t="str">
        <f t="shared" si="777"/>
        <v/>
      </c>
      <c r="O74" s="7" t="str">
        <f>IF($B74="","",IF(O$7="","",IFERROR((('NILAI TUGAS'!F74*'NILAI TUGAS'!F$7*'FORM NILAI SIAP'!$E$6+'NILAI PRAKTEK'!F74*'NILAI PRAKTEK'!F$7*'FORM NILAI SIAP'!$F$6+'NILAI UTS'!F74*'NILAI UTS'!F$7*'FORM NILAI SIAP'!$G$6+'NILAI UAS'!F$7*'NILAI UAS'!F74*'FORM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4" s="50" t="str">
        <f t="shared" si="777"/>
        <v/>
      </c>
      <c r="Q74" s="7" t="str">
        <f>IF($B74="","",IF(Q$7="","",IFERROR((('NILAI TUGAS'!G74*'NILAI TUGAS'!G$7*'FORM NILAI SIAP'!$E$6+'NILAI PRAKTEK'!G74*'NILAI PRAKTEK'!G$7*'FORM NILAI SIAP'!$F$6+'NILAI UTS'!G74*'NILAI UTS'!G$7*'FORM NILAI SIAP'!$G$6+'NILAI UAS'!G$7*'NILAI UAS'!G74*'FORM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4" s="50" t="str">
        <f t="shared" ref="R74" si="790">IF(Q74="","",IF(Q74&gt;=80,4,IF(Q74&gt;=70,3,IF(Q74&gt;=60,2,1))))</f>
        <v/>
      </c>
      <c r="S74" s="7" t="str">
        <f>IF($B74="","",IF(S$7="","",IFERROR((('NILAI TUGAS'!H74*'NILAI TUGAS'!H$7*'FORM NILAI SIAP'!$E$6+'NILAI PRAKTEK'!H74*'NILAI PRAKTEK'!H$7*'FORM NILAI SIAP'!$F$6+'NILAI UTS'!H74*'NILAI UTS'!H$7*'FORM NILAI SIAP'!$G$6+'NILAI UAS'!H$7*'NILAI UAS'!H74*'FORM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4" s="50" t="str">
        <f t="shared" ref="T74" si="791">IF(S74="","",IF(S74&gt;=80,4,IF(S74&gt;=70,3,IF(S74&gt;=60,2,1))))</f>
        <v/>
      </c>
      <c r="U74" s="7" t="str">
        <f>IF($B74="","",IF(U$7="","",IFERROR((('NILAI TUGAS'!I74*'NILAI TUGAS'!I$7*'FORM NILAI SIAP'!$E$6+'NILAI PRAKTEK'!I74*'NILAI PRAKTEK'!I$7*'FORM NILAI SIAP'!$F$6+'NILAI UTS'!I74*'NILAI UTS'!I$7*'FORM NILAI SIAP'!$G$6+'NILAI UAS'!I$7*'NILAI UAS'!I74*'FORM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4" s="50" t="str">
        <f t="shared" ref="V74" si="792">IF(U74="","",IF(U74&gt;=80,4,IF(U74&gt;=70,3,IF(U74&gt;=60,2,1))))</f>
        <v/>
      </c>
      <c r="W74" s="7" t="str">
        <f>IF($B74="","",IF(W$7="","",IFERROR((('NILAI TUGAS'!J74*'NILAI TUGAS'!J$7*'FORM NILAI SIAP'!$E$6+'NILAI PRAKTEK'!J74*'NILAI PRAKTEK'!J$7*'FORM NILAI SIAP'!$F$6+'NILAI UTS'!J74*'NILAI UTS'!J$7*'FORM NILAI SIAP'!$G$6+'NILAI UAS'!J$7*'NILAI UAS'!J74*'FORM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4" s="50" t="str">
        <f t="shared" ref="X74" si="793">IF(W74="","",IF(W74&gt;=80,4,IF(W74&gt;=70,3,IF(W74&gt;=60,2,1))))</f>
        <v/>
      </c>
      <c r="Y74" s="7" t="str">
        <f>IF($B74="","",IF(Y$7="","",IFERROR((('NILAI TUGAS'!K74*'NILAI TUGAS'!K$7*'FORM NILAI SIAP'!$E$6+'NILAI PRAKTEK'!K74*'NILAI PRAKTEK'!K$7*'FORM NILAI SIAP'!$F$6+'NILAI UTS'!K74*'NILAI UTS'!K$7*'FORM NILAI SIAP'!$G$6+'NILAI UAS'!K$7*'NILAI UAS'!K74*'FORM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4" s="50" t="str">
        <f t="shared" ref="Z74" si="794">IF(Y74="","",IF(Y74&gt;=80,4,IF(Y74&gt;=70,3,IF(Y74&gt;=60,2,1))))</f>
        <v/>
      </c>
      <c r="AA74" s="7" t="str">
        <f>IF($B74="","",IF(AA$7="","",IFERROR((('NILAI TUGAS'!L74*'NILAI TUGAS'!L$7*'FORM NILAI SIAP'!$E$6+'NILAI PRAKTEK'!L74*'NILAI PRAKTEK'!L$7*'FORM NILAI SIAP'!$F$6+'NILAI UTS'!L74*'NILAI UTS'!L$7*'FORM NILAI SIAP'!$G$6+'NILAI UAS'!L$7*'NILAI UAS'!L74*'FORM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4" s="50" t="str">
        <f t="shared" ref="AB74" si="795">IF(AA74="","",IF(AA74&gt;=80,4,IF(AA74&gt;=70,3,IF(AA74&gt;=60,2,1))))</f>
        <v/>
      </c>
      <c r="AC74" s="7" t="str">
        <f>IF($B74="","",IF(AC$7="","",IFERROR((('NILAI TUGAS'!M74*'NILAI TUGAS'!M$7*'FORM NILAI SIAP'!$E$6+'NILAI PRAKTEK'!M74*'NILAI PRAKTEK'!M$7*'FORM NILAI SIAP'!$F$6+'NILAI UTS'!M74*'NILAI UTS'!M$7*'FORM NILAI SIAP'!$G$6+'NILAI UAS'!M$7*'NILAI UAS'!M74*'FORM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4" s="50" t="str">
        <f t="shared" ref="AD74" si="796">IF(AC74="","",IF(AC74&gt;=80,4,IF(AC74&gt;=70,3,IF(AC74&gt;=60,2,1))))</f>
        <v/>
      </c>
      <c r="AE74" s="7" t="str">
        <f>IF($B74="","",IFERROR((('NILAI TUGAS'!N74*'NILAI TUGAS'!N$7*'FORM NILAI SIAP'!$E$6+'NILAI PRAKTEK'!N74*'NILAI PRAKTEK'!N$7*'FORM NILAI SIAP'!$F$6+'NILAI UTS'!N74*'NILAI UTS'!N$7*'FORM NILAI SIAP'!$G$6+'NILAI UAS'!N$7*'NILAI UAS'!N74*'FORM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4" s="50" t="str">
        <f t="shared" ref="AF74" si="797">IF(AE74="","",IF(AE74&gt;=80,4,IF(AE74&gt;=70,3,IF(AE74&gt;=60,2,1))))</f>
        <v/>
      </c>
      <c r="AG74" s="7" t="str">
        <f>IF($B74="","",IFERROR((('NILAI TUGAS'!O74*'NILAI TUGAS'!O$7*'FORM NILAI SIAP'!$E$6+'NILAI PRAKTEK'!O74*'NILAI PRAKTEK'!O$7*'FORM NILAI SIAP'!$F$6+'NILAI UTS'!O74*'NILAI UTS'!O$7*'FORM NILAI SIAP'!$G$6+'NILAI UAS'!O$7*'NILAI UAS'!O74*'FORM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4" s="50" t="str">
        <f t="shared" ref="AH74" si="798">IF(AG74="","",IF(AG74&gt;=80,4,IF(AG74&gt;=70,3,IF(AG74&gt;=60,2,1))))</f>
        <v/>
      </c>
      <c r="AI74" s="7" t="str">
        <f>IF($B74="","",IFERROR((('NILAI TUGAS'!P74*'NILAI TUGAS'!P$7*'FORM NILAI SIAP'!$E$6+'NILAI PRAKTEK'!P74*'NILAI PRAKTEK'!P$7*'FORM NILAI SIAP'!$F$6+'NILAI UTS'!P74*'NILAI UTS'!P$7*'FORM NILAI SIAP'!$G$6+'NILAI UAS'!P$7*'NILAI UAS'!P74*'FORM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4" s="50" t="str">
        <f t="shared" ref="AJ74" si="799">IF(AI74="","",IF(AI74&gt;=80,4,IF(AI74&gt;=70,3,IF(AI74&gt;=60,2,1))))</f>
        <v/>
      </c>
      <c r="AK74" s="7" t="str">
        <f>IF($B74="","",IFERROR((('NILAI TUGAS'!Q74*'NILAI TUGAS'!Q$7*'FORM NILAI SIAP'!$E$6+'NILAI PRAKTEK'!Q74*'NILAI PRAKTEK'!Q$7*'FORM NILAI SIAP'!$F$6+'NILAI UTS'!Q74*'NILAI UTS'!Q$7*'FORM NILAI SIAP'!$G$6+'NILAI UAS'!Q$7*'NILAI UAS'!Q74*'FORM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4" s="50" t="str">
        <f t="shared" ref="AL74" si="800">IF(AK74="","",IF(AK74&gt;=80,4,IF(AK74&gt;=70,3,IF(AK74&gt;=60,2,1))))</f>
        <v/>
      </c>
      <c r="AM74" s="7" t="str">
        <f>IF($B74="","",IFERROR((('NILAI TUGAS'!R74*'NILAI TUGAS'!R$7*'FORM NILAI SIAP'!$E$6+'NILAI PRAKTEK'!R74*'NILAI PRAKTEK'!R$7*'FORM NILAI SIAP'!$F$6+'NILAI UTS'!R74*'NILAI UTS'!R$7*'FORM NILAI SIAP'!$G$6+'NILAI UAS'!R$7*'NILAI UAS'!R74*'FORM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4" s="50" t="str">
        <f t="shared" ref="AN74" si="801">IF(AM74="","",IF(AM74&gt;=80,4,IF(AM74&gt;=70,3,IF(AM74&gt;=60,2,1))))</f>
        <v/>
      </c>
    </row>
    <row r="75" spans="1:40" x14ac:dyDescent="0.25">
      <c r="A75" s="13"/>
      <c r="B75" s="13"/>
      <c r="C75" s="13"/>
      <c r="D75" s="13"/>
      <c r="E75" s="25" t="str">
        <f>IF(B75="","",'NILAI TUGAS'!D75)</f>
        <v/>
      </c>
      <c r="F75" s="25" t="str">
        <f>IF(B75="","",'NILAI PRAKTEK'!D75)</f>
        <v/>
      </c>
      <c r="G75" s="25" t="str">
        <f>IF(B75="","",'NILAI UTS'!D75)</f>
        <v/>
      </c>
      <c r="H75" s="25" t="str">
        <f>IF(B75="","",'NILAI UAS'!D75)</f>
        <v/>
      </c>
      <c r="I75" s="25" t="str">
        <f t="shared" si="773"/>
        <v/>
      </c>
      <c r="J75" s="26" t="str">
        <f t="shared" si="774"/>
        <v/>
      </c>
      <c r="K75" s="25" t="str">
        <f t="shared" si="775"/>
        <v/>
      </c>
      <c r="L75" s="6" t="str">
        <f t="shared" si="776"/>
        <v/>
      </c>
      <c r="M75" s="7" t="str">
        <f>IF($B75="","",IF(M$7="","",IFERROR((('NILAI TUGAS'!E75*'NILAI TUGAS'!E$7*'FORM NILAI SIAP'!$E$6+'NILAI PRAKTEK'!E75*'NILAI PRAKTEK'!E$7*'FORM NILAI SIAP'!$F$6+'NILAI UTS'!E75*'NILAI UTS'!E$7*'FORM NILAI SIAP'!$G$6+'NILAI UAS'!E$7*'NILAI UAS'!E75*'FORM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5" s="50" t="str">
        <f t="shared" si="777"/>
        <v/>
      </c>
      <c r="O75" s="7" t="str">
        <f>IF($B75="","",IF(O$7="","",IFERROR((('NILAI TUGAS'!F75*'NILAI TUGAS'!F$7*'FORM NILAI SIAP'!$E$6+'NILAI PRAKTEK'!F75*'NILAI PRAKTEK'!F$7*'FORM NILAI SIAP'!$F$6+'NILAI UTS'!F75*'NILAI UTS'!F$7*'FORM NILAI SIAP'!$G$6+'NILAI UAS'!F$7*'NILAI UAS'!F75*'FORM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5" s="50" t="str">
        <f t="shared" si="777"/>
        <v/>
      </c>
      <c r="Q75" s="7" t="str">
        <f>IF($B75="","",IF(Q$7="","",IFERROR((('NILAI TUGAS'!G75*'NILAI TUGAS'!G$7*'FORM NILAI SIAP'!$E$6+'NILAI PRAKTEK'!G75*'NILAI PRAKTEK'!G$7*'FORM NILAI SIAP'!$F$6+'NILAI UTS'!G75*'NILAI UTS'!G$7*'FORM NILAI SIAP'!$G$6+'NILAI UAS'!G$7*'NILAI UAS'!G75*'FORM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5" s="50" t="str">
        <f t="shared" ref="R75" si="802">IF(Q75="","",IF(Q75&gt;=80,4,IF(Q75&gt;=70,3,IF(Q75&gt;=60,2,1))))</f>
        <v/>
      </c>
      <c r="S75" s="7" t="str">
        <f>IF($B75="","",IF(S$7="","",IFERROR((('NILAI TUGAS'!H75*'NILAI TUGAS'!H$7*'FORM NILAI SIAP'!$E$6+'NILAI PRAKTEK'!H75*'NILAI PRAKTEK'!H$7*'FORM NILAI SIAP'!$F$6+'NILAI UTS'!H75*'NILAI UTS'!H$7*'FORM NILAI SIAP'!$G$6+'NILAI UAS'!H$7*'NILAI UAS'!H75*'FORM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5" s="50" t="str">
        <f t="shared" ref="T75" si="803">IF(S75="","",IF(S75&gt;=80,4,IF(S75&gt;=70,3,IF(S75&gt;=60,2,1))))</f>
        <v/>
      </c>
      <c r="U75" s="7" t="str">
        <f>IF($B75="","",IF(U$7="","",IFERROR((('NILAI TUGAS'!I75*'NILAI TUGAS'!I$7*'FORM NILAI SIAP'!$E$6+'NILAI PRAKTEK'!I75*'NILAI PRAKTEK'!I$7*'FORM NILAI SIAP'!$F$6+'NILAI UTS'!I75*'NILAI UTS'!I$7*'FORM NILAI SIAP'!$G$6+'NILAI UAS'!I$7*'NILAI UAS'!I75*'FORM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5" s="50" t="str">
        <f t="shared" ref="V75" si="804">IF(U75="","",IF(U75&gt;=80,4,IF(U75&gt;=70,3,IF(U75&gt;=60,2,1))))</f>
        <v/>
      </c>
      <c r="W75" s="7" t="str">
        <f>IF($B75="","",IF(W$7="","",IFERROR((('NILAI TUGAS'!J75*'NILAI TUGAS'!J$7*'FORM NILAI SIAP'!$E$6+'NILAI PRAKTEK'!J75*'NILAI PRAKTEK'!J$7*'FORM NILAI SIAP'!$F$6+'NILAI UTS'!J75*'NILAI UTS'!J$7*'FORM NILAI SIAP'!$G$6+'NILAI UAS'!J$7*'NILAI UAS'!J75*'FORM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5" s="50" t="str">
        <f t="shared" ref="X75" si="805">IF(W75="","",IF(W75&gt;=80,4,IF(W75&gt;=70,3,IF(W75&gt;=60,2,1))))</f>
        <v/>
      </c>
      <c r="Y75" s="7" t="str">
        <f>IF($B75="","",IF(Y$7="","",IFERROR((('NILAI TUGAS'!K75*'NILAI TUGAS'!K$7*'FORM NILAI SIAP'!$E$6+'NILAI PRAKTEK'!K75*'NILAI PRAKTEK'!K$7*'FORM NILAI SIAP'!$F$6+'NILAI UTS'!K75*'NILAI UTS'!K$7*'FORM NILAI SIAP'!$G$6+'NILAI UAS'!K$7*'NILAI UAS'!K75*'FORM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5" s="50" t="str">
        <f t="shared" ref="Z75" si="806">IF(Y75="","",IF(Y75&gt;=80,4,IF(Y75&gt;=70,3,IF(Y75&gt;=60,2,1))))</f>
        <v/>
      </c>
      <c r="AA75" s="7" t="str">
        <f>IF($B75="","",IF(AA$7="","",IFERROR((('NILAI TUGAS'!L75*'NILAI TUGAS'!L$7*'FORM NILAI SIAP'!$E$6+'NILAI PRAKTEK'!L75*'NILAI PRAKTEK'!L$7*'FORM NILAI SIAP'!$F$6+'NILAI UTS'!L75*'NILAI UTS'!L$7*'FORM NILAI SIAP'!$G$6+'NILAI UAS'!L$7*'NILAI UAS'!L75*'FORM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5" s="50" t="str">
        <f t="shared" ref="AB75" si="807">IF(AA75="","",IF(AA75&gt;=80,4,IF(AA75&gt;=70,3,IF(AA75&gt;=60,2,1))))</f>
        <v/>
      </c>
      <c r="AC75" s="7" t="str">
        <f>IF($B75="","",IF(AC$7="","",IFERROR((('NILAI TUGAS'!M75*'NILAI TUGAS'!M$7*'FORM NILAI SIAP'!$E$6+'NILAI PRAKTEK'!M75*'NILAI PRAKTEK'!M$7*'FORM NILAI SIAP'!$F$6+'NILAI UTS'!M75*'NILAI UTS'!M$7*'FORM NILAI SIAP'!$G$6+'NILAI UAS'!M$7*'NILAI UAS'!M75*'FORM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5" s="50" t="str">
        <f t="shared" ref="AD75" si="808">IF(AC75="","",IF(AC75&gt;=80,4,IF(AC75&gt;=70,3,IF(AC75&gt;=60,2,1))))</f>
        <v/>
      </c>
      <c r="AE75" s="7" t="str">
        <f>IF($B75="","",IFERROR((('NILAI TUGAS'!N75*'NILAI TUGAS'!N$7*'FORM NILAI SIAP'!$E$6+'NILAI PRAKTEK'!N75*'NILAI PRAKTEK'!N$7*'FORM NILAI SIAP'!$F$6+'NILAI UTS'!N75*'NILAI UTS'!N$7*'FORM NILAI SIAP'!$G$6+'NILAI UAS'!N$7*'NILAI UAS'!N75*'FORM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5" s="50" t="str">
        <f t="shared" ref="AF75" si="809">IF(AE75="","",IF(AE75&gt;=80,4,IF(AE75&gt;=70,3,IF(AE75&gt;=60,2,1))))</f>
        <v/>
      </c>
      <c r="AG75" s="7" t="str">
        <f>IF($B75="","",IFERROR((('NILAI TUGAS'!O75*'NILAI TUGAS'!O$7*'FORM NILAI SIAP'!$E$6+'NILAI PRAKTEK'!O75*'NILAI PRAKTEK'!O$7*'FORM NILAI SIAP'!$F$6+'NILAI UTS'!O75*'NILAI UTS'!O$7*'FORM NILAI SIAP'!$G$6+'NILAI UAS'!O$7*'NILAI UAS'!O75*'FORM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5" s="50" t="str">
        <f t="shared" ref="AH75" si="810">IF(AG75="","",IF(AG75&gt;=80,4,IF(AG75&gt;=70,3,IF(AG75&gt;=60,2,1))))</f>
        <v/>
      </c>
      <c r="AI75" s="7" t="str">
        <f>IF($B75="","",IFERROR((('NILAI TUGAS'!P75*'NILAI TUGAS'!P$7*'FORM NILAI SIAP'!$E$6+'NILAI PRAKTEK'!P75*'NILAI PRAKTEK'!P$7*'FORM NILAI SIAP'!$F$6+'NILAI UTS'!P75*'NILAI UTS'!P$7*'FORM NILAI SIAP'!$G$6+'NILAI UAS'!P$7*'NILAI UAS'!P75*'FORM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5" s="50" t="str">
        <f t="shared" ref="AJ75" si="811">IF(AI75="","",IF(AI75&gt;=80,4,IF(AI75&gt;=70,3,IF(AI75&gt;=60,2,1))))</f>
        <v/>
      </c>
      <c r="AK75" s="7" t="str">
        <f>IF($B75="","",IFERROR((('NILAI TUGAS'!Q75*'NILAI TUGAS'!Q$7*'FORM NILAI SIAP'!$E$6+'NILAI PRAKTEK'!Q75*'NILAI PRAKTEK'!Q$7*'FORM NILAI SIAP'!$F$6+'NILAI UTS'!Q75*'NILAI UTS'!Q$7*'FORM NILAI SIAP'!$G$6+'NILAI UAS'!Q$7*'NILAI UAS'!Q75*'FORM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5" s="50" t="str">
        <f t="shared" ref="AL75" si="812">IF(AK75="","",IF(AK75&gt;=80,4,IF(AK75&gt;=70,3,IF(AK75&gt;=60,2,1))))</f>
        <v/>
      </c>
      <c r="AM75" s="7" t="str">
        <f>IF($B75="","",IFERROR((('NILAI TUGAS'!R75*'NILAI TUGAS'!R$7*'FORM NILAI SIAP'!$E$6+'NILAI PRAKTEK'!R75*'NILAI PRAKTEK'!R$7*'FORM NILAI SIAP'!$F$6+'NILAI UTS'!R75*'NILAI UTS'!R$7*'FORM NILAI SIAP'!$G$6+'NILAI UAS'!R$7*'NILAI UAS'!R75*'FORM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5" s="50" t="str">
        <f t="shared" ref="AN75" si="813">IF(AM75="","",IF(AM75&gt;=80,4,IF(AM75&gt;=70,3,IF(AM75&gt;=60,2,1))))</f>
        <v/>
      </c>
    </row>
    <row r="76" spans="1:40" x14ac:dyDescent="0.25">
      <c r="A76" s="13"/>
      <c r="B76" s="13"/>
      <c r="C76" s="13"/>
      <c r="D76" s="13"/>
      <c r="E76" s="25" t="str">
        <f>IF(B76="","",'NILAI TUGAS'!D76)</f>
        <v/>
      </c>
      <c r="F76" s="25" t="str">
        <f>IF(B76="","",'NILAI PRAKTEK'!D76)</f>
        <v/>
      </c>
      <c r="G76" s="25" t="str">
        <f>IF(B76="","",'NILAI UTS'!D76)</f>
        <v/>
      </c>
      <c r="H76" s="25" t="str">
        <f>IF(B76="","",'NILAI UAS'!D76)</f>
        <v/>
      </c>
      <c r="I76" s="25" t="str">
        <f t="shared" si="773"/>
        <v/>
      </c>
      <c r="J76" s="26" t="str">
        <f t="shared" si="774"/>
        <v/>
      </c>
      <c r="K76" s="25" t="str">
        <f t="shared" si="775"/>
        <v/>
      </c>
      <c r="L76" s="6" t="str">
        <f t="shared" si="776"/>
        <v/>
      </c>
      <c r="M76" s="7" t="str">
        <f>IF($B76="","",IF(M$7="","",IFERROR((('NILAI TUGAS'!E76*'NILAI TUGAS'!E$7*'FORM NILAI SIAP'!$E$6+'NILAI PRAKTEK'!E76*'NILAI PRAKTEK'!E$7*'FORM NILAI SIAP'!$F$6+'NILAI UTS'!E76*'NILAI UTS'!E$7*'FORM NILAI SIAP'!$G$6+'NILAI UAS'!E$7*'NILAI UAS'!E76*'FORM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6" s="50" t="str">
        <f t="shared" si="777"/>
        <v/>
      </c>
      <c r="O76" s="7" t="str">
        <f>IF($B76="","",IF(O$7="","",IFERROR((('NILAI TUGAS'!F76*'NILAI TUGAS'!F$7*'FORM NILAI SIAP'!$E$6+'NILAI PRAKTEK'!F76*'NILAI PRAKTEK'!F$7*'FORM NILAI SIAP'!$F$6+'NILAI UTS'!F76*'NILAI UTS'!F$7*'FORM NILAI SIAP'!$G$6+'NILAI UAS'!F$7*'NILAI UAS'!F76*'FORM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6" s="50" t="str">
        <f t="shared" si="777"/>
        <v/>
      </c>
      <c r="Q76" s="7" t="str">
        <f>IF($B76="","",IF(Q$7="","",IFERROR((('NILAI TUGAS'!G76*'NILAI TUGAS'!G$7*'FORM NILAI SIAP'!$E$6+'NILAI PRAKTEK'!G76*'NILAI PRAKTEK'!G$7*'FORM NILAI SIAP'!$F$6+'NILAI UTS'!G76*'NILAI UTS'!G$7*'FORM NILAI SIAP'!$G$6+'NILAI UAS'!G$7*'NILAI UAS'!G76*'FORM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6" s="50" t="str">
        <f t="shared" ref="R76" si="814">IF(Q76="","",IF(Q76&gt;=80,4,IF(Q76&gt;=70,3,IF(Q76&gt;=60,2,1))))</f>
        <v/>
      </c>
      <c r="S76" s="7" t="str">
        <f>IF($B76="","",IF(S$7="","",IFERROR((('NILAI TUGAS'!H76*'NILAI TUGAS'!H$7*'FORM NILAI SIAP'!$E$6+'NILAI PRAKTEK'!H76*'NILAI PRAKTEK'!H$7*'FORM NILAI SIAP'!$F$6+'NILAI UTS'!H76*'NILAI UTS'!H$7*'FORM NILAI SIAP'!$G$6+'NILAI UAS'!H$7*'NILAI UAS'!H76*'FORM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6" s="50" t="str">
        <f t="shared" ref="T76" si="815">IF(S76="","",IF(S76&gt;=80,4,IF(S76&gt;=70,3,IF(S76&gt;=60,2,1))))</f>
        <v/>
      </c>
      <c r="U76" s="7" t="str">
        <f>IF($B76="","",IF(U$7="","",IFERROR((('NILAI TUGAS'!I76*'NILAI TUGAS'!I$7*'FORM NILAI SIAP'!$E$6+'NILAI PRAKTEK'!I76*'NILAI PRAKTEK'!I$7*'FORM NILAI SIAP'!$F$6+'NILAI UTS'!I76*'NILAI UTS'!I$7*'FORM NILAI SIAP'!$G$6+'NILAI UAS'!I$7*'NILAI UAS'!I76*'FORM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6" s="50" t="str">
        <f t="shared" ref="V76" si="816">IF(U76="","",IF(U76&gt;=80,4,IF(U76&gt;=70,3,IF(U76&gt;=60,2,1))))</f>
        <v/>
      </c>
      <c r="W76" s="7" t="str">
        <f>IF($B76="","",IF(W$7="","",IFERROR((('NILAI TUGAS'!J76*'NILAI TUGAS'!J$7*'FORM NILAI SIAP'!$E$6+'NILAI PRAKTEK'!J76*'NILAI PRAKTEK'!J$7*'FORM NILAI SIAP'!$F$6+'NILAI UTS'!J76*'NILAI UTS'!J$7*'FORM NILAI SIAP'!$G$6+'NILAI UAS'!J$7*'NILAI UAS'!J76*'FORM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6" s="50" t="str">
        <f t="shared" ref="X76" si="817">IF(W76="","",IF(W76&gt;=80,4,IF(W76&gt;=70,3,IF(W76&gt;=60,2,1))))</f>
        <v/>
      </c>
      <c r="Y76" s="7" t="str">
        <f>IF($B76="","",IF(Y$7="","",IFERROR((('NILAI TUGAS'!K76*'NILAI TUGAS'!K$7*'FORM NILAI SIAP'!$E$6+'NILAI PRAKTEK'!K76*'NILAI PRAKTEK'!K$7*'FORM NILAI SIAP'!$F$6+'NILAI UTS'!K76*'NILAI UTS'!K$7*'FORM NILAI SIAP'!$G$6+'NILAI UAS'!K$7*'NILAI UAS'!K76*'FORM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6" s="50" t="str">
        <f t="shared" ref="Z76" si="818">IF(Y76="","",IF(Y76&gt;=80,4,IF(Y76&gt;=70,3,IF(Y76&gt;=60,2,1))))</f>
        <v/>
      </c>
      <c r="AA76" s="7" t="str">
        <f>IF($B76="","",IF(AA$7="","",IFERROR((('NILAI TUGAS'!L76*'NILAI TUGAS'!L$7*'FORM NILAI SIAP'!$E$6+'NILAI PRAKTEK'!L76*'NILAI PRAKTEK'!L$7*'FORM NILAI SIAP'!$F$6+'NILAI UTS'!L76*'NILAI UTS'!L$7*'FORM NILAI SIAP'!$G$6+'NILAI UAS'!L$7*'NILAI UAS'!L76*'FORM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6" s="50" t="str">
        <f t="shared" ref="AB76" si="819">IF(AA76="","",IF(AA76&gt;=80,4,IF(AA76&gt;=70,3,IF(AA76&gt;=60,2,1))))</f>
        <v/>
      </c>
      <c r="AC76" s="7" t="str">
        <f>IF($B76="","",IF(AC$7="","",IFERROR((('NILAI TUGAS'!M76*'NILAI TUGAS'!M$7*'FORM NILAI SIAP'!$E$6+'NILAI PRAKTEK'!M76*'NILAI PRAKTEK'!M$7*'FORM NILAI SIAP'!$F$6+'NILAI UTS'!M76*'NILAI UTS'!M$7*'FORM NILAI SIAP'!$G$6+'NILAI UAS'!M$7*'NILAI UAS'!M76*'FORM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6" s="50" t="str">
        <f t="shared" ref="AD76" si="820">IF(AC76="","",IF(AC76&gt;=80,4,IF(AC76&gt;=70,3,IF(AC76&gt;=60,2,1))))</f>
        <v/>
      </c>
      <c r="AE76" s="7" t="str">
        <f>IF($B76="","",IFERROR((('NILAI TUGAS'!N76*'NILAI TUGAS'!N$7*'FORM NILAI SIAP'!$E$6+'NILAI PRAKTEK'!N76*'NILAI PRAKTEK'!N$7*'FORM NILAI SIAP'!$F$6+'NILAI UTS'!N76*'NILAI UTS'!N$7*'FORM NILAI SIAP'!$G$6+'NILAI UAS'!N$7*'NILAI UAS'!N76*'FORM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6" s="50" t="str">
        <f t="shared" ref="AF76" si="821">IF(AE76="","",IF(AE76&gt;=80,4,IF(AE76&gt;=70,3,IF(AE76&gt;=60,2,1))))</f>
        <v/>
      </c>
      <c r="AG76" s="7" t="str">
        <f>IF($B76="","",IFERROR((('NILAI TUGAS'!O76*'NILAI TUGAS'!O$7*'FORM NILAI SIAP'!$E$6+'NILAI PRAKTEK'!O76*'NILAI PRAKTEK'!O$7*'FORM NILAI SIAP'!$F$6+'NILAI UTS'!O76*'NILAI UTS'!O$7*'FORM NILAI SIAP'!$G$6+'NILAI UAS'!O$7*'NILAI UAS'!O76*'FORM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6" s="50" t="str">
        <f t="shared" ref="AH76" si="822">IF(AG76="","",IF(AG76&gt;=80,4,IF(AG76&gt;=70,3,IF(AG76&gt;=60,2,1))))</f>
        <v/>
      </c>
      <c r="AI76" s="7" t="str">
        <f>IF($B76="","",IFERROR((('NILAI TUGAS'!P76*'NILAI TUGAS'!P$7*'FORM NILAI SIAP'!$E$6+'NILAI PRAKTEK'!P76*'NILAI PRAKTEK'!P$7*'FORM NILAI SIAP'!$F$6+'NILAI UTS'!P76*'NILAI UTS'!P$7*'FORM NILAI SIAP'!$G$6+'NILAI UAS'!P$7*'NILAI UAS'!P76*'FORM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6" s="50" t="str">
        <f t="shared" ref="AJ76" si="823">IF(AI76="","",IF(AI76&gt;=80,4,IF(AI76&gt;=70,3,IF(AI76&gt;=60,2,1))))</f>
        <v/>
      </c>
      <c r="AK76" s="7" t="str">
        <f>IF($B76="","",IFERROR((('NILAI TUGAS'!Q76*'NILAI TUGAS'!Q$7*'FORM NILAI SIAP'!$E$6+'NILAI PRAKTEK'!Q76*'NILAI PRAKTEK'!Q$7*'FORM NILAI SIAP'!$F$6+'NILAI UTS'!Q76*'NILAI UTS'!Q$7*'FORM NILAI SIAP'!$G$6+'NILAI UAS'!Q$7*'NILAI UAS'!Q76*'FORM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6" s="50" t="str">
        <f t="shared" ref="AL76" si="824">IF(AK76="","",IF(AK76&gt;=80,4,IF(AK76&gt;=70,3,IF(AK76&gt;=60,2,1))))</f>
        <v/>
      </c>
      <c r="AM76" s="7" t="str">
        <f>IF($B76="","",IFERROR((('NILAI TUGAS'!R76*'NILAI TUGAS'!R$7*'FORM NILAI SIAP'!$E$6+'NILAI PRAKTEK'!R76*'NILAI PRAKTEK'!R$7*'FORM NILAI SIAP'!$F$6+'NILAI UTS'!R76*'NILAI UTS'!R$7*'FORM NILAI SIAP'!$G$6+'NILAI UAS'!R$7*'NILAI UAS'!R76*'FORM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6" s="50" t="str">
        <f t="shared" ref="AN76" si="825">IF(AM76="","",IF(AM76&gt;=80,4,IF(AM76&gt;=70,3,IF(AM76&gt;=60,2,1))))</f>
        <v/>
      </c>
    </row>
    <row r="77" spans="1:40" x14ac:dyDescent="0.25">
      <c r="A77" s="13"/>
      <c r="B77" s="13"/>
      <c r="C77" s="13"/>
      <c r="D77" s="13"/>
      <c r="E77" s="25" t="str">
        <f>IF(B77="","",'NILAI TUGAS'!D77)</f>
        <v/>
      </c>
      <c r="F77" s="25" t="str">
        <f>IF(B77="","",'NILAI PRAKTEK'!D77)</f>
        <v/>
      </c>
      <c r="G77" s="25" t="str">
        <f>IF(B77="","",'NILAI UTS'!D77)</f>
        <v/>
      </c>
      <c r="H77" s="25" t="str">
        <f>IF(B77="","",'NILAI UAS'!D77)</f>
        <v/>
      </c>
      <c r="I77" s="25" t="str">
        <f t="shared" si="773"/>
        <v/>
      </c>
      <c r="J77" s="26" t="str">
        <f t="shared" si="774"/>
        <v/>
      </c>
      <c r="K77" s="25" t="str">
        <f t="shared" si="775"/>
        <v/>
      </c>
      <c r="L77" s="6" t="str">
        <f t="shared" si="776"/>
        <v/>
      </c>
      <c r="M77" s="7" t="str">
        <f>IF($B77="","",IF(M$7="","",IFERROR((('NILAI TUGAS'!E77*'NILAI TUGAS'!E$7*'FORM NILAI SIAP'!$E$6+'NILAI PRAKTEK'!E77*'NILAI PRAKTEK'!E$7*'FORM NILAI SIAP'!$F$6+'NILAI UTS'!E77*'NILAI UTS'!E$7*'FORM NILAI SIAP'!$G$6+'NILAI UAS'!E$7*'NILAI UAS'!E77*'FORM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7" s="50" t="str">
        <f t="shared" si="777"/>
        <v/>
      </c>
      <c r="O77" s="7" t="str">
        <f>IF($B77="","",IF(O$7="","",IFERROR((('NILAI TUGAS'!F77*'NILAI TUGAS'!F$7*'FORM NILAI SIAP'!$E$6+'NILAI PRAKTEK'!F77*'NILAI PRAKTEK'!F$7*'FORM NILAI SIAP'!$F$6+'NILAI UTS'!F77*'NILAI UTS'!F$7*'FORM NILAI SIAP'!$G$6+'NILAI UAS'!F$7*'NILAI UAS'!F77*'FORM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7" s="50" t="str">
        <f t="shared" si="777"/>
        <v/>
      </c>
      <c r="Q77" s="7" t="str">
        <f>IF($B77="","",IF(Q$7="","",IFERROR((('NILAI TUGAS'!G77*'NILAI TUGAS'!G$7*'FORM NILAI SIAP'!$E$6+'NILAI PRAKTEK'!G77*'NILAI PRAKTEK'!G$7*'FORM NILAI SIAP'!$F$6+'NILAI UTS'!G77*'NILAI UTS'!G$7*'FORM NILAI SIAP'!$G$6+'NILAI UAS'!G$7*'NILAI UAS'!G77*'FORM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7" s="50" t="str">
        <f t="shared" ref="R77" si="826">IF(Q77="","",IF(Q77&gt;=80,4,IF(Q77&gt;=70,3,IF(Q77&gt;=60,2,1))))</f>
        <v/>
      </c>
      <c r="S77" s="7" t="str">
        <f>IF($B77="","",IF(S$7="","",IFERROR((('NILAI TUGAS'!H77*'NILAI TUGAS'!H$7*'FORM NILAI SIAP'!$E$6+'NILAI PRAKTEK'!H77*'NILAI PRAKTEK'!H$7*'FORM NILAI SIAP'!$F$6+'NILAI UTS'!H77*'NILAI UTS'!H$7*'FORM NILAI SIAP'!$G$6+'NILAI UAS'!H$7*'NILAI UAS'!H77*'FORM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7" s="50" t="str">
        <f t="shared" ref="T77" si="827">IF(S77="","",IF(S77&gt;=80,4,IF(S77&gt;=70,3,IF(S77&gt;=60,2,1))))</f>
        <v/>
      </c>
      <c r="U77" s="7" t="str">
        <f>IF($B77="","",IF(U$7="","",IFERROR((('NILAI TUGAS'!I77*'NILAI TUGAS'!I$7*'FORM NILAI SIAP'!$E$6+'NILAI PRAKTEK'!I77*'NILAI PRAKTEK'!I$7*'FORM NILAI SIAP'!$F$6+'NILAI UTS'!I77*'NILAI UTS'!I$7*'FORM NILAI SIAP'!$G$6+'NILAI UAS'!I$7*'NILAI UAS'!I77*'FORM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7" s="50" t="str">
        <f t="shared" ref="V77" si="828">IF(U77="","",IF(U77&gt;=80,4,IF(U77&gt;=70,3,IF(U77&gt;=60,2,1))))</f>
        <v/>
      </c>
      <c r="W77" s="7" t="str">
        <f>IF($B77="","",IF(W$7="","",IFERROR((('NILAI TUGAS'!J77*'NILAI TUGAS'!J$7*'FORM NILAI SIAP'!$E$6+'NILAI PRAKTEK'!J77*'NILAI PRAKTEK'!J$7*'FORM NILAI SIAP'!$F$6+'NILAI UTS'!J77*'NILAI UTS'!J$7*'FORM NILAI SIAP'!$G$6+'NILAI UAS'!J$7*'NILAI UAS'!J77*'FORM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7" s="50" t="str">
        <f t="shared" ref="X77" si="829">IF(W77="","",IF(W77&gt;=80,4,IF(W77&gt;=70,3,IF(W77&gt;=60,2,1))))</f>
        <v/>
      </c>
      <c r="Y77" s="7" t="str">
        <f>IF($B77="","",IF(Y$7="","",IFERROR((('NILAI TUGAS'!K77*'NILAI TUGAS'!K$7*'FORM NILAI SIAP'!$E$6+'NILAI PRAKTEK'!K77*'NILAI PRAKTEK'!K$7*'FORM NILAI SIAP'!$F$6+'NILAI UTS'!K77*'NILAI UTS'!K$7*'FORM NILAI SIAP'!$G$6+'NILAI UAS'!K$7*'NILAI UAS'!K77*'FORM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7" s="50" t="str">
        <f t="shared" ref="Z77" si="830">IF(Y77="","",IF(Y77&gt;=80,4,IF(Y77&gt;=70,3,IF(Y77&gt;=60,2,1))))</f>
        <v/>
      </c>
      <c r="AA77" s="7" t="str">
        <f>IF($B77="","",IF(AA$7="","",IFERROR((('NILAI TUGAS'!L77*'NILAI TUGAS'!L$7*'FORM NILAI SIAP'!$E$6+'NILAI PRAKTEK'!L77*'NILAI PRAKTEK'!L$7*'FORM NILAI SIAP'!$F$6+'NILAI UTS'!L77*'NILAI UTS'!L$7*'FORM NILAI SIAP'!$G$6+'NILAI UAS'!L$7*'NILAI UAS'!L77*'FORM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7" s="50" t="str">
        <f t="shared" ref="AB77" si="831">IF(AA77="","",IF(AA77&gt;=80,4,IF(AA77&gt;=70,3,IF(AA77&gt;=60,2,1))))</f>
        <v/>
      </c>
      <c r="AC77" s="7" t="str">
        <f>IF($B77="","",IF(AC$7="","",IFERROR((('NILAI TUGAS'!M77*'NILAI TUGAS'!M$7*'FORM NILAI SIAP'!$E$6+'NILAI PRAKTEK'!M77*'NILAI PRAKTEK'!M$7*'FORM NILAI SIAP'!$F$6+'NILAI UTS'!M77*'NILAI UTS'!M$7*'FORM NILAI SIAP'!$G$6+'NILAI UAS'!M$7*'NILAI UAS'!M77*'FORM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7" s="50" t="str">
        <f t="shared" ref="AD77" si="832">IF(AC77="","",IF(AC77&gt;=80,4,IF(AC77&gt;=70,3,IF(AC77&gt;=60,2,1))))</f>
        <v/>
      </c>
      <c r="AE77" s="7" t="str">
        <f>IF($B77="","",IFERROR((('NILAI TUGAS'!N77*'NILAI TUGAS'!N$7*'FORM NILAI SIAP'!$E$6+'NILAI PRAKTEK'!N77*'NILAI PRAKTEK'!N$7*'FORM NILAI SIAP'!$F$6+'NILAI UTS'!N77*'NILAI UTS'!N$7*'FORM NILAI SIAP'!$G$6+'NILAI UAS'!N$7*'NILAI UAS'!N77*'FORM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7" s="50" t="str">
        <f t="shared" ref="AF77" si="833">IF(AE77="","",IF(AE77&gt;=80,4,IF(AE77&gt;=70,3,IF(AE77&gt;=60,2,1))))</f>
        <v/>
      </c>
      <c r="AG77" s="7" t="str">
        <f>IF($B77="","",IFERROR((('NILAI TUGAS'!O77*'NILAI TUGAS'!O$7*'FORM NILAI SIAP'!$E$6+'NILAI PRAKTEK'!O77*'NILAI PRAKTEK'!O$7*'FORM NILAI SIAP'!$F$6+'NILAI UTS'!O77*'NILAI UTS'!O$7*'FORM NILAI SIAP'!$G$6+'NILAI UAS'!O$7*'NILAI UAS'!O77*'FORM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7" s="50" t="str">
        <f t="shared" ref="AH77" si="834">IF(AG77="","",IF(AG77&gt;=80,4,IF(AG77&gt;=70,3,IF(AG77&gt;=60,2,1))))</f>
        <v/>
      </c>
      <c r="AI77" s="7" t="str">
        <f>IF($B77="","",IFERROR((('NILAI TUGAS'!P77*'NILAI TUGAS'!P$7*'FORM NILAI SIAP'!$E$6+'NILAI PRAKTEK'!P77*'NILAI PRAKTEK'!P$7*'FORM NILAI SIAP'!$F$6+'NILAI UTS'!P77*'NILAI UTS'!P$7*'FORM NILAI SIAP'!$G$6+'NILAI UAS'!P$7*'NILAI UAS'!P77*'FORM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7" s="50" t="str">
        <f t="shared" ref="AJ77" si="835">IF(AI77="","",IF(AI77&gt;=80,4,IF(AI77&gt;=70,3,IF(AI77&gt;=60,2,1))))</f>
        <v/>
      </c>
      <c r="AK77" s="7" t="str">
        <f>IF($B77="","",IFERROR((('NILAI TUGAS'!Q77*'NILAI TUGAS'!Q$7*'FORM NILAI SIAP'!$E$6+'NILAI PRAKTEK'!Q77*'NILAI PRAKTEK'!Q$7*'FORM NILAI SIAP'!$F$6+'NILAI UTS'!Q77*'NILAI UTS'!Q$7*'FORM NILAI SIAP'!$G$6+'NILAI UAS'!Q$7*'NILAI UAS'!Q77*'FORM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7" s="50" t="str">
        <f t="shared" ref="AL77" si="836">IF(AK77="","",IF(AK77&gt;=80,4,IF(AK77&gt;=70,3,IF(AK77&gt;=60,2,1))))</f>
        <v/>
      </c>
      <c r="AM77" s="7" t="str">
        <f>IF($B77="","",IFERROR((('NILAI TUGAS'!R77*'NILAI TUGAS'!R$7*'FORM NILAI SIAP'!$E$6+'NILAI PRAKTEK'!R77*'NILAI PRAKTEK'!R$7*'FORM NILAI SIAP'!$F$6+'NILAI UTS'!R77*'NILAI UTS'!R$7*'FORM NILAI SIAP'!$G$6+'NILAI UAS'!R$7*'NILAI UAS'!R77*'FORM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7" s="50" t="str">
        <f t="shared" ref="AN77" si="837">IF(AM77="","",IF(AM77&gt;=80,4,IF(AM77&gt;=70,3,IF(AM77&gt;=60,2,1))))</f>
        <v/>
      </c>
    </row>
    <row r="78" spans="1:40" x14ac:dyDescent="0.25">
      <c r="A78" s="13"/>
      <c r="B78" s="13"/>
      <c r="C78" s="13"/>
      <c r="D78" s="13"/>
      <c r="E78" s="25" t="str">
        <f>IF(B78="","",'NILAI TUGAS'!D78)</f>
        <v/>
      </c>
      <c r="F78" s="25" t="str">
        <f>IF(B78="","",'NILAI PRAKTEK'!D78)</f>
        <v/>
      </c>
      <c r="G78" s="25" t="str">
        <f>IF(B78="","",'NILAI UTS'!D78)</f>
        <v/>
      </c>
      <c r="H78" s="25" t="str">
        <f>IF(B78="","",'NILAI UAS'!D78)</f>
        <v/>
      </c>
      <c r="I78" s="25" t="str">
        <f t="shared" si="773"/>
        <v/>
      </c>
      <c r="J78" s="26" t="str">
        <f t="shared" si="774"/>
        <v/>
      </c>
      <c r="K78" s="25" t="str">
        <f t="shared" si="775"/>
        <v/>
      </c>
      <c r="L78" s="6" t="str">
        <f t="shared" si="776"/>
        <v/>
      </c>
      <c r="M78" s="7" t="str">
        <f>IF($B78="","",IF(M$7="","",IFERROR((('NILAI TUGAS'!E78*'NILAI TUGAS'!E$7*'FORM NILAI SIAP'!$E$6+'NILAI PRAKTEK'!E78*'NILAI PRAKTEK'!E$7*'FORM NILAI SIAP'!$F$6+'NILAI UTS'!E78*'NILAI UTS'!E$7*'FORM NILAI SIAP'!$G$6+'NILAI UAS'!E$7*'NILAI UAS'!E78*'FORM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8" s="50" t="str">
        <f t="shared" si="777"/>
        <v/>
      </c>
      <c r="O78" s="7" t="str">
        <f>IF($B78="","",IF(O$7="","",IFERROR((('NILAI TUGAS'!F78*'NILAI TUGAS'!F$7*'FORM NILAI SIAP'!$E$6+'NILAI PRAKTEK'!F78*'NILAI PRAKTEK'!F$7*'FORM NILAI SIAP'!$F$6+'NILAI UTS'!F78*'NILAI UTS'!F$7*'FORM NILAI SIAP'!$G$6+'NILAI UAS'!F$7*'NILAI UAS'!F78*'FORM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8" s="50" t="str">
        <f t="shared" si="777"/>
        <v/>
      </c>
      <c r="Q78" s="7" t="str">
        <f>IF($B78="","",IF(Q$7="","",IFERROR((('NILAI TUGAS'!G78*'NILAI TUGAS'!G$7*'FORM NILAI SIAP'!$E$6+'NILAI PRAKTEK'!G78*'NILAI PRAKTEK'!G$7*'FORM NILAI SIAP'!$F$6+'NILAI UTS'!G78*'NILAI UTS'!G$7*'FORM NILAI SIAP'!$G$6+'NILAI UAS'!G$7*'NILAI UAS'!G78*'FORM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8" s="50" t="str">
        <f t="shared" ref="R78" si="838">IF(Q78="","",IF(Q78&gt;=80,4,IF(Q78&gt;=70,3,IF(Q78&gt;=60,2,1))))</f>
        <v/>
      </c>
      <c r="S78" s="7" t="str">
        <f>IF($B78="","",IF(S$7="","",IFERROR((('NILAI TUGAS'!H78*'NILAI TUGAS'!H$7*'FORM NILAI SIAP'!$E$6+'NILAI PRAKTEK'!H78*'NILAI PRAKTEK'!H$7*'FORM NILAI SIAP'!$F$6+'NILAI UTS'!H78*'NILAI UTS'!H$7*'FORM NILAI SIAP'!$G$6+'NILAI UAS'!H$7*'NILAI UAS'!H78*'FORM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8" s="50" t="str">
        <f t="shared" ref="T78" si="839">IF(S78="","",IF(S78&gt;=80,4,IF(S78&gt;=70,3,IF(S78&gt;=60,2,1))))</f>
        <v/>
      </c>
      <c r="U78" s="7" t="str">
        <f>IF($B78="","",IF(U$7="","",IFERROR((('NILAI TUGAS'!I78*'NILAI TUGAS'!I$7*'FORM NILAI SIAP'!$E$6+'NILAI PRAKTEK'!I78*'NILAI PRAKTEK'!I$7*'FORM NILAI SIAP'!$F$6+'NILAI UTS'!I78*'NILAI UTS'!I$7*'FORM NILAI SIAP'!$G$6+'NILAI UAS'!I$7*'NILAI UAS'!I78*'FORM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8" s="50" t="str">
        <f t="shared" ref="V78" si="840">IF(U78="","",IF(U78&gt;=80,4,IF(U78&gt;=70,3,IF(U78&gt;=60,2,1))))</f>
        <v/>
      </c>
      <c r="W78" s="7" t="str">
        <f>IF($B78="","",IF(W$7="","",IFERROR((('NILAI TUGAS'!J78*'NILAI TUGAS'!J$7*'FORM NILAI SIAP'!$E$6+'NILAI PRAKTEK'!J78*'NILAI PRAKTEK'!J$7*'FORM NILAI SIAP'!$F$6+'NILAI UTS'!J78*'NILAI UTS'!J$7*'FORM NILAI SIAP'!$G$6+'NILAI UAS'!J$7*'NILAI UAS'!J78*'FORM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8" s="50" t="str">
        <f t="shared" ref="X78" si="841">IF(W78="","",IF(W78&gt;=80,4,IF(W78&gt;=70,3,IF(W78&gt;=60,2,1))))</f>
        <v/>
      </c>
      <c r="Y78" s="7" t="str">
        <f>IF($B78="","",IF(Y$7="","",IFERROR((('NILAI TUGAS'!K78*'NILAI TUGAS'!K$7*'FORM NILAI SIAP'!$E$6+'NILAI PRAKTEK'!K78*'NILAI PRAKTEK'!K$7*'FORM NILAI SIAP'!$F$6+'NILAI UTS'!K78*'NILAI UTS'!K$7*'FORM NILAI SIAP'!$G$6+'NILAI UAS'!K$7*'NILAI UAS'!K78*'FORM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8" s="50" t="str">
        <f t="shared" ref="Z78" si="842">IF(Y78="","",IF(Y78&gt;=80,4,IF(Y78&gt;=70,3,IF(Y78&gt;=60,2,1))))</f>
        <v/>
      </c>
      <c r="AA78" s="7" t="str">
        <f>IF($B78="","",IF(AA$7="","",IFERROR((('NILAI TUGAS'!L78*'NILAI TUGAS'!L$7*'FORM NILAI SIAP'!$E$6+'NILAI PRAKTEK'!L78*'NILAI PRAKTEK'!L$7*'FORM NILAI SIAP'!$F$6+'NILAI UTS'!L78*'NILAI UTS'!L$7*'FORM NILAI SIAP'!$G$6+'NILAI UAS'!L$7*'NILAI UAS'!L78*'FORM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8" s="50" t="str">
        <f t="shared" ref="AB78" si="843">IF(AA78="","",IF(AA78&gt;=80,4,IF(AA78&gt;=70,3,IF(AA78&gt;=60,2,1))))</f>
        <v/>
      </c>
      <c r="AC78" s="7" t="str">
        <f>IF($B78="","",IF(AC$7="","",IFERROR((('NILAI TUGAS'!M78*'NILAI TUGAS'!M$7*'FORM NILAI SIAP'!$E$6+'NILAI PRAKTEK'!M78*'NILAI PRAKTEK'!M$7*'FORM NILAI SIAP'!$F$6+'NILAI UTS'!M78*'NILAI UTS'!M$7*'FORM NILAI SIAP'!$G$6+'NILAI UAS'!M$7*'NILAI UAS'!M78*'FORM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8" s="50" t="str">
        <f t="shared" ref="AD78" si="844">IF(AC78="","",IF(AC78&gt;=80,4,IF(AC78&gt;=70,3,IF(AC78&gt;=60,2,1))))</f>
        <v/>
      </c>
      <c r="AE78" s="7" t="str">
        <f>IF($B78="","",IFERROR((('NILAI TUGAS'!N78*'NILAI TUGAS'!N$7*'FORM NILAI SIAP'!$E$6+'NILAI PRAKTEK'!N78*'NILAI PRAKTEK'!N$7*'FORM NILAI SIAP'!$F$6+'NILAI UTS'!N78*'NILAI UTS'!N$7*'FORM NILAI SIAP'!$G$6+'NILAI UAS'!N$7*'NILAI UAS'!N78*'FORM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8" s="50" t="str">
        <f t="shared" ref="AF78" si="845">IF(AE78="","",IF(AE78&gt;=80,4,IF(AE78&gt;=70,3,IF(AE78&gt;=60,2,1))))</f>
        <v/>
      </c>
      <c r="AG78" s="7" t="str">
        <f>IF($B78="","",IFERROR((('NILAI TUGAS'!O78*'NILAI TUGAS'!O$7*'FORM NILAI SIAP'!$E$6+'NILAI PRAKTEK'!O78*'NILAI PRAKTEK'!O$7*'FORM NILAI SIAP'!$F$6+'NILAI UTS'!O78*'NILAI UTS'!O$7*'FORM NILAI SIAP'!$G$6+'NILAI UAS'!O$7*'NILAI UAS'!O78*'FORM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8" s="50" t="str">
        <f t="shared" ref="AH78" si="846">IF(AG78="","",IF(AG78&gt;=80,4,IF(AG78&gt;=70,3,IF(AG78&gt;=60,2,1))))</f>
        <v/>
      </c>
      <c r="AI78" s="7" t="str">
        <f>IF($B78="","",IFERROR((('NILAI TUGAS'!P78*'NILAI TUGAS'!P$7*'FORM NILAI SIAP'!$E$6+'NILAI PRAKTEK'!P78*'NILAI PRAKTEK'!P$7*'FORM NILAI SIAP'!$F$6+'NILAI UTS'!P78*'NILAI UTS'!P$7*'FORM NILAI SIAP'!$G$6+'NILAI UAS'!P$7*'NILAI UAS'!P78*'FORM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8" s="50" t="str">
        <f t="shared" ref="AJ78" si="847">IF(AI78="","",IF(AI78&gt;=80,4,IF(AI78&gt;=70,3,IF(AI78&gt;=60,2,1))))</f>
        <v/>
      </c>
      <c r="AK78" s="7" t="str">
        <f>IF($B78="","",IFERROR((('NILAI TUGAS'!Q78*'NILAI TUGAS'!Q$7*'FORM NILAI SIAP'!$E$6+'NILAI PRAKTEK'!Q78*'NILAI PRAKTEK'!Q$7*'FORM NILAI SIAP'!$F$6+'NILAI UTS'!Q78*'NILAI UTS'!Q$7*'FORM NILAI SIAP'!$G$6+'NILAI UAS'!Q$7*'NILAI UAS'!Q78*'FORM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8" s="50" t="str">
        <f t="shared" ref="AL78" si="848">IF(AK78="","",IF(AK78&gt;=80,4,IF(AK78&gt;=70,3,IF(AK78&gt;=60,2,1))))</f>
        <v/>
      </c>
      <c r="AM78" s="7" t="str">
        <f>IF($B78="","",IFERROR((('NILAI TUGAS'!R78*'NILAI TUGAS'!R$7*'FORM NILAI SIAP'!$E$6+'NILAI PRAKTEK'!R78*'NILAI PRAKTEK'!R$7*'FORM NILAI SIAP'!$F$6+'NILAI UTS'!R78*'NILAI UTS'!R$7*'FORM NILAI SIAP'!$G$6+'NILAI UAS'!R$7*'NILAI UAS'!R78*'FORM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8" s="50" t="str">
        <f t="shared" ref="AN78" si="849">IF(AM78="","",IF(AM78&gt;=80,4,IF(AM78&gt;=70,3,IF(AM78&gt;=60,2,1))))</f>
        <v/>
      </c>
    </row>
    <row r="79" spans="1:40" x14ac:dyDescent="0.25">
      <c r="A79" s="13"/>
      <c r="B79" s="13"/>
      <c r="C79" s="13"/>
      <c r="D79" s="13"/>
      <c r="E79" s="25" t="str">
        <f>IF(B79="","",'NILAI TUGAS'!D79)</f>
        <v/>
      </c>
      <c r="F79" s="25" t="str">
        <f>IF(B79="","",'NILAI PRAKTEK'!D79)</f>
        <v/>
      </c>
      <c r="G79" s="25" t="str">
        <f>IF(B79="","",'NILAI UTS'!D79)</f>
        <v/>
      </c>
      <c r="H79" s="25" t="str">
        <f>IF(B79="","",'NILAI UAS'!D79)</f>
        <v/>
      </c>
      <c r="I79" s="25" t="str">
        <f t="shared" si="773"/>
        <v/>
      </c>
      <c r="J79" s="26" t="str">
        <f t="shared" si="774"/>
        <v/>
      </c>
      <c r="K79" s="25" t="str">
        <f t="shared" si="775"/>
        <v/>
      </c>
      <c r="L79" s="6" t="str">
        <f t="shared" si="776"/>
        <v/>
      </c>
      <c r="M79" s="7" t="str">
        <f>IF($B79="","",IF(M$7="","",IFERROR((('NILAI TUGAS'!E79*'NILAI TUGAS'!E$7*'FORM NILAI SIAP'!$E$6+'NILAI PRAKTEK'!E79*'NILAI PRAKTEK'!E$7*'FORM NILAI SIAP'!$F$6+'NILAI UTS'!E79*'NILAI UTS'!E$7*'FORM NILAI SIAP'!$G$6+'NILAI UAS'!E$7*'NILAI UAS'!E79*'FORM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79" s="50" t="str">
        <f t="shared" si="777"/>
        <v/>
      </c>
      <c r="O79" s="7" t="str">
        <f>IF($B79="","",IF(O$7="","",IFERROR((('NILAI TUGAS'!F79*'NILAI TUGAS'!F$7*'FORM NILAI SIAP'!$E$6+'NILAI PRAKTEK'!F79*'NILAI PRAKTEK'!F$7*'FORM NILAI SIAP'!$F$6+'NILAI UTS'!F79*'NILAI UTS'!F$7*'FORM NILAI SIAP'!$G$6+'NILAI UAS'!F$7*'NILAI UAS'!F79*'FORM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79" s="50" t="str">
        <f t="shared" si="777"/>
        <v/>
      </c>
      <c r="Q79" s="7" t="str">
        <f>IF($B79="","",IF(Q$7="","",IFERROR((('NILAI TUGAS'!G79*'NILAI TUGAS'!G$7*'FORM NILAI SIAP'!$E$6+'NILAI PRAKTEK'!G79*'NILAI PRAKTEK'!G$7*'FORM NILAI SIAP'!$F$6+'NILAI UTS'!G79*'NILAI UTS'!G$7*'FORM NILAI SIAP'!$G$6+'NILAI UAS'!G$7*'NILAI UAS'!G79*'FORM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79" s="50" t="str">
        <f t="shared" ref="R79" si="850">IF(Q79="","",IF(Q79&gt;=80,4,IF(Q79&gt;=70,3,IF(Q79&gt;=60,2,1))))</f>
        <v/>
      </c>
      <c r="S79" s="7" t="str">
        <f>IF($B79="","",IF(S$7="","",IFERROR((('NILAI TUGAS'!H79*'NILAI TUGAS'!H$7*'FORM NILAI SIAP'!$E$6+'NILAI PRAKTEK'!H79*'NILAI PRAKTEK'!H$7*'FORM NILAI SIAP'!$F$6+'NILAI UTS'!H79*'NILAI UTS'!H$7*'FORM NILAI SIAP'!$G$6+'NILAI UAS'!H$7*'NILAI UAS'!H79*'FORM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79" s="50" t="str">
        <f t="shared" ref="T79" si="851">IF(S79="","",IF(S79&gt;=80,4,IF(S79&gt;=70,3,IF(S79&gt;=60,2,1))))</f>
        <v/>
      </c>
      <c r="U79" s="7" t="str">
        <f>IF($B79="","",IF(U$7="","",IFERROR((('NILAI TUGAS'!I79*'NILAI TUGAS'!I$7*'FORM NILAI SIAP'!$E$6+'NILAI PRAKTEK'!I79*'NILAI PRAKTEK'!I$7*'FORM NILAI SIAP'!$F$6+'NILAI UTS'!I79*'NILAI UTS'!I$7*'FORM NILAI SIAP'!$G$6+'NILAI UAS'!I$7*'NILAI UAS'!I79*'FORM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79" s="50" t="str">
        <f t="shared" ref="V79" si="852">IF(U79="","",IF(U79&gt;=80,4,IF(U79&gt;=70,3,IF(U79&gt;=60,2,1))))</f>
        <v/>
      </c>
      <c r="W79" s="7" t="str">
        <f>IF($B79="","",IF(W$7="","",IFERROR((('NILAI TUGAS'!J79*'NILAI TUGAS'!J$7*'FORM NILAI SIAP'!$E$6+'NILAI PRAKTEK'!J79*'NILAI PRAKTEK'!J$7*'FORM NILAI SIAP'!$F$6+'NILAI UTS'!J79*'NILAI UTS'!J$7*'FORM NILAI SIAP'!$G$6+'NILAI UAS'!J$7*'NILAI UAS'!J79*'FORM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79" s="50" t="str">
        <f t="shared" ref="X79" si="853">IF(W79="","",IF(W79&gt;=80,4,IF(W79&gt;=70,3,IF(W79&gt;=60,2,1))))</f>
        <v/>
      </c>
      <c r="Y79" s="7" t="str">
        <f>IF($B79="","",IF(Y$7="","",IFERROR((('NILAI TUGAS'!K79*'NILAI TUGAS'!K$7*'FORM NILAI SIAP'!$E$6+'NILAI PRAKTEK'!K79*'NILAI PRAKTEK'!K$7*'FORM NILAI SIAP'!$F$6+'NILAI UTS'!K79*'NILAI UTS'!K$7*'FORM NILAI SIAP'!$G$6+'NILAI UAS'!K$7*'NILAI UAS'!K79*'FORM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79" s="50" t="str">
        <f t="shared" ref="Z79" si="854">IF(Y79="","",IF(Y79&gt;=80,4,IF(Y79&gt;=70,3,IF(Y79&gt;=60,2,1))))</f>
        <v/>
      </c>
      <c r="AA79" s="7" t="str">
        <f>IF($B79="","",IF(AA$7="","",IFERROR((('NILAI TUGAS'!L79*'NILAI TUGAS'!L$7*'FORM NILAI SIAP'!$E$6+'NILAI PRAKTEK'!L79*'NILAI PRAKTEK'!L$7*'FORM NILAI SIAP'!$F$6+'NILAI UTS'!L79*'NILAI UTS'!L$7*'FORM NILAI SIAP'!$G$6+'NILAI UAS'!L$7*'NILAI UAS'!L79*'FORM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79" s="50" t="str">
        <f t="shared" ref="AB79" si="855">IF(AA79="","",IF(AA79&gt;=80,4,IF(AA79&gt;=70,3,IF(AA79&gt;=60,2,1))))</f>
        <v/>
      </c>
      <c r="AC79" s="7" t="str">
        <f>IF($B79="","",IF(AC$7="","",IFERROR((('NILAI TUGAS'!M79*'NILAI TUGAS'!M$7*'FORM NILAI SIAP'!$E$6+'NILAI PRAKTEK'!M79*'NILAI PRAKTEK'!M$7*'FORM NILAI SIAP'!$F$6+'NILAI UTS'!M79*'NILAI UTS'!M$7*'FORM NILAI SIAP'!$G$6+'NILAI UAS'!M$7*'NILAI UAS'!M79*'FORM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79" s="50" t="str">
        <f t="shared" ref="AD79" si="856">IF(AC79="","",IF(AC79&gt;=80,4,IF(AC79&gt;=70,3,IF(AC79&gt;=60,2,1))))</f>
        <v/>
      </c>
      <c r="AE79" s="7" t="str">
        <f>IF($B79="","",IFERROR((('NILAI TUGAS'!N79*'NILAI TUGAS'!N$7*'FORM NILAI SIAP'!$E$6+'NILAI PRAKTEK'!N79*'NILAI PRAKTEK'!N$7*'FORM NILAI SIAP'!$F$6+'NILAI UTS'!N79*'NILAI UTS'!N$7*'FORM NILAI SIAP'!$G$6+'NILAI UAS'!N$7*'NILAI UAS'!N79*'FORM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79" s="50" t="str">
        <f t="shared" ref="AF79" si="857">IF(AE79="","",IF(AE79&gt;=80,4,IF(AE79&gt;=70,3,IF(AE79&gt;=60,2,1))))</f>
        <v/>
      </c>
      <c r="AG79" s="7" t="str">
        <f>IF($B79="","",IFERROR((('NILAI TUGAS'!O79*'NILAI TUGAS'!O$7*'FORM NILAI SIAP'!$E$6+'NILAI PRAKTEK'!O79*'NILAI PRAKTEK'!O$7*'FORM NILAI SIAP'!$F$6+'NILAI UTS'!O79*'NILAI UTS'!O$7*'FORM NILAI SIAP'!$G$6+'NILAI UAS'!O$7*'NILAI UAS'!O79*'FORM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79" s="50" t="str">
        <f t="shared" ref="AH79" si="858">IF(AG79="","",IF(AG79&gt;=80,4,IF(AG79&gt;=70,3,IF(AG79&gt;=60,2,1))))</f>
        <v/>
      </c>
      <c r="AI79" s="7" t="str">
        <f>IF($B79="","",IFERROR((('NILAI TUGAS'!P79*'NILAI TUGAS'!P$7*'FORM NILAI SIAP'!$E$6+'NILAI PRAKTEK'!P79*'NILAI PRAKTEK'!P$7*'FORM NILAI SIAP'!$F$6+'NILAI UTS'!P79*'NILAI UTS'!P$7*'FORM NILAI SIAP'!$G$6+'NILAI UAS'!P$7*'NILAI UAS'!P79*'FORM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79" s="50" t="str">
        <f t="shared" ref="AJ79" si="859">IF(AI79="","",IF(AI79&gt;=80,4,IF(AI79&gt;=70,3,IF(AI79&gt;=60,2,1))))</f>
        <v/>
      </c>
      <c r="AK79" s="7" t="str">
        <f>IF($B79="","",IFERROR((('NILAI TUGAS'!Q79*'NILAI TUGAS'!Q$7*'FORM NILAI SIAP'!$E$6+'NILAI PRAKTEK'!Q79*'NILAI PRAKTEK'!Q$7*'FORM NILAI SIAP'!$F$6+'NILAI UTS'!Q79*'NILAI UTS'!Q$7*'FORM NILAI SIAP'!$G$6+'NILAI UAS'!Q$7*'NILAI UAS'!Q79*'FORM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79" s="50" t="str">
        <f t="shared" ref="AL79" si="860">IF(AK79="","",IF(AK79&gt;=80,4,IF(AK79&gt;=70,3,IF(AK79&gt;=60,2,1))))</f>
        <v/>
      </c>
      <c r="AM79" s="7" t="str">
        <f>IF($B79="","",IFERROR((('NILAI TUGAS'!R79*'NILAI TUGAS'!R$7*'FORM NILAI SIAP'!$E$6+'NILAI PRAKTEK'!R79*'NILAI PRAKTEK'!R$7*'FORM NILAI SIAP'!$F$6+'NILAI UTS'!R79*'NILAI UTS'!R$7*'FORM NILAI SIAP'!$G$6+'NILAI UAS'!R$7*'NILAI UAS'!R79*'FORM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79" s="50" t="str">
        <f t="shared" ref="AN79" si="861">IF(AM79="","",IF(AM79&gt;=80,4,IF(AM79&gt;=70,3,IF(AM79&gt;=60,2,1))))</f>
        <v/>
      </c>
    </row>
    <row r="80" spans="1:40" x14ac:dyDescent="0.25">
      <c r="A80" s="13"/>
      <c r="B80" s="13"/>
      <c r="C80" s="13"/>
      <c r="D80" s="13"/>
      <c r="E80" s="25" t="str">
        <f>IF(B80="","",'NILAI TUGAS'!D80)</f>
        <v/>
      </c>
      <c r="F80" s="25" t="str">
        <f>IF(B80="","",'NILAI PRAKTEK'!D80)</f>
        <v/>
      </c>
      <c r="G80" s="25" t="str">
        <f>IF(B80="","",'NILAI UTS'!D80)</f>
        <v/>
      </c>
      <c r="H80" s="25" t="str">
        <f>IF(B80="","",'NILAI UAS'!D80)</f>
        <v/>
      </c>
      <c r="I80" s="25" t="str">
        <f t="shared" si="773"/>
        <v/>
      </c>
      <c r="J80" s="26" t="str">
        <f t="shared" si="774"/>
        <v/>
      </c>
      <c r="K80" s="25" t="str">
        <f t="shared" si="775"/>
        <v/>
      </c>
      <c r="L80" s="6" t="str">
        <f t="shared" si="776"/>
        <v/>
      </c>
      <c r="M80" s="7" t="str">
        <f>IF($B80="","",IF(M$7="","",IFERROR((('NILAI TUGAS'!E80*'NILAI TUGAS'!E$7*'FORM NILAI SIAP'!$E$6+'NILAI PRAKTEK'!E80*'NILAI PRAKTEK'!E$7*'FORM NILAI SIAP'!$F$6+'NILAI UTS'!E80*'NILAI UTS'!E$7*'FORM NILAI SIAP'!$G$6+'NILAI UAS'!E$7*'NILAI UAS'!E80*'FORM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0" s="50" t="str">
        <f t="shared" si="777"/>
        <v/>
      </c>
      <c r="O80" s="7" t="str">
        <f>IF($B80="","",IF(O$7="","",IFERROR((('NILAI TUGAS'!F80*'NILAI TUGAS'!F$7*'FORM NILAI SIAP'!$E$6+'NILAI PRAKTEK'!F80*'NILAI PRAKTEK'!F$7*'FORM NILAI SIAP'!$F$6+'NILAI UTS'!F80*'NILAI UTS'!F$7*'FORM NILAI SIAP'!$G$6+'NILAI UAS'!F$7*'NILAI UAS'!F80*'FORM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0" s="50" t="str">
        <f t="shared" si="777"/>
        <v/>
      </c>
      <c r="Q80" s="7" t="str">
        <f>IF($B80="","",IF(Q$7="","",IFERROR((('NILAI TUGAS'!G80*'NILAI TUGAS'!G$7*'FORM NILAI SIAP'!$E$6+'NILAI PRAKTEK'!G80*'NILAI PRAKTEK'!G$7*'FORM NILAI SIAP'!$F$6+'NILAI UTS'!G80*'NILAI UTS'!G$7*'FORM NILAI SIAP'!$G$6+'NILAI UAS'!G$7*'NILAI UAS'!G80*'FORM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0" s="50" t="str">
        <f t="shared" ref="R80" si="862">IF(Q80="","",IF(Q80&gt;=80,4,IF(Q80&gt;=70,3,IF(Q80&gt;=60,2,1))))</f>
        <v/>
      </c>
      <c r="S80" s="7" t="str">
        <f>IF($B80="","",IF(S$7="","",IFERROR((('NILAI TUGAS'!H80*'NILAI TUGAS'!H$7*'FORM NILAI SIAP'!$E$6+'NILAI PRAKTEK'!H80*'NILAI PRAKTEK'!H$7*'FORM NILAI SIAP'!$F$6+'NILAI UTS'!H80*'NILAI UTS'!H$7*'FORM NILAI SIAP'!$G$6+'NILAI UAS'!H$7*'NILAI UAS'!H80*'FORM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0" s="50" t="str">
        <f t="shared" ref="T80" si="863">IF(S80="","",IF(S80&gt;=80,4,IF(S80&gt;=70,3,IF(S80&gt;=60,2,1))))</f>
        <v/>
      </c>
      <c r="U80" s="7" t="str">
        <f>IF($B80="","",IF(U$7="","",IFERROR((('NILAI TUGAS'!I80*'NILAI TUGAS'!I$7*'FORM NILAI SIAP'!$E$6+'NILAI PRAKTEK'!I80*'NILAI PRAKTEK'!I$7*'FORM NILAI SIAP'!$F$6+'NILAI UTS'!I80*'NILAI UTS'!I$7*'FORM NILAI SIAP'!$G$6+'NILAI UAS'!I$7*'NILAI UAS'!I80*'FORM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0" s="50" t="str">
        <f t="shared" ref="V80" si="864">IF(U80="","",IF(U80&gt;=80,4,IF(U80&gt;=70,3,IF(U80&gt;=60,2,1))))</f>
        <v/>
      </c>
      <c r="W80" s="7" t="str">
        <f>IF($B80="","",IF(W$7="","",IFERROR((('NILAI TUGAS'!J80*'NILAI TUGAS'!J$7*'FORM NILAI SIAP'!$E$6+'NILAI PRAKTEK'!J80*'NILAI PRAKTEK'!J$7*'FORM NILAI SIAP'!$F$6+'NILAI UTS'!J80*'NILAI UTS'!J$7*'FORM NILAI SIAP'!$G$6+'NILAI UAS'!J$7*'NILAI UAS'!J80*'FORM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0" s="50" t="str">
        <f t="shared" ref="X80" si="865">IF(W80="","",IF(W80&gt;=80,4,IF(W80&gt;=70,3,IF(W80&gt;=60,2,1))))</f>
        <v/>
      </c>
      <c r="Y80" s="7" t="str">
        <f>IF($B80="","",IF(Y$7="","",IFERROR((('NILAI TUGAS'!K80*'NILAI TUGAS'!K$7*'FORM NILAI SIAP'!$E$6+'NILAI PRAKTEK'!K80*'NILAI PRAKTEK'!K$7*'FORM NILAI SIAP'!$F$6+'NILAI UTS'!K80*'NILAI UTS'!K$7*'FORM NILAI SIAP'!$G$6+'NILAI UAS'!K$7*'NILAI UAS'!K80*'FORM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0" s="50" t="str">
        <f t="shared" ref="Z80" si="866">IF(Y80="","",IF(Y80&gt;=80,4,IF(Y80&gt;=70,3,IF(Y80&gt;=60,2,1))))</f>
        <v/>
      </c>
      <c r="AA80" s="7" t="str">
        <f>IF($B80="","",IF(AA$7="","",IFERROR((('NILAI TUGAS'!L80*'NILAI TUGAS'!L$7*'FORM NILAI SIAP'!$E$6+'NILAI PRAKTEK'!L80*'NILAI PRAKTEK'!L$7*'FORM NILAI SIAP'!$F$6+'NILAI UTS'!L80*'NILAI UTS'!L$7*'FORM NILAI SIAP'!$G$6+'NILAI UAS'!L$7*'NILAI UAS'!L80*'FORM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0" s="50" t="str">
        <f t="shared" ref="AB80" si="867">IF(AA80="","",IF(AA80&gt;=80,4,IF(AA80&gt;=70,3,IF(AA80&gt;=60,2,1))))</f>
        <v/>
      </c>
      <c r="AC80" s="7" t="str">
        <f>IF($B80="","",IF(AC$7="","",IFERROR((('NILAI TUGAS'!M80*'NILAI TUGAS'!M$7*'FORM NILAI SIAP'!$E$6+'NILAI PRAKTEK'!M80*'NILAI PRAKTEK'!M$7*'FORM NILAI SIAP'!$F$6+'NILAI UTS'!M80*'NILAI UTS'!M$7*'FORM NILAI SIAP'!$G$6+'NILAI UAS'!M$7*'NILAI UAS'!M80*'FORM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0" s="50" t="str">
        <f t="shared" ref="AD80" si="868">IF(AC80="","",IF(AC80&gt;=80,4,IF(AC80&gt;=70,3,IF(AC80&gt;=60,2,1))))</f>
        <v/>
      </c>
      <c r="AE80" s="7" t="str">
        <f>IF($B80="","",IFERROR((('NILAI TUGAS'!N80*'NILAI TUGAS'!N$7*'FORM NILAI SIAP'!$E$6+'NILAI PRAKTEK'!N80*'NILAI PRAKTEK'!N$7*'FORM NILAI SIAP'!$F$6+'NILAI UTS'!N80*'NILAI UTS'!N$7*'FORM NILAI SIAP'!$G$6+'NILAI UAS'!N$7*'NILAI UAS'!N80*'FORM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0" s="50" t="str">
        <f t="shared" ref="AF80" si="869">IF(AE80="","",IF(AE80&gt;=80,4,IF(AE80&gt;=70,3,IF(AE80&gt;=60,2,1))))</f>
        <v/>
      </c>
      <c r="AG80" s="7" t="str">
        <f>IF($B80="","",IFERROR((('NILAI TUGAS'!O80*'NILAI TUGAS'!O$7*'FORM NILAI SIAP'!$E$6+'NILAI PRAKTEK'!O80*'NILAI PRAKTEK'!O$7*'FORM NILAI SIAP'!$F$6+'NILAI UTS'!O80*'NILAI UTS'!O$7*'FORM NILAI SIAP'!$G$6+'NILAI UAS'!O$7*'NILAI UAS'!O80*'FORM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0" s="50" t="str">
        <f t="shared" ref="AH80" si="870">IF(AG80="","",IF(AG80&gt;=80,4,IF(AG80&gt;=70,3,IF(AG80&gt;=60,2,1))))</f>
        <v/>
      </c>
      <c r="AI80" s="7" t="str">
        <f>IF($B80="","",IFERROR((('NILAI TUGAS'!P80*'NILAI TUGAS'!P$7*'FORM NILAI SIAP'!$E$6+'NILAI PRAKTEK'!P80*'NILAI PRAKTEK'!P$7*'FORM NILAI SIAP'!$F$6+'NILAI UTS'!P80*'NILAI UTS'!P$7*'FORM NILAI SIAP'!$G$6+'NILAI UAS'!P$7*'NILAI UAS'!P80*'FORM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0" s="50" t="str">
        <f t="shared" ref="AJ80" si="871">IF(AI80="","",IF(AI80&gt;=80,4,IF(AI80&gt;=70,3,IF(AI80&gt;=60,2,1))))</f>
        <v/>
      </c>
      <c r="AK80" s="7" t="str">
        <f>IF($B80="","",IFERROR((('NILAI TUGAS'!Q80*'NILAI TUGAS'!Q$7*'FORM NILAI SIAP'!$E$6+'NILAI PRAKTEK'!Q80*'NILAI PRAKTEK'!Q$7*'FORM NILAI SIAP'!$F$6+'NILAI UTS'!Q80*'NILAI UTS'!Q$7*'FORM NILAI SIAP'!$G$6+'NILAI UAS'!Q$7*'NILAI UAS'!Q80*'FORM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0" s="50" t="str">
        <f t="shared" ref="AL80" si="872">IF(AK80="","",IF(AK80&gt;=80,4,IF(AK80&gt;=70,3,IF(AK80&gt;=60,2,1))))</f>
        <v/>
      </c>
      <c r="AM80" s="7" t="str">
        <f>IF($B80="","",IFERROR((('NILAI TUGAS'!R80*'NILAI TUGAS'!R$7*'FORM NILAI SIAP'!$E$6+'NILAI PRAKTEK'!R80*'NILAI PRAKTEK'!R$7*'FORM NILAI SIAP'!$F$6+'NILAI UTS'!R80*'NILAI UTS'!R$7*'FORM NILAI SIAP'!$G$6+'NILAI UAS'!R$7*'NILAI UAS'!R80*'FORM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0" s="50" t="str">
        <f t="shared" ref="AN80" si="873">IF(AM80="","",IF(AM80&gt;=80,4,IF(AM80&gt;=70,3,IF(AM80&gt;=60,2,1))))</f>
        <v/>
      </c>
    </row>
    <row r="81" spans="1:40" x14ac:dyDescent="0.25">
      <c r="A81" s="13"/>
      <c r="B81" s="13"/>
      <c r="C81" s="13"/>
      <c r="D81" s="13"/>
      <c r="E81" s="25" t="str">
        <f>IF(B81="","",'NILAI TUGAS'!D81)</f>
        <v/>
      </c>
      <c r="F81" s="25" t="str">
        <f>IF(B81="","",'NILAI PRAKTEK'!D81)</f>
        <v/>
      </c>
      <c r="G81" s="25" t="str">
        <f>IF(B81="","",'NILAI UTS'!D81)</f>
        <v/>
      </c>
      <c r="H81" s="25" t="str">
        <f>IF(B81="","",'NILAI UAS'!D81)</f>
        <v/>
      </c>
      <c r="I81" s="25" t="str">
        <f t="shared" si="773"/>
        <v/>
      </c>
      <c r="J81" s="26" t="str">
        <f t="shared" si="774"/>
        <v/>
      </c>
      <c r="K81" s="25" t="str">
        <f t="shared" si="775"/>
        <v/>
      </c>
      <c r="L81" s="6" t="str">
        <f t="shared" si="776"/>
        <v/>
      </c>
      <c r="M81" s="7" t="str">
        <f>IF($B81="","",IF(M$7="","",IFERROR((('NILAI TUGAS'!E81*'NILAI TUGAS'!E$7*'FORM NILAI SIAP'!$E$6+'NILAI PRAKTEK'!E81*'NILAI PRAKTEK'!E$7*'FORM NILAI SIAP'!$F$6+'NILAI UTS'!E81*'NILAI UTS'!E$7*'FORM NILAI SIAP'!$G$6+'NILAI UAS'!E$7*'NILAI UAS'!E81*'FORM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1" s="50" t="str">
        <f t="shared" si="777"/>
        <v/>
      </c>
      <c r="O81" s="7" t="str">
        <f>IF($B81="","",IF(O$7="","",IFERROR((('NILAI TUGAS'!F81*'NILAI TUGAS'!F$7*'FORM NILAI SIAP'!$E$6+'NILAI PRAKTEK'!F81*'NILAI PRAKTEK'!F$7*'FORM NILAI SIAP'!$F$6+'NILAI UTS'!F81*'NILAI UTS'!F$7*'FORM NILAI SIAP'!$G$6+'NILAI UAS'!F$7*'NILAI UAS'!F81*'FORM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1" s="50" t="str">
        <f t="shared" si="777"/>
        <v/>
      </c>
      <c r="Q81" s="7" t="str">
        <f>IF($B81="","",IF(Q$7="","",IFERROR((('NILAI TUGAS'!G81*'NILAI TUGAS'!G$7*'FORM NILAI SIAP'!$E$6+'NILAI PRAKTEK'!G81*'NILAI PRAKTEK'!G$7*'FORM NILAI SIAP'!$F$6+'NILAI UTS'!G81*'NILAI UTS'!G$7*'FORM NILAI SIAP'!$G$6+'NILAI UAS'!G$7*'NILAI UAS'!G81*'FORM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1" s="50" t="str">
        <f t="shared" ref="R81" si="874">IF(Q81="","",IF(Q81&gt;=80,4,IF(Q81&gt;=70,3,IF(Q81&gt;=60,2,1))))</f>
        <v/>
      </c>
      <c r="S81" s="7" t="str">
        <f>IF($B81="","",IF(S$7="","",IFERROR((('NILAI TUGAS'!H81*'NILAI TUGAS'!H$7*'FORM NILAI SIAP'!$E$6+'NILAI PRAKTEK'!H81*'NILAI PRAKTEK'!H$7*'FORM NILAI SIAP'!$F$6+'NILAI UTS'!H81*'NILAI UTS'!H$7*'FORM NILAI SIAP'!$G$6+'NILAI UAS'!H$7*'NILAI UAS'!H81*'FORM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1" s="50" t="str">
        <f t="shared" ref="T81" si="875">IF(S81="","",IF(S81&gt;=80,4,IF(S81&gt;=70,3,IF(S81&gt;=60,2,1))))</f>
        <v/>
      </c>
      <c r="U81" s="7" t="str">
        <f>IF($B81="","",IF(U$7="","",IFERROR((('NILAI TUGAS'!I81*'NILAI TUGAS'!I$7*'FORM NILAI SIAP'!$E$6+'NILAI PRAKTEK'!I81*'NILAI PRAKTEK'!I$7*'FORM NILAI SIAP'!$F$6+'NILAI UTS'!I81*'NILAI UTS'!I$7*'FORM NILAI SIAP'!$G$6+'NILAI UAS'!I$7*'NILAI UAS'!I81*'FORM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1" s="50" t="str">
        <f t="shared" ref="V81" si="876">IF(U81="","",IF(U81&gt;=80,4,IF(U81&gt;=70,3,IF(U81&gt;=60,2,1))))</f>
        <v/>
      </c>
      <c r="W81" s="7" t="str">
        <f>IF($B81="","",IF(W$7="","",IFERROR((('NILAI TUGAS'!J81*'NILAI TUGAS'!J$7*'FORM NILAI SIAP'!$E$6+'NILAI PRAKTEK'!J81*'NILAI PRAKTEK'!J$7*'FORM NILAI SIAP'!$F$6+'NILAI UTS'!J81*'NILAI UTS'!J$7*'FORM NILAI SIAP'!$G$6+'NILAI UAS'!J$7*'NILAI UAS'!J81*'FORM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1" s="50" t="str">
        <f t="shared" ref="X81" si="877">IF(W81="","",IF(W81&gt;=80,4,IF(W81&gt;=70,3,IF(W81&gt;=60,2,1))))</f>
        <v/>
      </c>
      <c r="Y81" s="7" t="str">
        <f>IF($B81="","",IF(Y$7="","",IFERROR((('NILAI TUGAS'!K81*'NILAI TUGAS'!K$7*'FORM NILAI SIAP'!$E$6+'NILAI PRAKTEK'!K81*'NILAI PRAKTEK'!K$7*'FORM NILAI SIAP'!$F$6+'NILAI UTS'!K81*'NILAI UTS'!K$7*'FORM NILAI SIAP'!$G$6+'NILAI UAS'!K$7*'NILAI UAS'!K81*'FORM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1" s="50" t="str">
        <f t="shared" ref="Z81" si="878">IF(Y81="","",IF(Y81&gt;=80,4,IF(Y81&gt;=70,3,IF(Y81&gt;=60,2,1))))</f>
        <v/>
      </c>
      <c r="AA81" s="7" t="str">
        <f>IF($B81="","",IF(AA$7="","",IFERROR((('NILAI TUGAS'!L81*'NILAI TUGAS'!L$7*'FORM NILAI SIAP'!$E$6+'NILAI PRAKTEK'!L81*'NILAI PRAKTEK'!L$7*'FORM NILAI SIAP'!$F$6+'NILAI UTS'!L81*'NILAI UTS'!L$7*'FORM NILAI SIAP'!$G$6+'NILAI UAS'!L$7*'NILAI UAS'!L81*'FORM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1" s="50" t="str">
        <f t="shared" ref="AB81" si="879">IF(AA81="","",IF(AA81&gt;=80,4,IF(AA81&gt;=70,3,IF(AA81&gt;=60,2,1))))</f>
        <v/>
      </c>
      <c r="AC81" s="7" t="str">
        <f>IF($B81="","",IF(AC$7="","",IFERROR((('NILAI TUGAS'!M81*'NILAI TUGAS'!M$7*'FORM NILAI SIAP'!$E$6+'NILAI PRAKTEK'!M81*'NILAI PRAKTEK'!M$7*'FORM NILAI SIAP'!$F$6+'NILAI UTS'!M81*'NILAI UTS'!M$7*'FORM NILAI SIAP'!$G$6+'NILAI UAS'!M$7*'NILAI UAS'!M81*'FORM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1" s="50" t="str">
        <f t="shared" ref="AD81" si="880">IF(AC81="","",IF(AC81&gt;=80,4,IF(AC81&gt;=70,3,IF(AC81&gt;=60,2,1))))</f>
        <v/>
      </c>
      <c r="AE81" s="7" t="str">
        <f>IF($B81="","",IFERROR((('NILAI TUGAS'!N81*'NILAI TUGAS'!N$7*'FORM NILAI SIAP'!$E$6+'NILAI PRAKTEK'!N81*'NILAI PRAKTEK'!N$7*'FORM NILAI SIAP'!$F$6+'NILAI UTS'!N81*'NILAI UTS'!N$7*'FORM NILAI SIAP'!$G$6+'NILAI UAS'!N$7*'NILAI UAS'!N81*'FORM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1" s="50" t="str">
        <f t="shared" ref="AF81" si="881">IF(AE81="","",IF(AE81&gt;=80,4,IF(AE81&gt;=70,3,IF(AE81&gt;=60,2,1))))</f>
        <v/>
      </c>
      <c r="AG81" s="7" t="str">
        <f>IF($B81="","",IFERROR((('NILAI TUGAS'!O81*'NILAI TUGAS'!O$7*'FORM NILAI SIAP'!$E$6+'NILAI PRAKTEK'!O81*'NILAI PRAKTEK'!O$7*'FORM NILAI SIAP'!$F$6+'NILAI UTS'!O81*'NILAI UTS'!O$7*'FORM NILAI SIAP'!$G$6+'NILAI UAS'!O$7*'NILAI UAS'!O81*'FORM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1" s="50" t="str">
        <f t="shared" ref="AH81" si="882">IF(AG81="","",IF(AG81&gt;=80,4,IF(AG81&gt;=70,3,IF(AG81&gt;=60,2,1))))</f>
        <v/>
      </c>
      <c r="AI81" s="7" t="str">
        <f>IF($B81="","",IFERROR((('NILAI TUGAS'!P81*'NILAI TUGAS'!P$7*'FORM NILAI SIAP'!$E$6+'NILAI PRAKTEK'!P81*'NILAI PRAKTEK'!P$7*'FORM NILAI SIAP'!$F$6+'NILAI UTS'!P81*'NILAI UTS'!P$7*'FORM NILAI SIAP'!$G$6+'NILAI UAS'!P$7*'NILAI UAS'!P81*'FORM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1" s="50" t="str">
        <f t="shared" ref="AJ81" si="883">IF(AI81="","",IF(AI81&gt;=80,4,IF(AI81&gt;=70,3,IF(AI81&gt;=60,2,1))))</f>
        <v/>
      </c>
      <c r="AK81" s="7" t="str">
        <f>IF($B81="","",IFERROR((('NILAI TUGAS'!Q81*'NILAI TUGAS'!Q$7*'FORM NILAI SIAP'!$E$6+'NILAI PRAKTEK'!Q81*'NILAI PRAKTEK'!Q$7*'FORM NILAI SIAP'!$F$6+'NILAI UTS'!Q81*'NILAI UTS'!Q$7*'FORM NILAI SIAP'!$G$6+'NILAI UAS'!Q$7*'NILAI UAS'!Q81*'FORM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1" s="50" t="str">
        <f t="shared" ref="AL81" si="884">IF(AK81="","",IF(AK81&gt;=80,4,IF(AK81&gt;=70,3,IF(AK81&gt;=60,2,1))))</f>
        <v/>
      </c>
      <c r="AM81" s="7" t="str">
        <f>IF($B81="","",IFERROR((('NILAI TUGAS'!R81*'NILAI TUGAS'!R$7*'FORM NILAI SIAP'!$E$6+'NILAI PRAKTEK'!R81*'NILAI PRAKTEK'!R$7*'FORM NILAI SIAP'!$F$6+'NILAI UTS'!R81*'NILAI UTS'!R$7*'FORM NILAI SIAP'!$G$6+'NILAI UAS'!R$7*'NILAI UAS'!R81*'FORM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1" s="50" t="str">
        <f t="shared" ref="AN81" si="885">IF(AM81="","",IF(AM81&gt;=80,4,IF(AM81&gt;=70,3,IF(AM81&gt;=60,2,1))))</f>
        <v/>
      </c>
    </row>
    <row r="82" spans="1:40" x14ac:dyDescent="0.25">
      <c r="A82" s="13"/>
      <c r="B82" s="13"/>
      <c r="C82" s="13"/>
      <c r="D82" s="13"/>
      <c r="E82" s="25" t="str">
        <f>IF(B82="","",'NILAI TUGAS'!D82)</f>
        <v/>
      </c>
      <c r="F82" s="25" t="str">
        <f>IF(B82="","",'NILAI PRAKTEK'!D82)</f>
        <v/>
      </c>
      <c r="G82" s="25" t="str">
        <f>IF(B82="","",'NILAI UTS'!D82)</f>
        <v/>
      </c>
      <c r="H82" s="25" t="str">
        <f>IF(B82="","",'NILAI UAS'!D82)</f>
        <v/>
      </c>
      <c r="I82" s="25" t="str">
        <f t="shared" si="773"/>
        <v/>
      </c>
      <c r="J82" s="26" t="str">
        <f t="shared" si="774"/>
        <v/>
      </c>
      <c r="K82" s="25" t="str">
        <f t="shared" si="775"/>
        <v/>
      </c>
      <c r="L82" s="6" t="str">
        <f t="shared" si="776"/>
        <v/>
      </c>
      <c r="M82" s="7" t="str">
        <f>IF($B82="","",IF(M$7="","",IFERROR((('NILAI TUGAS'!E82*'NILAI TUGAS'!E$7*'FORM NILAI SIAP'!$E$6+'NILAI PRAKTEK'!E82*'NILAI PRAKTEK'!E$7*'FORM NILAI SIAP'!$F$6+'NILAI UTS'!E82*'NILAI UTS'!E$7*'FORM NILAI SIAP'!$G$6+'NILAI UAS'!E$7*'NILAI UAS'!E82*'FORM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2" s="50" t="str">
        <f t="shared" si="777"/>
        <v/>
      </c>
      <c r="O82" s="7" t="str">
        <f>IF($B82="","",IF(O$7="","",IFERROR((('NILAI TUGAS'!F82*'NILAI TUGAS'!F$7*'FORM NILAI SIAP'!$E$6+'NILAI PRAKTEK'!F82*'NILAI PRAKTEK'!F$7*'FORM NILAI SIAP'!$F$6+'NILAI UTS'!F82*'NILAI UTS'!F$7*'FORM NILAI SIAP'!$G$6+'NILAI UAS'!F$7*'NILAI UAS'!F82*'FORM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2" s="50" t="str">
        <f t="shared" si="777"/>
        <v/>
      </c>
      <c r="Q82" s="7" t="str">
        <f>IF($B82="","",IF(Q$7="","",IFERROR((('NILAI TUGAS'!G82*'NILAI TUGAS'!G$7*'FORM NILAI SIAP'!$E$6+'NILAI PRAKTEK'!G82*'NILAI PRAKTEK'!G$7*'FORM NILAI SIAP'!$F$6+'NILAI UTS'!G82*'NILAI UTS'!G$7*'FORM NILAI SIAP'!$G$6+'NILAI UAS'!G$7*'NILAI UAS'!G82*'FORM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2" s="50" t="str">
        <f t="shared" ref="R82" si="886">IF(Q82="","",IF(Q82&gt;=80,4,IF(Q82&gt;=70,3,IF(Q82&gt;=60,2,1))))</f>
        <v/>
      </c>
      <c r="S82" s="7" t="str">
        <f>IF($B82="","",IF(S$7="","",IFERROR((('NILAI TUGAS'!H82*'NILAI TUGAS'!H$7*'FORM NILAI SIAP'!$E$6+'NILAI PRAKTEK'!H82*'NILAI PRAKTEK'!H$7*'FORM NILAI SIAP'!$F$6+'NILAI UTS'!H82*'NILAI UTS'!H$7*'FORM NILAI SIAP'!$G$6+'NILAI UAS'!H$7*'NILAI UAS'!H82*'FORM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2" s="50" t="str">
        <f t="shared" ref="T82" si="887">IF(S82="","",IF(S82&gt;=80,4,IF(S82&gt;=70,3,IF(S82&gt;=60,2,1))))</f>
        <v/>
      </c>
      <c r="U82" s="7" t="str">
        <f>IF($B82="","",IF(U$7="","",IFERROR((('NILAI TUGAS'!I82*'NILAI TUGAS'!I$7*'FORM NILAI SIAP'!$E$6+'NILAI PRAKTEK'!I82*'NILAI PRAKTEK'!I$7*'FORM NILAI SIAP'!$F$6+'NILAI UTS'!I82*'NILAI UTS'!I$7*'FORM NILAI SIAP'!$G$6+'NILAI UAS'!I$7*'NILAI UAS'!I82*'FORM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2" s="50" t="str">
        <f t="shared" ref="V82" si="888">IF(U82="","",IF(U82&gt;=80,4,IF(U82&gt;=70,3,IF(U82&gt;=60,2,1))))</f>
        <v/>
      </c>
      <c r="W82" s="7" t="str">
        <f>IF($B82="","",IF(W$7="","",IFERROR((('NILAI TUGAS'!J82*'NILAI TUGAS'!J$7*'FORM NILAI SIAP'!$E$6+'NILAI PRAKTEK'!J82*'NILAI PRAKTEK'!J$7*'FORM NILAI SIAP'!$F$6+'NILAI UTS'!J82*'NILAI UTS'!J$7*'FORM NILAI SIAP'!$G$6+'NILAI UAS'!J$7*'NILAI UAS'!J82*'FORM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2" s="50" t="str">
        <f t="shared" ref="X82" si="889">IF(W82="","",IF(W82&gt;=80,4,IF(W82&gt;=70,3,IF(W82&gt;=60,2,1))))</f>
        <v/>
      </c>
      <c r="Y82" s="7" t="str">
        <f>IF($B82="","",IF(Y$7="","",IFERROR((('NILAI TUGAS'!K82*'NILAI TUGAS'!K$7*'FORM NILAI SIAP'!$E$6+'NILAI PRAKTEK'!K82*'NILAI PRAKTEK'!K$7*'FORM NILAI SIAP'!$F$6+'NILAI UTS'!K82*'NILAI UTS'!K$7*'FORM NILAI SIAP'!$G$6+'NILAI UAS'!K$7*'NILAI UAS'!K82*'FORM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2" s="50" t="str">
        <f t="shared" ref="Z82" si="890">IF(Y82="","",IF(Y82&gt;=80,4,IF(Y82&gt;=70,3,IF(Y82&gt;=60,2,1))))</f>
        <v/>
      </c>
      <c r="AA82" s="7" t="str">
        <f>IF($B82="","",IF(AA$7="","",IFERROR((('NILAI TUGAS'!L82*'NILAI TUGAS'!L$7*'FORM NILAI SIAP'!$E$6+'NILAI PRAKTEK'!L82*'NILAI PRAKTEK'!L$7*'FORM NILAI SIAP'!$F$6+'NILAI UTS'!L82*'NILAI UTS'!L$7*'FORM NILAI SIAP'!$G$6+'NILAI UAS'!L$7*'NILAI UAS'!L82*'FORM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2" s="50" t="str">
        <f t="shared" ref="AB82" si="891">IF(AA82="","",IF(AA82&gt;=80,4,IF(AA82&gt;=70,3,IF(AA82&gt;=60,2,1))))</f>
        <v/>
      </c>
      <c r="AC82" s="7" t="str">
        <f>IF($B82="","",IF(AC$7="","",IFERROR((('NILAI TUGAS'!M82*'NILAI TUGAS'!M$7*'FORM NILAI SIAP'!$E$6+'NILAI PRAKTEK'!M82*'NILAI PRAKTEK'!M$7*'FORM NILAI SIAP'!$F$6+'NILAI UTS'!M82*'NILAI UTS'!M$7*'FORM NILAI SIAP'!$G$6+'NILAI UAS'!M$7*'NILAI UAS'!M82*'FORM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2" s="50" t="str">
        <f t="shared" ref="AD82" si="892">IF(AC82="","",IF(AC82&gt;=80,4,IF(AC82&gt;=70,3,IF(AC82&gt;=60,2,1))))</f>
        <v/>
      </c>
      <c r="AE82" s="7" t="str">
        <f>IF($B82="","",IFERROR((('NILAI TUGAS'!N82*'NILAI TUGAS'!N$7*'FORM NILAI SIAP'!$E$6+'NILAI PRAKTEK'!N82*'NILAI PRAKTEK'!N$7*'FORM NILAI SIAP'!$F$6+'NILAI UTS'!N82*'NILAI UTS'!N$7*'FORM NILAI SIAP'!$G$6+'NILAI UAS'!N$7*'NILAI UAS'!N82*'FORM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2" s="50" t="str">
        <f t="shared" ref="AF82" si="893">IF(AE82="","",IF(AE82&gt;=80,4,IF(AE82&gt;=70,3,IF(AE82&gt;=60,2,1))))</f>
        <v/>
      </c>
      <c r="AG82" s="7" t="str">
        <f>IF($B82="","",IFERROR((('NILAI TUGAS'!O82*'NILAI TUGAS'!O$7*'FORM NILAI SIAP'!$E$6+'NILAI PRAKTEK'!O82*'NILAI PRAKTEK'!O$7*'FORM NILAI SIAP'!$F$6+'NILAI UTS'!O82*'NILAI UTS'!O$7*'FORM NILAI SIAP'!$G$6+'NILAI UAS'!O$7*'NILAI UAS'!O82*'FORM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2" s="50" t="str">
        <f t="shared" ref="AH82" si="894">IF(AG82="","",IF(AG82&gt;=80,4,IF(AG82&gt;=70,3,IF(AG82&gt;=60,2,1))))</f>
        <v/>
      </c>
      <c r="AI82" s="7" t="str">
        <f>IF($B82="","",IFERROR((('NILAI TUGAS'!P82*'NILAI TUGAS'!P$7*'FORM NILAI SIAP'!$E$6+'NILAI PRAKTEK'!P82*'NILAI PRAKTEK'!P$7*'FORM NILAI SIAP'!$F$6+'NILAI UTS'!P82*'NILAI UTS'!P$7*'FORM NILAI SIAP'!$G$6+'NILAI UAS'!P$7*'NILAI UAS'!P82*'FORM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2" s="50" t="str">
        <f t="shared" ref="AJ82" si="895">IF(AI82="","",IF(AI82&gt;=80,4,IF(AI82&gt;=70,3,IF(AI82&gt;=60,2,1))))</f>
        <v/>
      </c>
      <c r="AK82" s="7" t="str">
        <f>IF($B82="","",IFERROR((('NILAI TUGAS'!Q82*'NILAI TUGAS'!Q$7*'FORM NILAI SIAP'!$E$6+'NILAI PRAKTEK'!Q82*'NILAI PRAKTEK'!Q$7*'FORM NILAI SIAP'!$F$6+'NILAI UTS'!Q82*'NILAI UTS'!Q$7*'FORM NILAI SIAP'!$G$6+'NILAI UAS'!Q$7*'NILAI UAS'!Q82*'FORM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2" s="50" t="str">
        <f t="shared" ref="AL82" si="896">IF(AK82="","",IF(AK82&gt;=80,4,IF(AK82&gt;=70,3,IF(AK82&gt;=60,2,1))))</f>
        <v/>
      </c>
      <c r="AM82" s="7" t="str">
        <f>IF($B82="","",IFERROR((('NILAI TUGAS'!R82*'NILAI TUGAS'!R$7*'FORM NILAI SIAP'!$E$6+'NILAI PRAKTEK'!R82*'NILAI PRAKTEK'!R$7*'FORM NILAI SIAP'!$F$6+'NILAI UTS'!R82*'NILAI UTS'!R$7*'FORM NILAI SIAP'!$G$6+'NILAI UAS'!R$7*'NILAI UAS'!R82*'FORM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2" s="50" t="str">
        <f t="shared" ref="AN82" si="897">IF(AM82="","",IF(AM82&gt;=80,4,IF(AM82&gt;=70,3,IF(AM82&gt;=60,2,1))))</f>
        <v/>
      </c>
    </row>
    <row r="83" spans="1:40" x14ac:dyDescent="0.25">
      <c r="A83" s="13"/>
      <c r="B83" s="13"/>
      <c r="C83" s="13"/>
      <c r="D83" s="13"/>
      <c r="E83" s="25" t="str">
        <f>IF(B83="","",'NILAI TUGAS'!D83)</f>
        <v/>
      </c>
      <c r="F83" s="25" t="str">
        <f>IF(B83="","",'NILAI PRAKTEK'!D83)</f>
        <v/>
      </c>
      <c r="G83" s="25" t="str">
        <f>IF(B83="","",'NILAI UTS'!D83)</f>
        <v/>
      </c>
      <c r="H83" s="25" t="str">
        <f>IF(B83="","",'NILAI UAS'!D83)</f>
        <v/>
      </c>
      <c r="I83" s="25" t="str">
        <f t="shared" si="773"/>
        <v/>
      </c>
      <c r="J83" s="26" t="str">
        <f t="shared" si="774"/>
        <v/>
      </c>
      <c r="K83" s="25" t="str">
        <f t="shared" si="775"/>
        <v/>
      </c>
      <c r="L83" s="6" t="str">
        <f t="shared" si="776"/>
        <v/>
      </c>
      <c r="M83" s="7" t="str">
        <f>IF($B83="","",IF(M$7="","",IFERROR((('NILAI TUGAS'!E83*'NILAI TUGAS'!E$7*'FORM NILAI SIAP'!$E$6+'NILAI PRAKTEK'!E83*'NILAI PRAKTEK'!E$7*'FORM NILAI SIAP'!$F$6+'NILAI UTS'!E83*'NILAI UTS'!E$7*'FORM NILAI SIAP'!$G$6+'NILAI UAS'!E$7*'NILAI UAS'!E83*'FORM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3" s="50" t="str">
        <f t="shared" si="777"/>
        <v/>
      </c>
      <c r="O83" s="7" t="str">
        <f>IF($B83="","",IF(O$7="","",IFERROR((('NILAI TUGAS'!F83*'NILAI TUGAS'!F$7*'FORM NILAI SIAP'!$E$6+'NILAI PRAKTEK'!F83*'NILAI PRAKTEK'!F$7*'FORM NILAI SIAP'!$F$6+'NILAI UTS'!F83*'NILAI UTS'!F$7*'FORM NILAI SIAP'!$G$6+'NILAI UAS'!F$7*'NILAI UAS'!F83*'FORM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3" s="50" t="str">
        <f t="shared" si="777"/>
        <v/>
      </c>
      <c r="Q83" s="7" t="str">
        <f>IF($B83="","",IF(Q$7="","",IFERROR((('NILAI TUGAS'!G83*'NILAI TUGAS'!G$7*'FORM NILAI SIAP'!$E$6+'NILAI PRAKTEK'!G83*'NILAI PRAKTEK'!G$7*'FORM NILAI SIAP'!$F$6+'NILAI UTS'!G83*'NILAI UTS'!G$7*'FORM NILAI SIAP'!$G$6+'NILAI UAS'!G$7*'NILAI UAS'!G83*'FORM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3" s="50" t="str">
        <f t="shared" ref="R83" si="898">IF(Q83="","",IF(Q83&gt;=80,4,IF(Q83&gt;=70,3,IF(Q83&gt;=60,2,1))))</f>
        <v/>
      </c>
      <c r="S83" s="7" t="str">
        <f>IF($B83="","",IF(S$7="","",IFERROR((('NILAI TUGAS'!H83*'NILAI TUGAS'!H$7*'FORM NILAI SIAP'!$E$6+'NILAI PRAKTEK'!H83*'NILAI PRAKTEK'!H$7*'FORM NILAI SIAP'!$F$6+'NILAI UTS'!H83*'NILAI UTS'!H$7*'FORM NILAI SIAP'!$G$6+'NILAI UAS'!H$7*'NILAI UAS'!H83*'FORM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3" s="50" t="str">
        <f t="shared" ref="T83" si="899">IF(S83="","",IF(S83&gt;=80,4,IF(S83&gt;=70,3,IF(S83&gt;=60,2,1))))</f>
        <v/>
      </c>
      <c r="U83" s="7" t="str">
        <f>IF($B83="","",IF(U$7="","",IFERROR((('NILAI TUGAS'!I83*'NILAI TUGAS'!I$7*'FORM NILAI SIAP'!$E$6+'NILAI PRAKTEK'!I83*'NILAI PRAKTEK'!I$7*'FORM NILAI SIAP'!$F$6+'NILAI UTS'!I83*'NILAI UTS'!I$7*'FORM NILAI SIAP'!$G$6+'NILAI UAS'!I$7*'NILAI UAS'!I83*'FORM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3" s="50" t="str">
        <f t="shared" ref="V83" si="900">IF(U83="","",IF(U83&gt;=80,4,IF(U83&gt;=70,3,IF(U83&gt;=60,2,1))))</f>
        <v/>
      </c>
      <c r="W83" s="7" t="str">
        <f>IF($B83="","",IF(W$7="","",IFERROR((('NILAI TUGAS'!J83*'NILAI TUGAS'!J$7*'FORM NILAI SIAP'!$E$6+'NILAI PRAKTEK'!J83*'NILAI PRAKTEK'!J$7*'FORM NILAI SIAP'!$F$6+'NILAI UTS'!J83*'NILAI UTS'!J$7*'FORM NILAI SIAP'!$G$6+'NILAI UAS'!J$7*'NILAI UAS'!J83*'FORM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3" s="50" t="str">
        <f t="shared" ref="X83" si="901">IF(W83="","",IF(W83&gt;=80,4,IF(W83&gt;=70,3,IF(W83&gt;=60,2,1))))</f>
        <v/>
      </c>
      <c r="Y83" s="7" t="str">
        <f>IF($B83="","",IF(Y$7="","",IFERROR((('NILAI TUGAS'!K83*'NILAI TUGAS'!K$7*'FORM NILAI SIAP'!$E$6+'NILAI PRAKTEK'!K83*'NILAI PRAKTEK'!K$7*'FORM NILAI SIAP'!$F$6+'NILAI UTS'!K83*'NILAI UTS'!K$7*'FORM NILAI SIAP'!$G$6+'NILAI UAS'!K$7*'NILAI UAS'!K83*'FORM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3" s="50" t="str">
        <f t="shared" ref="Z83" si="902">IF(Y83="","",IF(Y83&gt;=80,4,IF(Y83&gt;=70,3,IF(Y83&gt;=60,2,1))))</f>
        <v/>
      </c>
      <c r="AA83" s="7" t="str">
        <f>IF($B83="","",IF(AA$7="","",IFERROR((('NILAI TUGAS'!L83*'NILAI TUGAS'!L$7*'FORM NILAI SIAP'!$E$6+'NILAI PRAKTEK'!L83*'NILAI PRAKTEK'!L$7*'FORM NILAI SIAP'!$F$6+'NILAI UTS'!L83*'NILAI UTS'!L$7*'FORM NILAI SIAP'!$G$6+'NILAI UAS'!L$7*'NILAI UAS'!L83*'FORM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3" s="50" t="str">
        <f t="shared" ref="AB83" si="903">IF(AA83="","",IF(AA83&gt;=80,4,IF(AA83&gt;=70,3,IF(AA83&gt;=60,2,1))))</f>
        <v/>
      </c>
      <c r="AC83" s="7" t="str">
        <f>IF($B83="","",IF(AC$7="","",IFERROR((('NILAI TUGAS'!M83*'NILAI TUGAS'!M$7*'FORM NILAI SIAP'!$E$6+'NILAI PRAKTEK'!M83*'NILAI PRAKTEK'!M$7*'FORM NILAI SIAP'!$F$6+'NILAI UTS'!M83*'NILAI UTS'!M$7*'FORM NILAI SIAP'!$G$6+'NILAI UAS'!M$7*'NILAI UAS'!M83*'FORM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3" s="50" t="str">
        <f t="shared" ref="AD83" si="904">IF(AC83="","",IF(AC83&gt;=80,4,IF(AC83&gt;=70,3,IF(AC83&gt;=60,2,1))))</f>
        <v/>
      </c>
      <c r="AE83" s="7" t="str">
        <f>IF($B83="","",IFERROR((('NILAI TUGAS'!N83*'NILAI TUGAS'!N$7*'FORM NILAI SIAP'!$E$6+'NILAI PRAKTEK'!N83*'NILAI PRAKTEK'!N$7*'FORM NILAI SIAP'!$F$6+'NILAI UTS'!N83*'NILAI UTS'!N$7*'FORM NILAI SIAP'!$G$6+'NILAI UAS'!N$7*'NILAI UAS'!N83*'FORM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3" s="50" t="str">
        <f t="shared" ref="AF83" si="905">IF(AE83="","",IF(AE83&gt;=80,4,IF(AE83&gt;=70,3,IF(AE83&gt;=60,2,1))))</f>
        <v/>
      </c>
      <c r="AG83" s="7" t="str">
        <f>IF($B83="","",IFERROR((('NILAI TUGAS'!O83*'NILAI TUGAS'!O$7*'FORM NILAI SIAP'!$E$6+'NILAI PRAKTEK'!O83*'NILAI PRAKTEK'!O$7*'FORM NILAI SIAP'!$F$6+'NILAI UTS'!O83*'NILAI UTS'!O$7*'FORM NILAI SIAP'!$G$6+'NILAI UAS'!O$7*'NILAI UAS'!O83*'FORM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3" s="50" t="str">
        <f t="shared" ref="AH83" si="906">IF(AG83="","",IF(AG83&gt;=80,4,IF(AG83&gt;=70,3,IF(AG83&gt;=60,2,1))))</f>
        <v/>
      </c>
      <c r="AI83" s="7" t="str">
        <f>IF($B83="","",IFERROR((('NILAI TUGAS'!P83*'NILAI TUGAS'!P$7*'FORM NILAI SIAP'!$E$6+'NILAI PRAKTEK'!P83*'NILAI PRAKTEK'!P$7*'FORM NILAI SIAP'!$F$6+'NILAI UTS'!P83*'NILAI UTS'!P$7*'FORM NILAI SIAP'!$G$6+'NILAI UAS'!P$7*'NILAI UAS'!P83*'FORM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3" s="50" t="str">
        <f t="shared" ref="AJ83" si="907">IF(AI83="","",IF(AI83&gt;=80,4,IF(AI83&gt;=70,3,IF(AI83&gt;=60,2,1))))</f>
        <v/>
      </c>
      <c r="AK83" s="7" t="str">
        <f>IF($B83="","",IFERROR((('NILAI TUGAS'!Q83*'NILAI TUGAS'!Q$7*'FORM NILAI SIAP'!$E$6+'NILAI PRAKTEK'!Q83*'NILAI PRAKTEK'!Q$7*'FORM NILAI SIAP'!$F$6+'NILAI UTS'!Q83*'NILAI UTS'!Q$7*'FORM NILAI SIAP'!$G$6+'NILAI UAS'!Q$7*'NILAI UAS'!Q83*'FORM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3" s="50" t="str">
        <f t="shared" ref="AL83" si="908">IF(AK83="","",IF(AK83&gt;=80,4,IF(AK83&gt;=70,3,IF(AK83&gt;=60,2,1))))</f>
        <v/>
      </c>
      <c r="AM83" s="7" t="str">
        <f>IF($B83="","",IFERROR((('NILAI TUGAS'!R83*'NILAI TUGAS'!R$7*'FORM NILAI SIAP'!$E$6+'NILAI PRAKTEK'!R83*'NILAI PRAKTEK'!R$7*'FORM NILAI SIAP'!$F$6+'NILAI UTS'!R83*'NILAI UTS'!R$7*'FORM NILAI SIAP'!$G$6+'NILAI UAS'!R$7*'NILAI UAS'!R83*'FORM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3" s="50" t="str">
        <f t="shared" ref="AN83" si="909">IF(AM83="","",IF(AM83&gt;=80,4,IF(AM83&gt;=70,3,IF(AM83&gt;=60,2,1))))</f>
        <v/>
      </c>
    </row>
    <row r="84" spans="1:40" x14ac:dyDescent="0.25">
      <c r="A84" s="13"/>
      <c r="B84" s="13"/>
      <c r="C84" s="13"/>
      <c r="D84" s="13"/>
      <c r="E84" s="25" t="str">
        <f>IF(B84="","",'NILAI TUGAS'!D84)</f>
        <v/>
      </c>
      <c r="F84" s="25" t="str">
        <f>IF(B84="","",'NILAI PRAKTEK'!D84)</f>
        <v/>
      </c>
      <c r="G84" s="25" t="str">
        <f>IF(B84="","",'NILAI UTS'!D84)</f>
        <v/>
      </c>
      <c r="H84" s="25" t="str">
        <f>IF(B84="","",'NILAI UAS'!D84)</f>
        <v/>
      </c>
      <c r="I84" s="25" t="str">
        <f t="shared" si="773"/>
        <v/>
      </c>
      <c r="J84" s="26" t="str">
        <f t="shared" si="774"/>
        <v/>
      </c>
      <c r="K84" s="25" t="str">
        <f t="shared" si="775"/>
        <v/>
      </c>
      <c r="L84" s="6" t="str">
        <f t="shared" si="776"/>
        <v/>
      </c>
      <c r="M84" s="7" t="str">
        <f>IF($B84="","",IF(M$7="","",IFERROR((('NILAI TUGAS'!E84*'NILAI TUGAS'!E$7*'FORM NILAI SIAP'!$E$6+'NILAI PRAKTEK'!E84*'NILAI PRAKTEK'!E$7*'FORM NILAI SIAP'!$F$6+'NILAI UTS'!E84*'NILAI UTS'!E$7*'FORM NILAI SIAP'!$G$6+'NILAI UAS'!E$7*'NILAI UAS'!E84*'FORM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4" s="50" t="str">
        <f t="shared" si="777"/>
        <v/>
      </c>
      <c r="O84" s="7" t="str">
        <f>IF($B84="","",IF(O$7="","",IFERROR((('NILAI TUGAS'!F84*'NILAI TUGAS'!F$7*'FORM NILAI SIAP'!$E$6+'NILAI PRAKTEK'!F84*'NILAI PRAKTEK'!F$7*'FORM NILAI SIAP'!$F$6+'NILAI UTS'!F84*'NILAI UTS'!F$7*'FORM NILAI SIAP'!$G$6+'NILAI UAS'!F$7*'NILAI UAS'!F84*'FORM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4" s="50" t="str">
        <f t="shared" si="777"/>
        <v/>
      </c>
      <c r="Q84" s="7" t="str">
        <f>IF($B84="","",IF(Q$7="","",IFERROR((('NILAI TUGAS'!G84*'NILAI TUGAS'!G$7*'FORM NILAI SIAP'!$E$6+'NILAI PRAKTEK'!G84*'NILAI PRAKTEK'!G$7*'FORM NILAI SIAP'!$F$6+'NILAI UTS'!G84*'NILAI UTS'!G$7*'FORM NILAI SIAP'!$G$6+'NILAI UAS'!G$7*'NILAI UAS'!G84*'FORM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4" s="50" t="str">
        <f t="shared" ref="R84" si="910">IF(Q84="","",IF(Q84&gt;=80,4,IF(Q84&gt;=70,3,IF(Q84&gt;=60,2,1))))</f>
        <v/>
      </c>
      <c r="S84" s="7" t="str">
        <f>IF($B84="","",IF(S$7="","",IFERROR((('NILAI TUGAS'!H84*'NILAI TUGAS'!H$7*'FORM NILAI SIAP'!$E$6+'NILAI PRAKTEK'!H84*'NILAI PRAKTEK'!H$7*'FORM NILAI SIAP'!$F$6+'NILAI UTS'!H84*'NILAI UTS'!H$7*'FORM NILAI SIAP'!$G$6+'NILAI UAS'!H$7*'NILAI UAS'!H84*'FORM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4" s="50" t="str">
        <f t="shared" ref="T84" si="911">IF(S84="","",IF(S84&gt;=80,4,IF(S84&gt;=70,3,IF(S84&gt;=60,2,1))))</f>
        <v/>
      </c>
      <c r="U84" s="7" t="str">
        <f>IF($B84="","",IF(U$7="","",IFERROR((('NILAI TUGAS'!I84*'NILAI TUGAS'!I$7*'FORM NILAI SIAP'!$E$6+'NILAI PRAKTEK'!I84*'NILAI PRAKTEK'!I$7*'FORM NILAI SIAP'!$F$6+'NILAI UTS'!I84*'NILAI UTS'!I$7*'FORM NILAI SIAP'!$G$6+'NILAI UAS'!I$7*'NILAI UAS'!I84*'FORM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4" s="50" t="str">
        <f t="shared" ref="V84" si="912">IF(U84="","",IF(U84&gt;=80,4,IF(U84&gt;=70,3,IF(U84&gt;=60,2,1))))</f>
        <v/>
      </c>
      <c r="W84" s="7" t="str">
        <f>IF($B84="","",IF(W$7="","",IFERROR((('NILAI TUGAS'!J84*'NILAI TUGAS'!J$7*'FORM NILAI SIAP'!$E$6+'NILAI PRAKTEK'!J84*'NILAI PRAKTEK'!J$7*'FORM NILAI SIAP'!$F$6+'NILAI UTS'!J84*'NILAI UTS'!J$7*'FORM NILAI SIAP'!$G$6+'NILAI UAS'!J$7*'NILAI UAS'!J84*'FORM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4" s="50" t="str">
        <f t="shared" ref="X84" si="913">IF(W84="","",IF(W84&gt;=80,4,IF(W84&gt;=70,3,IF(W84&gt;=60,2,1))))</f>
        <v/>
      </c>
      <c r="Y84" s="7" t="str">
        <f>IF($B84="","",IF(Y$7="","",IFERROR((('NILAI TUGAS'!K84*'NILAI TUGAS'!K$7*'FORM NILAI SIAP'!$E$6+'NILAI PRAKTEK'!K84*'NILAI PRAKTEK'!K$7*'FORM NILAI SIAP'!$F$6+'NILAI UTS'!K84*'NILAI UTS'!K$7*'FORM NILAI SIAP'!$G$6+'NILAI UAS'!K$7*'NILAI UAS'!K84*'FORM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4" s="50" t="str">
        <f t="shared" ref="Z84" si="914">IF(Y84="","",IF(Y84&gt;=80,4,IF(Y84&gt;=70,3,IF(Y84&gt;=60,2,1))))</f>
        <v/>
      </c>
      <c r="AA84" s="7" t="str">
        <f>IF($B84="","",IF(AA$7="","",IFERROR((('NILAI TUGAS'!L84*'NILAI TUGAS'!L$7*'FORM NILAI SIAP'!$E$6+'NILAI PRAKTEK'!L84*'NILAI PRAKTEK'!L$7*'FORM NILAI SIAP'!$F$6+'NILAI UTS'!L84*'NILAI UTS'!L$7*'FORM NILAI SIAP'!$G$6+'NILAI UAS'!L$7*'NILAI UAS'!L84*'FORM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4" s="50" t="str">
        <f t="shared" ref="AB84" si="915">IF(AA84="","",IF(AA84&gt;=80,4,IF(AA84&gt;=70,3,IF(AA84&gt;=60,2,1))))</f>
        <v/>
      </c>
      <c r="AC84" s="7" t="str">
        <f>IF($B84="","",IF(AC$7="","",IFERROR((('NILAI TUGAS'!M84*'NILAI TUGAS'!M$7*'FORM NILAI SIAP'!$E$6+'NILAI PRAKTEK'!M84*'NILAI PRAKTEK'!M$7*'FORM NILAI SIAP'!$F$6+'NILAI UTS'!M84*'NILAI UTS'!M$7*'FORM NILAI SIAP'!$G$6+'NILAI UAS'!M$7*'NILAI UAS'!M84*'FORM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4" s="50" t="str">
        <f t="shared" ref="AD84" si="916">IF(AC84="","",IF(AC84&gt;=80,4,IF(AC84&gt;=70,3,IF(AC84&gt;=60,2,1))))</f>
        <v/>
      </c>
      <c r="AE84" s="7" t="str">
        <f>IF($B84="","",IFERROR((('NILAI TUGAS'!N84*'NILAI TUGAS'!N$7*'FORM NILAI SIAP'!$E$6+'NILAI PRAKTEK'!N84*'NILAI PRAKTEK'!N$7*'FORM NILAI SIAP'!$F$6+'NILAI UTS'!N84*'NILAI UTS'!N$7*'FORM NILAI SIAP'!$G$6+'NILAI UAS'!N$7*'NILAI UAS'!N84*'FORM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4" s="50" t="str">
        <f t="shared" ref="AF84" si="917">IF(AE84="","",IF(AE84&gt;=80,4,IF(AE84&gt;=70,3,IF(AE84&gt;=60,2,1))))</f>
        <v/>
      </c>
      <c r="AG84" s="7" t="str">
        <f>IF($B84="","",IFERROR((('NILAI TUGAS'!O84*'NILAI TUGAS'!O$7*'FORM NILAI SIAP'!$E$6+'NILAI PRAKTEK'!O84*'NILAI PRAKTEK'!O$7*'FORM NILAI SIAP'!$F$6+'NILAI UTS'!O84*'NILAI UTS'!O$7*'FORM NILAI SIAP'!$G$6+'NILAI UAS'!O$7*'NILAI UAS'!O84*'FORM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4" s="50" t="str">
        <f t="shared" ref="AH84" si="918">IF(AG84="","",IF(AG84&gt;=80,4,IF(AG84&gt;=70,3,IF(AG84&gt;=60,2,1))))</f>
        <v/>
      </c>
      <c r="AI84" s="7" t="str">
        <f>IF($B84="","",IFERROR((('NILAI TUGAS'!P84*'NILAI TUGAS'!P$7*'FORM NILAI SIAP'!$E$6+'NILAI PRAKTEK'!P84*'NILAI PRAKTEK'!P$7*'FORM NILAI SIAP'!$F$6+'NILAI UTS'!P84*'NILAI UTS'!P$7*'FORM NILAI SIAP'!$G$6+'NILAI UAS'!P$7*'NILAI UAS'!P84*'FORM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4" s="50" t="str">
        <f t="shared" ref="AJ84" si="919">IF(AI84="","",IF(AI84&gt;=80,4,IF(AI84&gt;=70,3,IF(AI84&gt;=60,2,1))))</f>
        <v/>
      </c>
      <c r="AK84" s="7" t="str">
        <f>IF($B84="","",IFERROR((('NILAI TUGAS'!Q84*'NILAI TUGAS'!Q$7*'FORM NILAI SIAP'!$E$6+'NILAI PRAKTEK'!Q84*'NILAI PRAKTEK'!Q$7*'FORM NILAI SIAP'!$F$6+'NILAI UTS'!Q84*'NILAI UTS'!Q$7*'FORM NILAI SIAP'!$G$6+'NILAI UAS'!Q$7*'NILAI UAS'!Q84*'FORM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4" s="50" t="str">
        <f t="shared" ref="AL84" si="920">IF(AK84="","",IF(AK84&gt;=80,4,IF(AK84&gt;=70,3,IF(AK84&gt;=60,2,1))))</f>
        <v/>
      </c>
      <c r="AM84" s="7" t="str">
        <f>IF($B84="","",IFERROR((('NILAI TUGAS'!R84*'NILAI TUGAS'!R$7*'FORM NILAI SIAP'!$E$6+'NILAI PRAKTEK'!R84*'NILAI PRAKTEK'!R$7*'FORM NILAI SIAP'!$F$6+'NILAI UTS'!R84*'NILAI UTS'!R$7*'FORM NILAI SIAP'!$G$6+'NILAI UAS'!R$7*'NILAI UAS'!R84*'FORM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4" s="50" t="str">
        <f t="shared" ref="AN84" si="921">IF(AM84="","",IF(AM84&gt;=80,4,IF(AM84&gt;=70,3,IF(AM84&gt;=60,2,1))))</f>
        <v/>
      </c>
    </row>
    <row r="85" spans="1:40" x14ac:dyDescent="0.25">
      <c r="A85" s="13"/>
      <c r="B85" s="13"/>
      <c r="C85" s="13"/>
      <c r="D85" s="13"/>
      <c r="E85" s="25" t="str">
        <f>IF(B85="","",'NILAI TUGAS'!D85)</f>
        <v/>
      </c>
      <c r="F85" s="25" t="str">
        <f>IF(B85="","",'NILAI PRAKTEK'!D85)</f>
        <v/>
      </c>
      <c r="G85" s="25" t="str">
        <f>IF(B85="","",'NILAI UTS'!D85)</f>
        <v/>
      </c>
      <c r="H85" s="25" t="str">
        <f>IF(B85="","",'NILAI UAS'!D85)</f>
        <v/>
      </c>
      <c r="I85" s="25" t="str">
        <f t="shared" si="773"/>
        <v/>
      </c>
      <c r="J85" s="26" t="str">
        <f t="shared" si="774"/>
        <v/>
      </c>
      <c r="K85" s="25" t="str">
        <f t="shared" si="775"/>
        <v/>
      </c>
      <c r="L85" s="6" t="str">
        <f t="shared" si="776"/>
        <v/>
      </c>
      <c r="M85" s="7" t="str">
        <f>IF($B85="","",IF(M$7="","",IFERROR((('NILAI TUGAS'!E85*'NILAI TUGAS'!E$7*'FORM NILAI SIAP'!$E$6+'NILAI PRAKTEK'!E85*'NILAI PRAKTEK'!E$7*'FORM NILAI SIAP'!$F$6+'NILAI UTS'!E85*'NILAI UTS'!E$7*'FORM NILAI SIAP'!$G$6+'NILAI UAS'!E$7*'NILAI UAS'!E85*'FORM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5" s="50" t="str">
        <f t="shared" si="777"/>
        <v/>
      </c>
      <c r="O85" s="7" t="str">
        <f>IF($B85="","",IF(O$7="","",IFERROR((('NILAI TUGAS'!F85*'NILAI TUGAS'!F$7*'FORM NILAI SIAP'!$E$6+'NILAI PRAKTEK'!F85*'NILAI PRAKTEK'!F$7*'FORM NILAI SIAP'!$F$6+'NILAI UTS'!F85*'NILAI UTS'!F$7*'FORM NILAI SIAP'!$G$6+'NILAI UAS'!F$7*'NILAI UAS'!F85*'FORM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5" s="50" t="str">
        <f t="shared" si="777"/>
        <v/>
      </c>
      <c r="Q85" s="7" t="str">
        <f>IF($B85="","",IF(Q$7="","",IFERROR((('NILAI TUGAS'!G85*'NILAI TUGAS'!G$7*'FORM NILAI SIAP'!$E$6+'NILAI PRAKTEK'!G85*'NILAI PRAKTEK'!G$7*'FORM NILAI SIAP'!$F$6+'NILAI UTS'!G85*'NILAI UTS'!G$7*'FORM NILAI SIAP'!$G$6+'NILAI UAS'!G$7*'NILAI UAS'!G85*'FORM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5" s="50" t="str">
        <f t="shared" ref="R85" si="922">IF(Q85="","",IF(Q85&gt;=80,4,IF(Q85&gt;=70,3,IF(Q85&gt;=60,2,1))))</f>
        <v/>
      </c>
      <c r="S85" s="7" t="str">
        <f>IF($B85="","",IF(S$7="","",IFERROR((('NILAI TUGAS'!H85*'NILAI TUGAS'!H$7*'FORM NILAI SIAP'!$E$6+'NILAI PRAKTEK'!H85*'NILAI PRAKTEK'!H$7*'FORM NILAI SIAP'!$F$6+'NILAI UTS'!H85*'NILAI UTS'!H$7*'FORM NILAI SIAP'!$G$6+'NILAI UAS'!H$7*'NILAI UAS'!H85*'FORM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5" s="50" t="str">
        <f t="shared" ref="T85" si="923">IF(S85="","",IF(S85&gt;=80,4,IF(S85&gt;=70,3,IF(S85&gt;=60,2,1))))</f>
        <v/>
      </c>
      <c r="U85" s="7" t="str">
        <f>IF($B85="","",IF(U$7="","",IFERROR((('NILAI TUGAS'!I85*'NILAI TUGAS'!I$7*'FORM NILAI SIAP'!$E$6+'NILAI PRAKTEK'!I85*'NILAI PRAKTEK'!I$7*'FORM NILAI SIAP'!$F$6+'NILAI UTS'!I85*'NILAI UTS'!I$7*'FORM NILAI SIAP'!$G$6+'NILAI UAS'!I$7*'NILAI UAS'!I85*'FORM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5" s="50" t="str">
        <f t="shared" ref="V85" si="924">IF(U85="","",IF(U85&gt;=80,4,IF(U85&gt;=70,3,IF(U85&gt;=60,2,1))))</f>
        <v/>
      </c>
      <c r="W85" s="7" t="str">
        <f>IF($B85="","",IF(W$7="","",IFERROR((('NILAI TUGAS'!J85*'NILAI TUGAS'!J$7*'FORM NILAI SIAP'!$E$6+'NILAI PRAKTEK'!J85*'NILAI PRAKTEK'!J$7*'FORM NILAI SIAP'!$F$6+'NILAI UTS'!J85*'NILAI UTS'!J$7*'FORM NILAI SIAP'!$G$6+'NILAI UAS'!J$7*'NILAI UAS'!J85*'FORM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5" s="50" t="str">
        <f t="shared" ref="X85" si="925">IF(W85="","",IF(W85&gt;=80,4,IF(W85&gt;=70,3,IF(W85&gt;=60,2,1))))</f>
        <v/>
      </c>
      <c r="Y85" s="7" t="str">
        <f>IF($B85="","",IF(Y$7="","",IFERROR((('NILAI TUGAS'!K85*'NILAI TUGAS'!K$7*'FORM NILAI SIAP'!$E$6+'NILAI PRAKTEK'!K85*'NILAI PRAKTEK'!K$7*'FORM NILAI SIAP'!$F$6+'NILAI UTS'!K85*'NILAI UTS'!K$7*'FORM NILAI SIAP'!$G$6+'NILAI UAS'!K$7*'NILAI UAS'!K85*'FORM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5" s="50" t="str">
        <f t="shared" ref="Z85" si="926">IF(Y85="","",IF(Y85&gt;=80,4,IF(Y85&gt;=70,3,IF(Y85&gt;=60,2,1))))</f>
        <v/>
      </c>
      <c r="AA85" s="7" t="str">
        <f>IF($B85="","",IF(AA$7="","",IFERROR((('NILAI TUGAS'!L85*'NILAI TUGAS'!L$7*'FORM NILAI SIAP'!$E$6+'NILAI PRAKTEK'!L85*'NILAI PRAKTEK'!L$7*'FORM NILAI SIAP'!$F$6+'NILAI UTS'!L85*'NILAI UTS'!L$7*'FORM NILAI SIAP'!$G$6+'NILAI UAS'!L$7*'NILAI UAS'!L85*'FORM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5" s="50" t="str">
        <f t="shared" ref="AB85" si="927">IF(AA85="","",IF(AA85&gt;=80,4,IF(AA85&gt;=70,3,IF(AA85&gt;=60,2,1))))</f>
        <v/>
      </c>
      <c r="AC85" s="7" t="str">
        <f>IF($B85="","",IF(AC$7="","",IFERROR((('NILAI TUGAS'!M85*'NILAI TUGAS'!M$7*'FORM NILAI SIAP'!$E$6+'NILAI PRAKTEK'!M85*'NILAI PRAKTEK'!M$7*'FORM NILAI SIAP'!$F$6+'NILAI UTS'!M85*'NILAI UTS'!M$7*'FORM NILAI SIAP'!$G$6+'NILAI UAS'!M$7*'NILAI UAS'!M85*'FORM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5" s="50" t="str">
        <f t="shared" ref="AD85" si="928">IF(AC85="","",IF(AC85&gt;=80,4,IF(AC85&gt;=70,3,IF(AC85&gt;=60,2,1))))</f>
        <v/>
      </c>
      <c r="AE85" s="7" t="str">
        <f>IF($B85="","",IFERROR((('NILAI TUGAS'!N85*'NILAI TUGAS'!N$7*'FORM NILAI SIAP'!$E$6+'NILAI PRAKTEK'!N85*'NILAI PRAKTEK'!N$7*'FORM NILAI SIAP'!$F$6+'NILAI UTS'!N85*'NILAI UTS'!N$7*'FORM NILAI SIAP'!$G$6+'NILAI UAS'!N$7*'NILAI UAS'!N85*'FORM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5" s="50" t="str">
        <f t="shared" ref="AF85" si="929">IF(AE85="","",IF(AE85&gt;=80,4,IF(AE85&gt;=70,3,IF(AE85&gt;=60,2,1))))</f>
        <v/>
      </c>
      <c r="AG85" s="7" t="str">
        <f>IF($B85="","",IFERROR((('NILAI TUGAS'!O85*'NILAI TUGAS'!O$7*'FORM NILAI SIAP'!$E$6+'NILAI PRAKTEK'!O85*'NILAI PRAKTEK'!O$7*'FORM NILAI SIAP'!$F$6+'NILAI UTS'!O85*'NILAI UTS'!O$7*'FORM NILAI SIAP'!$G$6+'NILAI UAS'!O$7*'NILAI UAS'!O85*'FORM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5" s="50" t="str">
        <f t="shared" ref="AH85" si="930">IF(AG85="","",IF(AG85&gt;=80,4,IF(AG85&gt;=70,3,IF(AG85&gt;=60,2,1))))</f>
        <v/>
      </c>
      <c r="AI85" s="7" t="str">
        <f>IF($B85="","",IFERROR((('NILAI TUGAS'!P85*'NILAI TUGAS'!P$7*'FORM NILAI SIAP'!$E$6+'NILAI PRAKTEK'!P85*'NILAI PRAKTEK'!P$7*'FORM NILAI SIAP'!$F$6+'NILAI UTS'!P85*'NILAI UTS'!P$7*'FORM NILAI SIAP'!$G$6+'NILAI UAS'!P$7*'NILAI UAS'!P85*'FORM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5" s="50" t="str">
        <f t="shared" ref="AJ85" si="931">IF(AI85="","",IF(AI85&gt;=80,4,IF(AI85&gt;=70,3,IF(AI85&gt;=60,2,1))))</f>
        <v/>
      </c>
      <c r="AK85" s="7" t="str">
        <f>IF($B85="","",IFERROR((('NILAI TUGAS'!Q85*'NILAI TUGAS'!Q$7*'FORM NILAI SIAP'!$E$6+'NILAI PRAKTEK'!Q85*'NILAI PRAKTEK'!Q$7*'FORM NILAI SIAP'!$F$6+'NILAI UTS'!Q85*'NILAI UTS'!Q$7*'FORM NILAI SIAP'!$G$6+'NILAI UAS'!Q$7*'NILAI UAS'!Q85*'FORM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5" s="50" t="str">
        <f t="shared" ref="AL85" si="932">IF(AK85="","",IF(AK85&gt;=80,4,IF(AK85&gt;=70,3,IF(AK85&gt;=60,2,1))))</f>
        <v/>
      </c>
      <c r="AM85" s="7" t="str">
        <f>IF($B85="","",IFERROR((('NILAI TUGAS'!R85*'NILAI TUGAS'!R$7*'FORM NILAI SIAP'!$E$6+'NILAI PRAKTEK'!R85*'NILAI PRAKTEK'!R$7*'FORM NILAI SIAP'!$F$6+'NILAI UTS'!R85*'NILAI UTS'!R$7*'FORM NILAI SIAP'!$G$6+'NILAI UAS'!R$7*'NILAI UAS'!R85*'FORM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5" s="50" t="str">
        <f t="shared" ref="AN85" si="933">IF(AM85="","",IF(AM85&gt;=80,4,IF(AM85&gt;=70,3,IF(AM85&gt;=60,2,1))))</f>
        <v/>
      </c>
    </row>
    <row r="86" spans="1:40" x14ac:dyDescent="0.25">
      <c r="A86" s="13"/>
      <c r="B86" s="13"/>
      <c r="C86" s="13"/>
      <c r="D86" s="13"/>
      <c r="E86" s="25" t="str">
        <f>IF(B86="","",'NILAI TUGAS'!D86)</f>
        <v/>
      </c>
      <c r="F86" s="25" t="str">
        <f>IF(B86="","",'NILAI PRAKTEK'!D86)</f>
        <v/>
      </c>
      <c r="G86" s="25" t="str">
        <f>IF(B86="","",'NILAI UTS'!D86)</f>
        <v/>
      </c>
      <c r="H86" s="25" t="str">
        <f>IF(B86="","",'NILAI UAS'!D86)</f>
        <v/>
      </c>
      <c r="I86" s="25" t="str">
        <f t="shared" si="773"/>
        <v/>
      </c>
      <c r="J86" s="26" t="str">
        <f t="shared" si="774"/>
        <v/>
      </c>
      <c r="K86" s="25" t="str">
        <f t="shared" si="775"/>
        <v/>
      </c>
      <c r="L86" s="6" t="str">
        <f t="shared" si="776"/>
        <v/>
      </c>
      <c r="M86" s="7" t="str">
        <f>IF($B86="","",IF(M$7="","",IFERROR((('NILAI TUGAS'!E86*'NILAI TUGAS'!E$7*'FORM NILAI SIAP'!$E$6+'NILAI PRAKTEK'!E86*'NILAI PRAKTEK'!E$7*'FORM NILAI SIAP'!$F$6+'NILAI UTS'!E86*'NILAI UTS'!E$7*'FORM NILAI SIAP'!$G$6+'NILAI UAS'!E$7*'NILAI UAS'!E86*'FORM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6" s="50" t="str">
        <f t="shared" si="777"/>
        <v/>
      </c>
      <c r="O86" s="7" t="str">
        <f>IF($B86="","",IF(O$7="","",IFERROR((('NILAI TUGAS'!F86*'NILAI TUGAS'!F$7*'FORM NILAI SIAP'!$E$6+'NILAI PRAKTEK'!F86*'NILAI PRAKTEK'!F$7*'FORM NILAI SIAP'!$F$6+'NILAI UTS'!F86*'NILAI UTS'!F$7*'FORM NILAI SIAP'!$G$6+'NILAI UAS'!F$7*'NILAI UAS'!F86*'FORM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6" s="50" t="str">
        <f t="shared" si="777"/>
        <v/>
      </c>
      <c r="Q86" s="7" t="str">
        <f>IF($B86="","",IF(Q$7="","",IFERROR((('NILAI TUGAS'!G86*'NILAI TUGAS'!G$7*'FORM NILAI SIAP'!$E$6+'NILAI PRAKTEK'!G86*'NILAI PRAKTEK'!G$7*'FORM NILAI SIAP'!$F$6+'NILAI UTS'!G86*'NILAI UTS'!G$7*'FORM NILAI SIAP'!$G$6+'NILAI UAS'!G$7*'NILAI UAS'!G86*'FORM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6" s="50" t="str">
        <f t="shared" ref="R86" si="934">IF(Q86="","",IF(Q86&gt;=80,4,IF(Q86&gt;=70,3,IF(Q86&gt;=60,2,1))))</f>
        <v/>
      </c>
      <c r="S86" s="7" t="str">
        <f>IF($B86="","",IF(S$7="","",IFERROR((('NILAI TUGAS'!H86*'NILAI TUGAS'!H$7*'FORM NILAI SIAP'!$E$6+'NILAI PRAKTEK'!H86*'NILAI PRAKTEK'!H$7*'FORM NILAI SIAP'!$F$6+'NILAI UTS'!H86*'NILAI UTS'!H$7*'FORM NILAI SIAP'!$G$6+'NILAI UAS'!H$7*'NILAI UAS'!H86*'FORM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6" s="50" t="str">
        <f t="shared" ref="T86" si="935">IF(S86="","",IF(S86&gt;=80,4,IF(S86&gt;=70,3,IF(S86&gt;=60,2,1))))</f>
        <v/>
      </c>
      <c r="U86" s="7" t="str">
        <f>IF($B86="","",IF(U$7="","",IFERROR((('NILAI TUGAS'!I86*'NILAI TUGAS'!I$7*'FORM NILAI SIAP'!$E$6+'NILAI PRAKTEK'!I86*'NILAI PRAKTEK'!I$7*'FORM NILAI SIAP'!$F$6+'NILAI UTS'!I86*'NILAI UTS'!I$7*'FORM NILAI SIAP'!$G$6+'NILAI UAS'!I$7*'NILAI UAS'!I86*'FORM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6" s="50" t="str">
        <f t="shared" ref="V86" si="936">IF(U86="","",IF(U86&gt;=80,4,IF(U86&gt;=70,3,IF(U86&gt;=60,2,1))))</f>
        <v/>
      </c>
      <c r="W86" s="7" t="str">
        <f>IF($B86="","",IF(W$7="","",IFERROR((('NILAI TUGAS'!J86*'NILAI TUGAS'!J$7*'FORM NILAI SIAP'!$E$6+'NILAI PRAKTEK'!J86*'NILAI PRAKTEK'!J$7*'FORM NILAI SIAP'!$F$6+'NILAI UTS'!J86*'NILAI UTS'!J$7*'FORM NILAI SIAP'!$G$6+'NILAI UAS'!J$7*'NILAI UAS'!J86*'FORM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6" s="50" t="str">
        <f t="shared" ref="X86" si="937">IF(W86="","",IF(W86&gt;=80,4,IF(W86&gt;=70,3,IF(W86&gt;=60,2,1))))</f>
        <v/>
      </c>
      <c r="Y86" s="7" t="str">
        <f>IF($B86="","",IF(Y$7="","",IFERROR((('NILAI TUGAS'!K86*'NILAI TUGAS'!K$7*'FORM NILAI SIAP'!$E$6+'NILAI PRAKTEK'!K86*'NILAI PRAKTEK'!K$7*'FORM NILAI SIAP'!$F$6+'NILAI UTS'!K86*'NILAI UTS'!K$7*'FORM NILAI SIAP'!$G$6+'NILAI UAS'!K$7*'NILAI UAS'!K86*'FORM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6" s="50" t="str">
        <f t="shared" ref="Z86" si="938">IF(Y86="","",IF(Y86&gt;=80,4,IF(Y86&gt;=70,3,IF(Y86&gt;=60,2,1))))</f>
        <v/>
      </c>
      <c r="AA86" s="7" t="str">
        <f>IF($B86="","",IF(AA$7="","",IFERROR((('NILAI TUGAS'!L86*'NILAI TUGAS'!L$7*'FORM NILAI SIAP'!$E$6+'NILAI PRAKTEK'!L86*'NILAI PRAKTEK'!L$7*'FORM NILAI SIAP'!$F$6+'NILAI UTS'!L86*'NILAI UTS'!L$7*'FORM NILAI SIAP'!$G$6+'NILAI UAS'!L$7*'NILAI UAS'!L86*'FORM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6" s="50" t="str">
        <f t="shared" ref="AB86" si="939">IF(AA86="","",IF(AA86&gt;=80,4,IF(AA86&gt;=70,3,IF(AA86&gt;=60,2,1))))</f>
        <v/>
      </c>
      <c r="AC86" s="7" t="str">
        <f>IF($B86="","",IF(AC$7="","",IFERROR((('NILAI TUGAS'!M86*'NILAI TUGAS'!M$7*'FORM NILAI SIAP'!$E$6+'NILAI PRAKTEK'!M86*'NILAI PRAKTEK'!M$7*'FORM NILAI SIAP'!$F$6+'NILAI UTS'!M86*'NILAI UTS'!M$7*'FORM NILAI SIAP'!$G$6+'NILAI UAS'!M$7*'NILAI UAS'!M86*'FORM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6" s="50" t="str">
        <f t="shared" ref="AD86" si="940">IF(AC86="","",IF(AC86&gt;=80,4,IF(AC86&gt;=70,3,IF(AC86&gt;=60,2,1))))</f>
        <v/>
      </c>
      <c r="AE86" s="7" t="str">
        <f>IF($B86="","",IFERROR((('NILAI TUGAS'!N86*'NILAI TUGAS'!N$7*'FORM NILAI SIAP'!$E$6+'NILAI PRAKTEK'!N86*'NILAI PRAKTEK'!N$7*'FORM NILAI SIAP'!$F$6+'NILAI UTS'!N86*'NILAI UTS'!N$7*'FORM NILAI SIAP'!$G$6+'NILAI UAS'!N$7*'NILAI UAS'!N86*'FORM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6" s="50" t="str">
        <f t="shared" ref="AF86" si="941">IF(AE86="","",IF(AE86&gt;=80,4,IF(AE86&gt;=70,3,IF(AE86&gt;=60,2,1))))</f>
        <v/>
      </c>
      <c r="AG86" s="7" t="str">
        <f>IF($B86="","",IFERROR((('NILAI TUGAS'!O86*'NILAI TUGAS'!O$7*'FORM NILAI SIAP'!$E$6+'NILAI PRAKTEK'!O86*'NILAI PRAKTEK'!O$7*'FORM NILAI SIAP'!$F$6+'NILAI UTS'!O86*'NILAI UTS'!O$7*'FORM NILAI SIAP'!$G$6+'NILAI UAS'!O$7*'NILAI UAS'!O86*'FORM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6" s="50" t="str">
        <f t="shared" ref="AH86" si="942">IF(AG86="","",IF(AG86&gt;=80,4,IF(AG86&gt;=70,3,IF(AG86&gt;=60,2,1))))</f>
        <v/>
      </c>
      <c r="AI86" s="7" t="str">
        <f>IF($B86="","",IFERROR((('NILAI TUGAS'!P86*'NILAI TUGAS'!P$7*'FORM NILAI SIAP'!$E$6+'NILAI PRAKTEK'!P86*'NILAI PRAKTEK'!P$7*'FORM NILAI SIAP'!$F$6+'NILAI UTS'!P86*'NILAI UTS'!P$7*'FORM NILAI SIAP'!$G$6+'NILAI UAS'!P$7*'NILAI UAS'!P86*'FORM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6" s="50" t="str">
        <f t="shared" ref="AJ86" si="943">IF(AI86="","",IF(AI86&gt;=80,4,IF(AI86&gt;=70,3,IF(AI86&gt;=60,2,1))))</f>
        <v/>
      </c>
      <c r="AK86" s="7" t="str">
        <f>IF($B86="","",IFERROR((('NILAI TUGAS'!Q86*'NILAI TUGAS'!Q$7*'FORM NILAI SIAP'!$E$6+'NILAI PRAKTEK'!Q86*'NILAI PRAKTEK'!Q$7*'FORM NILAI SIAP'!$F$6+'NILAI UTS'!Q86*'NILAI UTS'!Q$7*'FORM NILAI SIAP'!$G$6+'NILAI UAS'!Q$7*'NILAI UAS'!Q86*'FORM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6" s="50" t="str">
        <f t="shared" ref="AL86" si="944">IF(AK86="","",IF(AK86&gt;=80,4,IF(AK86&gt;=70,3,IF(AK86&gt;=60,2,1))))</f>
        <v/>
      </c>
      <c r="AM86" s="7" t="str">
        <f>IF($B86="","",IFERROR((('NILAI TUGAS'!R86*'NILAI TUGAS'!R$7*'FORM NILAI SIAP'!$E$6+'NILAI PRAKTEK'!R86*'NILAI PRAKTEK'!R$7*'FORM NILAI SIAP'!$F$6+'NILAI UTS'!R86*'NILAI UTS'!R$7*'FORM NILAI SIAP'!$G$6+'NILAI UAS'!R$7*'NILAI UAS'!R86*'FORM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6" s="50" t="str">
        <f t="shared" ref="AN86" si="945">IF(AM86="","",IF(AM86&gt;=80,4,IF(AM86&gt;=70,3,IF(AM86&gt;=60,2,1))))</f>
        <v/>
      </c>
    </row>
    <row r="87" spans="1:40" x14ac:dyDescent="0.25">
      <c r="A87" s="13"/>
      <c r="B87" s="13"/>
      <c r="C87" s="13"/>
      <c r="D87" s="13"/>
      <c r="E87" s="25" t="str">
        <f>IF(B87="","",'NILAI TUGAS'!D87)</f>
        <v/>
      </c>
      <c r="F87" s="25" t="str">
        <f>IF(B87="","",'NILAI PRAKTEK'!D87)</f>
        <v/>
      </c>
      <c r="G87" s="25" t="str">
        <f>IF(B87="","",'NILAI UTS'!D87)</f>
        <v/>
      </c>
      <c r="H87" s="25" t="str">
        <f>IF(B87="","",'NILAI UAS'!D87)</f>
        <v/>
      </c>
      <c r="I87" s="25" t="str">
        <f t="shared" si="773"/>
        <v/>
      </c>
      <c r="J87" s="26" t="str">
        <f t="shared" si="774"/>
        <v/>
      </c>
      <c r="K87" s="25" t="str">
        <f t="shared" si="775"/>
        <v/>
      </c>
      <c r="L87" s="6" t="str">
        <f t="shared" si="776"/>
        <v/>
      </c>
      <c r="M87" s="7" t="str">
        <f>IF($B87="","",IF(M$7="","",IFERROR((('NILAI TUGAS'!E87*'NILAI TUGAS'!E$7*'FORM NILAI SIAP'!$E$6+'NILAI PRAKTEK'!E87*'NILAI PRAKTEK'!E$7*'FORM NILAI SIAP'!$F$6+'NILAI UTS'!E87*'NILAI UTS'!E$7*'FORM NILAI SIAP'!$G$6+'NILAI UAS'!E$7*'NILAI UAS'!E87*'FORM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7" s="50" t="str">
        <f t="shared" si="777"/>
        <v/>
      </c>
      <c r="O87" s="7" t="str">
        <f>IF($B87="","",IF(O$7="","",IFERROR((('NILAI TUGAS'!F87*'NILAI TUGAS'!F$7*'FORM NILAI SIAP'!$E$6+'NILAI PRAKTEK'!F87*'NILAI PRAKTEK'!F$7*'FORM NILAI SIAP'!$F$6+'NILAI UTS'!F87*'NILAI UTS'!F$7*'FORM NILAI SIAP'!$G$6+'NILAI UAS'!F$7*'NILAI UAS'!F87*'FORM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7" s="50" t="str">
        <f t="shared" si="777"/>
        <v/>
      </c>
      <c r="Q87" s="7" t="str">
        <f>IF($B87="","",IF(Q$7="","",IFERROR((('NILAI TUGAS'!G87*'NILAI TUGAS'!G$7*'FORM NILAI SIAP'!$E$6+'NILAI PRAKTEK'!G87*'NILAI PRAKTEK'!G$7*'FORM NILAI SIAP'!$F$6+'NILAI UTS'!G87*'NILAI UTS'!G$7*'FORM NILAI SIAP'!$G$6+'NILAI UAS'!G$7*'NILAI UAS'!G87*'FORM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7" s="50" t="str">
        <f t="shared" ref="R87" si="946">IF(Q87="","",IF(Q87&gt;=80,4,IF(Q87&gt;=70,3,IF(Q87&gt;=60,2,1))))</f>
        <v/>
      </c>
      <c r="S87" s="7" t="str">
        <f>IF($B87="","",IF(S$7="","",IFERROR((('NILAI TUGAS'!H87*'NILAI TUGAS'!H$7*'FORM NILAI SIAP'!$E$6+'NILAI PRAKTEK'!H87*'NILAI PRAKTEK'!H$7*'FORM NILAI SIAP'!$F$6+'NILAI UTS'!H87*'NILAI UTS'!H$7*'FORM NILAI SIAP'!$G$6+'NILAI UAS'!H$7*'NILAI UAS'!H87*'FORM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7" s="50" t="str">
        <f t="shared" ref="T87" si="947">IF(S87="","",IF(S87&gt;=80,4,IF(S87&gt;=70,3,IF(S87&gt;=60,2,1))))</f>
        <v/>
      </c>
      <c r="U87" s="7" t="str">
        <f>IF($B87="","",IF(U$7="","",IFERROR((('NILAI TUGAS'!I87*'NILAI TUGAS'!I$7*'FORM NILAI SIAP'!$E$6+'NILAI PRAKTEK'!I87*'NILAI PRAKTEK'!I$7*'FORM NILAI SIAP'!$F$6+'NILAI UTS'!I87*'NILAI UTS'!I$7*'FORM NILAI SIAP'!$G$6+'NILAI UAS'!I$7*'NILAI UAS'!I87*'FORM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7" s="50" t="str">
        <f t="shared" ref="V87" si="948">IF(U87="","",IF(U87&gt;=80,4,IF(U87&gt;=70,3,IF(U87&gt;=60,2,1))))</f>
        <v/>
      </c>
      <c r="W87" s="7" t="str">
        <f>IF($B87="","",IF(W$7="","",IFERROR((('NILAI TUGAS'!J87*'NILAI TUGAS'!J$7*'FORM NILAI SIAP'!$E$6+'NILAI PRAKTEK'!J87*'NILAI PRAKTEK'!J$7*'FORM NILAI SIAP'!$F$6+'NILAI UTS'!J87*'NILAI UTS'!J$7*'FORM NILAI SIAP'!$G$6+'NILAI UAS'!J$7*'NILAI UAS'!J87*'FORM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7" s="50" t="str">
        <f t="shared" ref="X87" si="949">IF(W87="","",IF(W87&gt;=80,4,IF(W87&gt;=70,3,IF(W87&gt;=60,2,1))))</f>
        <v/>
      </c>
      <c r="Y87" s="7" t="str">
        <f>IF($B87="","",IF(Y$7="","",IFERROR((('NILAI TUGAS'!K87*'NILAI TUGAS'!K$7*'FORM NILAI SIAP'!$E$6+'NILAI PRAKTEK'!K87*'NILAI PRAKTEK'!K$7*'FORM NILAI SIAP'!$F$6+'NILAI UTS'!K87*'NILAI UTS'!K$7*'FORM NILAI SIAP'!$G$6+'NILAI UAS'!K$7*'NILAI UAS'!K87*'FORM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7" s="50" t="str">
        <f t="shared" ref="Z87" si="950">IF(Y87="","",IF(Y87&gt;=80,4,IF(Y87&gt;=70,3,IF(Y87&gt;=60,2,1))))</f>
        <v/>
      </c>
      <c r="AA87" s="7" t="str">
        <f>IF($B87="","",IF(AA$7="","",IFERROR((('NILAI TUGAS'!L87*'NILAI TUGAS'!L$7*'FORM NILAI SIAP'!$E$6+'NILAI PRAKTEK'!L87*'NILAI PRAKTEK'!L$7*'FORM NILAI SIAP'!$F$6+'NILAI UTS'!L87*'NILAI UTS'!L$7*'FORM NILAI SIAP'!$G$6+'NILAI UAS'!L$7*'NILAI UAS'!L87*'FORM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7" s="50" t="str">
        <f t="shared" ref="AB87" si="951">IF(AA87="","",IF(AA87&gt;=80,4,IF(AA87&gt;=70,3,IF(AA87&gt;=60,2,1))))</f>
        <v/>
      </c>
      <c r="AC87" s="7" t="str">
        <f>IF($B87="","",IF(AC$7="","",IFERROR((('NILAI TUGAS'!M87*'NILAI TUGAS'!M$7*'FORM NILAI SIAP'!$E$6+'NILAI PRAKTEK'!M87*'NILAI PRAKTEK'!M$7*'FORM NILAI SIAP'!$F$6+'NILAI UTS'!M87*'NILAI UTS'!M$7*'FORM NILAI SIAP'!$G$6+'NILAI UAS'!M$7*'NILAI UAS'!M87*'FORM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7" s="50" t="str">
        <f t="shared" ref="AD87" si="952">IF(AC87="","",IF(AC87&gt;=80,4,IF(AC87&gt;=70,3,IF(AC87&gt;=60,2,1))))</f>
        <v/>
      </c>
      <c r="AE87" s="7" t="str">
        <f>IF($B87="","",IFERROR((('NILAI TUGAS'!N87*'NILAI TUGAS'!N$7*'FORM NILAI SIAP'!$E$6+'NILAI PRAKTEK'!N87*'NILAI PRAKTEK'!N$7*'FORM NILAI SIAP'!$F$6+'NILAI UTS'!N87*'NILAI UTS'!N$7*'FORM NILAI SIAP'!$G$6+'NILAI UAS'!N$7*'NILAI UAS'!N87*'FORM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7" s="50" t="str">
        <f t="shared" ref="AF87" si="953">IF(AE87="","",IF(AE87&gt;=80,4,IF(AE87&gt;=70,3,IF(AE87&gt;=60,2,1))))</f>
        <v/>
      </c>
      <c r="AG87" s="7" t="str">
        <f>IF($B87="","",IFERROR((('NILAI TUGAS'!O87*'NILAI TUGAS'!O$7*'FORM NILAI SIAP'!$E$6+'NILAI PRAKTEK'!O87*'NILAI PRAKTEK'!O$7*'FORM NILAI SIAP'!$F$6+'NILAI UTS'!O87*'NILAI UTS'!O$7*'FORM NILAI SIAP'!$G$6+'NILAI UAS'!O$7*'NILAI UAS'!O87*'FORM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7" s="50" t="str">
        <f t="shared" ref="AH87" si="954">IF(AG87="","",IF(AG87&gt;=80,4,IF(AG87&gt;=70,3,IF(AG87&gt;=60,2,1))))</f>
        <v/>
      </c>
      <c r="AI87" s="7" t="str">
        <f>IF($B87="","",IFERROR((('NILAI TUGAS'!P87*'NILAI TUGAS'!P$7*'FORM NILAI SIAP'!$E$6+'NILAI PRAKTEK'!P87*'NILAI PRAKTEK'!P$7*'FORM NILAI SIAP'!$F$6+'NILAI UTS'!P87*'NILAI UTS'!P$7*'FORM NILAI SIAP'!$G$6+'NILAI UAS'!P$7*'NILAI UAS'!P87*'FORM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7" s="50" t="str">
        <f t="shared" ref="AJ87" si="955">IF(AI87="","",IF(AI87&gt;=80,4,IF(AI87&gt;=70,3,IF(AI87&gt;=60,2,1))))</f>
        <v/>
      </c>
      <c r="AK87" s="7" t="str">
        <f>IF($B87="","",IFERROR((('NILAI TUGAS'!Q87*'NILAI TUGAS'!Q$7*'FORM NILAI SIAP'!$E$6+'NILAI PRAKTEK'!Q87*'NILAI PRAKTEK'!Q$7*'FORM NILAI SIAP'!$F$6+'NILAI UTS'!Q87*'NILAI UTS'!Q$7*'FORM NILAI SIAP'!$G$6+'NILAI UAS'!Q$7*'NILAI UAS'!Q87*'FORM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7" s="50" t="str">
        <f t="shared" ref="AL87" si="956">IF(AK87="","",IF(AK87&gt;=80,4,IF(AK87&gt;=70,3,IF(AK87&gt;=60,2,1))))</f>
        <v/>
      </c>
      <c r="AM87" s="7" t="str">
        <f>IF($B87="","",IFERROR((('NILAI TUGAS'!R87*'NILAI TUGAS'!R$7*'FORM NILAI SIAP'!$E$6+'NILAI PRAKTEK'!R87*'NILAI PRAKTEK'!R$7*'FORM NILAI SIAP'!$F$6+'NILAI UTS'!R87*'NILAI UTS'!R$7*'FORM NILAI SIAP'!$G$6+'NILAI UAS'!R$7*'NILAI UAS'!R87*'FORM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7" s="50" t="str">
        <f t="shared" ref="AN87" si="957">IF(AM87="","",IF(AM87&gt;=80,4,IF(AM87&gt;=70,3,IF(AM87&gt;=60,2,1))))</f>
        <v/>
      </c>
    </row>
    <row r="88" spans="1:40" x14ac:dyDescent="0.25">
      <c r="A88" s="13"/>
      <c r="B88" s="13"/>
      <c r="C88" s="13"/>
      <c r="D88" s="13"/>
      <c r="E88" s="25" t="str">
        <f>IF(B88="","",'NILAI TUGAS'!D88)</f>
        <v/>
      </c>
      <c r="F88" s="25" t="str">
        <f>IF(B88="","",'NILAI PRAKTEK'!D88)</f>
        <v/>
      </c>
      <c r="G88" s="25" t="str">
        <f>IF(B88="","",'NILAI UTS'!D88)</f>
        <v/>
      </c>
      <c r="H88" s="25" t="str">
        <f>IF(B88="","",'NILAI UAS'!D88)</f>
        <v/>
      </c>
      <c r="I88" s="25" t="str">
        <f t="shared" si="773"/>
        <v/>
      </c>
      <c r="J88" s="26" t="str">
        <f t="shared" si="774"/>
        <v/>
      </c>
      <c r="K88" s="25" t="str">
        <f t="shared" si="775"/>
        <v/>
      </c>
      <c r="L88" s="6" t="str">
        <f t="shared" si="776"/>
        <v/>
      </c>
      <c r="M88" s="7" t="str">
        <f>IF($B88="","",IF(M$7="","",IFERROR((('NILAI TUGAS'!E88*'NILAI TUGAS'!E$7*'FORM NILAI SIAP'!$E$6+'NILAI PRAKTEK'!E88*'NILAI PRAKTEK'!E$7*'FORM NILAI SIAP'!$F$6+'NILAI UTS'!E88*'NILAI UTS'!E$7*'FORM NILAI SIAP'!$G$6+'NILAI UAS'!E$7*'NILAI UAS'!E88*'FORM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8" s="50" t="str">
        <f t="shared" si="777"/>
        <v/>
      </c>
      <c r="O88" s="7" t="str">
        <f>IF($B88="","",IF(O$7="","",IFERROR((('NILAI TUGAS'!F88*'NILAI TUGAS'!F$7*'FORM NILAI SIAP'!$E$6+'NILAI PRAKTEK'!F88*'NILAI PRAKTEK'!F$7*'FORM NILAI SIAP'!$F$6+'NILAI UTS'!F88*'NILAI UTS'!F$7*'FORM NILAI SIAP'!$G$6+'NILAI UAS'!F$7*'NILAI UAS'!F88*'FORM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8" s="50" t="str">
        <f t="shared" si="777"/>
        <v/>
      </c>
      <c r="Q88" s="7" t="str">
        <f>IF($B88="","",IF(Q$7="","",IFERROR((('NILAI TUGAS'!G88*'NILAI TUGAS'!G$7*'FORM NILAI SIAP'!$E$6+'NILAI PRAKTEK'!G88*'NILAI PRAKTEK'!G$7*'FORM NILAI SIAP'!$F$6+'NILAI UTS'!G88*'NILAI UTS'!G$7*'FORM NILAI SIAP'!$G$6+'NILAI UAS'!G$7*'NILAI UAS'!G88*'FORM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8" s="50" t="str">
        <f t="shared" ref="R88" si="958">IF(Q88="","",IF(Q88&gt;=80,4,IF(Q88&gt;=70,3,IF(Q88&gt;=60,2,1))))</f>
        <v/>
      </c>
      <c r="S88" s="7" t="str">
        <f>IF($B88="","",IF(S$7="","",IFERROR((('NILAI TUGAS'!H88*'NILAI TUGAS'!H$7*'FORM NILAI SIAP'!$E$6+'NILAI PRAKTEK'!H88*'NILAI PRAKTEK'!H$7*'FORM NILAI SIAP'!$F$6+'NILAI UTS'!H88*'NILAI UTS'!H$7*'FORM NILAI SIAP'!$G$6+'NILAI UAS'!H$7*'NILAI UAS'!H88*'FORM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8" s="50" t="str">
        <f t="shared" ref="T88" si="959">IF(S88="","",IF(S88&gt;=80,4,IF(S88&gt;=70,3,IF(S88&gt;=60,2,1))))</f>
        <v/>
      </c>
      <c r="U88" s="7" t="str">
        <f>IF($B88="","",IF(U$7="","",IFERROR((('NILAI TUGAS'!I88*'NILAI TUGAS'!I$7*'FORM NILAI SIAP'!$E$6+'NILAI PRAKTEK'!I88*'NILAI PRAKTEK'!I$7*'FORM NILAI SIAP'!$F$6+'NILAI UTS'!I88*'NILAI UTS'!I$7*'FORM NILAI SIAP'!$G$6+'NILAI UAS'!I$7*'NILAI UAS'!I88*'FORM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8" s="50" t="str">
        <f t="shared" ref="V88" si="960">IF(U88="","",IF(U88&gt;=80,4,IF(U88&gt;=70,3,IF(U88&gt;=60,2,1))))</f>
        <v/>
      </c>
      <c r="W88" s="7" t="str">
        <f>IF($B88="","",IF(W$7="","",IFERROR((('NILAI TUGAS'!J88*'NILAI TUGAS'!J$7*'FORM NILAI SIAP'!$E$6+'NILAI PRAKTEK'!J88*'NILAI PRAKTEK'!J$7*'FORM NILAI SIAP'!$F$6+'NILAI UTS'!J88*'NILAI UTS'!J$7*'FORM NILAI SIAP'!$G$6+'NILAI UAS'!J$7*'NILAI UAS'!J88*'FORM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8" s="50" t="str">
        <f t="shared" ref="X88" si="961">IF(W88="","",IF(W88&gt;=80,4,IF(W88&gt;=70,3,IF(W88&gt;=60,2,1))))</f>
        <v/>
      </c>
      <c r="Y88" s="7" t="str">
        <f>IF($B88="","",IF(Y$7="","",IFERROR((('NILAI TUGAS'!K88*'NILAI TUGAS'!K$7*'FORM NILAI SIAP'!$E$6+'NILAI PRAKTEK'!K88*'NILAI PRAKTEK'!K$7*'FORM NILAI SIAP'!$F$6+'NILAI UTS'!K88*'NILAI UTS'!K$7*'FORM NILAI SIAP'!$G$6+'NILAI UAS'!K$7*'NILAI UAS'!K88*'FORM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8" s="50" t="str">
        <f t="shared" ref="Z88" si="962">IF(Y88="","",IF(Y88&gt;=80,4,IF(Y88&gt;=70,3,IF(Y88&gt;=60,2,1))))</f>
        <v/>
      </c>
      <c r="AA88" s="7" t="str">
        <f>IF($B88="","",IF(AA$7="","",IFERROR((('NILAI TUGAS'!L88*'NILAI TUGAS'!L$7*'FORM NILAI SIAP'!$E$6+'NILAI PRAKTEK'!L88*'NILAI PRAKTEK'!L$7*'FORM NILAI SIAP'!$F$6+'NILAI UTS'!L88*'NILAI UTS'!L$7*'FORM NILAI SIAP'!$G$6+'NILAI UAS'!L$7*'NILAI UAS'!L88*'FORM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8" s="50" t="str">
        <f t="shared" ref="AB88" si="963">IF(AA88="","",IF(AA88&gt;=80,4,IF(AA88&gt;=70,3,IF(AA88&gt;=60,2,1))))</f>
        <v/>
      </c>
      <c r="AC88" s="7" t="str">
        <f>IF($B88="","",IF(AC$7="","",IFERROR((('NILAI TUGAS'!M88*'NILAI TUGAS'!M$7*'FORM NILAI SIAP'!$E$6+'NILAI PRAKTEK'!M88*'NILAI PRAKTEK'!M$7*'FORM NILAI SIAP'!$F$6+'NILAI UTS'!M88*'NILAI UTS'!M$7*'FORM NILAI SIAP'!$G$6+'NILAI UAS'!M$7*'NILAI UAS'!M88*'FORM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8" s="50" t="str">
        <f t="shared" ref="AD88" si="964">IF(AC88="","",IF(AC88&gt;=80,4,IF(AC88&gt;=70,3,IF(AC88&gt;=60,2,1))))</f>
        <v/>
      </c>
      <c r="AE88" s="7" t="str">
        <f>IF($B88="","",IFERROR((('NILAI TUGAS'!N88*'NILAI TUGAS'!N$7*'FORM NILAI SIAP'!$E$6+'NILAI PRAKTEK'!N88*'NILAI PRAKTEK'!N$7*'FORM NILAI SIAP'!$F$6+'NILAI UTS'!N88*'NILAI UTS'!N$7*'FORM NILAI SIAP'!$G$6+'NILAI UAS'!N$7*'NILAI UAS'!N88*'FORM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8" s="50" t="str">
        <f t="shared" ref="AF88" si="965">IF(AE88="","",IF(AE88&gt;=80,4,IF(AE88&gt;=70,3,IF(AE88&gt;=60,2,1))))</f>
        <v/>
      </c>
      <c r="AG88" s="7" t="str">
        <f>IF($B88="","",IFERROR((('NILAI TUGAS'!O88*'NILAI TUGAS'!O$7*'FORM NILAI SIAP'!$E$6+'NILAI PRAKTEK'!O88*'NILAI PRAKTEK'!O$7*'FORM NILAI SIAP'!$F$6+'NILAI UTS'!O88*'NILAI UTS'!O$7*'FORM NILAI SIAP'!$G$6+'NILAI UAS'!O$7*'NILAI UAS'!O88*'FORM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8" s="50" t="str">
        <f t="shared" ref="AH88" si="966">IF(AG88="","",IF(AG88&gt;=80,4,IF(AG88&gt;=70,3,IF(AG88&gt;=60,2,1))))</f>
        <v/>
      </c>
      <c r="AI88" s="7" t="str">
        <f>IF($B88="","",IFERROR((('NILAI TUGAS'!P88*'NILAI TUGAS'!P$7*'FORM NILAI SIAP'!$E$6+'NILAI PRAKTEK'!P88*'NILAI PRAKTEK'!P$7*'FORM NILAI SIAP'!$F$6+'NILAI UTS'!P88*'NILAI UTS'!P$7*'FORM NILAI SIAP'!$G$6+'NILAI UAS'!P$7*'NILAI UAS'!P88*'FORM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8" s="50" t="str">
        <f t="shared" ref="AJ88" si="967">IF(AI88="","",IF(AI88&gt;=80,4,IF(AI88&gt;=70,3,IF(AI88&gt;=60,2,1))))</f>
        <v/>
      </c>
      <c r="AK88" s="7" t="str">
        <f>IF($B88="","",IFERROR((('NILAI TUGAS'!Q88*'NILAI TUGAS'!Q$7*'FORM NILAI SIAP'!$E$6+'NILAI PRAKTEK'!Q88*'NILAI PRAKTEK'!Q$7*'FORM NILAI SIAP'!$F$6+'NILAI UTS'!Q88*'NILAI UTS'!Q$7*'FORM NILAI SIAP'!$G$6+'NILAI UAS'!Q$7*'NILAI UAS'!Q88*'FORM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8" s="50" t="str">
        <f t="shared" ref="AL88" si="968">IF(AK88="","",IF(AK88&gt;=80,4,IF(AK88&gt;=70,3,IF(AK88&gt;=60,2,1))))</f>
        <v/>
      </c>
      <c r="AM88" s="7" t="str">
        <f>IF($B88="","",IFERROR((('NILAI TUGAS'!R88*'NILAI TUGAS'!R$7*'FORM NILAI SIAP'!$E$6+'NILAI PRAKTEK'!R88*'NILAI PRAKTEK'!R$7*'FORM NILAI SIAP'!$F$6+'NILAI UTS'!R88*'NILAI UTS'!R$7*'FORM NILAI SIAP'!$G$6+'NILAI UAS'!R$7*'NILAI UAS'!R88*'FORM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8" s="50" t="str">
        <f t="shared" ref="AN88" si="969">IF(AM88="","",IF(AM88&gt;=80,4,IF(AM88&gt;=70,3,IF(AM88&gt;=60,2,1))))</f>
        <v/>
      </c>
    </row>
    <row r="89" spans="1:40" x14ac:dyDescent="0.25">
      <c r="A89" s="13"/>
      <c r="B89" s="13"/>
      <c r="C89" s="13"/>
      <c r="D89" s="13"/>
      <c r="E89" s="25" t="str">
        <f>IF(B89="","",'NILAI TUGAS'!D89)</f>
        <v/>
      </c>
      <c r="F89" s="25" t="str">
        <f>IF(B89="","",'NILAI PRAKTEK'!D89)</f>
        <v/>
      </c>
      <c r="G89" s="25" t="str">
        <f>IF(B89="","",'NILAI UTS'!D89)</f>
        <v/>
      </c>
      <c r="H89" s="25" t="str">
        <f>IF(B89="","",'NILAI UAS'!D89)</f>
        <v/>
      </c>
      <c r="I89" s="25" t="str">
        <f t="shared" si="773"/>
        <v/>
      </c>
      <c r="J89" s="26" t="str">
        <f t="shared" si="774"/>
        <v/>
      </c>
      <c r="K89" s="25" t="str">
        <f t="shared" si="775"/>
        <v/>
      </c>
      <c r="L89" s="6" t="str">
        <f t="shared" si="776"/>
        <v/>
      </c>
      <c r="M89" s="7" t="str">
        <f>IF($B89="","",IF(M$7="","",IFERROR((('NILAI TUGAS'!E89*'NILAI TUGAS'!E$7*'FORM NILAI SIAP'!$E$6+'NILAI PRAKTEK'!E89*'NILAI PRAKTEK'!E$7*'FORM NILAI SIAP'!$F$6+'NILAI UTS'!E89*'NILAI UTS'!E$7*'FORM NILAI SIAP'!$G$6+'NILAI UAS'!E$7*'NILAI UAS'!E89*'FORM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89" s="50" t="str">
        <f t="shared" si="777"/>
        <v/>
      </c>
      <c r="O89" s="7" t="str">
        <f>IF($B89="","",IF(O$7="","",IFERROR((('NILAI TUGAS'!F89*'NILAI TUGAS'!F$7*'FORM NILAI SIAP'!$E$6+'NILAI PRAKTEK'!F89*'NILAI PRAKTEK'!F$7*'FORM NILAI SIAP'!$F$6+'NILAI UTS'!F89*'NILAI UTS'!F$7*'FORM NILAI SIAP'!$G$6+'NILAI UAS'!F$7*'NILAI UAS'!F89*'FORM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89" s="50" t="str">
        <f t="shared" si="777"/>
        <v/>
      </c>
      <c r="Q89" s="7" t="str">
        <f>IF($B89="","",IF(Q$7="","",IFERROR((('NILAI TUGAS'!G89*'NILAI TUGAS'!G$7*'FORM NILAI SIAP'!$E$6+'NILAI PRAKTEK'!G89*'NILAI PRAKTEK'!G$7*'FORM NILAI SIAP'!$F$6+'NILAI UTS'!G89*'NILAI UTS'!G$7*'FORM NILAI SIAP'!$G$6+'NILAI UAS'!G$7*'NILAI UAS'!G89*'FORM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89" s="50" t="str">
        <f t="shared" ref="R89" si="970">IF(Q89="","",IF(Q89&gt;=80,4,IF(Q89&gt;=70,3,IF(Q89&gt;=60,2,1))))</f>
        <v/>
      </c>
      <c r="S89" s="7" t="str">
        <f>IF($B89="","",IF(S$7="","",IFERROR((('NILAI TUGAS'!H89*'NILAI TUGAS'!H$7*'FORM NILAI SIAP'!$E$6+'NILAI PRAKTEK'!H89*'NILAI PRAKTEK'!H$7*'FORM NILAI SIAP'!$F$6+'NILAI UTS'!H89*'NILAI UTS'!H$7*'FORM NILAI SIAP'!$G$6+'NILAI UAS'!H$7*'NILAI UAS'!H89*'FORM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9" s="50" t="str">
        <f t="shared" ref="T89" si="971">IF(S89="","",IF(S89&gt;=80,4,IF(S89&gt;=70,3,IF(S89&gt;=60,2,1))))</f>
        <v/>
      </c>
      <c r="U89" s="7" t="str">
        <f>IF($B89="","",IF(U$7="","",IFERROR((('NILAI TUGAS'!I89*'NILAI TUGAS'!I$7*'FORM NILAI SIAP'!$E$6+'NILAI PRAKTEK'!I89*'NILAI PRAKTEK'!I$7*'FORM NILAI SIAP'!$F$6+'NILAI UTS'!I89*'NILAI UTS'!I$7*'FORM NILAI SIAP'!$G$6+'NILAI UAS'!I$7*'NILAI UAS'!I89*'FORM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9" s="50" t="str">
        <f t="shared" ref="V89" si="972">IF(U89="","",IF(U89&gt;=80,4,IF(U89&gt;=70,3,IF(U89&gt;=60,2,1))))</f>
        <v/>
      </c>
      <c r="W89" s="7" t="str">
        <f>IF($B89="","",IF(W$7="","",IFERROR((('NILAI TUGAS'!J89*'NILAI TUGAS'!J$7*'FORM NILAI SIAP'!$E$6+'NILAI PRAKTEK'!J89*'NILAI PRAKTEK'!J$7*'FORM NILAI SIAP'!$F$6+'NILAI UTS'!J89*'NILAI UTS'!J$7*'FORM NILAI SIAP'!$G$6+'NILAI UAS'!J$7*'NILAI UAS'!J89*'FORM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9" s="50" t="str">
        <f t="shared" ref="X89" si="973">IF(W89="","",IF(W89&gt;=80,4,IF(W89&gt;=70,3,IF(W89&gt;=60,2,1))))</f>
        <v/>
      </c>
      <c r="Y89" s="7" t="str">
        <f>IF($B89="","",IF(Y$7="","",IFERROR((('NILAI TUGAS'!K89*'NILAI TUGAS'!K$7*'FORM NILAI SIAP'!$E$6+'NILAI PRAKTEK'!K89*'NILAI PRAKTEK'!K$7*'FORM NILAI SIAP'!$F$6+'NILAI UTS'!K89*'NILAI UTS'!K$7*'FORM NILAI SIAP'!$G$6+'NILAI UAS'!K$7*'NILAI UAS'!K89*'FORM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9" s="50" t="str">
        <f t="shared" ref="Z89" si="974">IF(Y89="","",IF(Y89&gt;=80,4,IF(Y89&gt;=70,3,IF(Y89&gt;=60,2,1))))</f>
        <v/>
      </c>
      <c r="AA89" s="7" t="str">
        <f>IF($B89="","",IF(AA$7="","",IFERROR((('NILAI TUGAS'!L89*'NILAI TUGAS'!L$7*'FORM NILAI SIAP'!$E$6+'NILAI PRAKTEK'!L89*'NILAI PRAKTEK'!L$7*'FORM NILAI SIAP'!$F$6+'NILAI UTS'!L89*'NILAI UTS'!L$7*'FORM NILAI SIAP'!$G$6+'NILAI UAS'!L$7*'NILAI UAS'!L89*'FORM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9" s="50" t="str">
        <f t="shared" ref="AB89" si="975">IF(AA89="","",IF(AA89&gt;=80,4,IF(AA89&gt;=70,3,IF(AA89&gt;=60,2,1))))</f>
        <v/>
      </c>
      <c r="AC89" s="7" t="str">
        <f>IF($B89="","",IF(AC$7="","",IFERROR((('NILAI TUGAS'!M89*'NILAI TUGAS'!M$7*'FORM NILAI SIAP'!$E$6+'NILAI PRAKTEK'!M89*'NILAI PRAKTEK'!M$7*'FORM NILAI SIAP'!$F$6+'NILAI UTS'!M89*'NILAI UTS'!M$7*'FORM NILAI SIAP'!$G$6+'NILAI UAS'!M$7*'NILAI UAS'!M89*'FORM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9" s="50" t="str">
        <f t="shared" ref="AD89" si="976">IF(AC89="","",IF(AC89&gt;=80,4,IF(AC89&gt;=70,3,IF(AC89&gt;=60,2,1))))</f>
        <v/>
      </c>
      <c r="AE89" s="7" t="str">
        <f>IF($B89="","",IFERROR((('NILAI TUGAS'!N89*'NILAI TUGAS'!N$7*'FORM NILAI SIAP'!$E$6+'NILAI PRAKTEK'!N89*'NILAI PRAKTEK'!N$7*'FORM NILAI SIAP'!$F$6+'NILAI UTS'!N89*'NILAI UTS'!N$7*'FORM NILAI SIAP'!$G$6+'NILAI UAS'!N$7*'NILAI UAS'!N89*'FORM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9" s="50" t="str">
        <f t="shared" ref="AF89" si="977">IF(AE89="","",IF(AE89&gt;=80,4,IF(AE89&gt;=70,3,IF(AE89&gt;=60,2,1))))</f>
        <v/>
      </c>
      <c r="AG89" s="7" t="str">
        <f>IF($B89="","",IFERROR((('NILAI TUGAS'!O89*'NILAI TUGAS'!O$7*'FORM NILAI SIAP'!$E$6+'NILAI PRAKTEK'!O89*'NILAI PRAKTEK'!O$7*'FORM NILAI SIAP'!$F$6+'NILAI UTS'!O89*'NILAI UTS'!O$7*'FORM NILAI SIAP'!$G$6+'NILAI UAS'!O$7*'NILAI UAS'!O89*'FORM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9" s="50" t="str">
        <f t="shared" ref="AH89" si="978">IF(AG89="","",IF(AG89&gt;=80,4,IF(AG89&gt;=70,3,IF(AG89&gt;=60,2,1))))</f>
        <v/>
      </c>
      <c r="AI89" s="7" t="str">
        <f>IF($B89="","",IFERROR((('NILAI TUGAS'!P89*'NILAI TUGAS'!P$7*'FORM NILAI SIAP'!$E$6+'NILAI PRAKTEK'!P89*'NILAI PRAKTEK'!P$7*'FORM NILAI SIAP'!$F$6+'NILAI UTS'!P89*'NILAI UTS'!P$7*'FORM NILAI SIAP'!$G$6+'NILAI UAS'!P$7*'NILAI UAS'!P89*'FORM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9" s="50" t="str">
        <f t="shared" ref="AJ89" si="979">IF(AI89="","",IF(AI89&gt;=80,4,IF(AI89&gt;=70,3,IF(AI89&gt;=60,2,1))))</f>
        <v/>
      </c>
      <c r="AK89" s="7" t="str">
        <f>IF($B89="","",IFERROR((('NILAI TUGAS'!Q89*'NILAI TUGAS'!Q$7*'FORM NILAI SIAP'!$E$6+'NILAI PRAKTEK'!Q89*'NILAI PRAKTEK'!Q$7*'FORM NILAI SIAP'!$F$6+'NILAI UTS'!Q89*'NILAI UTS'!Q$7*'FORM NILAI SIAP'!$G$6+'NILAI UAS'!Q$7*'NILAI UAS'!Q89*'FORM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9" s="50" t="str">
        <f t="shared" ref="AL89" si="980">IF(AK89="","",IF(AK89&gt;=80,4,IF(AK89&gt;=70,3,IF(AK89&gt;=60,2,1))))</f>
        <v/>
      </c>
      <c r="AM89" s="7" t="str">
        <f>IF($B89="","",IFERROR((('NILAI TUGAS'!R89*'NILAI TUGAS'!R$7*'FORM NILAI SIAP'!$E$6+'NILAI PRAKTEK'!R89*'NILAI PRAKTEK'!R$7*'FORM NILAI SIAP'!$F$6+'NILAI UTS'!R89*'NILAI UTS'!R$7*'FORM NILAI SIAP'!$G$6+'NILAI UAS'!R$7*'NILAI UAS'!R89*'FORM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9" s="50" t="str">
        <f t="shared" ref="AN89" si="981">IF(AM89="","",IF(AM89&gt;=80,4,IF(AM89&gt;=70,3,IF(AM89&gt;=60,2,1))))</f>
        <v/>
      </c>
    </row>
    <row r="90" spans="1:40" x14ac:dyDescent="0.25">
      <c r="A90" s="13"/>
      <c r="B90" s="13"/>
      <c r="C90" s="13"/>
      <c r="D90" s="13"/>
      <c r="E90" s="25" t="str">
        <f>IF(B90="","",'NILAI TUGAS'!D90)</f>
        <v/>
      </c>
      <c r="F90" s="25" t="str">
        <f>IF(B90="","",'NILAI PRAKTEK'!D90)</f>
        <v/>
      </c>
      <c r="G90" s="25" t="str">
        <f>IF(B90="","",'NILAI UTS'!D90)</f>
        <v/>
      </c>
      <c r="H90" s="25" t="str">
        <f>IF(B90="","",'NILAI UAS'!D90)</f>
        <v/>
      </c>
      <c r="I90" s="25" t="str">
        <f t="shared" si="773"/>
        <v/>
      </c>
      <c r="J90" s="26" t="str">
        <f t="shared" si="774"/>
        <v/>
      </c>
      <c r="K90" s="25" t="str">
        <f t="shared" si="775"/>
        <v/>
      </c>
      <c r="L90" s="6" t="str">
        <f t="shared" si="776"/>
        <v/>
      </c>
      <c r="M90" s="7" t="str">
        <f>IF($B90="","",IF(M$7="","",IFERROR((('NILAI TUGAS'!E90*'NILAI TUGAS'!E$7*'FORM NILAI SIAP'!$E$6+'NILAI PRAKTEK'!E90*'NILAI PRAKTEK'!E$7*'FORM NILAI SIAP'!$F$6+'NILAI UTS'!E90*'NILAI UTS'!E$7*'FORM NILAI SIAP'!$G$6+'NILAI UAS'!E$7*'NILAI UAS'!E90*'FORM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0" s="50" t="str">
        <f t="shared" si="777"/>
        <v/>
      </c>
      <c r="O90" s="7" t="str">
        <f>IF($B90="","",IF(O$7="","",IFERROR((('NILAI TUGAS'!F90*'NILAI TUGAS'!F$7*'FORM NILAI SIAP'!$E$6+'NILAI PRAKTEK'!F90*'NILAI PRAKTEK'!F$7*'FORM NILAI SIAP'!$F$6+'NILAI UTS'!F90*'NILAI UTS'!F$7*'FORM NILAI SIAP'!$G$6+'NILAI UAS'!F$7*'NILAI UAS'!F90*'FORM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0" s="50" t="str">
        <f t="shared" si="777"/>
        <v/>
      </c>
      <c r="Q90" s="7" t="str">
        <f>IF($B90="","",IF(Q$7="","",IFERROR((('NILAI TUGAS'!G90*'NILAI TUGAS'!G$7*'FORM NILAI SIAP'!$E$6+'NILAI PRAKTEK'!G90*'NILAI PRAKTEK'!G$7*'FORM NILAI SIAP'!$F$6+'NILAI UTS'!G90*'NILAI UTS'!G$7*'FORM NILAI SIAP'!$G$6+'NILAI UAS'!G$7*'NILAI UAS'!G90*'FORM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0" s="50" t="str">
        <f t="shared" ref="R90" si="982">IF(Q90="","",IF(Q90&gt;=80,4,IF(Q90&gt;=70,3,IF(Q90&gt;=60,2,1))))</f>
        <v/>
      </c>
      <c r="S90" s="7" t="str">
        <f>IF($B90="","",IF(S$7="","",IFERROR((('NILAI TUGAS'!H90*'NILAI TUGAS'!H$7*'FORM NILAI SIAP'!$E$6+'NILAI PRAKTEK'!H90*'NILAI PRAKTEK'!H$7*'FORM NILAI SIAP'!$F$6+'NILAI UTS'!H90*'NILAI UTS'!H$7*'FORM NILAI SIAP'!$G$6+'NILAI UAS'!H$7*'NILAI UAS'!H90*'FORM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0" s="50" t="str">
        <f t="shared" ref="T90" si="983">IF(S90="","",IF(S90&gt;=80,4,IF(S90&gt;=70,3,IF(S90&gt;=60,2,1))))</f>
        <v/>
      </c>
      <c r="U90" s="7" t="str">
        <f>IF($B90="","",IF(U$7="","",IFERROR((('NILAI TUGAS'!I90*'NILAI TUGAS'!I$7*'FORM NILAI SIAP'!$E$6+'NILAI PRAKTEK'!I90*'NILAI PRAKTEK'!I$7*'FORM NILAI SIAP'!$F$6+'NILAI UTS'!I90*'NILAI UTS'!I$7*'FORM NILAI SIAP'!$G$6+'NILAI UAS'!I$7*'NILAI UAS'!I90*'FORM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0" s="50" t="str">
        <f t="shared" ref="V90" si="984">IF(U90="","",IF(U90&gt;=80,4,IF(U90&gt;=70,3,IF(U90&gt;=60,2,1))))</f>
        <v/>
      </c>
      <c r="W90" s="7" t="str">
        <f>IF($B90="","",IF(W$7="","",IFERROR((('NILAI TUGAS'!J90*'NILAI TUGAS'!J$7*'FORM NILAI SIAP'!$E$6+'NILAI PRAKTEK'!J90*'NILAI PRAKTEK'!J$7*'FORM NILAI SIAP'!$F$6+'NILAI UTS'!J90*'NILAI UTS'!J$7*'FORM NILAI SIAP'!$G$6+'NILAI UAS'!J$7*'NILAI UAS'!J90*'FORM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0" s="50" t="str">
        <f t="shared" ref="X90" si="985">IF(W90="","",IF(W90&gt;=80,4,IF(W90&gt;=70,3,IF(W90&gt;=60,2,1))))</f>
        <v/>
      </c>
      <c r="Y90" s="7" t="str">
        <f>IF($B90="","",IF(Y$7="","",IFERROR((('NILAI TUGAS'!K90*'NILAI TUGAS'!K$7*'FORM NILAI SIAP'!$E$6+'NILAI PRAKTEK'!K90*'NILAI PRAKTEK'!K$7*'FORM NILAI SIAP'!$F$6+'NILAI UTS'!K90*'NILAI UTS'!K$7*'FORM NILAI SIAP'!$G$6+'NILAI UAS'!K$7*'NILAI UAS'!K90*'FORM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0" s="50" t="str">
        <f t="shared" ref="Z90" si="986">IF(Y90="","",IF(Y90&gt;=80,4,IF(Y90&gt;=70,3,IF(Y90&gt;=60,2,1))))</f>
        <v/>
      </c>
      <c r="AA90" s="7" t="str">
        <f>IF($B90="","",IF(AA$7="","",IFERROR((('NILAI TUGAS'!L90*'NILAI TUGAS'!L$7*'FORM NILAI SIAP'!$E$6+'NILAI PRAKTEK'!L90*'NILAI PRAKTEK'!L$7*'FORM NILAI SIAP'!$F$6+'NILAI UTS'!L90*'NILAI UTS'!L$7*'FORM NILAI SIAP'!$G$6+'NILAI UAS'!L$7*'NILAI UAS'!L90*'FORM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0" s="50" t="str">
        <f t="shared" ref="AB90" si="987">IF(AA90="","",IF(AA90&gt;=80,4,IF(AA90&gt;=70,3,IF(AA90&gt;=60,2,1))))</f>
        <v/>
      </c>
      <c r="AC90" s="7" t="str">
        <f>IF($B90="","",IF(AC$7="","",IFERROR((('NILAI TUGAS'!M90*'NILAI TUGAS'!M$7*'FORM NILAI SIAP'!$E$6+'NILAI PRAKTEK'!M90*'NILAI PRAKTEK'!M$7*'FORM NILAI SIAP'!$F$6+'NILAI UTS'!M90*'NILAI UTS'!M$7*'FORM NILAI SIAP'!$G$6+'NILAI UAS'!M$7*'NILAI UAS'!M90*'FORM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0" s="50" t="str">
        <f t="shared" ref="AD90" si="988">IF(AC90="","",IF(AC90&gt;=80,4,IF(AC90&gt;=70,3,IF(AC90&gt;=60,2,1))))</f>
        <v/>
      </c>
      <c r="AE90" s="7" t="str">
        <f>IF($B90="","",IFERROR((('NILAI TUGAS'!N90*'NILAI TUGAS'!N$7*'FORM NILAI SIAP'!$E$6+'NILAI PRAKTEK'!N90*'NILAI PRAKTEK'!N$7*'FORM NILAI SIAP'!$F$6+'NILAI UTS'!N90*'NILAI UTS'!N$7*'FORM NILAI SIAP'!$G$6+'NILAI UAS'!N$7*'NILAI UAS'!N90*'FORM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0" s="50" t="str">
        <f t="shared" ref="AF90" si="989">IF(AE90="","",IF(AE90&gt;=80,4,IF(AE90&gt;=70,3,IF(AE90&gt;=60,2,1))))</f>
        <v/>
      </c>
      <c r="AG90" s="7" t="str">
        <f>IF($B90="","",IFERROR((('NILAI TUGAS'!O90*'NILAI TUGAS'!O$7*'FORM NILAI SIAP'!$E$6+'NILAI PRAKTEK'!O90*'NILAI PRAKTEK'!O$7*'FORM NILAI SIAP'!$F$6+'NILAI UTS'!O90*'NILAI UTS'!O$7*'FORM NILAI SIAP'!$G$6+'NILAI UAS'!O$7*'NILAI UAS'!O90*'FORM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0" s="50" t="str">
        <f t="shared" ref="AH90" si="990">IF(AG90="","",IF(AG90&gt;=80,4,IF(AG90&gt;=70,3,IF(AG90&gt;=60,2,1))))</f>
        <v/>
      </c>
      <c r="AI90" s="7" t="str">
        <f>IF($B90="","",IFERROR((('NILAI TUGAS'!P90*'NILAI TUGAS'!P$7*'FORM NILAI SIAP'!$E$6+'NILAI PRAKTEK'!P90*'NILAI PRAKTEK'!P$7*'FORM NILAI SIAP'!$F$6+'NILAI UTS'!P90*'NILAI UTS'!P$7*'FORM NILAI SIAP'!$G$6+'NILAI UAS'!P$7*'NILAI UAS'!P90*'FORM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0" s="50" t="str">
        <f t="shared" ref="AJ90" si="991">IF(AI90="","",IF(AI90&gt;=80,4,IF(AI90&gt;=70,3,IF(AI90&gt;=60,2,1))))</f>
        <v/>
      </c>
      <c r="AK90" s="7" t="str">
        <f>IF($B90="","",IFERROR((('NILAI TUGAS'!Q90*'NILAI TUGAS'!Q$7*'FORM NILAI SIAP'!$E$6+'NILAI PRAKTEK'!Q90*'NILAI PRAKTEK'!Q$7*'FORM NILAI SIAP'!$F$6+'NILAI UTS'!Q90*'NILAI UTS'!Q$7*'FORM NILAI SIAP'!$G$6+'NILAI UAS'!Q$7*'NILAI UAS'!Q90*'FORM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0" s="50" t="str">
        <f t="shared" ref="AL90" si="992">IF(AK90="","",IF(AK90&gt;=80,4,IF(AK90&gt;=70,3,IF(AK90&gt;=60,2,1))))</f>
        <v/>
      </c>
      <c r="AM90" s="7" t="str">
        <f>IF($B90="","",IFERROR((('NILAI TUGAS'!R90*'NILAI TUGAS'!R$7*'FORM NILAI SIAP'!$E$6+'NILAI PRAKTEK'!R90*'NILAI PRAKTEK'!R$7*'FORM NILAI SIAP'!$F$6+'NILAI UTS'!R90*'NILAI UTS'!R$7*'FORM NILAI SIAP'!$G$6+'NILAI UAS'!R$7*'NILAI UAS'!R90*'FORM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0" s="50" t="str">
        <f t="shared" ref="AN90" si="993">IF(AM90="","",IF(AM90&gt;=80,4,IF(AM90&gt;=70,3,IF(AM90&gt;=60,2,1))))</f>
        <v/>
      </c>
    </row>
    <row r="91" spans="1:40" x14ac:dyDescent="0.25">
      <c r="A91" s="13"/>
      <c r="B91" s="13"/>
      <c r="C91" s="13"/>
      <c r="D91" s="13"/>
      <c r="E91" s="25" t="str">
        <f>IF(B91="","",'NILAI TUGAS'!D91)</f>
        <v/>
      </c>
      <c r="F91" s="25" t="str">
        <f>IF(B91="","",'NILAI PRAKTEK'!D91)</f>
        <v/>
      </c>
      <c r="G91" s="25" t="str">
        <f>IF(B91="","",'NILAI UTS'!D91)</f>
        <v/>
      </c>
      <c r="H91" s="25" t="str">
        <f>IF(B91="","",'NILAI UAS'!D91)</f>
        <v/>
      </c>
      <c r="I91" s="25" t="str">
        <f t="shared" si="773"/>
        <v/>
      </c>
      <c r="J91" s="26" t="str">
        <f t="shared" si="774"/>
        <v/>
      </c>
      <c r="K91" s="25" t="str">
        <f t="shared" si="775"/>
        <v/>
      </c>
      <c r="L91" s="6" t="str">
        <f t="shared" si="776"/>
        <v/>
      </c>
      <c r="M91" s="7" t="str">
        <f>IF($B91="","",IF(M$7="","",IFERROR((('NILAI TUGAS'!E91*'NILAI TUGAS'!E$7*'FORM NILAI SIAP'!$E$6+'NILAI PRAKTEK'!E91*'NILAI PRAKTEK'!E$7*'FORM NILAI SIAP'!$F$6+'NILAI UTS'!E91*'NILAI UTS'!E$7*'FORM NILAI SIAP'!$G$6+'NILAI UAS'!E$7*'NILAI UAS'!E91*'FORM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1" s="50" t="str">
        <f t="shared" si="777"/>
        <v/>
      </c>
      <c r="O91" s="7" t="str">
        <f>IF($B91="","",IF(O$7="","",IFERROR((('NILAI TUGAS'!F91*'NILAI TUGAS'!F$7*'FORM NILAI SIAP'!$E$6+'NILAI PRAKTEK'!F91*'NILAI PRAKTEK'!F$7*'FORM NILAI SIAP'!$F$6+'NILAI UTS'!F91*'NILAI UTS'!F$7*'FORM NILAI SIAP'!$G$6+'NILAI UAS'!F$7*'NILAI UAS'!F91*'FORM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1" s="50" t="str">
        <f t="shared" si="777"/>
        <v/>
      </c>
      <c r="Q91" s="7" t="str">
        <f>IF($B91="","",IF(Q$7="","",IFERROR((('NILAI TUGAS'!G91*'NILAI TUGAS'!G$7*'FORM NILAI SIAP'!$E$6+'NILAI PRAKTEK'!G91*'NILAI PRAKTEK'!G$7*'FORM NILAI SIAP'!$F$6+'NILAI UTS'!G91*'NILAI UTS'!G$7*'FORM NILAI SIAP'!$G$6+'NILAI UAS'!G$7*'NILAI UAS'!G91*'FORM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1" s="50" t="str">
        <f t="shared" ref="R91" si="994">IF(Q91="","",IF(Q91&gt;=80,4,IF(Q91&gt;=70,3,IF(Q91&gt;=60,2,1))))</f>
        <v/>
      </c>
      <c r="S91" s="7" t="str">
        <f>IF($B91="","",IF(S$7="","",IFERROR((('NILAI TUGAS'!H91*'NILAI TUGAS'!H$7*'FORM NILAI SIAP'!$E$6+'NILAI PRAKTEK'!H91*'NILAI PRAKTEK'!H$7*'FORM NILAI SIAP'!$F$6+'NILAI UTS'!H91*'NILAI UTS'!H$7*'FORM NILAI SIAP'!$G$6+'NILAI UAS'!H$7*'NILAI UAS'!H91*'FORM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1" s="50" t="str">
        <f t="shared" ref="T91" si="995">IF(S91="","",IF(S91&gt;=80,4,IF(S91&gt;=70,3,IF(S91&gt;=60,2,1))))</f>
        <v/>
      </c>
      <c r="U91" s="7" t="str">
        <f>IF($B91="","",IF(U$7="","",IFERROR((('NILAI TUGAS'!I91*'NILAI TUGAS'!I$7*'FORM NILAI SIAP'!$E$6+'NILAI PRAKTEK'!I91*'NILAI PRAKTEK'!I$7*'FORM NILAI SIAP'!$F$6+'NILAI UTS'!I91*'NILAI UTS'!I$7*'FORM NILAI SIAP'!$G$6+'NILAI UAS'!I$7*'NILAI UAS'!I91*'FORM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1" s="50" t="str">
        <f t="shared" ref="V91" si="996">IF(U91="","",IF(U91&gt;=80,4,IF(U91&gt;=70,3,IF(U91&gt;=60,2,1))))</f>
        <v/>
      </c>
      <c r="W91" s="7" t="str">
        <f>IF($B91="","",IF(W$7="","",IFERROR((('NILAI TUGAS'!J91*'NILAI TUGAS'!J$7*'FORM NILAI SIAP'!$E$6+'NILAI PRAKTEK'!J91*'NILAI PRAKTEK'!J$7*'FORM NILAI SIAP'!$F$6+'NILAI UTS'!J91*'NILAI UTS'!J$7*'FORM NILAI SIAP'!$G$6+'NILAI UAS'!J$7*'NILAI UAS'!J91*'FORM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1" s="50" t="str">
        <f t="shared" ref="X91" si="997">IF(W91="","",IF(W91&gt;=80,4,IF(W91&gt;=70,3,IF(W91&gt;=60,2,1))))</f>
        <v/>
      </c>
      <c r="Y91" s="7" t="str">
        <f>IF($B91="","",IF(Y$7="","",IFERROR((('NILAI TUGAS'!K91*'NILAI TUGAS'!K$7*'FORM NILAI SIAP'!$E$6+'NILAI PRAKTEK'!K91*'NILAI PRAKTEK'!K$7*'FORM NILAI SIAP'!$F$6+'NILAI UTS'!K91*'NILAI UTS'!K$7*'FORM NILAI SIAP'!$G$6+'NILAI UAS'!K$7*'NILAI UAS'!K91*'FORM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1" s="50" t="str">
        <f t="shared" ref="Z91" si="998">IF(Y91="","",IF(Y91&gt;=80,4,IF(Y91&gt;=70,3,IF(Y91&gt;=60,2,1))))</f>
        <v/>
      </c>
      <c r="AA91" s="7" t="str">
        <f>IF($B91="","",IF(AA$7="","",IFERROR((('NILAI TUGAS'!L91*'NILAI TUGAS'!L$7*'FORM NILAI SIAP'!$E$6+'NILAI PRAKTEK'!L91*'NILAI PRAKTEK'!L$7*'FORM NILAI SIAP'!$F$6+'NILAI UTS'!L91*'NILAI UTS'!L$7*'FORM NILAI SIAP'!$G$6+'NILAI UAS'!L$7*'NILAI UAS'!L91*'FORM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1" s="50" t="str">
        <f t="shared" ref="AB91" si="999">IF(AA91="","",IF(AA91&gt;=80,4,IF(AA91&gt;=70,3,IF(AA91&gt;=60,2,1))))</f>
        <v/>
      </c>
      <c r="AC91" s="7" t="str">
        <f>IF($B91="","",IF(AC$7="","",IFERROR((('NILAI TUGAS'!M91*'NILAI TUGAS'!M$7*'FORM NILAI SIAP'!$E$6+'NILAI PRAKTEK'!M91*'NILAI PRAKTEK'!M$7*'FORM NILAI SIAP'!$F$6+'NILAI UTS'!M91*'NILAI UTS'!M$7*'FORM NILAI SIAP'!$G$6+'NILAI UAS'!M$7*'NILAI UAS'!M91*'FORM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1" s="50" t="str">
        <f t="shared" ref="AD91" si="1000">IF(AC91="","",IF(AC91&gt;=80,4,IF(AC91&gt;=70,3,IF(AC91&gt;=60,2,1))))</f>
        <v/>
      </c>
      <c r="AE91" s="7" t="str">
        <f>IF($B91="","",IFERROR((('NILAI TUGAS'!N91*'NILAI TUGAS'!N$7*'FORM NILAI SIAP'!$E$6+'NILAI PRAKTEK'!N91*'NILAI PRAKTEK'!N$7*'FORM NILAI SIAP'!$F$6+'NILAI UTS'!N91*'NILAI UTS'!N$7*'FORM NILAI SIAP'!$G$6+'NILAI UAS'!N$7*'NILAI UAS'!N91*'FORM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1" s="50" t="str">
        <f t="shared" ref="AF91" si="1001">IF(AE91="","",IF(AE91&gt;=80,4,IF(AE91&gt;=70,3,IF(AE91&gt;=60,2,1))))</f>
        <v/>
      </c>
      <c r="AG91" s="7" t="str">
        <f>IF($B91="","",IFERROR((('NILAI TUGAS'!O91*'NILAI TUGAS'!O$7*'FORM NILAI SIAP'!$E$6+'NILAI PRAKTEK'!O91*'NILAI PRAKTEK'!O$7*'FORM NILAI SIAP'!$F$6+'NILAI UTS'!O91*'NILAI UTS'!O$7*'FORM NILAI SIAP'!$G$6+'NILAI UAS'!O$7*'NILAI UAS'!O91*'FORM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1" s="50" t="str">
        <f t="shared" ref="AH91" si="1002">IF(AG91="","",IF(AG91&gt;=80,4,IF(AG91&gt;=70,3,IF(AG91&gt;=60,2,1))))</f>
        <v/>
      </c>
      <c r="AI91" s="7" t="str">
        <f>IF($B91="","",IFERROR((('NILAI TUGAS'!P91*'NILAI TUGAS'!P$7*'FORM NILAI SIAP'!$E$6+'NILAI PRAKTEK'!P91*'NILAI PRAKTEK'!P$7*'FORM NILAI SIAP'!$F$6+'NILAI UTS'!P91*'NILAI UTS'!P$7*'FORM NILAI SIAP'!$G$6+'NILAI UAS'!P$7*'NILAI UAS'!P91*'FORM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1" s="50" t="str">
        <f t="shared" ref="AJ91" si="1003">IF(AI91="","",IF(AI91&gt;=80,4,IF(AI91&gt;=70,3,IF(AI91&gt;=60,2,1))))</f>
        <v/>
      </c>
      <c r="AK91" s="7" t="str">
        <f>IF($B91="","",IFERROR((('NILAI TUGAS'!Q91*'NILAI TUGAS'!Q$7*'FORM NILAI SIAP'!$E$6+'NILAI PRAKTEK'!Q91*'NILAI PRAKTEK'!Q$7*'FORM NILAI SIAP'!$F$6+'NILAI UTS'!Q91*'NILAI UTS'!Q$7*'FORM NILAI SIAP'!$G$6+'NILAI UAS'!Q$7*'NILAI UAS'!Q91*'FORM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1" s="50" t="str">
        <f t="shared" ref="AL91" si="1004">IF(AK91="","",IF(AK91&gt;=80,4,IF(AK91&gt;=70,3,IF(AK91&gt;=60,2,1))))</f>
        <v/>
      </c>
      <c r="AM91" s="7" t="str">
        <f>IF($B91="","",IFERROR((('NILAI TUGAS'!R91*'NILAI TUGAS'!R$7*'FORM NILAI SIAP'!$E$6+'NILAI PRAKTEK'!R91*'NILAI PRAKTEK'!R$7*'FORM NILAI SIAP'!$F$6+'NILAI UTS'!R91*'NILAI UTS'!R$7*'FORM NILAI SIAP'!$G$6+'NILAI UAS'!R$7*'NILAI UAS'!R91*'FORM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1" s="50" t="str">
        <f t="shared" ref="AN91" si="1005">IF(AM91="","",IF(AM91&gt;=80,4,IF(AM91&gt;=70,3,IF(AM91&gt;=60,2,1))))</f>
        <v/>
      </c>
    </row>
    <row r="92" spans="1:40" x14ac:dyDescent="0.25">
      <c r="A92" s="13"/>
      <c r="B92" s="13"/>
      <c r="C92" s="13"/>
      <c r="D92" s="13"/>
      <c r="E92" s="25" t="str">
        <f>IF(B92="","",'NILAI TUGAS'!D92)</f>
        <v/>
      </c>
      <c r="F92" s="25" t="str">
        <f>IF(B92="","",'NILAI PRAKTEK'!D92)</f>
        <v/>
      </c>
      <c r="G92" s="25" t="str">
        <f>IF(B92="","",'NILAI UTS'!D92)</f>
        <v/>
      </c>
      <c r="H92" s="25" t="str">
        <f>IF(B92="","",'NILAI UAS'!D92)</f>
        <v/>
      </c>
      <c r="I92" s="25" t="str">
        <f t="shared" si="773"/>
        <v/>
      </c>
      <c r="J92" s="26" t="str">
        <f t="shared" si="774"/>
        <v/>
      </c>
      <c r="K92" s="25" t="str">
        <f t="shared" si="775"/>
        <v/>
      </c>
      <c r="L92" s="6" t="str">
        <f t="shared" si="776"/>
        <v/>
      </c>
      <c r="M92" s="7" t="str">
        <f>IF($B92="","",IF(M$7="","",IFERROR((('NILAI TUGAS'!E92*'NILAI TUGAS'!E$7*'FORM NILAI SIAP'!$E$6+'NILAI PRAKTEK'!E92*'NILAI PRAKTEK'!E$7*'FORM NILAI SIAP'!$F$6+'NILAI UTS'!E92*'NILAI UTS'!E$7*'FORM NILAI SIAP'!$G$6+'NILAI UAS'!E$7*'NILAI UAS'!E92*'FORM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2" s="50" t="str">
        <f t="shared" si="777"/>
        <v/>
      </c>
      <c r="O92" s="7" t="str">
        <f>IF($B92="","",IF(O$7="","",IFERROR((('NILAI TUGAS'!F92*'NILAI TUGAS'!F$7*'FORM NILAI SIAP'!$E$6+'NILAI PRAKTEK'!F92*'NILAI PRAKTEK'!F$7*'FORM NILAI SIAP'!$F$6+'NILAI UTS'!F92*'NILAI UTS'!F$7*'FORM NILAI SIAP'!$G$6+'NILAI UAS'!F$7*'NILAI UAS'!F92*'FORM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2" s="50" t="str">
        <f t="shared" si="777"/>
        <v/>
      </c>
      <c r="Q92" s="7" t="str">
        <f>IF($B92="","",IF(Q$7="","",IFERROR((('NILAI TUGAS'!G92*'NILAI TUGAS'!G$7*'FORM NILAI SIAP'!$E$6+'NILAI PRAKTEK'!G92*'NILAI PRAKTEK'!G$7*'FORM NILAI SIAP'!$F$6+'NILAI UTS'!G92*'NILAI UTS'!G$7*'FORM NILAI SIAP'!$G$6+'NILAI UAS'!G$7*'NILAI UAS'!G92*'FORM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2" s="50" t="str">
        <f t="shared" ref="R92" si="1006">IF(Q92="","",IF(Q92&gt;=80,4,IF(Q92&gt;=70,3,IF(Q92&gt;=60,2,1))))</f>
        <v/>
      </c>
      <c r="S92" s="7" t="str">
        <f>IF($B92="","",IF(S$7="","",IFERROR((('NILAI TUGAS'!H92*'NILAI TUGAS'!H$7*'FORM NILAI SIAP'!$E$6+'NILAI PRAKTEK'!H92*'NILAI PRAKTEK'!H$7*'FORM NILAI SIAP'!$F$6+'NILAI UTS'!H92*'NILAI UTS'!H$7*'FORM NILAI SIAP'!$G$6+'NILAI UAS'!H$7*'NILAI UAS'!H92*'FORM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2" s="50" t="str">
        <f t="shared" ref="T92" si="1007">IF(S92="","",IF(S92&gt;=80,4,IF(S92&gt;=70,3,IF(S92&gt;=60,2,1))))</f>
        <v/>
      </c>
      <c r="U92" s="7" t="str">
        <f>IF($B92="","",IF(U$7="","",IFERROR((('NILAI TUGAS'!I92*'NILAI TUGAS'!I$7*'FORM NILAI SIAP'!$E$6+'NILAI PRAKTEK'!I92*'NILAI PRAKTEK'!I$7*'FORM NILAI SIAP'!$F$6+'NILAI UTS'!I92*'NILAI UTS'!I$7*'FORM NILAI SIAP'!$G$6+'NILAI UAS'!I$7*'NILAI UAS'!I92*'FORM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2" s="50" t="str">
        <f t="shared" ref="V92" si="1008">IF(U92="","",IF(U92&gt;=80,4,IF(U92&gt;=70,3,IF(U92&gt;=60,2,1))))</f>
        <v/>
      </c>
      <c r="W92" s="7" t="str">
        <f>IF($B92="","",IF(W$7="","",IFERROR((('NILAI TUGAS'!J92*'NILAI TUGAS'!J$7*'FORM NILAI SIAP'!$E$6+'NILAI PRAKTEK'!J92*'NILAI PRAKTEK'!J$7*'FORM NILAI SIAP'!$F$6+'NILAI UTS'!J92*'NILAI UTS'!J$7*'FORM NILAI SIAP'!$G$6+'NILAI UAS'!J$7*'NILAI UAS'!J92*'FORM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2" s="50" t="str">
        <f t="shared" ref="X92" si="1009">IF(W92="","",IF(W92&gt;=80,4,IF(W92&gt;=70,3,IF(W92&gt;=60,2,1))))</f>
        <v/>
      </c>
      <c r="Y92" s="7" t="str">
        <f>IF($B92="","",IF(Y$7="","",IFERROR((('NILAI TUGAS'!K92*'NILAI TUGAS'!K$7*'FORM NILAI SIAP'!$E$6+'NILAI PRAKTEK'!K92*'NILAI PRAKTEK'!K$7*'FORM NILAI SIAP'!$F$6+'NILAI UTS'!K92*'NILAI UTS'!K$7*'FORM NILAI SIAP'!$G$6+'NILAI UAS'!K$7*'NILAI UAS'!K92*'FORM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2" s="50" t="str">
        <f t="shared" ref="Z92" si="1010">IF(Y92="","",IF(Y92&gt;=80,4,IF(Y92&gt;=70,3,IF(Y92&gt;=60,2,1))))</f>
        <v/>
      </c>
      <c r="AA92" s="7" t="str">
        <f>IF($B92="","",IF(AA$7="","",IFERROR((('NILAI TUGAS'!L92*'NILAI TUGAS'!L$7*'FORM NILAI SIAP'!$E$6+'NILAI PRAKTEK'!L92*'NILAI PRAKTEK'!L$7*'FORM NILAI SIAP'!$F$6+'NILAI UTS'!L92*'NILAI UTS'!L$7*'FORM NILAI SIAP'!$G$6+'NILAI UAS'!L$7*'NILAI UAS'!L92*'FORM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2" s="50" t="str">
        <f t="shared" ref="AB92" si="1011">IF(AA92="","",IF(AA92&gt;=80,4,IF(AA92&gt;=70,3,IF(AA92&gt;=60,2,1))))</f>
        <v/>
      </c>
      <c r="AC92" s="7" t="str">
        <f>IF($B92="","",IF(AC$7="","",IFERROR((('NILAI TUGAS'!M92*'NILAI TUGAS'!M$7*'FORM NILAI SIAP'!$E$6+'NILAI PRAKTEK'!M92*'NILAI PRAKTEK'!M$7*'FORM NILAI SIAP'!$F$6+'NILAI UTS'!M92*'NILAI UTS'!M$7*'FORM NILAI SIAP'!$G$6+'NILAI UAS'!M$7*'NILAI UAS'!M92*'FORM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2" s="50" t="str">
        <f t="shared" ref="AD92" si="1012">IF(AC92="","",IF(AC92&gt;=80,4,IF(AC92&gt;=70,3,IF(AC92&gt;=60,2,1))))</f>
        <v/>
      </c>
      <c r="AE92" s="7" t="str">
        <f>IF($B92="","",IFERROR((('NILAI TUGAS'!N92*'NILAI TUGAS'!N$7*'FORM NILAI SIAP'!$E$6+'NILAI PRAKTEK'!N92*'NILAI PRAKTEK'!N$7*'FORM NILAI SIAP'!$F$6+'NILAI UTS'!N92*'NILAI UTS'!N$7*'FORM NILAI SIAP'!$G$6+'NILAI UAS'!N$7*'NILAI UAS'!N92*'FORM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2" s="50" t="str">
        <f t="shared" ref="AF92" si="1013">IF(AE92="","",IF(AE92&gt;=80,4,IF(AE92&gt;=70,3,IF(AE92&gt;=60,2,1))))</f>
        <v/>
      </c>
      <c r="AG92" s="7" t="str">
        <f>IF($B92="","",IFERROR((('NILAI TUGAS'!O92*'NILAI TUGAS'!O$7*'FORM NILAI SIAP'!$E$6+'NILAI PRAKTEK'!O92*'NILAI PRAKTEK'!O$7*'FORM NILAI SIAP'!$F$6+'NILAI UTS'!O92*'NILAI UTS'!O$7*'FORM NILAI SIAP'!$G$6+'NILAI UAS'!O$7*'NILAI UAS'!O92*'FORM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2" s="50" t="str">
        <f t="shared" ref="AH92" si="1014">IF(AG92="","",IF(AG92&gt;=80,4,IF(AG92&gt;=70,3,IF(AG92&gt;=60,2,1))))</f>
        <v/>
      </c>
      <c r="AI92" s="7" t="str">
        <f>IF($B92="","",IFERROR((('NILAI TUGAS'!P92*'NILAI TUGAS'!P$7*'FORM NILAI SIAP'!$E$6+'NILAI PRAKTEK'!P92*'NILAI PRAKTEK'!P$7*'FORM NILAI SIAP'!$F$6+'NILAI UTS'!P92*'NILAI UTS'!P$7*'FORM NILAI SIAP'!$G$6+'NILAI UAS'!P$7*'NILAI UAS'!P92*'FORM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2" s="50" t="str">
        <f t="shared" ref="AJ92" si="1015">IF(AI92="","",IF(AI92&gt;=80,4,IF(AI92&gt;=70,3,IF(AI92&gt;=60,2,1))))</f>
        <v/>
      </c>
      <c r="AK92" s="7" t="str">
        <f>IF($B92="","",IFERROR((('NILAI TUGAS'!Q92*'NILAI TUGAS'!Q$7*'FORM NILAI SIAP'!$E$6+'NILAI PRAKTEK'!Q92*'NILAI PRAKTEK'!Q$7*'FORM NILAI SIAP'!$F$6+'NILAI UTS'!Q92*'NILAI UTS'!Q$7*'FORM NILAI SIAP'!$G$6+'NILAI UAS'!Q$7*'NILAI UAS'!Q92*'FORM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2" s="50" t="str">
        <f t="shared" ref="AL92" si="1016">IF(AK92="","",IF(AK92&gt;=80,4,IF(AK92&gt;=70,3,IF(AK92&gt;=60,2,1))))</f>
        <v/>
      </c>
      <c r="AM92" s="7" t="str">
        <f>IF($B92="","",IFERROR((('NILAI TUGAS'!R92*'NILAI TUGAS'!R$7*'FORM NILAI SIAP'!$E$6+'NILAI PRAKTEK'!R92*'NILAI PRAKTEK'!R$7*'FORM NILAI SIAP'!$F$6+'NILAI UTS'!R92*'NILAI UTS'!R$7*'FORM NILAI SIAP'!$G$6+'NILAI UAS'!R$7*'NILAI UAS'!R92*'FORM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2" s="50" t="str">
        <f t="shared" ref="AN92" si="1017">IF(AM92="","",IF(AM92&gt;=80,4,IF(AM92&gt;=70,3,IF(AM92&gt;=60,2,1))))</f>
        <v/>
      </c>
    </row>
    <row r="93" spans="1:40" x14ac:dyDescent="0.25">
      <c r="A93" s="13"/>
      <c r="B93" s="13"/>
      <c r="C93" s="13"/>
      <c r="D93" s="13"/>
      <c r="E93" s="25" t="str">
        <f>IF(B93="","",'NILAI TUGAS'!D93)</f>
        <v/>
      </c>
      <c r="F93" s="25" t="str">
        <f>IF(B93="","",'NILAI PRAKTEK'!D93)</f>
        <v/>
      </c>
      <c r="G93" s="25" t="str">
        <f>IF(B93="","",'NILAI UTS'!D93)</f>
        <v/>
      </c>
      <c r="H93" s="25" t="str">
        <f>IF(B93="","",'NILAI UAS'!D93)</f>
        <v/>
      </c>
      <c r="I93" s="25" t="str">
        <f t="shared" si="773"/>
        <v/>
      </c>
      <c r="J93" s="26" t="str">
        <f t="shared" si="774"/>
        <v/>
      </c>
      <c r="K93" s="25" t="str">
        <f t="shared" si="775"/>
        <v/>
      </c>
      <c r="L93" s="6" t="str">
        <f t="shared" si="776"/>
        <v/>
      </c>
      <c r="M93" s="7" t="str">
        <f>IF($B93="","",IF(M$7="","",IFERROR((('NILAI TUGAS'!E93*'NILAI TUGAS'!E$7*'FORM NILAI SIAP'!$E$6+'NILAI PRAKTEK'!E93*'NILAI PRAKTEK'!E$7*'FORM NILAI SIAP'!$F$6+'NILAI UTS'!E93*'NILAI UTS'!E$7*'FORM NILAI SIAP'!$G$6+'NILAI UAS'!E$7*'NILAI UAS'!E93*'FORM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3" s="50" t="str">
        <f t="shared" si="777"/>
        <v/>
      </c>
      <c r="O93" s="7" t="str">
        <f>IF($B93="","",IF(O$7="","",IFERROR((('NILAI TUGAS'!F93*'NILAI TUGAS'!F$7*'FORM NILAI SIAP'!$E$6+'NILAI PRAKTEK'!F93*'NILAI PRAKTEK'!F$7*'FORM NILAI SIAP'!$F$6+'NILAI UTS'!F93*'NILAI UTS'!F$7*'FORM NILAI SIAP'!$G$6+'NILAI UAS'!F$7*'NILAI UAS'!F93*'FORM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3" s="50" t="str">
        <f t="shared" si="777"/>
        <v/>
      </c>
      <c r="Q93" s="7" t="str">
        <f>IF($B93="","",IF(Q$7="","",IFERROR((('NILAI TUGAS'!G93*'NILAI TUGAS'!G$7*'FORM NILAI SIAP'!$E$6+'NILAI PRAKTEK'!G93*'NILAI PRAKTEK'!G$7*'FORM NILAI SIAP'!$F$6+'NILAI UTS'!G93*'NILAI UTS'!G$7*'FORM NILAI SIAP'!$G$6+'NILAI UAS'!G$7*'NILAI UAS'!G93*'FORM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3" s="50" t="str">
        <f t="shared" ref="R93" si="1018">IF(Q93="","",IF(Q93&gt;=80,4,IF(Q93&gt;=70,3,IF(Q93&gt;=60,2,1))))</f>
        <v/>
      </c>
      <c r="S93" s="7" t="str">
        <f>IF($B93="","",IF(S$7="","",IFERROR((('NILAI TUGAS'!H93*'NILAI TUGAS'!H$7*'FORM NILAI SIAP'!$E$6+'NILAI PRAKTEK'!H93*'NILAI PRAKTEK'!H$7*'FORM NILAI SIAP'!$F$6+'NILAI UTS'!H93*'NILAI UTS'!H$7*'FORM NILAI SIAP'!$G$6+'NILAI UAS'!H$7*'NILAI UAS'!H93*'FORM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3" s="50" t="str">
        <f t="shared" ref="T93" si="1019">IF(S93="","",IF(S93&gt;=80,4,IF(S93&gt;=70,3,IF(S93&gt;=60,2,1))))</f>
        <v/>
      </c>
      <c r="U93" s="7" t="str">
        <f>IF($B93="","",IF(U$7="","",IFERROR((('NILAI TUGAS'!I93*'NILAI TUGAS'!I$7*'FORM NILAI SIAP'!$E$6+'NILAI PRAKTEK'!I93*'NILAI PRAKTEK'!I$7*'FORM NILAI SIAP'!$F$6+'NILAI UTS'!I93*'NILAI UTS'!I$7*'FORM NILAI SIAP'!$G$6+'NILAI UAS'!I$7*'NILAI UAS'!I93*'FORM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3" s="50" t="str">
        <f t="shared" ref="V93" si="1020">IF(U93="","",IF(U93&gt;=80,4,IF(U93&gt;=70,3,IF(U93&gt;=60,2,1))))</f>
        <v/>
      </c>
      <c r="W93" s="7" t="str">
        <f>IF($B93="","",IF(W$7="","",IFERROR((('NILAI TUGAS'!J93*'NILAI TUGAS'!J$7*'FORM NILAI SIAP'!$E$6+'NILAI PRAKTEK'!J93*'NILAI PRAKTEK'!J$7*'FORM NILAI SIAP'!$F$6+'NILAI UTS'!J93*'NILAI UTS'!J$7*'FORM NILAI SIAP'!$G$6+'NILAI UAS'!J$7*'NILAI UAS'!J93*'FORM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3" s="50" t="str">
        <f t="shared" ref="X93" si="1021">IF(W93="","",IF(W93&gt;=80,4,IF(W93&gt;=70,3,IF(W93&gt;=60,2,1))))</f>
        <v/>
      </c>
      <c r="Y93" s="7" t="str">
        <f>IF($B93="","",IF(Y$7="","",IFERROR((('NILAI TUGAS'!K93*'NILAI TUGAS'!K$7*'FORM NILAI SIAP'!$E$6+'NILAI PRAKTEK'!K93*'NILAI PRAKTEK'!K$7*'FORM NILAI SIAP'!$F$6+'NILAI UTS'!K93*'NILAI UTS'!K$7*'FORM NILAI SIAP'!$G$6+'NILAI UAS'!K$7*'NILAI UAS'!K93*'FORM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3" s="50" t="str">
        <f t="shared" ref="Z93" si="1022">IF(Y93="","",IF(Y93&gt;=80,4,IF(Y93&gt;=70,3,IF(Y93&gt;=60,2,1))))</f>
        <v/>
      </c>
      <c r="AA93" s="7" t="str">
        <f>IF($B93="","",IF(AA$7="","",IFERROR((('NILAI TUGAS'!L93*'NILAI TUGAS'!L$7*'FORM NILAI SIAP'!$E$6+'NILAI PRAKTEK'!L93*'NILAI PRAKTEK'!L$7*'FORM NILAI SIAP'!$F$6+'NILAI UTS'!L93*'NILAI UTS'!L$7*'FORM NILAI SIAP'!$G$6+'NILAI UAS'!L$7*'NILAI UAS'!L93*'FORM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3" s="50" t="str">
        <f t="shared" ref="AB93" si="1023">IF(AA93="","",IF(AA93&gt;=80,4,IF(AA93&gt;=70,3,IF(AA93&gt;=60,2,1))))</f>
        <v/>
      </c>
      <c r="AC93" s="7" t="str">
        <f>IF($B93="","",IF(AC$7="","",IFERROR((('NILAI TUGAS'!M93*'NILAI TUGAS'!M$7*'FORM NILAI SIAP'!$E$6+'NILAI PRAKTEK'!M93*'NILAI PRAKTEK'!M$7*'FORM NILAI SIAP'!$F$6+'NILAI UTS'!M93*'NILAI UTS'!M$7*'FORM NILAI SIAP'!$G$6+'NILAI UAS'!M$7*'NILAI UAS'!M93*'FORM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3" s="50" t="str">
        <f t="shared" ref="AD93" si="1024">IF(AC93="","",IF(AC93&gt;=80,4,IF(AC93&gt;=70,3,IF(AC93&gt;=60,2,1))))</f>
        <v/>
      </c>
      <c r="AE93" s="7" t="str">
        <f>IF($B93="","",IFERROR((('NILAI TUGAS'!N93*'NILAI TUGAS'!N$7*'FORM NILAI SIAP'!$E$6+'NILAI PRAKTEK'!N93*'NILAI PRAKTEK'!N$7*'FORM NILAI SIAP'!$F$6+'NILAI UTS'!N93*'NILAI UTS'!N$7*'FORM NILAI SIAP'!$G$6+'NILAI UAS'!N$7*'NILAI UAS'!N93*'FORM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3" s="50" t="str">
        <f t="shared" ref="AF93" si="1025">IF(AE93="","",IF(AE93&gt;=80,4,IF(AE93&gt;=70,3,IF(AE93&gt;=60,2,1))))</f>
        <v/>
      </c>
      <c r="AG93" s="7" t="str">
        <f>IF($B93="","",IFERROR((('NILAI TUGAS'!O93*'NILAI TUGAS'!O$7*'FORM NILAI SIAP'!$E$6+'NILAI PRAKTEK'!O93*'NILAI PRAKTEK'!O$7*'FORM NILAI SIAP'!$F$6+'NILAI UTS'!O93*'NILAI UTS'!O$7*'FORM NILAI SIAP'!$G$6+'NILAI UAS'!O$7*'NILAI UAS'!O93*'FORM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3" s="50" t="str">
        <f t="shared" ref="AH93" si="1026">IF(AG93="","",IF(AG93&gt;=80,4,IF(AG93&gt;=70,3,IF(AG93&gt;=60,2,1))))</f>
        <v/>
      </c>
      <c r="AI93" s="7" t="str">
        <f>IF($B93="","",IFERROR((('NILAI TUGAS'!P93*'NILAI TUGAS'!P$7*'FORM NILAI SIAP'!$E$6+'NILAI PRAKTEK'!P93*'NILAI PRAKTEK'!P$7*'FORM NILAI SIAP'!$F$6+'NILAI UTS'!P93*'NILAI UTS'!P$7*'FORM NILAI SIAP'!$G$6+'NILAI UAS'!P$7*'NILAI UAS'!P93*'FORM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3" s="50" t="str">
        <f t="shared" ref="AJ93" si="1027">IF(AI93="","",IF(AI93&gt;=80,4,IF(AI93&gt;=70,3,IF(AI93&gt;=60,2,1))))</f>
        <v/>
      </c>
      <c r="AK93" s="7" t="str">
        <f>IF($B93="","",IFERROR((('NILAI TUGAS'!Q93*'NILAI TUGAS'!Q$7*'FORM NILAI SIAP'!$E$6+'NILAI PRAKTEK'!Q93*'NILAI PRAKTEK'!Q$7*'FORM NILAI SIAP'!$F$6+'NILAI UTS'!Q93*'NILAI UTS'!Q$7*'FORM NILAI SIAP'!$G$6+'NILAI UAS'!Q$7*'NILAI UAS'!Q93*'FORM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3" s="50" t="str">
        <f t="shared" ref="AL93" si="1028">IF(AK93="","",IF(AK93&gt;=80,4,IF(AK93&gt;=70,3,IF(AK93&gt;=60,2,1))))</f>
        <v/>
      </c>
      <c r="AM93" s="7" t="str">
        <f>IF($B93="","",IFERROR((('NILAI TUGAS'!R93*'NILAI TUGAS'!R$7*'FORM NILAI SIAP'!$E$6+'NILAI PRAKTEK'!R93*'NILAI PRAKTEK'!R$7*'FORM NILAI SIAP'!$F$6+'NILAI UTS'!R93*'NILAI UTS'!R$7*'FORM NILAI SIAP'!$G$6+'NILAI UAS'!R$7*'NILAI UAS'!R93*'FORM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3" s="50" t="str">
        <f t="shared" ref="AN93" si="1029">IF(AM93="","",IF(AM93&gt;=80,4,IF(AM93&gt;=70,3,IF(AM93&gt;=60,2,1))))</f>
        <v/>
      </c>
    </row>
    <row r="94" spans="1:40" x14ac:dyDescent="0.25">
      <c r="A94" s="13"/>
      <c r="B94" s="13"/>
      <c r="C94" s="13"/>
      <c r="D94" s="13"/>
      <c r="E94" s="25" t="str">
        <f>IF(B94="","",'NILAI TUGAS'!D94)</f>
        <v/>
      </c>
      <c r="F94" s="25" t="str">
        <f>IF(B94="","",'NILAI PRAKTEK'!D94)</f>
        <v/>
      </c>
      <c r="G94" s="25" t="str">
        <f>IF(B94="","",'NILAI UTS'!D94)</f>
        <v/>
      </c>
      <c r="H94" s="25" t="str">
        <f>IF(B94="","",'NILAI UAS'!D94)</f>
        <v/>
      </c>
      <c r="I94" s="25" t="str">
        <f t="shared" si="773"/>
        <v/>
      </c>
      <c r="J94" s="26" t="str">
        <f t="shared" si="774"/>
        <v/>
      </c>
      <c r="K94" s="25" t="str">
        <f t="shared" si="775"/>
        <v/>
      </c>
      <c r="L94" s="6" t="str">
        <f t="shared" si="776"/>
        <v/>
      </c>
      <c r="M94" s="7" t="str">
        <f>IF($B94="","",IF(M$7="","",IFERROR((('NILAI TUGAS'!E94*'NILAI TUGAS'!E$7*'FORM NILAI SIAP'!$E$6+'NILAI PRAKTEK'!E94*'NILAI PRAKTEK'!E$7*'FORM NILAI SIAP'!$F$6+'NILAI UTS'!E94*'NILAI UTS'!E$7*'FORM NILAI SIAP'!$G$6+'NILAI UAS'!E$7*'NILAI UAS'!E94*'FORM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4" s="50" t="str">
        <f t="shared" si="777"/>
        <v/>
      </c>
      <c r="O94" s="7" t="str">
        <f>IF($B94="","",IF(O$7="","",IFERROR((('NILAI TUGAS'!F94*'NILAI TUGAS'!F$7*'FORM NILAI SIAP'!$E$6+'NILAI PRAKTEK'!F94*'NILAI PRAKTEK'!F$7*'FORM NILAI SIAP'!$F$6+'NILAI UTS'!F94*'NILAI UTS'!F$7*'FORM NILAI SIAP'!$G$6+'NILAI UAS'!F$7*'NILAI UAS'!F94*'FORM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4" s="50" t="str">
        <f t="shared" si="777"/>
        <v/>
      </c>
      <c r="Q94" s="7" t="str">
        <f>IF($B94="","",IF(Q$7="","",IFERROR((('NILAI TUGAS'!G94*'NILAI TUGAS'!G$7*'FORM NILAI SIAP'!$E$6+'NILAI PRAKTEK'!G94*'NILAI PRAKTEK'!G$7*'FORM NILAI SIAP'!$F$6+'NILAI UTS'!G94*'NILAI UTS'!G$7*'FORM NILAI SIAP'!$G$6+'NILAI UAS'!G$7*'NILAI UAS'!G94*'FORM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4" s="50" t="str">
        <f t="shared" ref="R94" si="1030">IF(Q94="","",IF(Q94&gt;=80,4,IF(Q94&gt;=70,3,IF(Q94&gt;=60,2,1))))</f>
        <v/>
      </c>
      <c r="S94" s="7" t="str">
        <f>IF($B94="","",IF(S$7="","",IFERROR((('NILAI TUGAS'!H94*'NILAI TUGAS'!H$7*'FORM NILAI SIAP'!$E$6+'NILAI PRAKTEK'!H94*'NILAI PRAKTEK'!H$7*'FORM NILAI SIAP'!$F$6+'NILAI UTS'!H94*'NILAI UTS'!H$7*'FORM NILAI SIAP'!$G$6+'NILAI UAS'!H$7*'NILAI UAS'!H94*'FORM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4" s="50" t="str">
        <f t="shared" ref="T94" si="1031">IF(S94="","",IF(S94&gt;=80,4,IF(S94&gt;=70,3,IF(S94&gt;=60,2,1))))</f>
        <v/>
      </c>
      <c r="U94" s="7" t="str">
        <f>IF($B94="","",IF(U$7="","",IFERROR((('NILAI TUGAS'!I94*'NILAI TUGAS'!I$7*'FORM NILAI SIAP'!$E$6+'NILAI PRAKTEK'!I94*'NILAI PRAKTEK'!I$7*'FORM NILAI SIAP'!$F$6+'NILAI UTS'!I94*'NILAI UTS'!I$7*'FORM NILAI SIAP'!$G$6+'NILAI UAS'!I$7*'NILAI UAS'!I94*'FORM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4" s="50" t="str">
        <f t="shared" ref="V94" si="1032">IF(U94="","",IF(U94&gt;=80,4,IF(U94&gt;=70,3,IF(U94&gt;=60,2,1))))</f>
        <v/>
      </c>
      <c r="W94" s="7" t="str">
        <f>IF($B94="","",IF(W$7="","",IFERROR((('NILAI TUGAS'!J94*'NILAI TUGAS'!J$7*'FORM NILAI SIAP'!$E$6+'NILAI PRAKTEK'!J94*'NILAI PRAKTEK'!J$7*'FORM NILAI SIAP'!$F$6+'NILAI UTS'!J94*'NILAI UTS'!J$7*'FORM NILAI SIAP'!$G$6+'NILAI UAS'!J$7*'NILAI UAS'!J94*'FORM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4" s="50" t="str">
        <f t="shared" ref="X94" si="1033">IF(W94="","",IF(W94&gt;=80,4,IF(W94&gt;=70,3,IF(W94&gt;=60,2,1))))</f>
        <v/>
      </c>
      <c r="Y94" s="7" t="str">
        <f>IF($B94="","",IF(Y$7="","",IFERROR((('NILAI TUGAS'!K94*'NILAI TUGAS'!K$7*'FORM NILAI SIAP'!$E$6+'NILAI PRAKTEK'!K94*'NILAI PRAKTEK'!K$7*'FORM NILAI SIAP'!$F$6+'NILAI UTS'!K94*'NILAI UTS'!K$7*'FORM NILAI SIAP'!$G$6+'NILAI UAS'!K$7*'NILAI UAS'!K94*'FORM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4" s="50" t="str">
        <f t="shared" ref="Z94" si="1034">IF(Y94="","",IF(Y94&gt;=80,4,IF(Y94&gt;=70,3,IF(Y94&gt;=60,2,1))))</f>
        <v/>
      </c>
      <c r="AA94" s="7" t="str">
        <f>IF($B94="","",IF(AA$7="","",IFERROR((('NILAI TUGAS'!L94*'NILAI TUGAS'!L$7*'FORM NILAI SIAP'!$E$6+'NILAI PRAKTEK'!L94*'NILAI PRAKTEK'!L$7*'FORM NILAI SIAP'!$F$6+'NILAI UTS'!L94*'NILAI UTS'!L$7*'FORM NILAI SIAP'!$G$6+'NILAI UAS'!L$7*'NILAI UAS'!L94*'FORM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4" s="50" t="str">
        <f t="shared" ref="AB94" si="1035">IF(AA94="","",IF(AA94&gt;=80,4,IF(AA94&gt;=70,3,IF(AA94&gt;=60,2,1))))</f>
        <v/>
      </c>
      <c r="AC94" s="7" t="str">
        <f>IF($B94="","",IF(AC$7="","",IFERROR((('NILAI TUGAS'!M94*'NILAI TUGAS'!M$7*'FORM NILAI SIAP'!$E$6+'NILAI PRAKTEK'!M94*'NILAI PRAKTEK'!M$7*'FORM NILAI SIAP'!$F$6+'NILAI UTS'!M94*'NILAI UTS'!M$7*'FORM NILAI SIAP'!$G$6+'NILAI UAS'!M$7*'NILAI UAS'!M94*'FORM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4" s="50" t="str">
        <f t="shared" ref="AD94" si="1036">IF(AC94="","",IF(AC94&gt;=80,4,IF(AC94&gt;=70,3,IF(AC94&gt;=60,2,1))))</f>
        <v/>
      </c>
      <c r="AE94" s="7" t="str">
        <f>IF($B94="","",IFERROR((('NILAI TUGAS'!N94*'NILAI TUGAS'!N$7*'FORM NILAI SIAP'!$E$6+'NILAI PRAKTEK'!N94*'NILAI PRAKTEK'!N$7*'FORM NILAI SIAP'!$F$6+'NILAI UTS'!N94*'NILAI UTS'!N$7*'FORM NILAI SIAP'!$G$6+'NILAI UAS'!N$7*'NILAI UAS'!N94*'FORM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4" s="50" t="str">
        <f t="shared" ref="AF94" si="1037">IF(AE94="","",IF(AE94&gt;=80,4,IF(AE94&gt;=70,3,IF(AE94&gt;=60,2,1))))</f>
        <v/>
      </c>
      <c r="AG94" s="7" t="str">
        <f>IF($B94="","",IFERROR((('NILAI TUGAS'!O94*'NILAI TUGAS'!O$7*'FORM NILAI SIAP'!$E$6+'NILAI PRAKTEK'!O94*'NILAI PRAKTEK'!O$7*'FORM NILAI SIAP'!$F$6+'NILAI UTS'!O94*'NILAI UTS'!O$7*'FORM NILAI SIAP'!$G$6+'NILAI UAS'!O$7*'NILAI UAS'!O94*'FORM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4" s="50" t="str">
        <f t="shared" ref="AH94" si="1038">IF(AG94="","",IF(AG94&gt;=80,4,IF(AG94&gt;=70,3,IF(AG94&gt;=60,2,1))))</f>
        <v/>
      </c>
      <c r="AI94" s="7" t="str">
        <f>IF($B94="","",IFERROR((('NILAI TUGAS'!P94*'NILAI TUGAS'!P$7*'FORM NILAI SIAP'!$E$6+'NILAI PRAKTEK'!P94*'NILAI PRAKTEK'!P$7*'FORM NILAI SIAP'!$F$6+'NILAI UTS'!P94*'NILAI UTS'!P$7*'FORM NILAI SIAP'!$G$6+'NILAI UAS'!P$7*'NILAI UAS'!P94*'FORM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4" s="50" t="str">
        <f t="shared" ref="AJ94" si="1039">IF(AI94="","",IF(AI94&gt;=80,4,IF(AI94&gt;=70,3,IF(AI94&gt;=60,2,1))))</f>
        <v/>
      </c>
      <c r="AK94" s="7" t="str">
        <f>IF($B94="","",IFERROR((('NILAI TUGAS'!Q94*'NILAI TUGAS'!Q$7*'FORM NILAI SIAP'!$E$6+'NILAI PRAKTEK'!Q94*'NILAI PRAKTEK'!Q$7*'FORM NILAI SIAP'!$F$6+'NILAI UTS'!Q94*'NILAI UTS'!Q$7*'FORM NILAI SIAP'!$G$6+'NILAI UAS'!Q$7*'NILAI UAS'!Q94*'FORM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4" s="50" t="str">
        <f t="shared" ref="AL94" si="1040">IF(AK94="","",IF(AK94&gt;=80,4,IF(AK94&gt;=70,3,IF(AK94&gt;=60,2,1))))</f>
        <v/>
      </c>
      <c r="AM94" s="7" t="str">
        <f>IF($B94="","",IFERROR((('NILAI TUGAS'!R94*'NILAI TUGAS'!R$7*'FORM NILAI SIAP'!$E$6+'NILAI PRAKTEK'!R94*'NILAI PRAKTEK'!R$7*'FORM NILAI SIAP'!$F$6+'NILAI UTS'!R94*'NILAI UTS'!R$7*'FORM NILAI SIAP'!$G$6+'NILAI UAS'!R$7*'NILAI UAS'!R94*'FORM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4" s="50" t="str">
        <f t="shared" ref="AN94" si="1041">IF(AM94="","",IF(AM94&gt;=80,4,IF(AM94&gt;=70,3,IF(AM94&gt;=60,2,1))))</f>
        <v/>
      </c>
    </row>
    <row r="95" spans="1:40" x14ac:dyDescent="0.25">
      <c r="A95" s="13"/>
      <c r="B95" s="13"/>
      <c r="C95" s="13"/>
      <c r="D95" s="13"/>
      <c r="E95" s="25" t="str">
        <f>IF(B95="","",'NILAI TUGAS'!D95)</f>
        <v/>
      </c>
      <c r="F95" s="25" t="str">
        <f>IF(B95="","",'NILAI PRAKTEK'!D95)</f>
        <v/>
      </c>
      <c r="G95" s="25" t="str">
        <f>IF(B95="","",'NILAI UTS'!D95)</f>
        <v/>
      </c>
      <c r="H95" s="25" t="str">
        <f>IF(B95="","",'NILAI UAS'!D95)</f>
        <v/>
      </c>
      <c r="I95" s="25" t="str">
        <f t="shared" si="773"/>
        <v/>
      </c>
      <c r="J95" s="26" t="str">
        <f t="shared" si="774"/>
        <v/>
      </c>
      <c r="K95" s="25" t="str">
        <f t="shared" si="775"/>
        <v/>
      </c>
      <c r="L95" s="6" t="str">
        <f t="shared" si="776"/>
        <v/>
      </c>
      <c r="M95" s="7" t="str">
        <f>IF($B95="","",IF(M$7="","",IFERROR((('NILAI TUGAS'!E95*'NILAI TUGAS'!E$7*'FORM NILAI SIAP'!$E$6+'NILAI PRAKTEK'!E95*'NILAI PRAKTEK'!E$7*'FORM NILAI SIAP'!$F$6+'NILAI UTS'!E95*'NILAI UTS'!E$7*'FORM NILAI SIAP'!$G$6+'NILAI UAS'!E$7*'NILAI UAS'!E95*'FORM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5" s="50" t="str">
        <f t="shared" si="777"/>
        <v/>
      </c>
      <c r="O95" s="7" t="str">
        <f>IF($B95="","",IF(O$7="","",IFERROR((('NILAI TUGAS'!F95*'NILAI TUGAS'!F$7*'FORM NILAI SIAP'!$E$6+'NILAI PRAKTEK'!F95*'NILAI PRAKTEK'!F$7*'FORM NILAI SIAP'!$F$6+'NILAI UTS'!F95*'NILAI UTS'!F$7*'FORM NILAI SIAP'!$G$6+'NILAI UAS'!F$7*'NILAI UAS'!F95*'FORM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5" s="50" t="str">
        <f t="shared" si="777"/>
        <v/>
      </c>
      <c r="Q95" s="7" t="str">
        <f>IF($B95="","",IF(Q$7="","",IFERROR((('NILAI TUGAS'!G95*'NILAI TUGAS'!G$7*'FORM NILAI SIAP'!$E$6+'NILAI PRAKTEK'!G95*'NILAI PRAKTEK'!G$7*'FORM NILAI SIAP'!$F$6+'NILAI UTS'!G95*'NILAI UTS'!G$7*'FORM NILAI SIAP'!$G$6+'NILAI UAS'!G$7*'NILAI UAS'!G95*'FORM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5" s="50" t="str">
        <f t="shared" ref="R95" si="1042">IF(Q95="","",IF(Q95&gt;=80,4,IF(Q95&gt;=70,3,IF(Q95&gt;=60,2,1))))</f>
        <v/>
      </c>
      <c r="S95" s="7" t="str">
        <f>IF($B95="","",IF(S$7="","",IFERROR((('NILAI TUGAS'!H95*'NILAI TUGAS'!H$7*'FORM NILAI SIAP'!$E$6+'NILAI PRAKTEK'!H95*'NILAI PRAKTEK'!H$7*'FORM NILAI SIAP'!$F$6+'NILAI UTS'!H95*'NILAI UTS'!H$7*'FORM NILAI SIAP'!$G$6+'NILAI UAS'!H$7*'NILAI UAS'!H95*'FORM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5" s="50" t="str">
        <f t="shared" ref="T95" si="1043">IF(S95="","",IF(S95&gt;=80,4,IF(S95&gt;=70,3,IF(S95&gt;=60,2,1))))</f>
        <v/>
      </c>
      <c r="U95" s="7" t="str">
        <f>IF($B95="","",IF(U$7="","",IFERROR((('NILAI TUGAS'!I95*'NILAI TUGAS'!I$7*'FORM NILAI SIAP'!$E$6+'NILAI PRAKTEK'!I95*'NILAI PRAKTEK'!I$7*'FORM NILAI SIAP'!$F$6+'NILAI UTS'!I95*'NILAI UTS'!I$7*'FORM NILAI SIAP'!$G$6+'NILAI UAS'!I$7*'NILAI UAS'!I95*'FORM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5" s="50" t="str">
        <f t="shared" ref="V95" si="1044">IF(U95="","",IF(U95&gt;=80,4,IF(U95&gt;=70,3,IF(U95&gt;=60,2,1))))</f>
        <v/>
      </c>
      <c r="W95" s="7" t="str">
        <f>IF($B95="","",IF(W$7="","",IFERROR((('NILAI TUGAS'!J95*'NILAI TUGAS'!J$7*'FORM NILAI SIAP'!$E$6+'NILAI PRAKTEK'!J95*'NILAI PRAKTEK'!J$7*'FORM NILAI SIAP'!$F$6+'NILAI UTS'!J95*'NILAI UTS'!J$7*'FORM NILAI SIAP'!$G$6+'NILAI UAS'!J$7*'NILAI UAS'!J95*'FORM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5" s="50" t="str">
        <f t="shared" ref="X95" si="1045">IF(W95="","",IF(W95&gt;=80,4,IF(W95&gt;=70,3,IF(W95&gt;=60,2,1))))</f>
        <v/>
      </c>
      <c r="Y95" s="7" t="str">
        <f>IF($B95="","",IF(Y$7="","",IFERROR((('NILAI TUGAS'!K95*'NILAI TUGAS'!K$7*'FORM NILAI SIAP'!$E$6+'NILAI PRAKTEK'!K95*'NILAI PRAKTEK'!K$7*'FORM NILAI SIAP'!$F$6+'NILAI UTS'!K95*'NILAI UTS'!K$7*'FORM NILAI SIAP'!$G$6+'NILAI UAS'!K$7*'NILAI UAS'!K95*'FORM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5" s="50" t="str">
        <f t="shared" ref="Z95" si="1046">IF(Y95="","",IF(Y95&gt;=80,4,IF(Y95&gt;=70,3,IF(Y95&gt;=60,2,1))))</f>
        <v/>
      </c>
      <c r="AA95" s="7" t="str">
        <f>IF($B95="","",IF(AA$7="","",IFERROR((('NILAI TUGAS'!L95*'NILAI TUGAS'!L$7*'FORM NILAI SIAP'!$E$6+'NILAI PRAKTEK'!L95*'NILAI PRAKTEK'!L$7*'FORM NILAI SIAP'!$F$6+'NILAI UTS'!L95*'NILAI UTS'!L$7*'FORM NILAI SIAP'!$G$6+'NILAI UAS'!L$7*'NILAI UAS'!L95*'FORM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5" s="50" t="str">
        <f t="shared" ref="AB95" si="1047">IF(AA95="","",IF(AA95&gt;=80,4,IF(AA95&gt;=70,3,IF(AA95&gt;=60,2,1))))</f>
        <v/>
      </c>
      <c r="AC95" s="7" t="str">
        <f>IF($B95="","",IF(AC$7="","",IFERROR((('NILAI TUGAS'!M95*'NILAI TUGAS'!M$7*'FORM NILAI SIAP'!$E$6+'NILAI PRAKTEK'!M95*'NILAI PRAKTEK'!M$7*'FORM NILAI SIAP'!$F$6+'NILAI UTS'!M95*'NILAI UTS'!M$7*'FORM NILAI SIAP'!$G$6+'NILAI UAS'!M$7*'NILAI UAS'!M95*'FORM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5" s="50" t="str">
        <f t="shared" ref="AD95" si="1048">IF(AC95="","",IF(AC95&gt;=80,4,IF(AC95&gt;=70,3,IF(AC95&gt;=60,2,1))))</f>
        <v/>
      </c>
      <c r="AE95" s="7" t="str">
        <f>IF($B95="","",IFERROR((('NILAI TUGAS'!N95*'NILAI TUGAS'!N$7*'FORM NILAI SIAP'!$E$6+'NILAI PRAKTEK'!N95*'NILAI PRAKTEK'!N$7*'FORM NILAI SIAP'!$F$6+'NILAI UTS'!N95*'NILAI UTS'!N$7*'FORM NILAI SIAP'!$G$6+'NILAI UAS'!N$7*'NILAI UAS'!N95*'FORM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5" s="50" t="str">
        <f t="shared" ref="AF95" si="1049">IF(AE95="","",IF(AE95&gt;=80,4,IF(AE95&gt;=70,3,IF(AE95&gt;=60,2,1))))</f>
        <v/>
      </c>
      <c r="AG95" s="7" t="str">
        <f>IF($B95="","",IFERROR((('NILAI TUGAS'!O95*'NILAI TUGAS'!O$7*'FORM NILAI SIAP'!$E$6+'NILAI PRAKTEK'!O95*'NILAI PRAKTEK'!O$7*'FORM NILAI SIAP'!$F$6+'NILAI UTS'!O95*'NILAI UTS'!O$7*'FORM NILAI SIAP'!$G$6+'NILAI UAS'!O$7*'NILAI UAS'!O95*'FORM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5" s="50" t="str">
        <f t="shared" ref="AH95" si="1050">IF(AG95="","",IF(AG95&gt;=80,4,IF(AG95&gt;=70,3,IF(AG95&gt;=60,2,1))))</f>
        <v/>
      </c>
      <c r="AI95" s="7" t="str">
        <f>IF($B95="","",IFERROR((('NILAI TUGAS'!P95*'NILAI TUGAS'!P$7*'FORM NILAI SIAP'!$E$6+'NILAI PRAKTEK'!P95*'NILAI PRAKTEK'!P$7*'FORM NILAI SIAP'!$F$6+'NILAI UTS'!P95*'NILAI UTS'!P$7*'FORM NILAI SIAP'!$G$6+'NILAI UAS'!P$7*'NILAI UAS'!P95*'FORM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5" s="50" t="str">
        <f t="shared" ref="AJ95" si="1051">IF(AI95="","",IF(AI95&gt;=80,4,IF(AI95&gt;=70,3,IF(AI95&gt;=60,2,1))))</f>
        <v/>
      </c>
      <c r="AK95" s="7" t="str">
        <f>IF($B95="","",IFERROR((('NILAI TUGAS'!Q95*'NILAI TUGAS'!Q$7*'FORM NILAI SIAP'!$E$6+'NILAI PRAKTEK'!Q95*'NILAI PRAKTEK'!Q$7*'FORM NILAI SIAP'!$F$6+'NILAI UTS'!Q95*'NILAI UTS'!Q$7*'FORM NILAI SIAP'!$G$6+'NILAI UAS'!Q$7*'NILAI UAS'!Q95*'FORM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5" s="50" t="str">
        <f t="shared" ref="AL95" si="1052">IF(AK95="","",IF(AK95&gt;=80,4,IF(AK95&gt;=70,3,IF(AK95&gt;=60,2,1))))</f>
        <v/>
      </c>
      <c r="AM95" s="7" t="str">
        <f>IF($B95="","",IFERROR((('NILAI TUGAS'!R95*'NILAI TUGAS'!R$7*'FORM NILAI SIAP'!$E$6+'NILAI PRAKTEK'!R95*'NILAI PRAKTEK'!R$7*'FORM NILAI SIAP'!$F$6+'NILAI UTS'!R95*'NILAI UTS'!R$7*'FORM NILAI SIAP'!$G$6+'NILAI UAS'!R$7*'NILAI UAS'!R95*'FORM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5" s="50" t="str">
        <f t="shared" ref="AN95" si="1053">IF(AM95="","",IF(AM95&gt;=80,4,IF(AM95&gt;=70,3,IF(AM95&gt;=60,2,1))))</f>
        <v/>
      </c>
    </row>
    <row r="96" spans="1:40" x14ac:dyDescent="0.25">
      <c r="A96" s="13"/>
      <c r="B96" s="13"/>
      <c r="C96" s="13"/>
      <c r="D96" s="13"/>
      <c r="E96" s="25" t="str">
        <f>IF(B96="","",'NILAI TUGAS'!D96)</f>
        <v/>
      </c>
      <c r="F96" s="25" t="str">
        <f>IF(B96="","",'NILAI PRAKTEK'!D96)</f>
        <v/>
      </c>
      <c r="G96" s="25" t="str">
        <f>IF(B96="","",'NILAI UTS'!D96)</f>
        <v/>
      </c>
      <c r="H96" s="25" t="str">
        <f>IF(B96="","",'NILAI UAS'!D96)</f>
        <v/>
      </c>
      <c r="I96" s="25" t="str">
        <f t="shared" si="773"/>
        <v/>
      </c>
      <c r="J96" s="26" t="str">
        <f t="shared" si="774"/>
        <v/>
      </c>
      <c r="K96" s="25" t="str">
        <f t="shared" si="775"/>
        <v/>
      </c>
      <c r="L96" s="6" t="str">
        <f t="shared" si="776"/>
        <v/>
      </c>
      <c r="M96" s="7" t="str">
        <f>IF($B96="","",IF(M$7="","",IFERROR((('NILAI TUGAS'!E96*'NILAI TUGAS'!E$7*'FORM NILAI SIAP'!$E$6+'NILAI PRAKTEK'!E96*'NILAI PRAKTEK'!E$7*'FORM NILAI SIAP'!$F$6+'NILAI UTS'!E96*'NILAI UTS'!E$7*'FORM NILAI SIAP'!$G$6+'NILAI UAS'!E$7*'NILAI UAS'!E96*'FORM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6" s="50" t="str">
        <f t="shared" si="777"/>
        <v/>
      </c>
      <c r="O96" s="7" t="str">
        <f>IF($B96="","",IF(O$7="","",IFERROR((('NILAI TUGAS'!F96*'NILAI TUGAS'!F$7*'FORM NILAI SIAP'!$E$6+'NILAI PRAKTEK'!F96*'NILAI PRAKTEK'!F$7*'FORM NILAI SIAP'!$F$6+'NILAI UTS'!F96*'NILAI UTS'!F$7*'FORM NILAI SIAP'!$G$6+'NILAI UAS'!F$7*'NILAI UAS'!F96*'FORM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6" s="50" t="str">
        <f t="shared" si="777"/>
        <v/>
      </c>
      <c r="Q96" s="7" t="str">
        <f>IF($B96="","",IF(Q$7="","",IFERROR((('NILAI TUGAS'!G96*'NILAI TUGAS'!G$7*'FORM NILAI SIAP'!$E$6+'NILAI PRAKTEK'!G96*'NILAI PRAKTEK'!G$7*'FORM NILAI SIAP'!$F$6+'NILAI UTS'!G96*'NILAI UTS'!G$7*'FORM NILAI SIAP'!$G$6+'NILAI UAS'!G$7*'NILAI UAS'!G96*'FORM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6" s="50" t="str">
        <f t="shared" ref="R96" si="1054">IF(Q96="","",IF(Q96&gt;=80,4,IF(Q96&gt;=70,3,IF(Q96&gt;=60,2,1))))</f>
        <v/>
      </c>
      <c r="S96" s="7" t="str">
        <f>IF($B96="","",IF(S$7="","",IFERROR((('NILAI TUGAS'!H96*'NILAI TUGAS'!H$7*'FORM NILAI SIAP'!$E$6+'NILAI PRAKTEK'!H96*'NILAI PRAKTEK'!H$7*'FORM NILAI SIAP'!$F$6+'NILAI UTS'!H96*'NILAI UTS'!H$7*'FORM NILAI SIAP'!$G$6+'NILAI UAS'!H$7*'NILAI UAS'!H96*'FORM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6" s="50" t="str">
        <f t="shared" ref="T96" si="1055">IF(S96="","",IF(S96&gt;=80,4,IF(S96&gt;=70,3,IF(S96&gt;=60,2,1))))</f>
        <v/>
      </c>
      <c r="U96" s="7" t="str">
        <f>IF($B96="","",IF(U$7="","",IFERROR((('NILAI TUGAS'!I96*'NILAI TUGAS'!I$7*'FORM NILAI SIAP'!$E$6+'NILAI PRAKTEK'!I96*'NILAI PRAKTEK'!I$7*'FORM NILAI SIAP'!$F$6+'NILAI UTS'!I96*'NILAI UTS'!I$7*'FORM NILAI SIAP'!$G$6+'NILAI UAS'!I$7*'NILAI UAS'!I96*'FORM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6" s="50" t="str">
        <f t="shared" ref="V96" si="1056">IF(U96="","",IF(U96&gt;=80,4,IF(U96&gt;=70,3,IF(U96&gt;=60,2,1))))</f>
        <v/>
      </c>
      <c r="W96" s="7" t="str">
        <f>IF($B96="","",IF(W$7="","",IFERROR((('NILAI TUGAS'!J96*'NILAI TUGAS'!J$7*'FORM NILAI SIAP'!$E$6+'NILAI PRAKTEK'!J96*'NILAI PRAKTEK'!J$7*'FORM NILAI SIAP'!$F$6+'NILAI UTS'!J96*'NILAI UTS'!J$7*'FORM NILAI SIAP'!$G$6+'NILAI UAS'!J$7*'NILAI UAS'!J96*'FORM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6" s="50" t="str">
        <f t="shared" ref="X96" si="1057">IF(W96="","",IF(W96&gt;=80,4,IF(W96&gt;=70,3,IF(W96&gt;=60,2,1))))</f>
        <v/>
      </c>
      <c r="Y96" s="7" t="str">
        <f>IF($B96="","",IF(Y$7="","",IFERROR((('NILAI TUGAS'!K96*'NILAI TUGAS'!K$7*'FORM NILAI SIAP'!$E$6+'NILAI PRAKTEK'!K96*'NILAI PRAKTEK'!K$7*'FORM NILAI SIAP'!$F$6+'NILAI UTS'!K96*'NILAI UTS'!K$7*'FORM NILAI SIAP'!$G$6+'NILAI UAS'!K$7*'NILAI UAS'!K96*'FORM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6" s="50" t="str">
        <f t="shared" ref="Z96" si="1058">IF(Y96="","",IF(Y96&gt;=80,4,IF(Y96&gt;=70,3,IF(Y96&gt;=60,2,1))))</f>
        <v/>
      </c>
      <c r="AA96" s="7" t="str">
        <f>IF($B96="","",IF(AA$7="","",IFERROR((('NILAI TUGAS'!L96*'NILAI TUGAS'!L$7*'FORM NILAI SIAP'!$E$6+'NILAI PRAKTEK'!L96*'NILAI PRAKTEK'!L$7*'FORM NILAI SIAP'!$F$6+'NILAI UTS'!L96*'NILAI UTS'!L$7*'FORM NILAI SIAP'!$G$6+'NILAI UAS'!L$7*'NILAI UAS'!L96*'FORM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6" s="50" t="str">
        <f t="shared" ref="AB96" si="1059">IF(AA96="","",IF(AA96&gt;=80,4,IF(AA96&gt;=70,3,IF(AA96&gt;=60,2,1))))</f>
        <v/>
      </c>
      <c r="AC96" s="7" t="str">
        <f>IF($B96="","",IF(AC$7="","",IFERROR((('NILAI TUGAS'!M96*'NILAI TUGAS'!M$7*'FORM NILAI SIAP'!$E$6+'NILAI PRAKTEK'!M96*'NILAI PRAKTEK'!M$7*'FORM NILAI SIAP'!$F$6+'NILAI UTS'!M96*'NILAI UTS'!M$7*'FORM NILAI SIAP'!$G$6+'NILAI UAS'!M$7*'NILAI UAS'!M96*'FORM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6" s="50" t="str">
        <f t="shared" ref="AD96" si="1060">IF(AC96="","",IF(AC96&gt;=80,4,IF(AC96&gt;=70,3,IF(AC96&gt;=60,2,1))))</f>
        <v/>
      </c>
      <c r="AE96" s="7" t="str">
        <f>IF($B96="","",IFERROR((('NILAI TUGAS'!N96*'NILAI TUGAS'!N$7*'FORM NILAI SIAP'!$E$6+'NILAI PRAKTEK'!N96*'NILAI PRAKTEK'!N$7*'FORM NILAI SIAP'!$F$6+'NILAI UTS'!N96*'NILAI UTS'!N$7*'FORM NILAI SIAP'!$G$6+'NILAI UAS'!N$7*'NILAI UAS'!N96*'FORM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6" s="50" t="str">
        <f t="shared" ref="AF96" si="1061">IF(AE96="","",IF(AE96&gt;=80,4,IF(AE96&gt;=70,3,IF(AE96&gt;=60,2,1))))</f>
        <v/>
      </c>
      <c r="AG96" s="7" t="str">
        <f>IF($B96="","",IFERROR((('NILAI TUGAS'!O96*'NILAI TUGAS'!O$7*'FORM NILAI SIAP'!$E$6+'NILAI PRAKTEK'!O96*'NILAI PRAKTEK'!O$7*'FORM NILAI SIAP'!$F$6+'NILAI UTS'!O96*'NILAI UTS'!O$7*'FORM NILAI SIAP'!$G$6+'NILAI UAS'!O$7*'NILAI UAS'!O96*'FORM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6" s="50" t="str">
        <f t="shared" ref="AH96" si="1062">IF(AG96="","",IF(AG96&gt;=80,4,IF(AG96&gt;=70,3,IF(AG96&gt;=60,2,1))))</f>
        <v/>
      </c>
      <c r="AI96" s="7" t="str">
        <f>IF($B96="","",IFERROR((('NILAI TUGAS'!P96*'NILAI TUGAS'!P$7*'FORM NILAI SIAP'!$E$6+'NILAI PRAKTEK'!P96*'NILAI PRAKTEK'!P$7*'FORM NILAI SIAP'!$F$6+'NILAI UTS'!P96*'NILAI UTS'!P$7*'FORM NILAI SIAP'!$G$6+'NILAI UAS'!P$7*'NILAI UAS'!P96*'FORM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6" s="50" t="str">
        <f t="shared" ref="AJ96" si="1063">IF(AI96="","",IF(AI96&gt;=80,4,IF(AI96&gt;=70,3,IF(AI96&gt;=60,2,1))))</f>
        <v/>
      </c>
      <c r="AK96" s="7" t="str">
        <f>IF($B96="","",IFERROR((('NILAI TUGAS'!Q96*'NILAI TUGAS'!Q$7*'FORM NILAI SIAP'!$E$6+'NILAI PRAKTEK'!Q96*'NILAI PRAKTEK'!Q$7*'FORM NILAI SIAP'!$F$6+'NILAI UTS'!Q96*'NILAI UTS'!Q$7*'FORM NILAI SIAP'!$G$6+'NILAI UAS'!Q$7*'NILAI UAS'!Q96*'FORM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6" s="50" t="str">
        <f t="shared" ref="AL96" si="1064">IF(AK96="","",IF(AK96&gt;=80,4,IF(AK96&gt;=70,3,IF(AK96&gt;=60,2,1))))</f>
        <v/>
      </c>
      <c r="AM96" s="7" t="str">
        <f>IF($B96="","",IFERROR((('NILAI TUGAS'!R96*'NILAI TUGAS'!R$7*'FORM NILAI SIAP'!$E$6+'NILAI PRAKTEK'!R96*'NILAI PRAKTEK'!R$7*'FORM NILAI SIAP'!$F$6+'NILAI UTS'!R96*'NILAI UTS'!R$7*'FORM NILAI SIAP'!$G$6+'NILAI UAS'!R$7*'NILAI UAS'!R96*'FORM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6" s="50" t="str">
        <f t="shared" ref="AN96" si="1065">IF(AM96="","",IF(AM96&gt;=80,4,IF(AM96&gt;=70,3,IF(AM96&gt;=60,2,1))))</f>
        <v/>
      </c>
    </row>
    <row r="97" spans="1:40" x14ac:dyDescent="0.25">
      <c r="A97" s="13"/>
      <c r="B97" s="13"/>
      <c r="C97" s="13"/>
      <c r="D97" s="13"/>
      <c r="E97" s="25" t="str">
        <f>IF(B97="","",'NILAI TUGAS'!D97)</f>
        <v/>
      </c>
      <c r="F97" s="25" t="str">
        <f>IF(B97="","",'NILAI PRAKTEK'!D97)</f>
        <v/>
      </c>
      <c r="G97" s="25" t="str">
        <f>IF(B97="","",'NILAI UTS'!D97)</f>
        <v/>
      </c>
      <c r="H97" s="25" t="str">
        <f>IF(B97="","",'NILAI UAS'!D97)</f>
        <v/>
      </c>
      <c r="I97" s="25" t="str">
        <f t="shared" si="773"/>
        <v/>
      </c>
      <c r="J97" s="26" t="str">
        <f t="shared" si="774"/>
        <v/>
      </c>
      <c r="K97" s="25" t="str">
        <f t="shared" si="775"/>
        <v/>
      </c>
      <c r="L97" s="6" t="str">
        <f t="shared" si="776"/>
        <v/>
      </c>
      <c r="M97" s="7" t="str">
        <f>IF($B97="","",IF(M$7="","",IFERROR((('NILAI TUGAS'!E97*'NILAI TUGAS'!E$7*'FORM NILAI SIAP'!$E$6+'NILAI PRAKTEK'!E97*'NILAI PRAKTEK'!E$7*'FORM NILAI SIAP'!$F$6+'NILAI UTS'!E97*'NILAI UTS'!E$7*'FORM NILAI SIAP'!$G$6+'NILAI UAS'!E$7*'NILAI UAS'!E97*'FORM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7" s="50" t="str">
        <f t="shared" si="777"/>
        <v/>
      </c>
      <c r="O97" s="7" t="str">
        <f>IF($B97="","",IF(O$7="","",IFERROR((('NILAI TUGAS'!F97*'NILAI TUGAS'!F$7*'FORM NILAI SIAP'!$E$6+'NILAI PRAKTEK'!F97*'NILAI PRAKTEK'!F$7*'FORM NILAI SIAP'!$F$6+'NILAI UTS'!F97*'NILAI UTS'!F$7*'FORM NILAI SIAP'!$G$6+'NILAI UAS'!F$7*'NILAI UAS'!F97*'FORM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7" s="50" t="str">
        <f t="shared" si="777"/>
        <v/>
      </c>
      <c r="Q97" s="7" t="str">
        <f>IF($B97="","",IF(Q$7="","",IFERROR((('NILAI TUGAS'!G97*'NILAI TUGAS'!G$7*'FORM NILAI SIAP'!$E$6+'NILAI PRAKTEK'!G97*'NILAI PRAKTEK'!G$7*'FORM NILAI SIAP'!$F$6+'NILAI UTS'!G97*'NILAI UTS'!G$7*'FORM NILAI SIAP'!$G$6+'NILAI UAS'!G$7*'NILAI UAS'!G97*'FORM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7" s="50" t="str">
        <f t="shared" ref="R97" si="1066">IF(Q97="","",IF(Q97&gt;=80,4,IF(Q97&gt;=70,3,IF(Q97&gt;=60,2,1))))</f>
        <v/>
      </c>
      <c r="S97" s="7" t="str">
        <f>IF($B97="","",IF(S$7="","",IFERROR((('NILAI TUGAS'!H97*'NILAI TUGAS'!H$7*'FORM NILAI SIAP'!$E$6+'NILAI PRAKTEK'!H97*'NILAI PRAKTEK'!H$7*'FORM NILAI SIAP'!$F$6+'NILAI UTS'!H97*'NILAI UTS'!H$7*'FORM NILAI SIAP'!$G$6+'NILAI UAS'!H$7*'NILAI UAS'!H97*'FORM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7" s="50" t="str">
        <f t="shared" ref="T97" si="1067">IF(S97="","",IF(S97&gt;=80,4,IF(S97&gt;=70,3,IF(S97&gt;=60,2,1))))</f>
        <v/>
      </c>
      <c r="U97" s="7" t="str">
        <f>IF($B97="","",IF(U$7="","",IFERROR((('NILAI TUGAS'!I97*'NILAI TUGAS'!I$7*'FORM NILAI SIAP'!$E$6+'NILAI PRAKTEK'!I97*'NILAI PRAKTEK'!I$7*'FORM NILAI SIAP'!$F$6+'NILAI UTS'!I97*'NILAI UTS'!I$7*'FORM NILAI SIAP'!$G$6+'NILAI UAS'!I$7*'NILAI UAS'!I97*'FORM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7" s="50" t="str">
        <f t="shared" ref="V97" si="1068">IF(U97="","",IF(U97&gt;=80,4,IF(U97&gt;=70,3,IF(U97&gt;=60,2,1))))</f>
        <v/>
      </c>
      <c r="W97" s="7" t="str">
        <f>IF($B97="","",IF(W$7="","",IFERROR((('NILAI TUGAS'!J97*'NILAI TUGAS'!J$7*'FORM NILAI SIAP'!$E$6+'NILAI PRAKTEK'!J97*'NILAI PRAKTEK'!J$7*'FORM NILAI SIAP'!$F$6+'NILAI UTS'!J97*'NILAI UTS'!J$7*'FORM NILAI SIAP'!$G$6+'NILAI UAS'!J$7*'NILAI UAS'!J97*'FORM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7" s="50" t="str">
        <f t="shared" ref="X97" si="1069">IF(W97="","",IF(W97&gt;=80,4,IF(W97&gt;=70,3,IF(W97&gt;=60,2,1))))</f>
        <v/>
      </c>
      <c r="Y97" s="7" t="str">
        <f>IF($B97="","",IF(Y$7="","",IFERROR((('NILAI TUGAS'!K97*'NILAI TUGAS'!K$7*'FORM NILAI SIAP'!$E$6+'NILAI PRAKTEK'!K97*'NILAI PRAKTEK'!K$7*'FORM NILAI SIAP'!$F$6+'NILAI UTS'!K97*'NILAI UTS'!K$7*'FORM NILAI SIAP'!$G$6+'NILAI UAS'!K$7*'NILAI UAS'!K97*'FORM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7" s="50" t="str">
        <f t="shared" ref="Z97" si="1070">IF(Y97="","",IF(Y97&gt;=80,4,IF(Y97&gt;=70,3,IF(Y97&gt;=60,2,1))))</f>
        <v/>
      </c>
      <c r="AA97" s="7" t="str">
        <f>IF($B97="","",IF(AA$7="","",IFERROR((('NILAI TUGAS'!L97*'NILAI TUGAS'!L$7*'FORM NILAI SIAP'!$E$6+'NILAI PRAKTEK'!L97*'NILAI PRAKTEK'!L$7*'FORM NILAI SIAP'!$F$6+'NILAI UTS'!L97*'NILAI UTS'!L$7*'FORM NILAI SIAP'!$G$6+'NILAI UAS'!L$7*'NILAI UAS'!L97*'FORM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7" s="50" t="str">
        <f t="shared" ref="AB97" si="1071">IF(AA97="","",IF(AA97&gt;=80,4,IF(AA97&gt;=70,3,IF(AA97&gt;=60,2,1))))</f>
        <v/>
      </c>
      <c r="AC97" s="7" t="str">
        <f>IF($B97="","",IF(AC$7="","",IFERROR((('NILAI TUGAS'!M97*'NILAI TUGAS'!M$7*'FORM NILAI SIAP'!$E$6+'NILAI PRAKTEK'!M97*'NILAI PRAKTEK'!M$7*'FORM NILAI SIAP'!$F$6+'NILAI UTS'!M97*'NILAI UTS'!M$7*'FORM NILAI SIAP'!$G$6+'NILAI UAS'!M$7*'NILAI UAS'!M97*'FORM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7" s="50" t="str">
        <f t="shared" ref="AD97" si="1072">IF(AC97="","",IF(AC97&gt;=80,4,IF(AC97&gt;=70,3,IF(AC97&gt;=60,2,1))))</f>
        <v/>
      </c>
      <c r="AE97" s="7" t="str">
        <f>IF($B97="","",IFERROR((('NILAI TUGAS'!N97*'NILAI TUGAS'!N$7*'FORM NILAI SIAP'!$E$6+'NILAI PRAKTEK'!N97*'NILAI PRAKTEK'!N$7*'FORM NILAI SIAP'!$F$6+'NILAI UTS'!N97*'NILAI UTS'!N$7*'FORM NILAI SIAP'!$G$6+'NILAI UAS'!N$7*'NILAI UAS'!N97*'FORM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7" s="50" t="str">
        <f t="shared" ref="AF97" si="1073">IF(AE97="","",IF(AE97&gt;=80,4,IF(AE97&gt;=70,3,IF(AE97&gt;=60,2,1))))</f>
        <v/>
      </c>
      <c r="AG97" s="7" t="str">
        <f>IF($B97="","",IFERROR((('NILAI TUGAS'!O97*'NILAI TUGAS'!O$7*'FORM NILAI SIAP'!$E$6+'NILAI PRAKTEK'!O97*'NILAI PRAKTEK'!O$7*'FORM NILAI SIAP'!$F$6+'NILAI UTS'!O97*'NILAI UTS'!O$7*'FORM NILAI SIAP'!$G$6+'NILAI UAS'!O$7*'NILAI UAS'!O97*'FORM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7" s="50" t="str">
        <f t="shared" ref="AH97" si="1074">IF(AG97="","",IF(AG97&gt;=80,4,IF(AG97&gt;=70,3,IF(AG97&gt;=60,2,1))))</f>
        <v/>
      </c>
      <c r="AI97" s="7" t="str">
        <f>IF($B97="","",IFERROR((('NILAI TUGAS'!P97*'NILAI TUGAS'!P$7*'FORM NILAI SIAP'!$E$6+'NILAI PRAKTEK'!P97*'NILAI PRAKTEK'!P$7*'FORM NILAI SIAP'!$F$6+'NILAI UTS'!P97*'NILAI UTS'!P$7*'FORM NILAI SIAP'!$G$6+'NILAI UAS'!P$7*'NILAI UAS'!P97*'FORM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7" s="50" t="str">
        <f t="shared" ref="AJ97" si="1075">IF(AI97="","",IF(AI97&gt;=80,4,IF(AI97&gt;=70,3,IF(AI97&gt;=60,2,1))))</f>
        <v/>
      </c>
      <c r="AK97" s="7" t="str">
        <f>IF($B97="","",IFERROR((('NILAI TUGAS'!Q97*'NILAI TUGAS'!Q$7*'FORM NILAI SIAP'!$E$6+'NILAI PRAKTEK'!Q97*'NILAI PRAKTEK'!Q$7*'FORM NILAI SIAP'!$F$6+'NILAI UTS'!Q97*'NILAI UTS'!Q$7*'FORM NILAI SIAP'!$G$6+'NILAI UAS'!Q$7*'NILAI UAS'!Q97*'FORM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7" s="50" t="str">
        <f t="shared" ref="AL97" si="1076">IF(AK97="","",IF(AK97&gt;=80,4,IF(AK97&gt;=70,3,IF(AK97&gt;=60,2,1))))</f>
        <v/>
      </c>
      <c r="AM97" s="7" t="str">
        <f>IF($B97="","",IFERROR((('NILAI TUGAS'!R97*'NILAI TUGAS'!R$7*'FORM NILAI SIAP'!$E$6+'NILAI PRAKTEK'!R97*'NILAI PRAKTEK'!R$7*'FORM NILAI SIAP'!$F$6+'NILAI UTS'!R97*'NILAI UTS'!R$7*'FORM NILAI SIAP'!$G$6+'NILAI UAS'!R$7*'NILAI UAS'!R97*'FORM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7" s="50" t="str">
        <f t="shared" ref="AN97" si="1077">IF(AM97="","",IF(AM97&gt;=80,4,IF(AM97&gt;=70,3,IF(AM97&gt;=60,2,1))))</f>
        <v/>
      </c>
    </row>
    <row r="98" spans="1:40" x14ac:dyDescent="0.25">
      <c r="A98" s="13"/>
      <c r="B98" s="13"/>
      <c r="C98" s="13"/>
      <c r="D98" s="13"/>
      <c r="E98" s="25" t="str">
        <f>IF(B98="","",'NILAI TUGAS'!D98)</f>
        <v/>
      </c>
      <c r="F98" s="25" t="str">
        <f>IF(B98="","",'NILAI PRAKTEK'!D98)</f>
        <v/>
      </c>
      <c r="G98" s="25" t="str">
        <f>IF(B98="","",'NILAI UTS'!D98)</f>
        <v/>
      </c>
      <c r="H98" s="25" t="str">
        <f>IF(B98="","",'NILAI UAS'!D98)</f>
        <v/>
      </c>
      <c r="I98" s="25" t="str">
        <f t="shared" si="773"/>
        <v/>
      </c>
      <c r="J98" s="26" t="str">
        <f t="shared" si="774"/>
        <v/>
      </c>
      <c r="K98" s="25" t="str">
        <f t="shared" si="775"/>
        <v/>
      </c>
      <c r="L98" s="6" t="str">
        <f t="shared" si="776"/>
        <v/>
      </c>
      <c r="M98" s="7" t="str">
        <f>IF($B98="","",IF(M$7="","",IFERROR((('NILAI TUGAS'!E98*'NILAI TUGAS'!E$7*'FORM NILAI SIAP'!$E$6+'NILAI PRAKTEK'!E98*'NILAI PRAKTEK'!E$7*'FORM NILAI SIAP'!$F$6+'NILAI UTS'!E98*'NILAI UTS'!E$7*'FORM NILAI SIAP'!$G$6+'NILAI UAS'!E$7*'NILAI UAS'!E98*'FORM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8" s="50" t="str">
        <f t="shared" si="777"/>
        <v/>
      </c>
      <c r="O98" s="7" t="str">
        <f>IF($B98="","",IF(O$7="","",IFERROR((('NILAI TUGAS'!F98*'NILAI TUGAS'!F$7*'FORM NILAI SIAP'!$E$6+'NILAI PRAKTEK'!F98*'NILAI PRAKTEK'!F$7*'FORM NILAI SIAP'!$F$6+'NILAI UTS'!F98*'NILAI UTS'!F$7*'FORM NILAI SIAP'!$G$6+'NILAI UAS'!F$7*'NILAI UAS'!F98*'FORM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8" s="50" t="str">
        <f t="shared" si="777"/>
        <v/>
      </c>
      <c r="Q98" s="7" t="str">
        <f>IF($B98="","",IF(Q$7="","",IFERROR((('NILAI TUGAS'!G98*'NILAI TUGAS'!G$7*'FORM NILAI SIAP'!$E$6+'NILAI PRAKTEK'!G98*'NILAI PRAKTEK'!G$7*'FORM NILAI SIAP'!$F$6+'NILAI UTS'!G98*'NILAI UTS'!G$7*'FORM NILAI SIAP'!$G$6+'NILAI UAS'!G$7*'NILAI UAS'!G98*'FORM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8" s="50" t="str">
        <f t="shared" ref="R98" si="1078">IF(Q98="","",IF(Q98&gt;=80,4,IF(Q98&gt;=70,3,IF(Q98&gt;=60,2,1))))</f>
        <v/>
      </c>
      <c r="S98" s="7" t="str">
        <f>IF($B98="","",IF(S$7="","",IFERROR((('NILAI TUGAS'!H98*'NILAI TUGAS'!H$7*'FORM NILAI SIAP'!$E$6+'NILAI PRAKTEK'!H98*'NILAI PRAKTEK'!H$7*'FORM NILAI SIAP'!$F$6+'NILAI UTS'!H98*'NILAI UTS'!H$7*'FORM NILAI SIAP'!$G$6+'NILAI UAS'!H$7*'NILAI UAS'!H98*'FORM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8" s="50" t="str">
        <f t="shared" ref="T98" si="1079">IF(S98="","",IF(S98&gt;=80,4,IF(S98&gt;=70,3,IF(S98&gt;=60,2,1))))</f>
        <v/>
      </c>
      <c r="U98" s="7" t="str">
        <f>IF($B98="","",IF(U$7="","",IFERROR((('NILAI TUGAS'!I98*'NILAI TUGAS'!I$7*'FORM NILAI SIAP'!$E$6+'NILAI PRAKTEK'!I98*'NILAI PRAKTEK'!I$7*'FORM NILAI SIAP'!$F$6+'NILAI UTS'!I98*'NILAI UTS'!I$7*'FORM NILAI SIAP'!$G$6+'NILAI UAS'!I$7*'NILAI UAS'!I98*'FORM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8" s="50" t="str">
        <f t="shared" ref="V98" si="1080">IF(U98="","",IF(U98&gt;=80,4,IF(U98&gt;=70,3,IF(U98&gt;=60,2,1))))</f>
        <v/>
      </c>
      <c r="W98" s="7" t="str">
        <f>IF($B98="","",IF(W$7="","",IFERROR((('NILAI TUGAS'!J98*'NILAI TUGAS'!J$7*'FORM NILAI SIAP'!$E$6+'NILAI PRAKTEK'!J98*'NILAI PRAKTEK'!J$7*'FORM NILAI SIAP'!$F$6+'NILAI UTS'!J98*'NILAI UTS'!J$7*'FORM NILAI SIAP'!$G$6+'NILAI UAS'!J$7*'NILAI UAS'!J98*'FORM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8" s="50" t="str">
        <f t="shared" ref="X98" si="1081">IF(W98="","",IF(W98&gt;=80,4,IF(W98&gt;=70,3,IF(W98&gt;=60,2,1))))</f>
        <v/>
      </c>
      <c r="Y98" s="7" t="str">
        <f>IF($B98="","",IF(Y$7="","",IFERROR((('NILAI TUGAS'!K98*'NILAI TUGAS'!K$7*'FORM NILAI SIAP'!$E$6+'NILAI PRAKTEK'!K98*'NILAI PRAKTEK'!K$7*'FORM NILAI SIAP'!$F$6+'NILAI UTS'!K98*'NILAI UTS'!K$7*'FORM NILAI SIAP'!$G$6+'NILAI UAS'!K$7*'NILAI UAS'!K98*'FORM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8" s="50" t="str">
        <f t="shared" ref="Z98" si="1082">IF(Y98="","",IF(Y98&gt;=80,4,IF(Y98&gt;=70,3,IF(Y98&gt;=60,2,1))))</f>
        <v/>
      </c>
      <c r="AA98" s="7" t="str">
        <f>IF($B98="","",IF(AA$7="","",IFERROR((('NILAI TUGAS'!L98*'NILAI TUGAS'!L$7*'FORM NILAI SIAP'!$E$6+'NILAI PRAKTEK'!L98*'NILAI PRAKTEK'!L$7*'FORM NILAI SIAP'!$F$6+'NILAI UTS'!L98*'NILAI UTS'!L$7*'FORM NILAI SIAP'!$G$6+'NILAI UAS'!L$7*'NILAI UAS'!L98*'FORM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8" s="50" t="str">
        <f t="shared" ref="AB98" si="1083">IF(AA98="","",IF(AA98&gt;=80,4,IF(AA98&gt;=70,3,IF(AA98&gt;=60,2,1))))</f>
        <v/>
      </c>
      <c r="AC98" s="7" t="str">
        <f>IF($B98="","",IF(AC$7="","",IFERROR((('NILAI TUGAS'!M98*'NILAI TUGAS'!M$7*'FORM NILAI SIAP'!$E$6+'NILAI PRAKTEK'!M98*'NILAI PRAKTEK'!M$7*'FORM NILAI SIAP'!$F$6+'NILAI UTS'!M98*'NILAI UTS'!M$7*'FORM NILAI SIAP'!$G$6+'NILAI UAS'!M$7*'NILAI UAS'!M98*'FORM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8" s="50" t="str">
        <f t="shared" ref="AD98" si="1084">IF(AC98="","",IF(AC98&gt;=80,4,IF(AC98&gt;=70,3,IF(AC98&gt;=60,2,1))))</f>
        <v/>
      </c>
      <c r="AE98" s="7" t="str">
        <f>IF($B98="","",IFERROR((('NILAI TUGAS'!N98*'NILAI TUGAS'!N$7*'FORM NILAI SIAP'!$E$6+'NILAI PRAKTEK'!N98*'NILAI PRAKTEK'!N$7*'FORM NILAI SIAP'!$F$6+'NILAI UTS'!N98*'NILAI UTS'!N$7*'FORM NILAI SIAP'!$G$6+'NILAI UAS'!N$7*'NILAI UAS'!N98*'FORM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8" s="50" t="str">
        <f t="shared" ref="AF98" si="1085">IF(AE98="","",IF(AE98&gt;=80,4,IF(AE98&gt;=70,3,IF(AE98&gt;=60,2,1))))</f>
        <v/>
      </c>
      <c r="AG98" s="7" t="str">
        <f>IF($B98="","",IFERROR((('NILAI TUGAS'!O98*'NILAI TUGAS'!O$7*'FORM NILAI SIAP'!$E$6+'NILAI PRAKTEK'!O98*'NILAI PRAKTEK'!O$7*'FORM NILAI SIAP'!$F$6+'NILAI UTS'!O98*'NILAI UTS'!O$7*'FORM NILAI SIAP'!$G$6+'NILAI UAS'!O$7*'NILAI UAS'!O98*'FORM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8" s="50" t="str">
        <f t="shared" ref="AH98" si="1086">IF(AG98="","",IF(AG98&gt;=80,4,IF(AG98&gt;=70,3,IF(AG98&gt;=60,2,1))))</f>
        <v/>
      </c>
      <c r="AI98" s="7" t="str">
        <f>IF($B98="","",IFERROR((('NILAI TUGAS'!P98*'NILAI TUGAS'!P$7*'FORM NILAI SIAP'!$E$6+'NILAI PRAKTEK'!P98*'NILAI PRAKTEK'!P$7*'FORM NILAI SIAP'!$F$6+'NILAI UTS'!P98*'NILAI UTS'!P$7*'FORM NILAI SIAP'!$G$6+'NILAI UAS'!P$7*'NILAI UAS'!P98*'FORM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8" s="50" t="str">
        <f t="shared" ref="AJ98" si="1087">IF(AI98="","",IF(AI98&gt;=80,4,IF(AI98&gt;=70,3,IF(AI98&gt;=60,2,1))))</f>
        <v/>
      </c>
      <c r="AK98" s="7" t="str">
        <f>IF($B98="","",IFERROR((('NILAI TUGAS'!Q98*'NILAI TUGAS'!Q$7*'FORM NILAI SIAP'!$E$6+'NILAI PRAKTEK'!Q98*'NILAI PRAKTEK'!Q$7*'FORM NILAI SIAP'!$F$6+'NILAI UTS'!Q98*'NILAI UTS'!Q$7*'FORM NILAI SIAP'!$G$6+'NILAI UAS'!Q$7*'NILAI UAS'!Q98*'FORM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8" s="50" t="str">
        <f t="shared" ref="AL98" si="1088">IF(AK98="","",IF(AK98&gt;=80,4,IF(AK98&gt;=70,3,IF(AK98&gt;=60,2,1))))</f>
        <v/>
      </c>
      <c r="AM98" s="7" t="str">
        <f>IF($B98="","",IFERROR((('NILAI TUGAS'!R98*'NILAI TUGAS'!R$7*'FORM NILAI SIAP'!$E$6+'NILAI PRAKTEK'!R98*'NILAI PRAKTEK'!R$7*'FORM NILAI SIAP'!$F$6+'NILAI UTS'!R98*'NILAI UTS'!R$7*'FORM NILAI SIAP'!$G$6+'NILAI UAS'!R$7*'NILAI UAS'!R98*'FORM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8" s="50" t="str">
        <f t="shared" ref="AN98" si="1089">IF(AM98="","",IF(AM98&gt;=80,4,IF(AM98&gt;=70,3,IF(AM98&gt;=60,2,1))))</f>
        <v/>
      </c>
    </row>
    <row r="99" spans="1:40" x14ac:dyDescent="0.25">
      <c r="A99" s="13"/>
      <c r="B99" s="13"/>
      <c r="C99" s="13"/>
      <c r="D99" s="13"/>
      <c r="E99" s="25" t="str">
        <f>IF(B99="","",'NILAI TUGAS'!D99)</f>
        <v/>
      </c>
      <c r="F99" s="25" t="str">
        <f>IF(B99="","",'NILAI PRAKTEK'!D99)</f>
        <v/>
      </c>
      <c r="G99" s="25" t="str">
        <f>IF(B99="","",'NILAI UTS'!D99)</f>
        <v/>
      </c>
      <c r="H99" s="25" t="str">
        <f>IF(B99="","",'NILAI UAS'!D99)</f>
        <v/>
      </c>
      <c r="I99" s="25" t="str">
        <f t="shared" si="773"/>
        <v/>
      </c>
      <c r="J99" s="26" t="str">
        <f t="shared" si="774"/>
        <v/>
      </c>
      <c r="K99" s="25" t="str">
        <f t="shared" si="775"/>
        <v/>
      </c>
      <c r="L99" s="6" t="str">
        <f t="shared" si="776"/>
        <v/>
      </c>
      <c r="M99" s="7" t="str">
        <f>IF($B99="","",IF(M$7="","",IFERROR((('NILAI TUGAS'!E99*'NILAI TUGAS'!E$7*'FORM NILAI SIAP'!$E$6+'NILAI PRAKTEK'!E99*'NILAI PRAKTEK'!E$7*'FORM NILAI SIAP'!$F$6+'NILAI UTS'!E99*'NILAI UTS'!E$7*'FORM NILAI SIAP'!$G$6+'NILAI UAS'!E$7*'NILAI UAS'!E99*'FORM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99" s="50" t="str">
        <f t="shared" si="777"/>
        <v/>
      </c>
      <c r="O99" s="7" t="str">
        <f>IF($B99="","",IF(O$7="","",IFERROR((('NILAI TUGAS'!F99*'NILAI TUGAS'!F$7*'FORM NILAI SIAP'!$E$6+'NILAI PRAKTEK'!F99*'NILAI PRAKTEK'!F$7*'FORM NILAI SIAP'!$F$6+'NILAI UTS'!F99*'NILAI UTS'!F$7*'FORM NILAI SIAP'!$G$6+'NILAI UAS'!F$7*'NILAI UAS'!F99*'FORM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99" s="50" t="str">
        <f t="shared" si="777"/>
        <v/>
      </c>
      <c r="Q99" s="7" t="str">
        <f>IF($B99="","",IF(Q$7="","",IFERROR((('NILAI TUGAS'!G99*'NILAI TUGAS'!G$7*'FORM NILAI SIAP'!$E$6+'NILAI PRAKTEK'!G99*'NILAI PRAKTEK'!G$7*'FORM NILAI SIAP'!$F$6+'NILAI UTS'!G99*'NILAI UTS'!G$7*'FORM NILAI SIAP'!$G$6+'NILAI UAS'!G$7*'NILAI UAS'!G99*'FORM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99" s="50" t="str">
        <f t="shared" ref="R99" si="1090">IF(Q99="","",IF(Q99&gt;=80,4,IF(Q99&gt;=70,3,IF(Q99&gt;=60,2,1))))</f>
        <v/>
      </c>
      <c r="S99" s="7" t="str">
        <f>IF($B99="","",IF(S$7="","",IFERROR((('NILAI TUGAS'!H99*'NILAI TUGAS'!H$7*'FORM NILAI SIAP'!$E$6+'NILAI PRAKTEK'!H99*'NILAI PRAKTEK'!H$7*'FORM NILAI SIAP'!$F$6+'NILAI UTS'!H99*'NILAI UTS'!H$7*'FORM NILAI SIAP'!$G$6+'NILAI UAS'!H$7*'NILAI UAS'!H99*'FORM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9" s="50" t="str">
        <f t="shared" ref="T99" si="1091">IF(S99="","",IF(S99&gt;=80,4,IF(S99&gt;=70,3,IF(S99&gt;=60,2,1))))</f>
        <v/>
      </c>
      <c r="U99" s="7" t="str">
        <f>IF($B99="","",IF(U$7="","",IFERROR((('NILAI TUGAS'!I99*'NILAI TUGAS'!I$7*'FORM NILAI SIAP'!$E$6+'NILAI PRAKTEK'!I99*'NILAI PRAKTEK'!I$7*'FORM NILAI SIAP'!$F$6+'NILAI UTS'!I99*'NILAI UTS'!I$7*'FORM NILAI SIAP'!$G$6+'NILAI UAS'!I$7*'NILAI UAS'!I99*'FORM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9" s="50" t="str">
        <f t="shared" ref="V99" si="1092">IF(U99="","",IF(U99&gt;=80,4,IF(U99&gt;=70,3,IF(U99&gt;=60,2,1))))</f>
        <v/>
      </c>
      <c r="W99" s="7" t="str">
        <f>IF($B99="","",IF(W$7="","",IFERROR((('NILAI TUGAS'!J99*'NILAI TUGAS'!J$7*'FORM NILAI SIAP'!$E$6+'NILAI PRAKTEK'!J99*'NILAI PRAKTEK'!J$7*'FORM NILAI SIAP'!$F$6+'NILAI UTS'!J99*'NILAI UTS'!J$7*'FORM NILAI SIAP'!$G$6+'NILAI UAS'!J$7*'NILAI UAS'!J99*'FORM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9" s="50" t="str">
        <f t="shared" ref="X99" si="1093">IF(W99="","",IF(W99&gt;=80,4,IF(W99&gt;=70,3,IF(W99&gt;=60,2,1))))</f>
        <v/>
      </c>
      <c r="Y99" s="7" t="str">
        <f>IF($B99="","",IF(Y$7="","",IFERROR((('NILAI TUGAS'!K99*'NILAI TUGAS'!K$7*'FORM NILAI SIAP'!$E$6+'NILAI PRAKTEK'!K99*'NILAI PRAKTEK'!K$7*'FORM NILAI SIAP'!$F$6+'NILAI UTS'!K99*'NILAI UTS'!K$7*'FORM NILAI SIAP'!$G$6+'NILAI UAS'!K$7*'NILAI UAS'!K99*'FORM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9" s="50" t="str">
        <f t="shared" ref="Z99" si="1094">IF(Y99="","",IF(Y99&gt;=80,4,IF(Y99&gt;=70,3,IF(Y99&gt;=60,2,1))))</f>
        <v/>
      </c>
      <c r="AA99" s="7" t="str">
        <f>IF($B99="","",IF(AA$7="","",IFERROR((('NILAI TUGAS'!L99*'NILAI TUGAS'!L$7*'FORM NILAI SIAP'!$E$6+'NILAI PRAKTEK'!L99*'NILAI PRAKTEK'!L$7*'FORM NILAI SIAP'!$F$6+'NILAI UTS'!L99*'NILAI UTS'!L$7*'FORM NILAI SIAP'!$G$6+'NILAI UAS'!L$7*'NILAI UAS'!L99*'FORM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9" s="50" t="str">
        <f t="shared" ref="AB99" si="1095">IF(AA99="","",IF(AA99&gt;=80,4,IF(AA99&gt;=70,3,IF(AA99&gt;=60,2,1))))</f>
        <v/>
      </c>
      <c r="AC99" s="7" t="str">
        <f>IF($B99="","",IF(AC$7="","",IFERROR((('NILAI TUGAS'!M99*'NILAI TUGAS'!M$7*'FORM NILAI SIAP'!$E$6+'NILAI PRAKTEK'!M99*'NILAI PRAKTEK'!M$7*'FORM NILAI SIAP'!$F$6+'NILAI UTS'!M99*'NILAI UTS'!M$7*'FORM NILAI SIAP'!$G$6+'NILAI UAS'!M$7*'NILAI UAS'!M99*'FORM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9" s="50" t="str">
        <f t="shared" ref="AD99" si="1096">IF(AC99="","",IF(AC99&gt;=80,4,IF(AC99&gt;=70,3,IF(AC99&gt;=60,2,1))))</f>
        <v/>
      </c>
      <c r="AE99" s="7" t="str">
        <f>IF($B99="","",IFERROR((('NILAI TUGAS'!N99*'NILAI TUGAS'!N$7*'FORM NILAI SIAP'!$E$6+'NILAI PRAKTEK'!N99*'NILAI PRAKTEK'!N$7*'FORM NILAI SIAP'!$F$6+'NILAI UTS'!N99*'NILAI UTS'!N$7*'FORM NILAI SIAP'!$G$6+'NILAI UAS'!N$7*'NILAI UAS'!N99*'FORM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9" s="50" t="str">
        <f t="shared" ref="AF99" si="1097">IF(AE99="","",IF(AE99&gt;=80,4,IF(AE99&gt;=70,3,IF(AE99&gt;=60,2,1))))</f>
        <v/>
      </c>
      <c r="AG99" s="7" t="str">
        <f>IF($B99="","",IFERROR((('NILAI TUGAS'!O99*'NILAI TUGAS'!O$7*'FORM NILAI SIAP'!$E$6+'NILAI PRAKTEK'!O99*'NILAI PRAKTEK'!O$7*'FORM NILAI SIAP'!$F$6+'NILAI UTS'!O99*'NILAI UTS'!O$7*'FORM NILAI SIAP'!$G$6+'NILAI UAS'!O$7*'NILAI UAS'!O99*'FORM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9" s="50" t="str">
        <f t="shared" ref="AH99" si="1098">IF(AG99="","",IF(AG99&gt;=80,4,IF(AG99&gt;=70,3,IF(AG99&gt;=60,2,1))))</f>
        <v/>
      </c>
      <c r="AI99" s="7" t="str">
        <f>IF($B99="","",IFERROR((('NILAI TUGAS'!P99*'NILAI TUGAS'!P$7*'FORM NILAI SIAP'!$E$6+'NILAI PRAKTEK'!P99*'NILAI PRAKTEK'!P$7*'FORM NILAI SIAP'!$F$6+'NILAI UTS'!P99*'NILAI UTS'!P$7*'FORM NILAI SIAP'!$G$6+'NILAI UAS'!P$7*'NILAI UAS'!P99*'FORM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9" s="50" t="str">
        <f t="shared" ref="AJ99" si="1099">IF(AI99="","",IF(AI99&gt;=80,4,IF(AI99&gt;=70,3,IF(AI99&gt;=60,2,1))))</f>
        <v/>
      </c>
      <c r="AK99" s="7" t="str">
        <f>IF($B99="","",IFERROR((('NILAI TUGAS'!Q99*'NILAI TUGAS'!Q$7*'FORM NILAI SIAP'!$E$6+'NILAI PRAKTEK'!Q99*'NILAI PRAKTEK'!Q$7*'FORM NILAI SIAP'!$F$6+'NILAI UTS'!Q99*'NILAI UTS'!Q$7*'FORM NILAI SIAP'!$G$6+'NILAI UAS'!Q$7*'NILAI UAS'!Q99*'FORM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9" s="50" t="str">
        <f t="shared" ref="AL99" si="1100">IF(AK99="","",IF(AK99&gt;=80,4,IF(AK99&gt;=70,3,IF(AK99&gt;=60,2,1))))</f>
        <v/>
      </c>
      <c r="AM99" s="7" t="str">
        <f>IF($B99="","",IFERROR((('NILAI TUGAS'!R99*'NILAI TUGAS'!R$7*'FORM NILAI SIAP'!$E$6+'NILAI PRAKTEK'!R99*'NILAI PRAKTEK'!R$7*'FORM NILAI SIAP'!$F$6+'NILAI UTS'!R99*'NILAI UTS'!R$7*'FORM NILAI SIAP'!$G$6+'NILAI UAS'!R$7*'NILAI UAS'!R99*'FORM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9" s="50" t="str">
        <f t="shared" ref="AN99" si="1101">IF(AM99="","",IF(AM99&gt;=80,4,IF(AM99&gt;=70,3,IF(AM99&gt;=60,2,1))))</f>
        <v/>
      </c>
    </row>
    <row r="100" spans="1:40" x14ac:dyDescent="0.25">
      <c r="A100" s="13"/>
      <c r="B100" s="13"/>
      <c r="C100" s="13"/>
      <c r="D100" s="13"/>
      <c r="E100" s="25" t="str">
        <f>IF(B100="","",'NILAI TUGAS'!D100)</f>
        <v/>
      </c>
      <c r="F100" s="25" t="str">
        <f>IF(B100="","",'NILAI PRAKTEK'!D100)</f>
        <v/>
      </c>
      <c r="G100" s="25" t="str">
        <f>IF(B100="","",'NILAI UTS'!D100)</f>
        <v/>
      </c>
      <c r="H100" s="25" t="str">
        <f>IF(B100="","",'NILAI UAS'!D100)</f>
        <v/>
      </c>
      <c r="I100" s="25" t="str">
        <f t="shared" si="773"/>
        <v/>
      </c>
      <c r="J100" s="26" t="str">
        <f t="shared" si="774"/>
        <v/>
      </c>
      <c r="K100" s="25" t="str">
        <f t="shared" si="775"/>
        <v/>
      </c>
      <c r="L100" s="6" t="str">
        <f t="shared" si="776"/>
        <v/>
      </c>
      <c r="M100" s="7" t="str">
        <f>IF($B100="","",IF(M$7="","",IFERROR((('NILAI TUGAS'!E100*'NILAI TUGAS'!E$7*'FORM NILAI SIAP'!$E$6+'NILAI PRAKTEK'!E100*'NILAI PRAKTEK'!E$7*'FORM NILAI SIAP'!$F$6+'NILAI UTS'!E100*'NILAI UTS'!E$7*'FORM NILAI SIAP'!$G$6+'NILAI UAS'!E$7*'NILAI UAS'!E100*'FORM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0" s="50" t="str">
        <f t="shared" si="777"/>
        <v/>
      </c>
      <c r="O100" s="7" t="str">
        <f>IF($B100="","",IF(O$7="","",IFERROR((('NILAI TUGAS'!F100*'NILAI TUGAS'!F$7*'FORM NILAI SIAP'!$E$6+'NILAI PRAKTEK'!F100*'NILAI PRAKTEK'!F$7*'FORM NILAI SIAP'!$F$6+'NILAI UTS'!F100*'NILAI UTS'!F$7*'FORM NILAI SIAP'!$G$6+'NILAI UAS'!F$7*'NILAI UAS'!F100*'FORM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0" s="50" t="str">
        <f t="shared" si="777"/>
        <v/>
      </c>
      <c r="Q100" s="7" t="str">
        <f>IF($B100="","",IF(Q$7="","",IFERROR((('NILAI TUGAS'!G100*'NILAI TUGAS'!G$7*'FORM NILAI SIAP'!$E$6+'NILAI PRAKTEK'!G100*'NILAI PRAKTEK'!G$7*'FORM NILAI SIAP'!$F$6+'NILAI UTS'!G100*'NILAI UTS'!G$7*'FORM NILAI SIAP'!$G$6+'NILAI UAS'!G$7*'NILAI UAS'!G100*'FORM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0" s="50" t="str">
        <f t="shared" ref="R100" si="1102">IF(Q100="","",IF(Q100&gt;=80,4,IF(Q100&gt;=70,3,IF(Q100&gt;=60,2,1))))</f>
        <v/>
      </c>
      <c r="S100" s="7" t="str">
        <f>IF($B100="","",IF(S$7="","",IFERROR((('NILAI TUGAS'!H100*'NILAI TUGAS'!H$7*'FORM NILAI SIAP'!$E$6+'NILAI PRAKTEK'!H100*'NILAI PRAKTEK'!H$7*'FORM NILAI SIAP'!$F$6+'NILAI UTS'!H100*'NILAI UTS'!H$7*'FORM NILAI SIAP'!$G$6+'NILAI UAS'!H$7*'NILAI UAS'!H100*'FORM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0" s="50" t="str">
        <f t="shared" ref="T100" si="1103">IF(S100="","",IF(S100&gt;=80,4,IF(S100&gt;=70,3,IF(S100&gt;=60,2,1))))</f>
        <v/>
      </c>
      <c r="U100" s="7" t="str">
        <f>IF($B100="","",IF(U$7="","",IFERROR((('NILAI TUGAS'!I100*'NILAI TUGAS'!I$7*'FORM NILAI SIAP'!$E$6+'NILAI PRAKTEK'!I100*'NILAI PRAKTEK'!I$7*'FORM NILAI SIAP'!$F$6+'NILAI UTS'!I100*'NILAI UTS'!I$7*'FORM NILAI SIAP'!$G$6+'NILAI UAS'!I$7*'NILAI UAS'!I100*'FORM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0" s="50" t="str">
        <f t="shared" ref="V100" si="1104">IF(U100="","",IF(U100&gt;=80,4,IF(U100&gt;=70,3,IF(U100&gt;=60,2,1))))</f>
        <v/>
      </c>
      <c r="W100" s="7" t="str">
        <f>IF($B100="","",IF(W$7="","",IFERROR((('NILAI TUGAS'!J100*'NILAI TUGAS'!J$7*'FORM NILAI SIAP'!$E$6+'NILAI PRAKTEK'!J100*'NILAI PRAKTEK'!J$7*'FORM NILAI SIAP'!$F$6+'NILAI UTS'!J100*'NILAI UTS'!J$7*'FORM NILAI SIAP'!$G$6+'NILAI UAS'!J$7*'NILAI UAS'!J100*'FORM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0" s="50" t="str">
        <f t="shared" ref="X100" si="1105">IF(W100="","",IF(W100&gt;=80,4,IF(W100&gt;=70,3,IF(W100&gt;=60,2,1))))</f>
        <v/>
      </c>
      <c r="Y100" s="7" t="str">
        <f>IF($B100="","",IF(Y$7="","",IFERROR((('NILAI TUGAS'!K100*'NILAI TUGAS'!K$7*'FORM NILAI SIAP'!$E$6+'NILAI PRAKTEK'!K100*'NILAI PRAKTEK'!K$7*'FORM NILAI SIAP'!$F$6+'NILAI UTS'!K100*'NILAI UTS'!K$7*'FORM NILAI SIAP'!$G$6+'NILAI UAS'!K$7*'NILAI UAS'!K100*'FORM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0" s="50" t="str">
        <f t="shared" ref="Z100" si="1106">IF(Y100="","",IF(Y100&gt;=80,4,IF(Y100&gt;=70,3,IF(Y100&gt;=60,2,1))))</f>
        <v/>
      </c>
      <c r="AA100" s="7" t="str">
        <f>IF($B100="","",IF(AA$7="","",IFERROR((('NILAI TUGAS'!L100*'NILAI TUGAS'!L$7*'FORM NILAI SIAP'!$E$6+'NILAI PRAKTEK'!L100*'NILAI PRAKTEK'!L$7*'FORM NILAI SIAP'!$F$6+'NILAI UTS'!L100*'NILAI UTS'!L$7*'FORM NILAI SIAP'!$G$6+'NILAI UAS'!L$7*'NILAI UAS'!L100*'FORM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0" s="50" t="str">
        <f t="shared" ref="AB100" si="1107">IF(AA100="","",IF(AA100&gt;=80,4,IF(AA100&gt;=70,3,IF(AA100&gt;=60,2,1))))</f>
        <v/>
      </c>
      <c r="AC100" s="7" t="str">
        <f>IF($B100="","",IF(AC$7="","",IFERROR((('NILAI TUGAS'!M100*'NILAI TUGAS'!M$7*'FORM NILAI SIAP'!$E$6+'NILAI PRAKTEK'!M100*'NILAI PRAKTEK'!M$7*'FORM NILAI SIAP'!$F$6+'NILAI UTS'!M100*'NILAI UTS'!M$7*'FORM NILAI SIAP'!$G$6+'NILAI UAS'!M$7*'NILAI UAS'!M100*'FORM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0" s="50" t="str">
        <f t="shared" ref="AD100" si="1108">IF(AC100="","",IF(AC100&gt;=80,4,IF(AC100&gt;=70,3,IF(AC100&gt;=60,2,1))))</f>
        <v/>
      </c>
      <c r="AE100" s="7" t="str">
        <f>IF($B100="","",IFERROR((('NILAI TUGAS'!N100*'NILAI TUGAS'!N$7*'FORM NILAI SIAP'!$E$6+'NILAI PRAKTEK'!N100*'NILAI PRAKTEK'!N$7*'FORM NILAI SIAP'!$F$6+'NILAI UTS'!N100*'NILAI UTS'!N$7*'FORM NILAI SIAP'!$G$6+'NILAI UAS'!N$7*'NILAI UAS'!N100*'FORM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0" s="50" t="str">
        <f t="shared" ref="AF100" si="1109">IF(AE100="","",IF(AE100&gt;=80,4,IF(AE100&gt;=70,3,IF(AE100&gt;=60,2,1))))</f>
        <v/>
      </c>
      <c r="AG100" s="7" t="str">
        <f>IF($B100="","",IFERROR((('NILAI TUGAS'!O100*'NILAI TUGAS'!O$7*'FORM NILAI SIAP'!$E$6+'NILAI PRAKTEK'!O100*'NILAI PRAKTEK'!O$7*'FORM NILAI SIAP'!$F$6+'NILAI UTS'!O100*'NILAI UTS'!O$7*'FORM NILAI SIAP'!$G$6+'NILAI UAS'!O$7*'NILAI UAS'!O100*'FORM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0" s="50" t="str">
        <f t="shared" ref="AH100" si="1110">IF(AG100="","",IF(AG100&gt;=80,4,IF(AG100&gt;=70,3,IF(AG100&gt;=60,2,1))))</f>
        <v/>
      </c>
      <c r="AI100" s="7" t="str">
        <f>IF($B100="","",IFERROR((('NILAI TUGAS'!P100*'NILAI TUGAS'!P$7*'FORM NILAI SIAP'!$E$6+'NILAI PRAKTEK'!P100*'NILAI PRAKTEK'!P$7*'FORM NILAI SIAP'!$F$6+'NILAI UTS'!P100*'NILAI UTS'!P$7*'FORM NILAI SIAP'!$G$6+'NILAI UAS'!P$7*'NILAI UAS'!P100*'FORM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0" s="50" t="str">
        <f t="shared" ref="AJ100" si="1111">IF(AI100="","",IF(AI100&gt;=80,4,IF(AI100&gt;=70,3,IF(AI100&gt;=60,2,1))))</f>
        <v/>
      </c>
      <c r="AK100" s="7" t="str">
        <f>IF($B100="","",IFERROR((('NILAI TUGAS'!Q100*'NILAI TUGAS'!Q$7*'FORM NILAI SIAP'!$E$6+'NILAI PRAKTEK'!Q100*'NILAI PRAKTEK'!Q$7*'FORM NILAI SIAP'!$F$6+'NILAI UTS'!Q100*'NILAI UTS'!Q$7*'FORM NILAI SIAP'!$G$6+'NILAI UAS'!Q$7*'NILAI UAS'!Q100*'FORM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0" s="50" t="str">
        <f t="shared" ref="AL100" si="1112">IF(AK100="","",IF(AK100&gt;=80,4,IF(AK100&gt;=70,3,IF(AK100&gt;=60,2,1))))</f>
        <v/>
      </c>
      <c r="AM100" s="7" t="str">
        <f>IF($B100="","",IFERROR((('NILAI TUGAS'!R100*'NILAI TUGAS'!R$7*'FORM NILAI SIAP'!$E$6+'NILAI PRAKTEK'!R100*'NILAI PRAKTEK'!R$7*'FORM NILAI SIAP'!$F$6+'NILAI UTS'!R100*'NILAI UTS'!R$7*'FORM NILAI SIAP'!$G$6+'NILAI UAS'!R$7*'NILAI UAS'!R100*'FORM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0" s="50" t="str">
        <f t="shared" ref="AN100" si="1113">IF(AM100="","",IF(AM100&gt;=80,4,IF(AM100&gt;=70,3,IF(AM100&gt;=60,2,1))))</f>
        <v/>
      </c>
    </row>
    <row r="101" spans="1:40" x14ac:dyDescent="0.25">
      <c r="A101" s="13"/>
      <c r="B101" s="13"/>
      <c r="C101" s="13"/>
      <c r="D101" s="13"/>
      <c r="E101" s="25" t="str">
        <f>IF(B101="","",'NILAI TUGAS'!D101)</f>
        <v/>
      </c>
      <c r="F101" s="25" t="str">
        <f>IF(B101="","",'NILAI PRAKTEK'!D101)</f>
        <v/>
      </c>
      <c r="G101" s="25" t="str">
        <f>IF(B101="","",'NILAI UTS'!D101)</f>
        <v/>
      </c>
      <c r="H101" s="25" t="str">
        <f>IF(B101="","",'NILAI UAS'!D101)</f>
        <v/>
      </c>
      <c r="I101" s="25" t="str">
        <f t="shared" si="773"/>
        <v/>
      </c>
      <c r="J101" s="26" t="str">
        <f t="shared" si="774"/>
        <v/>
      </c>
      <c r="K101" s="25" t="str">
        <f t="shared" si="775"/>
        <v/>
      </c>
      <c r="L101" s="6" t="str">
        <f t="shared" si="776"/>
        <v/>
      </c>
      <c r="M101" s="7" t="str">
        <f>IF($B101="","",IF(M$7="","",IFERROR((('NILAI TUGAS'!E101*'NILAI TUGAS'!E$7*'FORM NILAI SIAP'!$E$6+'NILAI PRAKTEK'!E101*'NILAI PRAKTEK'!E$7*'FORM NILAI SIAP'!$F$6+'NILAI UTS'!E101*'NILAI UTS'!E$7*'FORM NILAI SIAP'!$G$6+'NILAI UAS'!E$7*'NILAI UAS'!E101*'FORM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1" s="50" t="str">
        <f t="shared" si="777"/>
        <v/>
      </c>
      <c r="O101" s="7" t="str">
        <f>IF($B101="","",IF(O$7="","",IFERROR((('NILAI TUGAS'!F101*'NILAI TUGAS'!F$7*'FORM NILAI SIAP'!$E$6+'NILAI PRAKTEK'!F101*'NILAI PRAKTEK'!F$7*'FORM NILAI SIAP'!$F$6+'NILAI UTS'!F101*'NILAI UTS'!F$7*'FORM NILAI SIAP'!$G$6+'NILAI UAS'!F$7*'NILAI UAS'!F101*'FORM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1" s="50" t="str">
        <f t="shared" si="777"/>
        <v/>
      </c>
      <c r="Q101" s="7" t="str">
        <f>IF($B101="","",IF(Q$7="","",IFERROR((('NILAI TUGAS'!G101*'NILAI TUGAS'!G$7*'FORM NILAI SIAP'!$E$6+'NILAI PRAKTEK'!G101*'NILAI PRAKTEK'!G$7*'FORM NILAI SIAP'!$F$6+'NILAI UTS'!G101*'NILAI UTS'!G$7*'FORM NILAI SIAP'!$G$6+'NILAI UAS'!G$7*'NILAI UAS'!G101*'FORM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1" s="50" t="str">
        <f t="shared" ref="R101" si="1114">IF(Q101="","",IF(Q101&gt;=80,4,IF(Q101&gt;=70,3,IF(Q101&gt;=60,2,1))))</f>
        <v/>
      </c>
      <c r="S101" s="7" t="str">
        <f>IF($B101="","",IF(S$7="","",IFERROR((('NILAI TUGAS'!H101*'NILAI TUGAS'!H$7*'FORM NILAI SIAP'!$E$6+'NILAI PRAKTEK'!H101*'NILAI PRAKTEK'!H$7*'FORM NILAI SIAP'!$F$6+'NILAI UTS'!H101*'NILAI UTS'!H$7*'FORM NILAI SIAP'!$G$6+'NILAI UAS'!H$7*'NILAI UAS'!H101*'FORM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1" s="50" t="str">
        <f t="shared" ref="T101" si="1115">IF(S101="","",IF(S101&gt;=80,4,IF(S101&gt;=70,3,IF(S101&gt;=60,2,1))))</f>
        <v/>
      </c>
      <c r="U101" s="7" t="str">
        <f>IF($B101="","",IF(U$7="","",IFERROR((('NILAI TUGAS'!I101*'NILAI TUGAS'!I$7*'FORM NILAI SIAP'!$E$6+'NILAI PRAKTEK'!I101*'NILAI PRAKTEK'!I$7*'FORM NILAI SIAP'!$F$6+'NILAI UTS'!I101*'NILAI UTS'!I$7*'FORM NILAI SIAP'!$G$6+'NILAI UAS'!I$7*'NILAI UAS'!I101*'FORM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1" s="50" t="str">
        <f t="shared" ref="V101" si="1116">IF(U101="","",IF(U101&gt;=80,4,IF(U101&gt;=70,3,IF(U101&gt;=60,2,1))))</f>
        <v/>
      </c>
      <c r="W101" s="7" t="str">
        <f>IF($B101="","",IF(W$7="","",IFERROR((('NILAI TUGAS'!J101*'NILAI TUGAS'!J$7*'FORM NILAI SIAP'!$E$6+'NILAI PRAKTEK'!J101*'NILAI PRAKTEK'!J$7*'FORM NILAI SIAP'!$F$6+'NILAI UTS'!J101*'NILAI UTS'!J$7*'FORM NILAI SIAP'!$G$6+'NILAI UAS'!J$7*'NILAI UAS'!J101*'FORM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1" s="50" t="str">
        <f t="shared" ref="X101" si="1117">IF(W101="","",IF(W101&gt;=80,4,IF(W101&gt;=70,3,IF(W101&gt;=60,2,1))))</f>
        <v/>
      </c>
      <c r="Y101" s="7" t="str">
        <f>IF($B101="","",IF(Y$7="","",IFERROR((('NILAI TUGAS'!K101*'NILAI TUGAS'!K$7*'FORM NILAI SIAP'!$E$6+'NILAI PRAKTEK'!K101*'NILAI PRAKTEK'!K$7*'FORM NILAI SIAP'!$F$6+'NILAI UTS'!K101*'NILAI UTS'!K$7*'FORM NILAI SIAP'!$G$6+'NILAI UAS'!K$7*'NILAI UAS'!K101*'FORM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1" s="50" t="str">
        <f t="shared" ref="Z101" si="1118">IF(Y101="","",IF(Y101&gt;=80,4,IF(Y101&gt;=70,3,IF(Y101&gt;=60,2,1))))</f>
        <v/>
      </c>
      <c r="AA101" s="7" t="str">
        <f>IF($B101="","",IF(AA$7="","",IFERROR((('NILAI TUGAS'!L101*'NILAI TUGAS'!L$7*'FORM NILAI SIAP'!$E$6+'NILAI PRAKTEK'!L101*'NILAI PRAKTEK'!L$7*'FORM NILAI SIAP'!$F$6+'NILAI UTS'!L101*'NILAI UTS'!L$7*'FORM NILAI SIAP'!$G$6+'NILAI UAS'!L$7*'NILAI UAS'!L101*'FORM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1" s="50" t="str">
        <f t="shared" ref="AB101" si="1119">IF(AA101="","",IF(AA101&gt;=80,4,IF(AA101&gt;=70,3,IF(AA101&gt;=60,2,1))))</f>
        <v/>
      </c>
      <c r="AC101" s="7" t="str">
        <f>IF($B101="","",IF(AC$7="","",IFERROR((('NILAI TUGAS'!M101*'NILAI TUGAS'!M$7*'FORM NILAI SIAP'!$E$6+'NILAI PRAKTEK'!M101*'NILAI PRAKTEK'!M$7*'FORM NILAI SIAP'!$F$6+'NILAI UTS'!M101*'NILAI UTS'!M$7*'FORM NILAI SIAP'!$G$6+'NILAI UAS'!M$7*'NILAI UAS'!M101*'FORM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1" s="50" t="str">
        <f t="shared" ref="AD101" si="1120">IF(AC101="","",IF(AC101&gt;=80,4,IF(AC101&gt;=70,3,IF(AC101&gt;=60,2,1))))</f>
        <v/>
      </c>
      <c r="AE101" s="7" t="str">
        <f>IF($B101="","",IFERROR((('NILAI TUGAS'!N101*'NILAI TUGAS'!N$7*'FORM NILAI SIAP'!$E$6+'NILAI PRAKTEK'!N101*'NILAI PRAKTEK'!N$7*'FORM NILAI SIAP'!$F$6+'NILAI UTS'!N101*'NILAI UTS'!N$7*'FORM NILAI SIAP'!$G$6+'NILAI UAS'!N$7*'NILAI UAS'!N101*'FORM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1" s="50" t="str">
        <f t="shared" ref="AF101" si="1121">IF(AE101="","",IF(AE101&gt;=80,4,IF(AE101&gt;=70,3,IF(AE101&gt;=60,2,1))))</f>
        <v/>
      </c>
      <c r="AG101" s="7" t="str">
        <f>IF($B101="","",IFERROR((('NILAI TUGAS'!O101*'NILAI TUGAS'!O$7*'FORM NILAI SIAP'!$E$6+'NILAI PRAKTEK'!O101*'NILAI PRAKTEK'!O$7*'FORM NILAI SIAP'!$F$6+'NILAI UTS'!O101*'NILAI UTS'!O$7*'FORM NILAI SIAP'!$G$6+'NILAI UAS'!O$7*'NILAI UAS'!O101*'FORM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1" s="50" t="str">
        <f t="shared" ref="AH101" si="1122">IF(AG101="","",IF(AG101&gt;=80,4,IF(AG101&gt;=70,3,IF(AG101&gt;=60,2,1))))</f>
        <v/>
      </c>
      <c r="AI101" s="7" t="str">
        <f>IF($B101="","",IFERROR((('NILAI TUGAS'!P101*'NILAI TUGAS'!P$7*'FORM NILAI SIAP'!$E$6+'NILAI PRAKTEK'!P101*'NILAI PRAKTEK'!P$7*'FORM NILAI SIAP'!$F$6+'NILAI UTS'!P101*'NILAI UTS'!P$7*'FORM NILAI SIAP'!$G$6+'NILAI UAS'!P$7*'NILAI UAS'!P101*'FORM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1" s="50" t="str">
        <f t="shared" ref="AJ101" si="1123">IF(AI101="","",IF(AI101&gt;=80,4,IF(AI101&gt;=70,3,IF(AI101&gt;=60,2,1))))</f>
        <v/>
      </c>
      <c r="AK101" s="7" t="str">
        <f>IF($B101="","",IFERROR((('NILAI TUGAS'!Q101*'NILAI TUGAS'!Q$7*'FORM NILAI SIAP'!$E$6+'NILAI PRAKTEK'!Q101*'NILAI PRAKTEK'!Q$7*'FORM NILAI SIAP'!$F$6+'NILAI UTS'!Q101*'NILAI UTS'!Q$7*'FORM NILAI SIAP'!$G$6+'NILAI UAS'!Q$7*'NILAI UAS'!Q101*'FORM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1" s="50" t="str">
        <f t="shared" ref="AL101" si="1124">IF(AK101="","",IF(AK101&gt;=80,4,IF(AK101&gt;=70,3,IF(AK101&gt;=60,2,1))))</f>
        <v/>
      </c>
      <c r="AM101" s="7" t="str">
        <f>IF($B101="","",IFERROR((('NILAI TUGAS'!R101*'NILAI TUGAS'!R$7*'FORM NILAI SIAP'!$E$6+'NILAI PRAKTEK'!R101*'NILAI PRAKTEK'!R$7*'FORM NILAI SIAP'!$F$6+'NILAI UTS'!R101*'NILAI UTS'!R$7*'FORM NILAI SIAP'!$G$6+'NILAI UAS'!R$7*'NILAI UAS'!R101*'FORM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1" s="50" t="str">
        <f t="shared" ref="AN101" si="1125">IF(AM101="","",IF(AM101&gt;=80,4,IF(AM101&gt;=70,3,IF(AM101&gt;=60,2,1))))</f>
        <v/>
      </c>
    </row>
    <row r="102" spans="1:40" x14ac:dyDescent="0.25">
      <c r="A102" s="13"/>
      <c r="B102" s="13"/>
      <c r="C102" s="13"/>
      <c r="D102" s="13"/>
      <c r="E102" s="25" t="str">
        <f>IF(B102="","",'NILAI TUGAS'!D102)</f>
        <v/>
      </c>
      <c r="F102" s="25" t="str">
        <f>IF(B102="","",'NILAI PRAKTEK'!D102)</f>
        <v/>
      </c>
      <c r="G102" s="25" t="str">
        <f>IF(B102="","",'NILAI UTS'!D102)</f>
        <v/>
      </c>
      <c r="H102" s="25" t="str">
        <f>IF(B102="","",'NILAI UAS'!D102)</f>
        <v/>
      </c>
      <c r="I102" s="25" t="str">
        <f t="shared" si="773"/>
        <v/>
      </c>
      <c r="J102" s="26" t="str">
        <f t="shared" si="774"/>
        <v/>
      </c>
      <c r="K102" s="25" t="str">
        <f t="shared" si="775"/>
        <v/>
      </c>
      <c r="L102" s="6" t="str">
        <f t="shared" si="776"/>
        <v/>
      </c>
      <c r="M102" s="7" t="str">
        <f>IF($B102="","",IF(M$7="","",IFERROR((('NILAI TUGAS'!E102*'NILAI TUGAS'!E$7*'FORM NILAI SIAP'!$E$6+'NILAI PRAKTEK'!E102*'NILAI PRAKTEK'!E$7*'FORM NILAI SIAP'!$F$6+'NILAI UTS'!E102*'NILAI UTS'!E$7*'FORM NILAI SIAP'!$G$6+'NILAI UAS'!E$7*'NILAI UAS'!E102*'FORM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2" s="50" t="str">
        <f t="shared" si="777"/>
        <v/>
      </c>
      <c r="O102" s="7" t="str">
        <f>IF($B102="","",IF(O$7="","",IFERROR((('NILAI TUGAS'!F102*'NILAI TUGAS'!F$7*'FORM NILAI SIAP'!$E$6+'NILAI PRAKTEK'!F102*'NILAI PRAKTEK'!F$7*'FORM NILAI SIAP'!$F$6+'NILAI UTS'!F102*'NILAI UTS'!F$7*'FORM NILAI SIAP'!$G$6+'NILAI UAS'!F$7*'NILAI UAS'!F102*'FORM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2" s="50" t="str">
        <f t="shared" si="777"/>
        <v/>
      </c>
      <c r="Q102" s="7" t="str">
        <f>IF($B102="","",IF(Q$7="","",IFERROR((('NILAI TUGAS'!G102*'NILAI TUGAS'!G$7*'FORM NILAI SIAP'!$E$6+'NILAI PRAKTEK'!G102*'NILAI PRAKTEK'!G$7*'FORM NILAI SIAP'!$F$6+'NILAI UTS'!G102*'NILAI UTS'!G$7*'FORM NILAI SIAP'!$G$6+'NILAI UAS'!G$7*'NILAI UAS'!G102*'FORM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2" s="50" t="str">
        <f t="shared" ref="R102" si="1126">IF(Q102="","",IF(Q102&gt;=80,4,IF(Q102&gt;=70,3,IF(Q102&gt;=60,2,1))))</f>
        <v/>
      </c>
      <c r="S102" s="7" t="str">
        <f>IF($B102="","",IF(S$7="","",IFERROR((('NILAI TUGAS'!H102*'NILAI TUGAS'!H$7*'FORM NILAI SIAP'!$E$6+'NILAI PRAKTEK'!H102*'NILAI PRAKTEK'!H$7*'FORM NILAI SIAP'!$F$6+'NILAI UTS'!H102*'NILAI UTS'!H$7*'FORM NILAI SIAP'!$G$6+'NILAI UAS'!H$7*'NILAI UAS'!H102*'FORM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2" s="50" t="str">
        <f t="shared" ref="T102" si="1127">IF(S102="","",IF(S102&gt;=80,4,IF(S102&gt;=70,3,IF(S102&gt;=60,2,1))))</f>
        <v/>
      </c>
      <c r="U102" s="7" t="str">
        <f>IF($B102="","",IF(U$7="","",IFERROR((('NILAI TUGAS'!I102*'NILAI TUGAS'!I$7*'FORM NILAI SIAP'!$E$6+'NILAI PRAKTEK'!I102*'NILAI PRAKTEK'!I$7*'FORM NILAI SIAP'!$F$6+'NILAI UTS'!I102*'NILAI UTS'!I$7*'FORM NILAI SIAP'!$G$6+'NILAI UAS'!I$7*'NILAI UAS'!I102*'FORM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2" s="50" t="str">
        <f t="shared" ref="V102" si="1128">IF(U102="","",IF(U102&gt;=80,4,IF(U102&gt;=70,3,IF(U102&gt;=60,2,1))))</f>
        <v/>
      </c>
      <c r="W102" s="7" t="str">
        <f>IF($B102="","",IF(W$7="","",IFERROR((('NILAI TUGAS'!J102*'NILAI TUGAS'!J$7*'FORM NILAI SIAP'!$E$6+'NILAI PRAKTEK'!J102*'NILAI PRAKTEK'!J$7*'FORM NILAI SIAP'!$F$6+'NILAI UTS'!J102*'NILAI UTS'!J$7*'FORM NILAI SIAP'!$G$6+'NILAI UAS'!J$7*'NILAI UAS'!J102*'FORM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2" s="50" t="str">
        <f t="shared" ref="X102" si="1129">IF(W102="","",IF(W102&gt;=80,4,IF(W102&gt;=70,3,IF(W102&gt;=60,2,1))))</f>
        <v/>
      </c>
      <c r="Y102" s="7" t="str">
        <f>IF($B102="","",IF(Y$7="","",IFERROR((('NILAI TUGAS'!K102*'NILAI TUGAS'!K$7*'FORM NILAI SIAP'!$E$6+'NILAI PRAKTEK'!K102*'NILAI PRAKTEK'!K$7*'FORM NILAI SIAP'!$F$6+'NILAI UTS'!K102*'NILAI UTS'!K$7*'FORM NILAI SIAP'!$G$6+'NILAI UAS'!K$7*'NILAI UAS'!K102*'FORM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2" s="50" t="str">
        <f t="shared" ref="Z102" si="1130">IF(Y102="","",IF(Y102&gt;=80,4,IF(Y102&gt;=70,3,IF(Y102&gt;=60,2,1))))</f>
        <v/>
      </c>
      <c r="AA102" s="7" t="str">
        <f>IF($B102="","",IF(AA$7="","",IFERROR((('NILAI TUGAS'!L102*'NILAI TUGAS'!L$7*'FORM NILAI SIAP'!$E$6+'NILAI PRAKTEK'!L102*'NILAI PRAKTEK'!L$7*'FORM NILAI SIAP'!$F$6+'NILAI UTS'!L102*'NILAI UTS'!L$7*'FORM NILAI SIAP'!$G$6+'NILAI UAS'!L$7*'NILAI UAS'!L102*'FORM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2" s="50" t="str">
        <f t="shared" ref="AB102" si="1131">IF(AA102="","",IF(AA102&gt;=80,4,IF(AA102&gt;=70,3,IF(AA102&gt;=60,2,1))))</f>
        <v/>
      </c>
      <c r="AC102" s="7" t="str">
        <f>IF($B102="","",IF(AC$7="","",IFERROR((('NILAI TUGAS'!M102*'NILAI TUGAS'!M$7*'FORM NILAI SIAP'!$E$6+'NILAI PRAKTEK'!M102*'NILAI PRAKTEK'!M$7*'FORM NILAI SIAP'!$F$6+'NILAI UTS'!M102*'NILAI UTS'!M$7*'FORM NILAI SIAP'!$G$6+'NILAI UAS'!M$7*'NILAI UAS'!M102*'FORM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2" s="50" t="str">
        <f t="shared" ref="AD102" si="1132">IF(AC102="","",IF(AC102&gt;=80,4,IF(AC102&gt;=70,3,IF(AC102&gt;=60,2,1))))</f>
        <v/>
      </c>
      <c r="AE102" s="7" t="str">
        <f>IF($B102="","",IFERROR((('NILAI TUGAS'!N102*'NILAI TUGAS'!N$7*'FORM NILAI SIAP'!$E$6+'NILAI PRAKTEK'!N102*'NILAI PRAKTEK'!N$7*'FORM NILAI SIAP'!$F$6+'NILAI UTS'!N102*'NILAI UTS'!N$7*'FORM NILAI SIAP'!$G$6+'NILAI UAS'!N$7*'NILAI UAS'!N102*'FORM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2" s="50" t="str">
        <f t="shared" ref="AF102" si="1133">IF(AE102="","",IF(AE102&gt;=80,4,IF(AE102&gt;=70,3,IF(AE102&gt;=60,2,1))))</f>
        <v/>
      </c>
      <c r="AG102" s="7" t="str">
        <f>IF($B102="","",IFERROR((('NILAI TUGAS'!O102*'NILAI TUGAS'!O$7*'FORM NILAI SIAP'!$E$6+'NILAI PRAKTEK'!O102*'NILAI PRAKTEK'!O$7*'FORM NILAI SIAP'!$F$6+'NILAI UTS'!O102*'NILAI UTS'!O$7*'FORM NILAI SIAP'!$G$6+'NILAI UAS'!O$7*'NILAI UAS'!O102*'FORM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2" s="50" t="str">
        <f t="shared" ref="AH102" si="1134">IF(AG102="","",IF(AG102&gt;=80,4,IF(AG102&gt;=70,3,IF(AG102&gt;=60,2,1))))</f>
        <v/>
      </c>
      <c r="AI102" s="7" t="str">
        <f>IF($B102="","",IFERROR((('NILAI TUGAS'!P102*'NILAI TUGAS'!P$7*'FORM NILAI SIAP'!$E$6+'NILAI PRAKTEK'!P102*'NILAI PRAKTEK'!P$7*'FORM NILAI SIAP'!$F$6+'NILAI UTS'!P102*'NILAI UTS'!P$7*'FORM NILAI SIAP'!$G$6+'NILAI UAS'!P$7*'NILAI UAS'!P102*'FORM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2" s="50" t="str">
        <f t="shared" ref="AJ102" si="1135">IF(AI102="","",IF(AI102&gt;=80,4,IF(AI102&gt;=70,3,IF(AI102&gt;=60,2,1))))</f>
        <v/>
      </c>
      <c r="AK102" s="7" t="str">
        <f>IF($B102="","",IFERROR((('NILAI TUGAS'!Q102*'NILAI TUGAS'!Q$7*'FORM NILAI SIAP'!$E$6+'NILAI PRAKTEK'!Q102*'NILAI PRAKTEK'!Q$7*'FORM NILAI SIAP'!$F$6+'NILAI UTS'!Q102*'NILAI UTS'!Q$7*'FORM NILAI SIAP'!$G$6+'NILAI UAS'!Q$7*'NILAI UAS'!Q102*'FORM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2" s="50" t="str">
        <f t="shared" ref="AL102" si="1136">IF(AK102="","",IF(AK102&gt;=80,4,IF(AK102&gt;=70,3,IF(AK102&gt;=60,2,1))))</f>
        <v/>
      </c>
      <c r="AM102" s="7" t="str">
        <f>IF($B102="","",IFERROR((('NILAI TUGAS'!R102*'NILAI TUGAS'!R$7*'FORM NILAI SIAP'!$E$6+'NILAI PRAKTEK'!R102*'NILAI PRAKTEK'!R$7*'FORM NILAI SIAP'!$F$6+'NILAI UTS'!R102*'NILAI UTS'!R$7*'FORM NILAI SIAP'!$G$6+'NILAI UAS'!R$7*'NILAI UAS'!R102*'FORM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2" s="50" t="str">
        <f t="shared" ref="AN102" si="1137">IF(AM102="","",IF(AM102&gt;=80,4,IF(AM102&gt;=70,3,IF(AM102&gt;=60,2,1))))</f>
        <v/>
      </c>
    </row>
    <row r="103" spans="1:40" x14ac:dyDescent="0.25">
      <c r="A103" s="13"/>
      <c r="B103" s="13"/>
      <c r="C103" s="13"/>
      <c r="D103" s="13"/>
      <c r="E103" s="25" t="str">
        <f>IF(B103="","",'NILAI TUGAS'!D103)</f>
        <v/>
      </c>
      <c r="F103" s="25" t="str">
        <f>IF(B103="","",'NILAI PRAKTEK'!D103)</f>
        <v/>
      </c>
      <c r="G103" s="25" t="str">
        <f>IF(B103="","",'NILAI UTS'!D103)</f>
        <v/>
      </c>
      <c r="H103" s="25" t="str">
        <f>IF(B103="","",'NILAI UAS'!D103)</f>
        <v/>
      </c>
      <c r="I103" s="25" t="str">
        <f t="shared" si="773"/>
        <v/>
      </c>
      <c r="J103" s="26" t="str">
        <f t="shared" si="774"/>
        <v/>
      </c>
      <c r="K103" s="25" t="str">
        <f t="shared" si="775"/>
        <v/>
      </c>
      <c r="L103" s="6" t="str">
        <f t="shared" si="776"/>
        <v/>
      </c>
      <c r="M103" s="7" t="str">
        <f>IF($B103="","",IF(M$7="","",IFERROR((('NILAI TUGAS'!E103*'NILAI TUGAS'!E$7*'FORM NILAI SIAP'!$E$6+'NILAI PRAKTEK'!E103*'NILAI PRAKTEK'!E$7*'FORM NILAI SIAP'!$F$6+'NILAI UTS'!E103*'NILAI UTS'!E$7*'FORM NILAI SIAP'!$G$6+'NILAI UAS'!E$7*'NILAI UAS'!E103*'FORM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3" s="50" t="str">
        <f t="shared" si="777"/>
        <v/>
      </c>
      <c r="O103" s="7" t="str">
        <f>IF($B103="","",IF(O$7="","",IFERROR((('NILAI TUGAS'!F103*'NILAI TUGAS'!F$7*'FORM NILAI SIAP'!$E$6+'NILAI PRAKTEK'!F103*'NILAI PRAKTEK'!F$7*'FORM NILAI SIAP'!$F$6+'NILAI UTS'!F103*'NILAI UTS'!F$7*'FORM NILAI SIAP'!$G$6+'NILAI UAS'!F$7*'NILAI UAS'!F103*'FORM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3" s="50" t="str">
        <f t="shared" si="777"/>
        <v/>
      </c>
      <c r="Q103" s="7" t="str">
        <f>IF($B103="","",IF(Q$7="","",IFERROR((('NILAI TUGAS'!G103*'NILAI TUGAS'!G$7*'FORM NILAI SIAP'!$E$6+'NILAI PRAKTEK'!G103*'NILAI PRAKTEK'!G$7*'FORM NILAI SIAP'!$F$6+'NILAI UTS'!G103*'NILAI UTS'!G$7*'FORM NILAI SIAP'!$G$6+'NILAI UAS'!G$7*'NILAI UAS'!G103*'FORM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3" s="50" t="str">
        <f t="shared" ref="R103" si="1138">IF(Q103="","",IF(Q103&gt;=80,4,IF(Q103&gt;=70,3,IF(Q103&gt;=60,2,1))))</f>
        <v/>
      </c>
      <c r="S103" s="7" t="str">
        <f>IF($B103="","",IF(S$7="","",IFERROR((('NILAI TUGAS'!H103*'NILAI TUGAS'!H$7*'FORM NILAI SIAP'!$E$6+'NILAI PRAKTEK'!H103*'NILAI PRAKTEK'!H$7*'FORM NILAI SIAP'!$F$6+'NILAI UTS'!H103*'NILAI UTS'!H$7*'FORM NILAI SIAP'!$G$6+'NILAI UAS'!H$7*'NILAI UAS'!H103*'FORM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3" s="50" t="str">
        <f t="shared" ref="T103" si="1139">IF(S103="","",IF(S103&gt;=80,4,IF(S103&gt;=70,3,IF(S103&gt;=60,2,1))))</f>
        <v/>
      </c>
      <c r="U103" s="7" t="str">
        <f>IF($B103="","",IF(U$7="","",IFERROR((('NILAI TUGAS'!I103*'NILAI TUGAS'!I$7*'FORM NILAI SIAP'!$E$6+'NILAI PRAKTEK'!I103*'NILAI PRAKTEK'!I$7*'FORM NILAI SIAP'!$F$6+'NILAI UTS'!I103*'NILAI UTS'!I$7*'FORM NILAI SIAP'!$G$6+'NILAI UAS'!I$7*'NILAI UAS'!I103*'FORM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3" s="50" t="str">
        <f t="shared" ref="V103" si="1140">IF(U103="","",IF(U103&gt;=80,4,IF(U103&gt;=70,3,IF(U103&gt;=60,2,1))))</f>
        <v/>
      </c>
      <c r="W103" s="7" t="str">
        <f>IF($B103="","",IF(W$7="","",IFERROR((('NILAI TUGAS'!J103*'NILAI TUGAS'!J$7*'FORM NILAI SIAP'!$E$6+'NILAI PRAKTEK'!J103*'NILAI PRAKTEK'!J$7*'FORM NILAI SIAP'!$F$6+'NILAI UTS'!J103*'NILAI UTS'!J$7*'FORM NILAI SIAP'!$G$6+'NILAI UAS'!J$7*'NILAI UAS'!J103*'FORM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3" s="50" t="str">
        <f t="shared" ref="X103" si="1141">IF(W103="","",IF(W103&gt;=80,4,IF(W103&gt;=70,3,IF(W103&gt;=60,2,1))))</f>
        <v/>
      </c>
      <c r="Y103" s="7" t="str">
        <f>IF($B103="","",IF(Y$7="","",IFERROR((('NILAI TUGAS'!K103*'NILAI TUGAS'!K$7*'FORM NILAI SIAP'!$E$6+'NILAI PRAKTEK'!K103*'NILAI PRAKTEK'!K$7*'FORM NILAI SIAP'!$F$6+'NILAI UTS'!K103*'NILAI UTS'!K$7*'FORM NILAI SIAP'!$G$6+'NILAI UAS'!K$7*'NILAI UAS'!K103*'FORM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3" s="50" t="str">
        <f t="shared" ref="Z103" si="1142">IF(Y103="","",IF(Y103&gt;=80,4,IF(Y103&gt;=70,3,IF(Y103&gt;=60,2,1))))</f>
        <v/>
      </c>
      <c r="AA103" s="7" t="str">
        <f>IF($B103="","",IF(AA$7="","",IFERROR((('NILAI TUGAS'!L103*'NILAI TUGAS'!L$7*'FORM NILAI SIAP'!$E$6+'NILAI PRAKTEK'!L103*'NILAI PRAKTEK'!L$7*'FORM NILAI SIAP'!$F$6+'NILAI UTS'!L103*'NILAI UTS'!L$7*'FORM NILAI SIAP'!$G$6+'NILAI UAS'!L$7*'NILAI UAS'!L103*'FORM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3" s="50" t="str">
        <f t="shared" ref="AB103" si="1143">IF(AA103="","",IF(AA103&gt;=80,4,IF(AA103&gt;=70,3,IF(AA103&gt;=60,2,1))))</f>
        <v/>
      </c>
      <c r="AC103" s="7" t="str">
        <f>IF($B103="","",IF(AC$7="","",IFERROR((('NILAI TUGAS'!M103*'NILAI TUGAS'!M$7*'FORM NILAI SIAP'!$E$6+'NILAI PRAKTEK'!M103*'NILAI PRAKTEK'!M$7*'FORM NILAI SIAP'!$F$6+'NILAI UTS'!M103*'NILAI UTS'!M$7*'FORM NILAI SIAP'!$G$6+'NILAI UAS'!M$7*'NILAI UAS'!M103*'FORM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3" s="50" t="str">
        <f t="shared" ref="AD103" si="1144">IF(AC103="","",IF(AC103&gt;=80,4,IF(AC103&gt;=70,3,IF(AC103&gt;=60,2,1))))</f>
        <v/>
      </c>
      <c r="AE103" s="7" t="str">
        <f>IF($B103="","",IFERROR((('NILAI TUGAS'!N103*'NILAI TUGAS'!N$7*'FORM NILAI SIAP'!$E$6+'NILAI PRAKTEK'!N103*'NILAI PRAKTEK'!N$7*'FORM NILAI SIAP'!$F$6+'NILAI UTS'!N103*'NILAI UTS'!N$7*'FORM NILAI SIAP'!$G$6+'NILAI UAS'!N$7*'NILAI UAS'!N103*'FORM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3" s="50" t="str">
        <f t="shared" ref="AF103" si="1145">IF(AE103="","",IF(AE103&gt;=80,4,IF(AE103&gt;=70,3,IF(AE103&gt;=60,2,1))))</f>
        <v/>
      </c>
      <c r="AG103" s="7" t="str">
        <f>IF($B103="","",IFERROR((('NILAI TUGAS'!O103*'NILAI TUGAS'!O$7*'FORM NILAI SIAP'!$E$6+'NILAI PRAKTEK'!O103*'NILAI PRAKTEK'!O$7*'FORM NILAI SIAP'!$F$6+'NILAI UTS'!O103*'NILAI UTS'!O$7*'FORM NILAI SIAP'!$G$6+'NILAI UAS'!O$7*'NILAI UAS'!O103*'FORM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3" s="50" t="str">
        <f t="shared" ref="AH103" si="1146">IF(AG103="","",IF(AG103&gt;=80,4,IF(AG103&gt;=70,3,IF(AG103&gt;=60,2,1))))</f>
        <v/>
      </c>
      <c r="AI103" s="7" t="str">
        <f>IF($B103="","",IFERROR((('NILAI TUGAS'!P103*'NILAI TUGAS'!P$7*'FORM NILAI SIAP'!$E$6+'NILAI PRAKTEK'!P103*'NILAI PRAKTEK'!P$7*'FORM NILAI SIAP'!$F$6+'NILAI UTS'!P103*'NILAI UTS'!P$7*'FORM NILAI SIAP'!$G$6+'NILAI UAS'!P$7*'NILAI UAS'!P103*'FORM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3" s="50" t="str">
        <f t="shared" ref="AJ103" si="1147">IF(AI103="","",IF(AI103&gt;=80,4,IF(AI103&gt;=70,3,IF(AI103&gt;=60,2,1))))</f>
        <v/>
      </c>
      <c r="AK103" s="7" t="str">
        <f>IF($B103="","",IFERROR((('NILAI TUGAS'!Q103*'NILAI TUGAS'!Q$7*'FORM NILAI SIAP'!$E$6+'NILAI PRAKTEK'!Q103*'NILAI PRAKTEK'!Q$7*'FORM NILAI SIAP'!$F$6+'NILAI UTS'!Q103*'NILAI UTS'!Q$7*'FORM NILAI SIAP'!$G$6+'NILAI UAS'!Q$7*'NILAI UAS'!Q103*'FORM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3" s="50" t="str">
        <f t="shared" ref="AL103" si="1148">IF(AK103="","",IF(AK103&gt;=80,4,IF(AK103&gt;=70,3,IF(AK103&gt;=60,2,1))))</f>
        <v/>
      </c>
      <c r="AM103" s="7" t="str">
        <f>IF($B103="","",IFERROR((('NILAI TUGAS'!R103*'NILAI TUGAS'!R$7*'FORM NILAI SIAP'!$E$6+'NILAI PRAKTEK'!R103*'NILAI PRAKTEK'!R$7*'FORM NILAI SIAP'!$F$6+'NILAI UTS'!R103*'NILAI UTS'!R$7*'FORM NILAI SIAP'!$G$6+'NILAI UAS'!R$7*'NILAI UAS'!R103*'FORM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3" s="50" t="str">
        <f t="shared" ref="AN103" si="1149">IF(AM103="","",IF(AM103&gt;=80,4,IF(AM103&gt;=70,3,IF(AM103&gt;=60,2,1))))</f>
        <v/>
      </c>
    </row>
    <row r="104" spans="1:40" x14ac:dyDescent="0.25">
      <c r="A104" s="13"/>
      <c r="B104" s="13"/>
      <c r="C104" s="13"/>
      <c r="D104" s="13"/>
      <c r="E104" s="25" t="str">
        <f>IF(B104="","",'NILAI TUGAS'!D104)</f>
        <v/>
      </c>
      <c r="F104" s="25" t="str">
        <f>IF(B104="","",'NILAI PRAKTEK'!D104)</f>
        <v/>
      </c>
      <c r="G104" s="25" t="str">
        <f>IF(B104="","",'NILAI UTS'!D104)</f>
        <v/>
      </c>
      <c r="H104" s="25" t="str">
        <f>IF(B104="","",'NILAI UAS'!D104)</f>
        <v/>
      </c>
      <c r="I104" s="25" t="str">
        <f t="shared" si="773"/>
        <v/>
      </c>
      <c r="J104" s="26" t="str">
        <f t="shared" si="774"/>
        <v/>
      </c>
      <c r="K104" s="25" t="str">
        <f t="shared" si="775"/>
        <v/>
      </c>
      <c r="L104" s="6" t="str">
        <f t="shared" si="776"/>
        <v/>
      </c>
      <c r="M104" s="7" t="str">
        <f>IF($B104="","",IF(M$7="","",IFERROR((('NILAI TUGAS'!E104*'NILAI TUGAS'!E$7*'FORM NILAI SIAP'!$E$6+'NILAI PRAKTEK'!E104*'NILAI PRAKTEK'!E$7*'FORM NILAI SIAP'!$F$6+'NILAI UTS'!E104*'NILAI UTS'!E$7*'FORM NILAI SIAP'!$G$6+'NILAI UAS'!E$7*'NILAI UAS'!E104*'FORM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4" s="50" t="str">
        <f t="shared" si="777"/>
        <v/>
      </c>
      <c r="O104" s="7" t="str">
        <f>IF($B104="","",IF(O$7="","",IFERROR((('NILAI TUGAS'!F104*'NILAI TUGAS'!F$7*'FORM NILAI SIAP'!$E$6+'NILAI PRAKTEK'!F104*'NILAI PRAKTEK'!F$7*'FORM NILAI SIAP'!$F$6+'NILAI UTS'!F104*'NILAI UTS'!F$7*'FORM NILAI SIAP'!$G$6+'NILAI UAS'!F$7*'NILAI UAS'!F104*'FORM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4" s="50" t="str">
        <f t="shared" si="777"/>
        <v/>
      </c>
      <c r="Q104" s="7" t="str">
        <f>IF($B104="","",IF(Q$7="","",IFERROR((('NILAI TUGAS'!G104*'NILAI TUGAS'!G$7*'FORM NILAI SIAP'!$E$6+'NILAI PRAKTEK'!G104*'NILAI PRAKTEK'!G$7*'FORM NILAI SIAP'!$F$6+'NILAI UTS'!G104*'NILAI UTS'!G$7*'FORM NILAI SIAP'!$G$6+'NILAI UAS'!G$7*'NILAI UAS'!G104*'FORM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4" s="50" t="str">
        <f t="shared" ref="R104" si="1150">IF(Q104="","",IF(Q104&gt;=80,4,IF(Q104&gt;=70,3,IF(Q104&gt;=60,2,1))))</f>
        <v/>
      </c>
      <c r="S104" s="7" t="str">
        <f>IF($B104="","",IF(S$7="","",IFERROR((('NILAI TUGAS'!H104*'NILAI TUGAS'!H$7*'FORM NILAI SIAP'!$E$6+'NILAI PRAKTEK'!H104*'NILAI PRAKTEK'!H$7*'FORM NILAI SIAP'!$F$6+'NILAI UTS'!H104*'NILAI UTS'!H$7*'FORM NILAI SIAP'!$G$6+'NILAI UAS'!H$7*'NILAI UAS'!H104*'FORM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4" s="50" t="str">
        <f t="shared" ref="T104" si="1151">IF(S104="","",IF(S104&gt;=80,4,IF(S104&gt;=70,3,IF(S104&gt;=60,2,1))))</f>
        <v/>
      </c>
      <c r="U104" s="7" t="str">
        <f>IF($B104="","",IF(U$7="","",IFERROR((('NILAI TUGAS'!I104*'NILAI TUGAS'!I$7*'FORM NILAI SIAP'!$E$6+'NILAI PRAKTEK'!I104*'NILAI PRAKTEK'!I$7*'FORM NILAI SIAP'!$F$6+'NILAI UTS'!I104*'NILAI UTS'!I$7*'FORM NILAI SIAP'!$G$6+'NILAI UAS'!I$7*'NILAI UAS'!I104*'FORM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4" s="50" t="str">
        <f t="shared" ref="V104" si="1152">IF(U104="","",IF(U104&gt;=80,4,IF(U104&gt;=70,3,IF(U104&gt;=60,2,1))))</f>
        <v/>
      </c>
      <c r="W104" s="7" t="str">
        <f>IF($B104="","",IF(W$7="","",IFERROR((('NILAI TUGAS'!J104*'NILAI TUGAS'!J$7*'FORM NILAI SIAP'!$E$6+'NILAI PRAKTEK'!J104*'NILAI PRAKTEK'!J$7*'FORM NILAI SIAP'!$F$6+'NILAI UTS'!J104*'NILAI UTS'!J$7*'FORM NILAI SIAP'!$G$6+'NILAI UAS'!J$7*'NILAI UAS'!J104*'FORM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4" s="50" t="str">
        <f t="shared" ref="X104" si="1153">IF(W104="","",IF(W104&gt;=80,4,IF(W104&gt;=70,3,IF(W104&gt;=60,2,1))))</f>
        <v/>
      </c>
      <c r="Y104" s="7" t="str">
        <f>IF($B104="","",IF(Y$7="","",IFERROR((('NILAI TUGAS'!K104*'NILAI TUGAS'!K$7*'FORM NILAI SIAP'!$E$6+'NILAI PRAKTEK'!K104*'NILAI PRAKTEK'!K$7*'FORM NILAI SIAP'!$F$6+'NILAI UTS'!K104*'NILAI UTS'!K$7*'FORM NILAI SIAP'!$G$6+'NILAI UAS'!K$7*'NILAI UAS'!K104*'FORM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4" s="50" t="str">
        <f t="shared" ref="Z104" si="1154">IF(Y104="","",IF(Y104&gt;=80,4,IF(Y104&gt;=70,3,IF(Y104&gt;=60,2,1))))</f>
        <v/>
      </c>
      <c r="AA104" s="7" t="str">
        <f>IF($B104="","",IF(AA$7="","",IFERROR((('NILAI TUGAS'!L104*'NILAI TUGAS'!L$7*'FORM NILAI SIAP'!$E$6+'NILAI PRAKTEK'!L104*'NILAI PRAKTEK'!L$7*'FORM NILAI SIAP'!$F$6+'NILAI UTS'!L104*'NILAI UTS'!L$7*'FORM NILAI SIAP'!$G$6+'NILAI UAS'!L$7*'NILAI UAS'!L104*'FORM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4" s="50" t="str">
        <f t="shared" ref="AB104" si="1155">IF(AA104="","",IF(AA104&gt;=80,4,IF(AA104&gt;=70,3,IF(AA104&gt;=60,2,1))))</f>
        <v/>
      </c>
      <c r="AC104" s="7" t="str">
        <f>IF($B104="","",IF(AC$7="","",IFERROR((('NILAI TUGAS'!M104*'NILAI TUGAS'!M$7*'FORM NILAI SIAP'!$E$6+'NILAI PRAKTEK'!M104*'NILAI PRAKTEK'!M$7*'FORM NILAI SIAP'!$F$6+'NILAI UTS'!M104*'NILAI UTS'!M$7*'FORM NILAI SIAP'!$G$6+'NILAI UAS'!M$7*'NILAI UAS'!M104*'FORM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4" s="50" t="str">
        <f t="shared" ref="AD104" si="1156">IF(AC104="","",IF(AC104&gt;=80,4,IF(AC104&gt;=70,3,IF(AC104&gt;=60,2,1))))</f>
        <v/>
      </c>
      <c r="AE104" s="7" t="str">
        <f>IF($B104="","",IFERROR((('NILAI TUGAS'!N104*'NILAI TUGAS'!N$7*'FORM NILAI SIAP'!$E$6+'NILAI PRAKTEK'!N104*'NILAI PRAKTEK'!N$7*'FORM NILAI SIAP'!$F$6+'NILAI UTS'!N104*'NILAI UTS'!N$7*'FORM NILAI SIAP'!$G$6+'NILAI UAS'!N$7*'NILAI UAS'!N104*'FORM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4" s="50" t="str">
        <f t="shared" ref="AF104" si="1157">IF(AE104="","",IF(AE104&gt;=80,4,IF(AE104&gt;=70,3,IF(AE104&gt;=60,2,1))))</f>
        <v/>
      </c>
      <c r="AG104" s="7" t="str">
        <f>IF($B104="","",IFERROR((('NILAI TUGAS'!O104*'NILAI TUGAS'!O$7*'FORM NILAI SIAP'!$E$6+'NILAI PRAKTEK'!O104*'NILAI PRAKTEK'!O$7*'FORM NILAI SIAP'!$F$6+'NILAI UTS'!O104*'NILAI UTS'!O$7*'FORM NILAI SIAP'!$G$6+'NILAI UAS'!O$7*'NILAI UAS'!O104*'FORM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4" s="50" t="str">
        <f t="shared" ref="AH104" si="1158">IF(AG104="","",IF(AG104&gt;=80,4,IF(AG104&gt;=70,3,IF(AG104&gt;=60,2,1))))</f>
        <v/>
      </c>
      <c r="AI104" s="7" t="str">
        <f>IF($B104="","",IFERROR((('NILAI TUGAS'!P104*'NILAI TUGAS'!P$7*'FORM NILAI SIAP'!$E$6+'NILAI PRAKTEK'!P104*'NILAI PRAKTEK'!P$7*'FORM NILAI SIAP'!$F$6+'NILAI UTS'!P104*'NILAI UTS'!P$7*'FORM NILAI SIAP'!$G$6+'NILAI UAS'!P$7*'NILAI UAS'!P104*'FORM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4" s="50" t="str">
        <f t="shared" ref="AJ104" si="1159">IF(AI104="","",IF(AI104&gt;=80,4,IF(AI104&gt;=70,3,IF(AI104&gt;=60,2,1))))</f>
        <v/>
      </c>
      <c r="AK104" s="7" t="str">
        <f>IF($B104="","",IFERROR((('NILAI TUGAS'!Q104*'NILAI TUGAS'!Q$7*'FORM NILAI SIAP'!$E$6+'NILAI PRAKTEK'!Q104*'NILAI PRAKTEK'!Q$7*'FORM NILAI SIAP'!$F$6+'NILAI UTS'!Q104*'NILAI UTS'!Q$7*'FORM NILAI SIAP'!$G$6+'NILAI UAS'!Q$7*'NILAI UAS'!Q104*'FORM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4" s="50" t="str">
        <f t="shared" ref="AL104" si="1160">IF(AK104="","",IF(AK104&gt;=80,4,IF(AK104&gt;=70,3,IF(AK104&gt;=60,2,1))))</f>
        <v/>
      </c>
      <c r="AM104" s="7" t="str">
        <f>IF($B104="","",IFERROR((('NILAI TUGAS'!R104*'NILAI TUGAS'!R$7*'FORM NILAI SIAP'!$E$6+'NILAI PRAKTEK'!R104*'NILAI PRAKTEK'!R$7*'FORM NILAI SIAP'!$F$6+'NILAI UTS'!R104*'NILAI UTS'!R$7*'FORM NILAI SIAP'!$G$6+'NILAI UAS'!R$7*'NILAI UAS'!R104*'FORM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4" s="50" t="str">
        <f t="shared" ref="AN104" si="1161">IF(AM104="","",IF(AM104&gt;=80,4,IF(AM104&gt;=70,3,IF(AM104&gt;=60,2,1))))</f>
        <v/>
      </c>
    </row>
    <row r="105" spans="1:40" x14ac:dyDescent="0.25">
      <c r="A105" s="13"/>
      <c r="B105" s="13"/>
      <c r="C105" s="13"/>
      <c r="D105" s="13"/>
      <c r="E105" s="25" t="str">
        <f>IF(B105="","",'NILAI TUGAS'!D105)</f>
        <v/>
      </c>
      <c r="F105" s="25" t="str">
        <f>IF(B105="","",'NILAI PRAKTEK'!D105)</f>
        <v/>
      </c>
      <c r="G105" s="25" t="str">
        <f>IF(B105="","",'NILAI UTS'!D105)</f>
        <v/>
      </c>
      <c r="H105" s="25" t="str">
        <f>IF(B105="","",'NILAI UAS'!D105)</f>
        <v/>
      </c>
      <c r="I105" s="25" t="str">
        <f t="shared" si="773"/>
        <v/>
      </c>
      <c r="J105" s="26" t="str">
        <f t="shared" si="774"/>
        <v/>
      </c>
      <c r="K105" s="25" t="str">
        <f t="shared" si="775"/>
        <v/>
      </c>
      <c r="L105" s="6" t="str">
        <f t="shared" si="776"/>
        <v/>
      </c>
      <c r="M105" s="7" t="str">
        <f>IF($B105="","",IF(M$7="","",IFERROR((('NILAI TUGAS'!E105*'NILAI TUGAS'!E$7*'FORM NILAI SIAP'!$E$6+'NILAI PRAKTEK'!E105*'NILAI PRAKTEK'!E$7*'FORM NILAI SIAP'!$F$6+'NILAI UTS'!E105*'NILAI UTS'!E$7*'FORM NILAI SIAP'!$G$6+'NILAI UAS'!E$7*'NILAI UAS'!E105*'FORM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5" s="50" t="str">
        <f t="shared" si="777"/>
        <v/>
      </c>
      <c r="O105" s="7" t="str">
        <f>IF($B105="","",IF(O$7="","",IFERROR((('NILAI TUGAS'!F105*'NILAI TUGAS'!F$7*'FORM NILAI SIAP'!$E$6+'NILAI PRAKTEK'!F105*'NILAI PRAKTEK'!F$7*'FORM NILAI SIAP'!$F$6+'NILAI UTS'!F105*'NILAI UTS'!F$7*'FORM NILAI SIAP'!$G$6+'NILAI UAS'!F$7*'NILAI UAS'!F105*'FORM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5" s="50" t="str">
        <f t="shared" si="777"/>
        <v/>
      </c>
      <c r="Q105" s="7" t="str">
        <f>IF($B105="","",IF(Q$7="","",IFERROR((('NILAI TUGAS'!G105*'NILAI TUGAS'!G$7*'FORM NILAI SIAP'!$E$6+'NILAI PRAKTEK'!G105*'NILAI PRAKTEK'!G$7*'FORM NILAI SIAP'!$F$6+'NILAI UTS'!G105*'NILAI UTS'!G$7*'FORM NILAI SIAP'!$G$6+'NILAI UAS'!G$7*'NILAI UAS'!G105*'FORM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5" s="50" t="str">
        <f t="shared" ref="R105" si="1162">IF(Q105="","",IF(Q105&gt;=80,4,IF(Q105&gt;=70,3,IF(Q105&gt;=60,2,1))))</f>
        <v/>
      </c>
      <c r="S105" s="7" t="str">
        <f>IF($B105="","",IF(S$7="","",IFERROR((('NILAI TUGAS'!H105*'NILAI TUGAS'!H$7*'FORM NILAI SIAP'!$E$6+'NILAI PRAKTEK'!H105*'NILAI PRAKTEK'!H$7*'FORM NILAI SIAP'!$F$6+'NILAI UTS'!H105*'NILAI UTS'!H$7*'FORM NILAI SIAP'!$G$6+'NILAI UAS'!H$7*'NILAI UAS'!H105*'FORM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5" s="50" t="str">
        <f t="shared" ref="T105" si="1163">IF(S105="","",IF(S105&gt;=80,4,IF(S105&gt;=70,3,IF(S105&gt;=60,2,1))))</f>
        <v/>
      </c>
      <c r="U105" s="7" t="str">
        <f>IF($B105="","",IF(U$7="","",IFERROR((('NILAI TUGAS'!I105*'NILAI TUGAS'!I$7*'FORM NILAI SIAP'!$E$6+'NILAI PRAKTEK'!I105*'NILAI PRAKTEK'!I$7*'FORM NILAI SIAP'!$F$6+'NILAI UTS'!I105*'NILAI UTS'!I$7*'FORM NILAI SIAP'!$G$6+'NILAI UAS'!I$7*'NILAI UAS'!I105*'FORM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5" s="50" t="str">
        <f t="shared" ref="V105" si="1164">IF(U105="","",IF(U105&gt;=80,4,IF(U105&gt;=70,3,IF(U105&gt;=60,2,1))))</f>
        <v/>
      </c>
      <c r="W105" s="7" t="str">
        <f>IF($B105="","",IF(W$7="","",IFERROR((('NILAI TUGAS'!J105*'NILAI TUGAS'!J$7*'FORM NILAI SIAP'!$E$6+'NILAI PRAKTEK'!J105*'NILAI PRAKTEK'!J$7*'FORM NILAI SIAP'!$F$6+'NILAI UTS'!J105*'NILAI UTS'!J$7*'FORM NILAI SIAP'!$G$6+'NILAI UAS'!J$7*'NILAI UAS'!J105*'FORM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5" s="50" t="str">
        <f t="shared" ref="X105" si="1165">IF(W105="","",IF(W105&gt;=80,4,IF(W105&gt;=70,3,IF(W105&gt;=60,2,1))))</f>
        <v/>
      </c>
      <c r="Y105" s="7" t="str">
        <f>IF($B105="","",IF(Y$7="","",IFERROR((('NILAI TUGAS'!K105*'NILAI TUGAS'!K$7*'FORM NILAI SIAP'!$E$6+'NILAI PRAKTEK'!K105*'NILAI PRAKTEK'!K$7*'FORM NILAI SIAP'!$F$6+'NILAI UTS'!K105*'NILAI UTS'!K$7*'FORM NILAI SIAP'!$G$6+'NILAI UAS'!K$7*'NILAI UAS'!K105*'FORM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5" s="50" t="str">
        <f t="shared" ref="Z105" si="1166">IF(Y105="","",IF(Y105&gt;=80,4,IF(Y105&gt;=70,3,IF(Y105&gt;=60,2,1))))</f>
        <v/>
      </c>
      <c r="AA105" s="7" t="str">
        <f>IF($B105="","",IF(AA$7="","",IFERROR((('NILAI TUGAS'!L105*'NILAI TUGAS'!L$7*'FORM NILAI SIAP'!$E$6+'NILAI PRAKTEK'!L105*'NILAI PRAKTEK'!L$7*'FORM NILAI SIAP'!$F$6+'NILAI UTS'!L105*'NILAI UTS'!L$7*'FORM NILAI SIAP'!$G$6+'NILAI UAS'!L$7*'NILAI UAS'!L105*'FORM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5" s="50" t="str">
        <f t="shared" ref="AB105" si="1167">IF(AA105="","",IF(AA105&gt;=80,4,IF(AA105&gt;=70,3,IF(AA105&gt;=60,2,1))))</f>
        <v/>
      </c>
      <c r="AC105" s="7" t="str">
        <f>IF($B105="","",IF(AC$7="","",IFERROR((('NILAI TUGAS'!M105*'NILAI TUGAS'!M$7*'FORM NILAI SIAP'!$E$6+'NILAI PRAKTEK'!M105*'NILAI PRAKTEK'!M$7*'FORM NILAI SIAP'!$F$6+'NILAI UTS'!M105*'NILAI UTS'!M$7*'FORM NILAI SIAP'!$G$6+'NILAI UAS'!M$7*'NILAI UAS'!M105*'FORM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5" s="50" t="str">
        <f t="shared" ref="AD105" si="1168">IF(AC105="","",IF(AC105&gt;=80,4,IF(AC105&gt;=70,3,IF(AC105&gt;=60,2,1))))</f>
        <v/>
      </c>
      <c r="AE105" s="7" t="str">
        <f>IF($B105="","",IFERROR((('NILAI TUGAS'!N105*'NILAI TUGAS'!N$7*'FORM NILAI SIAP'!$E$6+'NILAI PRAKTEK'!N105*'NILAI PRAKTEK'!N$7*'FORM NILAI SIAP'!$F$6+'NILAI UTS'!N105*'NILAI UTS'!N$7*'FORM NILAI SIAP'!$G$6+'NILAI UAS'!N$7*'NILAI UAS'!N105*'FORM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5" s="50" t="str">
        <f t="shared" ref="AF105" si="1169">IF(AE105="","",IF(AE105&gt;=80,4,IF(AE105&gt;=70,3,IF(AE105&gt;=60,2,1))))</f>
        <v/>
      </c>
      <c r="AG105" s="7" t="str">
        <f>IF($B105="","",IFERROR((('NILAI TUGAS'!O105*'NILAI TUGAS'!O$7*'FORM NILAI SIAP'!$E$6+'NILAI PRAKTEK'!O105*'NILAI PRAKTEK'!O$7*'FORM NILAI SIAP'!$F$6+'NILAI UTS'!O105*'NILAI UTS'!O$7*'FORM NILAI SIAP'!$G$6+'NILAI UAS'!O$7*'NILAI UAS'!O105*'FORM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5" s="50" t="str">
        <f t="shared" ref="AH105" si="1170">IF(AG105="","",IF(AG105&gt;=80,4,IF(AG105&gt;=70,3,IF(AG105&gt;=60,2,1))))</f>
        <v/>
      </c>
      <c r="AI105" s="7" t="str">
        <f>IF($B105="","",IFERROR((('NILAI TUGAS'!P105*'NILAI TUGAS'!P$7*'FORM NILAI SIAP'!$E$6+'NILAI PRAKTEK'!P105*'NILAI PRAKTEK'!P$7*'FORM NILAI SIAP'!$F$6+'NILAI UTS'!P105*'NILAI UTS'!P$7*'FORM NILAI SIAP'!$G$6+'NILAI UAS'!P$7*'NILAI UAS'!P105*'FORM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5" s="50" t="str">
        <f t="shared" ref="AJ105" si="1171">IF(AI105="","",IF(AI105&gt;=80,4,IF(AI105&gt;=70,3,IF(AI105&gt;=60,2,1))))</f>
        <v/>
      </c>
      <c r="AK105" s="7" t="str">
        <f>IF($B105="","",IFERROR((('NILAI TUGAS'!Q105*'NILAI TUGAS'!Q$7*'FORM NILAI SIAP'!$E$6+'NILAI PRAKTEK'!Q105*'NILAI PRAKTEK'!Q$7*'FORM NILAI SIAP'!$F$6+'NILAI UTS'!Q105*'NILAI UTS'!Q$7*'FORM NILAI SIAP'!$G$6+'NILAI UAS'!Q$7*'NILAI UAS'!Q105*'FORM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5" s="50" t="str">
        <f t="shared" ref="AL105" si="1172">IF(AK105="","",IF(AK105&gt;=80,4,IF(AK105&gt;=70,3,IF(AK105&gt;=60,2,1))))</f>
        <v/>
      </c>
      <c r="AM105" s="7" t="str">
        <f>IF($B105="","",IFERROR((('NILAI TUGAS'!R105*'NILAI TUGAS'!R$7*'FORM NILAI SIAP'!$E$6+'NILAI PRAKTEK'!R105*'NILAI PRAKTEK'!R$7*'FORM NILAI SIAP'!$F$6+'NILAI UTS'!R105*'NILAI UTS'!R$7*'FORM NILAI SIAP'!$G$6+'NILAI UAS'!R$7*'NILAI UAS'!R105*'FORM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5" s="50" t="str">
        <f t="shared" ref="AN105" si="1173">IF(AM105="","",IF(AM105&gt;=80,4,IF(AM105&gt;=70,3,IF(AM105&gt;=60,2,1))))</f>
        <v/>
      </c>
    </row>
    <row r="106" spans="1:40" x14ac:dyDescent="0.25">
      <c r="A106" s="13"/>
      <c r="B106" s="13"/>
      <c r="C106" s="13"/>
      <c r="D106" s="13"/>
      <c r="E106" s="25" t="str">
        <f>IF(B106="","",'NILAI TUGAS'!D106)</f>
        <v/>
      </c>
      <c r="F106" s="25" t="str">
        <f>IF(B106="","",'NILAI PRAKTEK'!D106)</f>
        <v/>
      </c>
      <c r="G106" s="25" t="str">
        <f>IF(B106="","",'NILAI UTS'!D106)</f>
        <v/>
      </c>
      <c r="H106" s="25" t="str">
        <f>IF(B106="","",'NILAI UAS'!D106)</f>
        <v/>
      </c>
      <c r="I106" s="25" t="str">
        <f t="shared" si="773"/>
        <v/>
      </c>
      <c r="J106" s="26" t="str">
        <f t="shared" si="774"/>
        <v/>
      </c>
      <c r="K106" s="25" t="str">
        <f t="shared" si="775"/>
        <v/>
      </c>
      <c r="L106" s="6" t="str">
        <f t="shared" si="776"/>
        <v/>
      </c>
      <c r="M106" s="7" t="str">
        <f>IF($B106="","",IF(M$7="","",IFERROR((('NILAI TUGAS'!E106*'NILAI TUGAS'!E$7*'FORM NILAI SIAP'!$E$6+'NILAI PRAKTEK'!E106*'NILAI PRAKTEK'!E$7*'FORM NILAI SIAP'!$F$6+'NILAI UTS'!E106*'NILAI UTS'!E$7*'FORM NILAI SIAP'!$G$6+'NILAI UAS'!E$7*'NILAI UAS'!E106*'FORM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6" s="50" t="str">
        <f t="shared" si="777"/>
        <v/>
      </c>
      <c r="O106" s="7" t="str">
        <f>IF($B106="","",IF(O$7="","",IFERROR((('NILAI TUGAS'!F106*'NILAI TUGAS'!F$7*'FORM NILAI SIAP'!$E$6+'NILAI PRAKTEK'!F106*'NILAI PRAKTEK'!F$7*'FORM NILAI SIAP'!$F$6+'NILAI UTS'!F106*'NILAI UTS'!F$7*'FORM NILAI SIAP'!$G$6+'NILAI UAS'!F$7*'NILAI UAS'!F106*'FORM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6" s="50" t="str">
        <f t="shared" si="777"/>
        <v/>
      </c>
      <c r="Q106" s="7" t="str">
        <f>IF($B106="","",IF(Q$7="","",IFERROR((('NILAI TUGAS'!G106*'NILAI TUGAS'!G$7*'FORM NILAI SIAP'!$E$6+'NILAI PRAKTEK'!G106*'NILAI PRAKTEK'!G$7*'FORM NILAI SIAP'!$F$6+'NILAI UTS'!G106*'NILAI UTS'!G$7*'FORM NILAI SIAP'!$G$6+'NILAI UAS'!G$7*'NILAI UAS'!G106*'FORM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6" s="50" t="str">
        <f t="shared" ref="R106" si="1174">IF(Q106="","",IF(Q106&gt;=80,4,IF(Q106&gt;=70,3,IF(Q106&gt;=60,2,1))))</f>
        <v/>
      </c>
      <c r="S106" s="7" t="str">
        <f>IF($B106="","",IF(S$7="","",IFERROR((('NILAI TUGAS'!H106*'NILAI TUGAS'!H$7*'FORM NILAI SIAP'!$E$6+'NILAI PRAKTEK'!H106*'NILAI PRAKTEK'!H$7*'FORM NILAI SIAP'!$F$6+'NILAI UTS'!H106*'NILAI UTS'!H$7*'FORM NILAI SIAP'!$G$6+'NILAI UAS'!H$7*'NILAI UAS'!H106*'FORM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6" s="50" t="str">
        <f t="shared" ref="T106" si="1175">IF(S106="","",IF(S106&gt;=80,4,IF(S106&gt;=70,3,IF(S106&gt;=60,2,1))))</f>
        <v/>
      </c>
      <c r="U106" s="7" t="str">
        <f>IF($B106="","",IF(U$7="","",IFERROR((('NILAI TUGAS'!I106*'NILAI TUGAS'!I$7*'FORM NILAI SIAP'!$E$6+'NILAI PRAKTEK'!I106*'NILAI PRAKTEK'!I$7*'FORM NILAI SIAP'!$F$6+'NILAI UTS'!I106*'NILAI UTS'!I$7*'FORM NILAI SIAP'!$G$6+'NILAI UAS'!I$7*'NILAI UAS'!I106*'FORM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6" s="50" t="str">
        <f t="shared" ref="V106" si="1176">IF(U106="","",IF(U106&gt;=80,4,IF(U106&gt;=70,3,IF(U106&gt;=60,2,1))))</f>
        <v/>
      </c>
      <c r="W106" s="7" t="str">
        <f>IF($B106="","",IF(W$7="","",IFERROR((('NILAI TUGAS'!J106*'NILAI TUGAS'!J$7*'FORM NILAI SIAP'!$E$6+'NILAI PRAKTEK'!J106*'NILAI PRAKTEK'!J$7*'FORM NILAI SIAP'!$F$6+'NILAI UTS'!J106*'NILAI UTS'!J$7*'FORM NILAI SIAP'!$G$6+'NILAI UAS'!J$7*'NILAI UAS'!J106*'FORM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6" s="50" t="str">
        <f t="shared" ref="X106" si="1177">IF(W106="","",IF(W106&gt;=80,4,IF(W106&gt;=70,3,IF(W106&gt;=60,2,1))))</f>
        <v/>
      </c>
      <c r="Y106" s="7" t="str">
        <f>IF($B106="","",IF(Y$7="","",IFERROR((('NILAI TUGAS'!K106*'NILAI TUGAS'!K$7*'FORM NILAI SIAP'!$E$6+'NILAI PRAKTEK'!K106*'NILAI PRAKTEK'!K$7*'FORM NILAI SIAP'!$F$6+'NILAI UTS'!K106*'NILAI UTS'!K$7*'FORM NILAI SIAP'!$G$6+'NILAI UAS'!K$7*'NILAI UAS'!K106*'FORM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6" s="50" t="str">
        <f t="shared" ref="Z106" si="1178">IF(Y106="","",IF(Y106&gt;=80,4,IF(Y106&gt;=70,3,IF(Y106&gt;=60,2,1))))</f>
        <v/>
      </c>
      <c r="AA106" s="7" t="str">
        <f>IF($B106="","",IF(AA$7="","",IFERROR((('NILAI TUGAS'!L106*'NILAI TUGAS'!L$7*'FORM NILAI SIAP'!$E$6+'NILAI PRAKTEK'!L106*'NILAI PRAKTEK'!L$7*'FORM NILAI SIAP'!$F$6+'NILAI UTS'!L106*'NILAI UTS'!L$7*'FORM NILAI SIAP'!$G$6+'NILAI UAS'!L$7*'NILAI UAS'!L106*'FORM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6" s="50" t="str">
        <f t="shared" ref="AB106" si="1179">IF(AA106="","",IF(AA106&gt;=80,4,IF(AA106&gt;=70,3,IF(AA106&gt;=60,2,1))))</f>
        <v/>
      </c>
      <c r="AC106" s="7" t="str">
        <f>IF($B106="","",IF(AC$7="","",IFERROR((('NILAI TUGAS'!M106*'NILAI TUGAS'!M$7*'FORM NILAI SIAP'!$E$6+'NILAI PRAKTEK'!M106*'NILAI PRAKTEK'!M$7*'FORM NILAI SIAP'!$F$6+'NILAI UTS'!M106*'NILAI UTS'!M$7*'FORM NILAI SIAP'!$G$6+'NILAI UAS'!M$7*'NILAI UAS'!M106*'FORM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6" s="50" t="str">
        <f t="shared" ref="AD106" si="1180">IF(AC106="","",IF(AC106&gt;=80,4,IF(AC106&gt;=70,3,IF(AC106&gt;=60,2,1))))</f>
        <v/>
      </c>
      <c r="AE106" s="7" t="str">
        <f>IF($B106="","",IFERROR((('NILAI TUGAS'!N106*'NILAI TUGAS'!N$7*'FORM NILAI SIAP'!$E$6+'NILAI PRAKTEK'!N106*'NILAI PRAKTEK'!N$7*'FORM NILAI SIAP'!$F$6+'NILAI UTS'!N106*'NILAI UTS'!N$7*'FORM NILAI SIAP'!$G$6+'NILAI UAS'!N$7*'NILAI UAS'!N106*'FORM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6" s="50" t="str">
        <f t="shared" ref="AF106" si="1181">IF(AE106="","",IF(AE106&gt;=80,4,IF(AE106&gt;=70,3,IF(AE106&gt;=60,2,1))))</f>
        <v/>
      </c>
      <c r="AG106" s="7" t="str">
        <f>IF($B106="","",IFERROR((('NILAI TUGAS'!O106*'NILAI TUGAS'!O$7*'FORM NILAI SIAP'!$E$6+'NILAI PRAKTEK'!O106*'NILAI PRAKTEK'!O$7*'FORM NILAI SIAP'!$F$6+'NILAI UTS'!O106*'NILAI UTS'!O$7*'FORM NILAI SIAP'!$G$6+'NILAI UAS'!O$7*'NILAI UAS'!O106*'FORM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6" s="50" t="str">
        <f t="shared" ref="AH106" si="1182">IF(AG106="","",IF(AG106&gt;=80,4,IF(AG106&gt;=70,3,IF(AG106&gt;=60,2,1))))</f>
        <v/>
      </c>
      <c r="AI106" s="7" t="str">
        <f>IF($B106="","",IFERROR((('NILAI TUGAS'!P106*'NILAI TUGAS'!P$7*'FORM NILAI SIAP'!$E$6+'NILAI PRAKTEK'!P106*'NILAI PRAKTEK'!P$7*'FORM NILAI SIAP'!$F$6+'NILAI UTS'!P106*'NILAI UTS'!P$7*'FORM NILAI SIAP'!$G$6+'NILAI UAS'!P$7*'NILAI UAS'!P106*'FORM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6" s="50" t="str">
        <f t="shared" ref="AJ106" si="1183">IF(AI106="","",IF(AI106&gt;=80,4,IF(AI106&gt;=70,3,IF(AI106&gt;=60,2,1))))</f>
        <v/>
      </c>
      <c r="AK106" s="7" t="str">
        <f>IF($B106="","",IFERROR((('NILAI TUGAS'!Q106*'NILAI TUGAS'!Q$7*'FORM NILAI SIAP'!$E$6+'NILAI PRAKTEK'!Q106*'NILAI PRAKTEK'!Q$7*'FORM NILAI SIAP'!$F$6+'NILAI UTS'!Q106*'NILAI UTS'!Q$7*'FORM NILAI SIAP'!$G$6+'NILAI UAS'!Q$7*'NILAI UAS'!Q106*'FORM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6" s="50" t="str">
        <f t="shared" ref="AL106" si="1184">IF(AK106="","",IF(AK106&gt;=80,4,IF(AK106&gt;=70,3,IF(AK106&gt;=60,2,1))))</f>
        <v/>
      </c>
      <c r="AM106" s="7" t="str">
        <f>IF($B106="","",IFERROR((('NILAI TUGAS'!R106*'NILAI TUGAS'!R$7*'FORM NILAI SIAP'!$E$6+'NILAI PRAKTEK'!R106*'NILAI PRAKTEK'!R$7*'FORM NILAI SIAP'!$F$6+'NILAI UTS'!R106*'NILAI UTS'!R$7*'FORM NILAI SIAP'!$G$6+'NILAI UAS'!R$7*'NILAI UAS'!R106*'FORM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6" s="50" t="str">
        <f t="shared" ref="AN106" si="1185">IF(AM106="","",IF(AM106&gt;=80,4,IF(AM106&gt;=70,3,IF(AM106&gt;=60,2,1))))</f>
        <v/>
      </c>
    </row>
    <row r="107" spans="1:40" x14ac:dyDescent="0.25">
      <c r="A107" s="13"/>
      <c r="B107" s="13"/>
      <c r="C107" s="13"/>
      <c r="D107" s="13"/>
      <c r="E107" s="25" t="str">
        <f>IF(B107="","",'NILAI TUGAS'!D107)</f>
        <v/>
      </c>
      <c r="F107" s="25" t="str">
        <f>IF(B107="","",'NILAI PRAKTEK'!D107)</f>
        <v/>
      </c>
      <c r="G107" s="25" t="str">
        <f>IF(B107="","",'NILAI UTS'!D107)</f>
        <v/>
      </c>
      <c r="H107" s="25" t="str">
        <f>IF(B107="","",'NILAI UAS'!D107)</f>
        <v/>
      </c>
      <c r="I107" s="25" t="str">
        <f t="shared" si="773"/>
        <v/>
      </c>
      <c r="J107" s="26" t="str">
        <f t="shared" si="774"/>
        <v/>
      </c>
      <c r="K107" s="25" t="str">
        <f t="shared" si="775"/>
        <v/>
      </c>
      <c r="L107" s="6" t="str">
        <f t="shared" si="776"/>
        <v/>
      </c>
      <c r="M107" s="7" t="str">
        <f>IF($B107="","",IF(M$7="","",IFERROR((('NILAI TUGAS'!E107*'NILAI TUGAS'!E$7*'FORM NILAI SIAP'!$E$6+'NILAI PRAKTEK'!E107*'NILAI PRAKTEK'!E$7*'FORM NILAI SIAP'!$F$6+'NILAI UTS'!E107*'NILAI UTS'!E$7*'FORM NILAI SIAP'!$G$6+'NILAI UAS'!E$7*'NILAI UAS'!E107*'FORM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7" s="50" t="str">
        <f t="shared" si="777"/>
        <v/>
      </c>
      <c r="O107" s="7" t="str">
        <f>IF($B107="","",IF(O$7="","",IFERROR((('NILAI TUGAS'!F107*'NILAI TUGAS'!F$7*'FORM NILAI SIAP'!$E$6+'NILAI PRAKTEK'!F107*'NILAI PRAKTEK'!F$7*'FORM NILAI SIAP'!$F$6+'NILAI UTS'!F107*'NILAI UTS'!F$7*'FORM NILAI SIAP'!$G$6+'NILAI UAS'!F$7*'NILAI UAS'!F107*'FORM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7" s="50" t="str">
        <f t="shared" si="777"/>
        <v/>
      </c>
      <c r="Q107" s="7" t="str">
        <f>IF($B107="","",IF(Q$7="","",IFERROR((('NILAI TUGAS'!G107*'NILAI TUGAS'!G$7*'FORM NILAI SIAP'!$E$6+'NILAI PRAKTEK'!G107*'NILAI PRAKTEK'!G$7*'FORM NILAI SIAP'!$F$6+'NILAI UTS'!G107*'NILAI UTS'!G$7*'FORM NILAI SIAP'!$G$6+'NILAI UAS'!G$7*'NILAI UAS'!G107*'FORM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7" s="50" t="str">
        <f t="shared" ref="R107" si="1186">IF(Q107="","",IF(Q107&gt;=80,4,IF(Q107&gt;=70,3,IF(Q107&gt;=60,2,1))))</f>
        <v/>
      </c>
      <c r="S107" s="7" t="str">
        <f>IF($B107="","",IF(S$7="","",IFERROR((('NILAI TUGAS'!H107*'NILAI TUGAS'!H$7*'FORM NILAI SIAP'!$E$6+'NILAI PRAKTEK'!H107*'NILAI PRAKTEK'!H$7*'FORM NILAI SIAP'!$F$6+'NILAI UTS'!H107*'NILAI UTS'!H$7*'FORM NILAI SIAP'!$G$6+'NILAI UAS'!H$7*'NILAI UAS'!H107*'FORM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7" s="50" t="str">
        <f t="shared" ref="T107" si="1187">IF(S107="","",IF(S107&gt;=80,4,IF(S107&gt;=70,3,IF(S107&gt;=60,2,1))))</f>
        <v/>
      </c>
      <c r="U107" s="7" t="str">
        <f>IF($B107="","",IF(U$7="","",IFERROR((('NILAI TUGAS'!I107*'NILAI TUGAS'!I$7*'FORM NILAI SIAP'!$E$6+'NILAI PRAKTEK'!I107*'NILAI PRAKTEK'!I$7*'FORM NILAI SIAP'!$F$6+'NILAI UTS'!I107*'NILAI UTS'!I$7*'FORM NILAI SIAP'!$G$6+'NILAI UAS'!I$7*'NILAI UAS'!I107*'FORM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7" s="50" t="str">
        <f t="shared" ref="V107" si="1188">IF(U107="","",IF(U107&gt;=80,4,IF(U107&gt;=70,3,IF(U107&gt;=60,2,1))))</f>
        <v/>
      </c>
      <c r="W107" s="7" t="str">
        <f>IF($B107="","",IF(W$7="","",IFERROR((('NILAI TUGAS'!J107*'NILAI TUGAS'!J$7*'FORM NILAI SIAP'!$E$6+'NILAI PRAKTEK'!J107*'NILAI PRAKTEK'!J$7*'FORM NILAI SIAP'!$F$6+'NILAI UTS'!J107*'NILAI UTS'!J$7*'FORM NILAI SIAP'!$G$6+'NILAI UAS'!J$7*'NILAI UAS'!J107*'FORM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7" s="50" t="str">
        <f t="shared" ref="X107" si="1189">IF(W107="","",IF(W107&gt;=80,4,IF(W107&gt;=70,3,IF(W107&gt;=60,2,1))))</f>
        <v/>
      </c>
      <c r="Y107" s="7" t="str">
        <f>IF($B107="","",IF(Y$7="","",IFERROR((('NILAI TUGAS'!K107*'NILAI TUGAS'!K$7*'FORM NILAI SIAP'!$E$6+'NILAI PRAKTEK'!K107*'NILAI PRAKTEK'!K$7*'FORM NILAI SIAP'!$F$6+'NILAI UTS'!K107*'NILAI UTS'!K$7*'FORM NILAI SIAP'!$G$6+'NILAI UAS'!K$7*'NILAI UAS'!K107*'FORM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7" s="50" t="str">
        <f t="shared" ref="Z107" si="1190">IF(Y107="","",IF(Y107&gt;=80,4,IF(Y107&gt;=70,3,IF(Y107&gt;=60,2,1))))</f>
        <v/>
      </c>
      <c r="AA107" s="7" t="str">
        <f>IF($B107="","",IF(AA$7="","",IFERROR((('NILAI TUGAS'!L107*'NILAI TUGAS'!L$7*'FORM NILAI SIAP'!$E$6+'NILAI PRAKTEK'!L107*'NILAI PRAKTEK'!L$7*'FORM NILAI SIAP'!$F$6+'NILAI UTS'!L107*'NILAI UTS'!L$7*'FORM NILAI SIAP'!$G$6+'NILAI UAS'!L$7*'NILAI UAS'!L107*'FORM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7" s="50" t="str">
        <f t="shared" ref="AB107" si="1191">IF(AA107="","",IF(AA107&gt;=80,4,IF(AA107&gt;=70,3,IF(AA107&gt;=60,2,1))))</f>
        <v/>
      </c>
      <c r="AC107" s="7" t="str">
        <f>IF($B107="","",IF(AC$7="","",IFERROR((('NILAI TUGAS'!M107*'NILAI TUGAS'!M$7*'FORM NILAI SIAP'!$E$6+'NILAI PRAKTEK'!M107*'NILAI PRAKTEK'!M$7*'FORM NILAI SIAP'!$F$6+'NILAI UTS'!M107*'NILAI UTS'!M$7*'FORM NILAI SIAP'!$G$6+'NILAI UAS'!M$7*'NILAI UAS'!M107*'FORM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7" s="50" t="str">
        <f t="shared" ref="AD107" si="1192">IF(AC107="","",IF(AC107&gt;=80,4,IF(AC107&gt;=70,3,IF(AC107&gt;=60,2,1))))</f>
        <v/>
      </c>
      <c r="AE107" s="7" t="str">
        <f>IF($B107="","",IFERROR((('NILAI TUGAS'!N107*'NILAI TUGAS'!N$7*'FORM NILAI SIAP'!$E$6+'NILAI PRAKTEK'!N107*'NILAI PRAKTEK'!N$7*'FORM NILAI SIAP'!$F$6+'NILAI UTS'!N107*'NILAI UTS'!N$7*'FORM NILAI SIAP'!$G$6+'NILAI UAS'!N$7*'NILAI UAS'!N107*'FORM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7" s="50" t="str">
        <f t="shared" ref="AF107" si="1193">IF(AE107="","",IF(AE107&gt;=80,4,IF(AE107&gt;=70,3,IF(AE107&gt;=60,2,1))))</f>
        <v/>
      </c>
      <c r="AG107" s="7" t="str">
        <f>IF($B107="","",IFERROR((('NILAI TUGAS'!O107*'NILAI TUGAS'!O$7*'FORM NILAI SIAP'!$E$6+'NILAI PRAKTEK'!O107*'NILAI PRAKTEK'!O$7*'FORM NILAI SIAP'!$F$6+'NILAI UTS'!O107*'NILAI UTS'!O$7*'FORM NILAI SIAP'!$G$6+'NILAI UAS'!O$7*'NILAI UAS'!O107*'FORM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7" s="50" t="str">
        <f t="shared" ref="AH107" si="1194">IF(AG107="","",IF(AG107&gt;=80,4,IF(AG107&gt;=70,3,IF(AG107&gt;=60,2,1))))</f>
        <v/>
      </c>
      <c r="AI107" s="7" t="str">
        <f>IF($B107="","",IFERROR((('NILAI TUGAS'!P107*'NILAI TUGAS'!P$7*'FORM NILAI SIAP'!$E$6+'NILAI PRAKTEK'!P107*'NILAI PRAKTEK'!P$7*'FORM NILAI SIAP'!$F$6+'NILAI UTS'!P107*'NILAI UTS'!P$7*'FORM NILAI SIAP'!$G$6+'NILAI UAS'!P$7*'NILAI UAS'!P107*'FORM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7" s="50" t="str">
        <f t="shared" ref="AJ107" si="1195">IF(AI107="","",IF(AI107&gt;=80,4,IF(AI107&gt;=70,3,IF(AI107&gt;=60,2,1))))</f>
        <v/>
      </c>
      <c r="AK107" s="7" t="str">
        <f>IF($B107="","",IFERROR((('NILAI TUGAS'!Q107*'NILAI TUGAS'!Q$7*'FORM NILAI SIAP'!$E$6+'NILAI PRAKTEK'!Q107*'NILAI PRAKTEK'!Q$7*'FORM NILAI SIAP'!$F$6+'NILAI UTS'!Q107*'NILAI UTS'!Q$7*'FORM NILAI SIAP'!$G$6+'NILAI UAS'!Q$7*'NILAI UAS'!Q107*'FORM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7" s="50" t="str">
        <f t="shared" ref="AL107" si="1196">IF(AK107="","",IF(AK107&gt;=80,4,IF(AK107&gt;=70,3,IF(AK107&gt;=60,2,1))))</f>
        <v/>
      </c>
      <c r="AM107" s="7" t="str">
        <f>IF($B107="","",IFERROR((('NILAI TUGAS'!R107*'NILAI TUGAS'!R$7*'FORM NILAI SIAP'!$E$6+'NILAI PRAKTEK'!R107*'NILAI PRAKTEK'!R$7*'FORM NILAI SIAP'!$F$6+'NILAI UTS'!R107*'NILAI UTS'!R$7*'FORM NILAI SIAP'!$G$6+'NILAI UAS'!R$7*'NILAI UAS'!R107*'FORM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7" s="50" t="str">
        <f t="shared" ref="AN107" si="1197">IF(AM107="","",IF(AM107&gt;=80,4,IF(AM107&gt;=70,3,IF(AM107&gt;=60,2,1))))</f>
        <v/>
      </c>
    </row>
    <row r="108" spans="1:40" x14ac:dyDescent="0.25">
      <c r="A108" s="13"/>
      <c r="B108" s="13"/>
      <c r="C108" s="13"/>
      <c r="D108" s="13"/>
      <c r="E108" s="25" t="str">
        <f>IF(B108="","",'NILAI TUGAS'!D108)</f>
        <v/>
      </c>
      <c r="F108" s="25" t="str">
        <f>IF(B108="","",'NILAI PRAKTEK'!D108)</f>
        <v/>
      </c>
      <c r="G108" s="25" t="str">
        <f>IF(B108="","",'NILAI UTS'!D108)</f>
        <v/>
      </c>
      <c r="H108" s="25" t="str">
        <f>IF(B108="","",'NILAI UAS'!D108)</f>
        <v/>
      </c>
      <c r="I108" s="25" t="str">
        <f t="shared" si="773"/>
        <v/>
      </c>
      <c r="J108" s="26" t="str">
        <f t="shared" si="774"/>
        <v/>
      </c>
      <c r="K108" s="25" t="str">
        <f t="shared" si="775"/>
        <v/>
      </c>
      <c r="L108" s="6" t="str">
        <f t="shared" si="776"/>
        <v/>
      </c>
      <c r="M108" s="7" t="str">
        <f>IF($B108="","",IF(M$7="","",IFERROR((('NILAI TUGAS'!E108*'NILAI TUGAS'!E$7*'FORM NILAI SIAP'!$E$6+'NILAI PRAKTEK'!E108*'NILAI PRAKTEK'!E$7*'FORM NILAI SIAP'!$F$6+'NILAI UTS'!E108*'NILAI UTS'!E$7*'FORM NILAI SIAP'!$G$6+'NILAI UAS'!E$7*'NILAI UAS'!E108*'FORM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8" s="50" t="str">
        <f t="shared" si="777"/>
        <v/>
      </c>
      <c r="O108" s="7" t="str">
        <f>IF($B108="","",IF(O$7="","",IFERROR((('NILAI TUGAS'!F108*'NILAI TUGAS'!F$7*'FORM NILAI SIAP'!$E$6+'NILAI PRAKTEK'!F108*'NILAI PRAKTEK'!F$7*'FORM NILAI SIAP'!$F$6+'NILAI UTS'!F108*'NILAI UTS'!F$7*'FORM NILAI SIAP'!$G$6+'NILAI UAS'!F$7*'NILAI UAS'!F108*'FORM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8" s="50" t="str">
        <f t="shared" si="777"/>
        <v/>
      </c>
      <c r="Q108" s="7" t="str">
        <f>IF($B108="","",IF(Q$7="","",IFERROR((('NILAI TUGAS'!G108*'NILAI TUGAS'!G$7*'FORM NILAI SIAP'!$E$6+'NILAI PRAKTEK'!G108*'NILAI PRAKTEK'!G$7*'FORM NILAI SIAP'!$F$6+'NILAI UTS'!G108*'NILAI UTS'!G$7*'FORM NILAI SIAP'!$G$6+'NILAI UAS'!G$7*'NILAI UAS'!G108*'FORM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8" s="50" t="str">
        <f t="shared" ref="R108" si="1198">IF(Q108="","",IF(Q108&gt;=80,4,IF(Q108&gt;=70,3,IF(Q108&gt;=60,2,1))))</f>
        <v/>
      </c>
      <c r="S108" s="7" t="str">
        <f>IF($B108="","",IF(S$7="","",IFERROR((('NILAI TUGAS'!H108*'NILAI TUGAS'!H$7*'FORM NILAI SIAP'!$E$6+'NILAI PRAKTEK'!H108*'NILAI PRAKTEK'!H$7*'FORM NILAI SIAP'!$F$6+'NILAI UTS'!H108*'NILAI UTS'!H$7*'FORM NILAI SIAP'!$G$6+'NILAI UAS'!H$7*'NILAI UAS'!H108*'FORM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8" s="50" t="str">
        <f t="shared" ref="T108" si="1199">IF(S108="","",IF(S108&gt;=80,4,IF(S108&gt;=70,3,IF(S108&gt;=60,2,1))))</f>
        <v/>
      </c>
      <c r="U108" s="7" t="str">
        <f>IF($B108="","",IF(U$7="","",IFERROR((('NILAI TUGAS'!I108*'NILAI TUGAS'!I$7*'FORM NILAI SIAP'!$E$6+'NILAI PRAKTEK'!I108*'NILAI PRAKTEK'!I$7*'FORM NILAI SIAP'!$F$6+'NILAI UTS'!I108*'NILAI UTS'!I$7*'FORM NILAI SIAP'!$G$6+'NILAI UAS'!I$7*'NILAI UAS'!I108*'FORM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8" s="50" t="str">
        <f t="shared" ref="V108" si="1200">IF(U108="","",IF(U108&gt;=80,4,IF(U108&gt;=70,3,IF(U108&gt;=60,2,1))))</f>
        <v/>
      </c>
      <c r="W108" s="7" t="str">
        <f>IF($B108="","",IF(W$7="","",IFERROR((('NILAI TUGAS'!J108*'NILAI TUGAS'!J$7*'FORM NILAI SIAP'!$E$6+'NILAI PRAKTEK'!J108*'NILAI PRAKTEK'!J$7*'FORM NILAI SIAP'!$F$6+'NILAI UTS'!J108*'NILAI UTS'!J$7*'FORM NILAI SIAP'!$G$6+'NILAI UAS'!J$7*'NILAI UAS'!J108*'FORM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8" s="50" t="str">
        <f t="shared" ref="X108" si="1201">IF(W108="","",IF(W108&gt;=80,4,IF(W108&gt;=70,3,IF(W108&gt;=60,2,1))))</f>
        <v/>
      </c>
      <c r="Y108" s="7" t="str">
        <f>IF($B108="","",IF(Y$7="","",IFERROR((('NILAI TUGAS'!K108*'NILAI TUGAS'!K$7*'FORM NILAI SIAP'!$E$6+'NILAI PRAKTEK'!K108*'NILAI PRAKTEK'!K$7*'FORM NILAI SIAP'!$F$6+'NILAI UTS'!K108*'NILAI UTS'!K$7*'FORM NILAI SIAP'!$G$6+'NILAI UAS'!K$7*'NILAI UAS'!K108*'FORM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8" s="50" t="str">
        <f t="shared" ref="Z108" si="1202">IF(Y108="","",IF(Y108&gt;=80,4,IF(Y108&gt;=70,3,IF(Y108&gt;=60,2,1))))</f>
        <v/>
      </c>
      <c r="AA108" s="7" t="str">
        <f>IF($B108="","",IF(AA$7="","",IFERROR((('NILAI TUGAS'!L108*'NILAI TUGAS'!L$7*'FORM NILAI SIAP'!$E$6+'NILAI PRAKTEK'!L108*'NILAI PRAKTEK'!L$7*'FORM NILAI SIAP'!$F$6+'NILAI UTS'!L108*'NILAI UTS'!L$7*'FORM NILAI SIAP'!$G$6+'NILAI UAS'!L$7*'NILAI UAS'!L108*'FORM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8" s="50" t="str">
        <f t="shared" ref="AB108" si="1203">IF(AA108="","",IF(AA108&gt;=80,4,IF(AA108&gt;=70,3,IF(AA108&gt;=60,2,1))))</f>
        <v/>
      </c>
      <c r="AC108" s="7" t="str">
        <f>IF($B108="","",IF(AC$7="","",IFERROR((('NILAI TUGAS'!M108*'NILAI TUGAS'!M$7*'FORM NILAI SIAP'!$E$6+'NILAI PRAKTEK'!M108*'NILAI PRAKTEK'!M$7*'FORM NILAI SIAP'!$F$6+'NILAI UTS'!M108*'NILAI UTS'!M$7*'FORM NILAI SIAP'!$G$6+'NILAI UAS'!M$7*'NILAI UAS'!M108*'FORM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8" s="50" t="str">
        <f t="shared" ref="AD108" si="1204">IF(AC108="","",IF(AC108&gt;=80,4,IF(AC108&gt;=70,3,IF(AC108&gt;=60,2,1))))</f>
        <v/>
      </c>
      <c r="AE108" s="7" t="str">
        <f>IF($B108="","",IFERROR((('NILAI TUGAS'!N108*'NILAI TUGAS'!N$7*'FORM NILAI SIAP'!$E$6+'NILAI PRAKTEK'!N108*'NILAI PRAKTEK'!N$7*'FORM NILAI SIAP'!$F$6+'NILAI UTS'!N108*'NILAI UTS'!N$7*'FORM NILAI SIAP'!$G$6+'NILAI UAS'!N$7*'NILAI UAS'!N108*'FORM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8" s="50" t="str">
        <f t="shared" ref="AF108" si="1205">IF(AE108="","",IF(AE108&gt;=80,4,IF(AE108&gt;=70,3,IF(AE108&gt;=60,2,1))))</f>
        <v/>
      </c>
      <c r="AG108" s="7" t="str">
        <f>IF($B108="","",IFERROR((('NILAI TUGAS'!O108*'NILAI TUGAS'!O$7*'FORM NILAI SIAP'!$E$6+'NILAI PRAKTEK'!O108*'NILAI PRAKTEK'!O$7*'FORM NILAI SIAP'!$F$6+'NILAI UTS'!O108*'NILAI UTS'!O$7*'FORM NILAI SIAP'!$G$6+'NILAI UAS'!O$7*'NILAI UAS'!O108*'FORM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8" s="50" t="str">
        <f t="shared" ref="AH108" si="1206">IF(AG108="","",IF(AG108&gt;=80,4,IF(AG108&gt;=70,3,IF(AG108&gt;=60,2,1))))</f>
        <v/>
      </c>
      <c r="AI108" s="7" t="str">
        <f>IF($B108="","",IFERROR((('NILAI TUGAS'!P108*'NILAI TUGAS'!P$7*'FORM NILAI SIAP'!$E$6+'NILAI PRAKTEK'!P108*'NILAI PRAKTEK'!P$7*'FORM NILAI SIAP'!$F$6+'NILAI UTS'!P108*'NILAI UTS'!P$7*'FORM NILAI SIAP'!$G$6+'NILAI UAS'!P$7*'NILAI UAS'!P108*'FORM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8" s="50" t="str">
        <f t="shared" ref="AJ108" si="1207">IF(AI108="","",IF(AI108&gt;=80,4,IF(AI108&gt;=70,3,IF(AI108&gt;=60,2,1))))</f>
        <v/>
      </c>
      <c r="AK108" s="7" t="str">
        <f>IF($B108="","",IFERROR((('NILAI TUGAS'!Q108*'NILAI TUGAS'!Q$7*'FORM NILAI SIAP'!$E$6+'NILAI PRAKTEK'!Q108*'NILAI PRAKTEK'!Q$7*'FORM NILAI SIAP'!$F$6+'NILAI UTS'!Q108*'NILAI UTS'!Q$7*'FORM NILAI SIAP'!$G$6+'NILAI UAS'!Q$7*'NILAI UAS'!Q108*'FORM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8" s="50" t="str">
        <f t="shared" ref="AL108" si="1208">IF(AK108="","",IF(AK108&gt;=80,4,IF(AK108&gt;=70,3,IF(AK108&gt;=60,2,1))))</f>
        <v/>
      </c>
      <c r="AM108" s="7" t="str">
        <f>IF($B108="","",IFERROR((('NILAI TUGAS'!R108*'NILAI TUGAS'!R$7*'FORM NILAI SIAP'!$E$6+'NILAI PRAKTEK'!R108*'NILAI PRAKTEK'!R$7*'FORM NILAI SIAP'!$F$6+'NILAI UTS'!R108*'NILAI UTS'!R$7*'FORM NILAI SIAP'!$G$6+'NILAI UAS'!R$7*'NILAI UAS'!R108*'FORM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8" s="50" t="str">
        <f t="shared" ref="AN108" si="1209">IF(AM108="","",IF(AM108&gt;=80,4,IF(AM108&gt;=70,3,IF(AM108&gt;=60,2,1))))</f>
        <v/>
      </c>
    </row>
    <row r="109" spans="1:40" x14ac:dyDescent="0.25">
      <c r="A109" s="13"/>
      <c r="B109" s="13"/>
      <c r="C109" s="13"/>
      <c r="D109" s="13"/>
      <c r="E109" s="25" t="str">
        <f>IF(B109="","",'NILAI TUGAS'!D109)</f>
        <v/>
      </c>
      <c r="F109" s="25" t="str">
        <f>IF(B109="","",'NILAI PRAKTEK'!D109)</f>
        <v/>
      </c>
      <c r="G109" s="25" t="str">
        <f>IF(B109="","",'NILAI UTS'!D109)</f>
        <v/>
      </c>
      <c r="H109" s="25" t="str">
        <f>IF(B109="","",'NILAI UAS'!D109)</f>
        <v/>
      </c>
      <c r="I109" s="25" t="str">
        <f t="shared" si="773"/>
        <v/>
      </c>
      <c r="J109" s="26" t="str">
        <f t="shared" si="774"/>
        <v/>
      </c>
      <c r="K109" s="25" t="str">
        <f t="shared" si="775"/>
        <v/>
      </c>
      <c r="L109" s="6" t="str">
        <f t="shared" si="776"/>
        <v/>
      </c>
      <c r="M109" s="7" t="str">
        <f>IF($B109="","",IF(M$7="","",IFERROR((('NILAI TUGAS'!E109*'NILAI TUGAS'!E$7*'FORM NILAI SIAP'!$E$6+'NILAI PRAKTEK'!E109*'NILAI PRAKTEK'!E$7*'FORM NILAI SIAP'!$F$6+'NILAI UTS'!E109*'NILAI UTS'!E$7*'FORM NILAI SIAP'!$G$6+'NILAI UAS'!E$7*'NILAI UAS'!E109*'FORM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09" s="50" t="str">
        <f t="shared" si="777"/>
        <v/>
      </c>
      <c r="O109" s="7" t="str">
        <f>IF($B109="","",IF(O$7="","",IFERROR((('NILAI TUGAS'!F109*'NILAI TUGAS'!F$7*'FORM NILAI SIAP'!$E$6+'NILAI PRAKTEK'!F109*'NILAI PRAKTEK'!F$7*'FORM NILAI SIAP'!$F$6+'NILAI UTS'!F109*'NILAI UTS'!F$7*'FORM NILAI SIAP'!$G$6+'NILAI UAS'!F$7*'NILAI UAS'!F109*'FORM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09" s="50" t="str">
        <f t="shared" si="777"/>
        <v/>
      </c>
      <c r="Q109" s="7" t="str">
        <f>IF($B109="","",IF(Q$7="","",IFERROR((('NILAI TUGAS'!G109*'NILAI TUGAS'!G$7*'FORM NILAI SIAP'!$E$6+'NILAI PRAKTEK'!G109*'NILAI PRAKTEK'!G$7*'FORM NILAI SIAP'!$F$6+'NILAI UTS'!G109*'NILAI UTS'!G$7*'FORM NILAI SIAP'!$G$6+'NILAI UAS'!G$7*'NILAI UAS'!G109*'FORM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09" s="50" t="str">
        <f t="shared" ref="R109" si="1210">IF(Q109="","",IF(Q109&gt;=80,4,IF(Q109&gt;=70,3,IF(Q109&gt;=60,2,1))))</f>
        <v/>
      </c>
      <c r="S109" s="7" t="str">
        <f>IF($B109="","",IF(S$7="","",IFERROR((('NILAI TUGAS'!H109*'NILAI TUGAS'!H$7*'FORM NILAI SIAP'!$E$6+'NILAI PRAKTEK'!H109*'NILAI PRAKTEK'!H$7*'FORM NILAI SIAP'!$F$6+'NILAI UTS'!H109*'NILAI UTS'!H$7*'FORM NILAI SIAP'!$G$6+'NILAI UAS'!H$7*'NILAI UAS'!H109*'FORM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9" s="50" t="str">
        <f t="shared" ref="T109" si="1211">IF(S109="","",IF(S109&gt;=80,4,IF(S109&gt;=70,3,IF(S109&gt;=60,2,1))))</f>
        <v/>
      </c>
      <c r="U109" s="7" t="str">
        <f>IF($B109="","",IF(U$7="","",IFERROR((('NILAI TUGAS'!I109*'NILAI TUGAS'!I$7*'FORM NILAI SIAP'!$E$6+'NILAI PRAKTEK'!I109*'NILAI PRAKTEK'!I$7*'FORM NILAI SIAP'!$F$6+'NILAI UTS'!I109*'NILAI UTS'!I$7*'FORM NILAI SIAP'!$G$6+'NILAI UAS'!I$7*'NILAI UAS'!I109*'FORM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9" s="50" t="str">
        <f t="shared" ref="V109" si="1212">IF(U109="","",IF(U109&gt;=80,4,IF(U109&gt;=70,3,IF(U109&gt;=60,2,1))))</f>
        <v/>
      </c>
      <c r="W109" s="7" t="str">
        <f>IF($B109="","",IF(W$7="","",IFERROR((('NILAI TUGAS'!J109*'NILAI TUGAS'!J$7*'FORM NILAI SIAP'!$E$6+'NILAI PRAKTEK'!J109*'NILAI PRAKTEK'!J$7*'FORM NILAI SIAP'!$F$6+'NILAI UTS'!J109*'NILAI UTS'!J$7*'FORM NILAI SIAP'!$G$6+'NILAI UAS'!J$7*'NILAI UAS'!J109*'FORM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9" s="50" t="str">
        <f t="shared" ref="X109" si="1213">IF(W109="","",IF(W109&gt;=80,4,IF(W109&gt;=70,3,IF(W109&gt;=60,2,1))))</f>
        <v/>
      </c>
      <c r="Y109" s="7" t="str">
        <f>IF($B109="","",IF(Y$7="","",IFERROR((('NILAI TUGAS'!K109*'NILAI TUGAS'!K$7*'FORM NILAI SIAP'!$E$6+'NILAI PRAKTEK'!K109*'NILAI PRAKTEK'!K$7*'FORM NILAI SIAP'!$F$6+'NILAI UTS'!K109*'NILAI UTS'!K$7*'FORM NILAI SIAP'!$G$6+'NILAI UAS'!K$7*'NILAI UAS'!K109*'FORM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9" s="50" t="str">
        <f t="shared" ref="Z109" si="1214">IF(Y109="","",IF(Y109&gt;=80,4,IF(Y109&gt;=70,3,IF(Y109&gt;=60,2,1))))</f>
        <v/>
      </c>
      <c r="AA109" s="7" t="str">
        <f>IF($B109="","",IF(AA$7="","",IFERROR((('NILAI TUGAS'!L109*'NILAI TUGAS'!L$7*'FORM NILAI SIAP'!$E$6+'NILAI PRAKTEK'!L109*'NILAI PRAKTEK'!L$7*'FORM NILAI SIAP'!$F$6+'NILAI UTS'!L109*'NILAI UTS'!L$7*'FORM NILAI SIAP'!$G$6+'NILAI UAS'!L$7*'NILAI UAS'!L109*'FORM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9" s="50" t="str">
        <f t="shared" ref="AB109" si="1215">IF(AA109="","",IF(AA109&gt;=80,4,IF(AA109&gt;=70,3,IF(AA109&gt;=60,2,1))))</f>
        <v/>
      </c>
      <c r="AC109" s="7" t="str">
        <f>IF($B109="","",IF(AC$7="","",IFERROR((('NILAI TUGAS'!M109*'NILAI TUGAS'!M$7*'FORM NILAI SIAP'!$E$6+'NILAI PRAKTEK'!M109*'NILAI PRAKTEK'!M$7*'FORM NILAI SIAP'!$F$6+'NILAI UTS'!M109*'NILAI UTS'!M$7*'FORM NILAI SIAP'!$G$6+'NILAI UAS'!M$7*'NILAI UAS'!M109*'FORM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9" s="50" t="str">
        <f t="shared" ref="AD109" si="1216">IF(AC109="","",IF(AC109&gt;=80,4,IF(AC109&gt;=70,3,IF(AC109&gt;=60,2,1))))</f>
        <v/>
      </c>
      <c r="AE109" s="7" t="str">
        <f>IF($B109="","",IFERROR((('NILAI TUGAS'!N109*'NILAI TUGAS'!N$7*'FORM NILAI SIAP'!$E$6+'NILAI PRAKTEK'!N109*'NILAI PRAKTEK'!N$7*'FORM NILAI SIAP'!$F$6+'NILAI UTS'!N109*'NILAI UTS'!N$7*'FORM NILAI SIAP'!$G$6+'NILAI UAS'!N$7*'NILAI UAS'!N109*'FORM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9" s="50" t="str">
        <f t="shared" ref="AF109" si="1217">IF(AE109="","",IF(AE109&gt;=80,4,IF(AE109&gt;=70,3,IF(AE109&gt;=60,2,1))))</f>
        <v/>
      </c>
      <c r="AG109" s="7" t="str">
        <f>IF($B109="","",IFERROR((('NILAI TUGAS'!O109*'NILAI TUGAS'!O$7*'FORM NILAI SIAP'!$E$6+'NILAI PRAKTEK'!O109*'NILAI PRAKTEK'!O$7*'FORM NILAI SIAP'!$F$6+'NILAI UTS'!O109*'NILAI UTS'!O$7*'FORM NILAI SIAP'!$G$6+'NILAI UAS'!O$7*'NILAI UAS'!O109*'FORM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9" s="50" t="str">
        <f t="shared" ref="AH109" si="1218">IF(AG109="","",IF(AG109&gt;=80,4,IF(AG109&gt;=70,3,IF(AG109&gt;=60,2,1))))</f>
        <v/>
      </c>
      <c r="AI109" s="7" t="str">
        <f>IF($B109="","",IFERROR((('NILAI TUGAS'!P109*'NILAI TUGAS'!P$7*'FORM NILAI SIAP'!$E$6+'NILAI PRAKTEK'!P109*'NILAI PRAKTEK'!P$7*'FORM NILAI SIAP'!$F$6+'NILAI UTS'!P109*'NILAI UTS'!P$7*'FORM NILAI SIAP'!$G$6+'NILAI UAS'!P$7*'NILAI UAS'!P109*'FORM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9" s="50" t="str">
        <f t="shared" ref="AJ109" si="1219">IF(AI109="","",IF(AI109&gt;=80,4,IF(AI109&gt;=70,3,IF(AI109&gt;=60,2,1))))</f>
        <v/>
      </c>
      <c r="AK109" s="7" t="str">
        <f>IF($B109="","",IFERROR((('NILAI TUGAS'!Q109*'NILAI TUGAS'!Q$7*'FORM NILAI SIAP'!$E$6+'NILAI PRAKTEK'!Q109*'NILAI PRAKTEK'!Q$7*'FORM NILAI SIAP'!$F$6+'NILAI UTS'!Q109*'NILAI UTS'!Q$7*'FORM NILAI SIAP'!$G$6+'NILAI UAS'!Q$7*'NILAI UAS'!Q109*'FORM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9" s="50" t="str">
        <f t="shared" ref="AL109" si="1220">IF(AK109="","",IF(AK109&gt;=80,4,IF(AK109&gt;=70,3,IF(AK109&gt;=60,2,1))))</f>
        <v/>
      </c>
      <c r="AM109" s="7" t="str">
        <f>IF($B109="","",IFERROR((('NILAI TUGAS'!R109*'NILAI TUGAS'!R$7*'FORM NILAI SIAP'!$E$6+'NILAI PRAKTEK'!R109*'NILAI PRAKTEK'!R$7*'FORM NILAI SIAP'!$F$6+'NILAI UTS'!R109*'NILAI UTS'!R$7*'FORM NILAI SIAP'!$G$6+'NILAI UAS'!R$7*'NILAI UAS'!R109*'FORM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9" s="50" t="str">
        <f t="shared" ref="AN109" si="1221">IF(AM109="","",IF(AM109&gt;=80,4,IF(AM109&gt;=70,3,IF(AM109&gt;=60,2,1))))</f>
        <v/>
      </c>
    </row>
    <row r="110" spans="1:40" x14ac:dyDescent="0.25">
      <c r="A110" s="13"/>
      <c r="B110" s="13"/>
      <c r="C110" s="13"/>
      <c r="D110" s="13"/>
      <c r="E110" s="25" t="str">
        <f>IF(B110="","",'NILAI TUGAS'!D110)</f>
        <v/>
      </c>
      <c r="F110" s="25" t="str">
        <f>IF(B110="","",'NILAI PRAKTEK'!D110)</f>
        <v/>
      </c>
      <c r="G110" s="25" t="str">
        <f>IF(B110="","",'NILAI UTS'!D110)</f>
        <v/>
      </c>
      <c r="H110" s="25" t="str">
        <f>IF(B110="","",'NILAI UAS'!D110)</f>
        <v/>
      </c>
      <c r="I110" s="25" t="str">
        <f t="shared" si="773"/>
        <v/>
      </c>
      <c r="J110" s="26" t="str">
        <f t="shared" si="774"/>
        <v/>
      </c>
      <c r="K110" s="25" t="str">
        <f t="shared" si="775"/>
        <v/>
      </c>
      <c r="L110" s="6" t="str">
        <f t="shared" si="776"/>
        <v/>
      </c>
      <c r="M110" s="7" t="str">
        <f>IF($B110="","",IF(M$7="","",IFERROR((('NILAI TUGAS'!E110*'NILAI TUGAS'!E$7*'FORM NILAI SIAP'!$E$6+'NILAI PRAKTEK'!E110*'NILAI PRAKTEK'!E$7*'FORM NILAI SIAP'!$F$6+'NILAI UTS'!E110*'NILAI UTS'!E$7*'FORM NILAI SIAP'!$G$6+'NILAI UAS'!E$7*'NILAI UAS'!E110*'FORM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0" s="50" t="str">
        <f t="shared" si="777"/>
        <v/>
      </c>
      <c r="O110" s="7" t="str">
        <f>IF($B110="","",IF(O$7="","",IFERROR((('NILAI TUGAS'!F110*'NILAI TUGAS'!F$7*'FORM NILAI SIAP'!$E$6+'NILAI PRAKTEK'!F110*'NILAI PRAKTEK'!F$7*'FORM NILAI SIAP'!$F$6+'NILAI UTS'!F110*'NILAI UTS'!F$7*'FORM NILAI SIAP'!$G$6+'NILAI UAS'!F$7*'NILAI UAS'!F110*'FORM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0" s="50" t="str">
        <f t="shared" si="777"/>
        <v/>
      </c>
      <c r="Q110" s="7" t="str">
        <f>IF($B110="","",IF(Q$7="","",IFERROR((('NILAI TUGAS'!G110*'NILAI TUGAS'!G$7*'FORM NILAI SIAP'!$E$6+'NILAI PRAKTEK'!G110*'NILAI PRAKTEK'!G$7*'FORM NILAI SIAP'!$F$6+'NILAI UTS'!G110*'NILAI UTS'!G$7*'FORM NILAI SIAP'!$G$6+'NILAI UAS'!G$7*'NILAI UAS'!G110*'FORM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0" s="50" t="str">
        <f t="shared" ref="R110" si="1222">IF(Q110="","",IF(Q110&gt;=80,4,IF(Q110&gt;=70,3,IF(Q110&gt;=60,2,1))))</f>
        <v/>
      </c>
      <c r="S110" s="7" t="str">
        <f>IF($B110="","",IF(S$7="","",IFERROR((('NILAI TUGAS'!H110*'NILAI TUGAS'!H$7*'FORM NILAI SIAP'!$E$6+'NILAI PRAKTEK'!H110*'NILAI PRAKTEK'!H$7*'FORM NILAI SIAP'!$F$6+'NILAI UTS'!H110*'NILAI UTS'!H$7*'FORM NILAI SIAP'!$G$6+'NILAI UAS'!H$7*'NILAI UAS'!H110*'FORM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0" s="50" t="str">
        <f t="shared" ref="T110" si="1223">IF(S110="","",IF(S110&gt;=80,4,IF(S110&gt;=70,3,IF(S110&gt;=60,2,1))))</f>
        <v/>
      </c>
      <c r="U110" s="7" t="str">
        <f>IF($B110="","",IF(U$7="","",IFERROR((('NILAI TUGAS'!I110*'NILAI TUGAS'!I$7*'FORM NILAI SIAP'!$E$6+'NILAI PRAKTEK'!I110*'NILAI PRAKTEK'!I$7*'FORM NILAI SIAP'!$F$6+'NILAI UTS'!I110*'NILAI UTS'!I$7*'FORM NILAI SIAP'!$G$6+'NILAI UAS'!I$7*'NILAI UAS'!I110*'FORM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0" s="50" t="str">
        <f t="shared" ref="V110" si="1224">IF(U110="","",IF(U110&gt;=80,4,IF(U110&gt;=70,3,IF(U110&gt;=60,2,1))))</f>
        <v/>
      </c>
      <c r="W110" s="7" t="str">
        <f>IF($B110="","",IF(W$7="","",IFERROR((('NILAI TUGAS'!J110*'NILAI TUGAS'!J$7*'FORM NILAI SIAP'!$E$6+'NILAI PRAKTEK'!J110*'NILAI PRAKTEK'!J$7*'FORM NILAI SIAP'!$F$6+'NILAI UTS'!J110*'NILAI UTS'!J$7*'FORM NILAI SIAP'!$G$6+'NILAI UAS'!J$7*'NILAI UAS'!J110*'FORM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0" s="50" t="str">
        <f t="shared" ref="X110" si="1225">IF(W110="","",IF(W110&gt;=80,4,IF(W110&gt;=70,3,IF(W110&gt;=60,2,1))))</f>
        <v/>
      </c>
      <c r="Y110" s="7" t="str">
        <f>IF($B110="","",IF(Y$7="","",IFERROR((('NILAI TUGAS'!K110*'NILAI TUGAS'!K$7*'FORM NILAI SIAP'!$E$6+'NILAI PRAKTEK'!K110*'NILAI PRAKTEK'!K$7*'FORM NILAI SIAP'!$F$6+'NILAI UTS'!K110*'NILAI UTS'!K$7*'FORM NILAI SIAP'!$G$6+'NILAI UAS'!K$7*'NILAI UAS'!K110*'FORM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0" s="50" t="str">
        <f t="shared" ref="Z110" si="1226">IF(Y110="","",IF(Y110&gt;=80,4,IF(Y110&gt;=70,3,IF(Y110&gt;=60,2,1))))</f>
        <v/>
      </c>
      <c r="AA110" s="7" t="str">
        <f>IF($B110="","",IF(AA$7="","",IFERROR((('NILAI TUGAS'!L110*'NILAI TUGAS'!L$7*'FORM NILAI SIAP'!$E$6+'NILAI PRAKTEK'!L110*'NILAI PRAKTEK'!L$7*'FORM NILAI SIAP'!$F$6+'NILAI UTS'!L110*'NILAI UTS'!L$7*'FORM NILAI SIAP'!$G$6+'NILAI UAS'!L$7*'NILAI UAS'!L110*'FORM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0" s="50" t="str">
        <f t="shared" ref="AB110" si="1227">IF(AA110="","",IF(AA110&gt;=80,4,IF(AA110&gt;=70,3,IF(AA110&gt;=60,2,1))))</f>
        <v/>
      </c>
      <c r="AC110" s="7" t="str">
        <f>IF($B110="","",IF(AC$7="","",IFERROR((('NILAI TUGAS'!M110*'NILAI TUGAS'!M$7*'FORM NILAI SIAP'!$E$6+'NILAI PRAKTEK'!M110*'NILAI PRAKTEK'!M$7*'FORM NILAI SIAP'!$F$6+'NILAI UTS'!M110*'NILAI UTS'!M$7*'FORM NILAI SIAP'!$G$6+'NILAI UAS'!M$7*'NILAI UAS'!M110*'FORM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0" s="50" t="str">
        <f t="shared" ref="AD110" si="1228">IF(AC110="","",IF(AC110&gt;=80,4,IF(AC110&gt;=70,3,IF(AC110&gt;=60,2,1))))</f>
        <v/>
      </c>
      <c r="AE110" s="7" t="str">
        <f>IF($B110="","",IFERROR((('NILAI TUGAS'!N110*'NILAI TUGAS'!N$7*'FORM NILAI SIAP'!$E$6+'NILAI PRAKTEK'!N110*'NILAI PRAKTEK'!N$7*'FORM NILAI SIAP'!$F$6+'NILAI UTS'!N110*'NILAI UTS'!N$7*'FORM NILAI SIAP'!$G$6+'NILAI UAS'!N$7*'NILAI UAS'!N110*'FORM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0" s="50" t="str">
        <f t="shared" ref="AF110" si="1229">IF(AE110="","",IF(AE110&gt;=80,4,IF(AE110&gt;=70,3,IF(AE110&gt;=60,2,1))))</f>
        <v/>
      </c>
      <c r="AG110" s="7" t="str">
        <f>IF($B110="","",IFERROR((('NILAI TUGAS'!O110*'NILAI TUGAS'!O$7*'FORM NILAI SIAP'!$E$6+'NILAI PRAKTEK'!O110*'NILAI PRAKTEK'!O$7*'FORM NILAI SIAP'!$F$6+'NILAI UTS'!O110*'NILAI UTS'!O$7*'FORM NILAI SIAP'!$G$6+'NILAI UAS'!O$7*'NILAI UAS'!O110*'FORM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0" s="50" t="str">
        <f t="shared" ref="AH110" si="1230">IF(AG110="","",IF(AG110&gt;=80,4,IF(AG110&gt;=70,3,IF(AG110&gt;=60,2,1))))</f>
        <v/>
      </c>
      <c r="AI110" s="7" t="str">
        <f>IF($B110="","",IFERROR((('NILAI TUGAS'!P110*'NILAI TUGAS'!P$7*'FORM NILAI SIAP'!$E$6+'NILAI PRAKTEK'!P110*'NILAI PRAKTEK'!P$7*'FORM NILAI SIAP'!$F$6+'NILAI UTS'!P110*'NILAI UTS'!P$7*'FORM NILAI SIAP'!$G$6+'NILAI UAS'!P$7*'NILAI UAS'!P110*'FORM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0" s="50" t="str">
        <f t="shared" ref="AJ110" si="1231">IF(AI110="","",IF(AI110&gt;=80,4,IF(AI110&gt;=70,3,IF(AI110&gt;=60,2,1))))</f>
        <v/>
      </c>
      <c r="AK110" s="7" t="str">
        <f>IF($B110="","",IFERROR((('NILAI TUGAS'!Q110*'NILAI TUGAS'!Q$7*'FORM NILAI SIAP'!$E$6+'NILAI PRAKTEK'!Q110*'NILAI PRAKTEK'!Q$7*'FORM NILAI SIAP'!$F$6+'NILAI UTS'!Q110*'NILAI UTS'!Q$7*'FORM NILAI SIAP'!$G$6+'NILAI UAS'!Q$7*'NILAI UAS'!Q110*'FORM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0" s="50" t="str">
        <f t="shared" ref="AL110" si="1232">IF(AK110="","",IF(AK110&gt;=80,4,IF(AK110&gt;=70,3,IF(AK110&gt;=60,2,1))))</f>
        <v/>
      </c>
      <c r="AM110" s="7" t="str">
        <f>IF($B110="","",IFERROR((('NILAI TUGAS'!R110*'NILAI TUGAS'!R$7*'FORM NILAI SIAP'!$E$6+'NILAI PRAKTEK'!R110*'NILAI PRAKTEK'!R$7*'FORM NILAI SIAP'!$F$6+'NILAI UTS'!R110*'NILAI UTS'!R$7*'FORM NILAI SIAP'!$G$6+'NILAI UAS'!R$7*'NILAI UAS'!R110*'FORM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0" s="50" t="str">
        <f t="shared" ref="AN110" si="1233">IF(AM110="","",IF(AM110&gt;=80,4,IF(AM110&gt;=70,3,IF(AM110&gt;=60,2,1))))</f>
        <v/>
      </c>
    </row>
    <row r="111" spans="1:40" x14ac:dyDescent="0.25">
      <c r="A111" s="13"/>
      <c r="B111" s="13"/>
      <c r="C111" s="13"/>
      <c r="D111" s="13"/>
      <c r="E111" s="25" t="str">
        <f>IF(B111="","",'NILAI TUGAS'!D111)</f>
        <v/>
      </c>
      <c r="F111" s="25" t="str">
        <f>IF(B111="","",'NILAI PRAKTEK'!D111)</f>
        <v/>
      </c>
      <c r="G111" s="25" t="str">
        <f>IF(B111="","",'NILAI UTS'!D111)</f>
        <v/>
      </c>
      <c r="H111" s="25" t="str">
        <f>IF(B111="","",'NILAI UAS'!D111)</f>
        <v/>
      </c>
      <c r="I111" s="25" t="str">
        <f t="shared" si="773"/>
        <v/>
      </c>
      <c r="J111" s="26" t="str">
        <f t="shared" si="774"/>
        <v/>
      </c>
      <c r="K111" s="25" t="str">
        <f t="shared" si="775"/>
        <v/>
      </c>
      <c r="L111" s="6" t="str">
        <f t="shared" si="776"/>
        <v/>
      </c>
      <c r="M111" s="7" t="str">
        <f>IF($B111="","",IF(M$7="","",IFERROR((('NILAI TUGAS'!E111*'NILAI TUGAS'!E$7*'FORM NILAI SIAP'!$E$6+'NILAI PRAKTEK'!E111*'NILAI PRAKTEK'!E$7*'FORM NILAI SIAP'!$F$6+'NILAI UTS'!E111*'NILAI UTS'!E$7*'FORM NILAI SIAP'!$G$6+'NILAI UAS'!E$7*'NILAI UAS'!E111*'FORM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1" s="50" t="str">
        <f t="shared" si="777"/>
        <v/>
      </c>
      <c r="O111" s="7" t="str">
        <f>IF($B111="","",IF(O$7="","",IFERROR((('NILAI TUGAS'!F111*'NILAI TUGAS'!F$7*'FORM NILAI SIAP'!$E$6+'NILAI PRAKTEK'!F111*'NILAI PRAKTEK'!F$7*'FORM NILAI SIAP'!$F$6+'NILAI UTS'!F111*'NILAI UTS'!F$7*'FORM NILAI SIAP'!$G$6+'NILAI UAS'!F$7*'NILAI UAS'!F111*'FORM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1" s="50" t="str">
        <f t="shared" si="777"/>
        <v/>
      </c>
      <c r="Q111" s="7" t="str">
        <f>IF($B111="","",IF(Q$7="","",IFERROR((('NILAI TUGAS'!G111*'NILAI TUGAS'!G$7*'FORM NILAI SIAP'!$E$6+'NILAI PRAKTEK'!G111*'NILAI PRAKTEK'!G$7*'FORM NILAI SIAP'!$F$6+'NILAI UTS'!G111*'NILAI UTS'!G$7*'FORM NILAI SIAP'!$G$6+'NILAI UAS'!G$7*'NILAI UAS'!G111*'FORM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1" s="50" t="str">
        <f t="shared" ref="R111" si="1234">IF(Q111="","",IF(Q111&gt;=80,4,IF(Q111&gt;=70,3,IF(Q111&gt;=60,2,1))))</f>
        <v/>
      </c>
      <c r="S111" s="7" t="str">
        <f>IF($B111="","",IF(S$7="","",IFERROR((('NILAI TUGAS'!H111*'NILAI TUGAS'!H$7*'FORM NILAI SIAP'!$E$6+'NILAI PRAKTEK'!H111*'NILAI PRAKTEK'!H$7*'FORM NILAI SIAP'!$F$6+'NILAI UTS'!H111*'NILAI UTS'!H$7*'FORM NILAI SIAP'!$G$6+'NILAI UAS'!H$7*'NILAI UAS'!H111*'FORM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1" s="50" t="str">
        <f t="shared" ref="T111" si="1235">IF(S111="","",IF(S111&gt;=80,4,IF(S111&gt;=70,3,IF(S111&gt;=60,2,1))))</f>
        <v/>
      </c>
      <c r="U111" s="7" t="str">
        <f>IF($B111="","",IF(U$7="","",IFERROR((('NILAI TUGAS'!I111*'NILAI TUGAS'!I$7*'FORM NILAI SIAP'!$E$6+'NILAI PRAKTEK'!I111*'NILAI PRAKTEK'!I$7*'FORM NILAI SIAP'!$F$6+'NILAI UTS'!I111*'NILAI UTS'!I$7*'FORM NILAI SIAP'!$G$6+'NILAI UAS'!I$7*'NILAI UAS'!I111*'FORM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1" s="50" t="str">
        <f t="shared" ref="V111" si="1236">IF(U111="","",IF(U111&gt;=80,4,IF(U111&gt;=70,3,IF(U111&gt;=60,2,1))))</f>
        <v/>
      </c>
      <c r="W111" s="7" t="str">
        <f>IF($B111="","",IF(W$7="","",IFERROR((('NILAI TUGAS'!J111*'NILAI TUGAS'!J$7*'FORM NILAI SIAP'!$E$6+'NILAI PRAKTEK'!J111*'NILAI PRAKTEK'!J$7*'FORM NILAI SIAP'!$F$6+'NILAI UTS'!J111*'NILAI UTS'!J$7*'FORM NILAI SIAP'!$G$6+'NILAI UAS'!J$7*'NILAI UAS'!J111*'FORM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1" s="50" t="str">
        <f t="shared" ref="X111" si="1237">IF(W111="","",IF(W111&gt;=80,4,IF(W111&gt;=70,3,IF(W111&gt;=60,2,1))))</f>
        <v/>
      </c>
      <c r="Y111" s="7" t="str">
        <f>IF($B111="","",IF(Y$7="","",IFERROR((('NILAI TUGAS'!K111*'NILAI TUGAS'!K$7*'FORM NILAI SIAP'!$E$6+'NILAI PRAKTEK'!K111*'NILAI PRAKTEK'!K$7*'FORM NILAI SIAP'!$F$6+'NILAI UTS'!K111*'NILAI UTS'!K$7*'FORM NILAI SIAP'!$G$6+'NILAI UAS'!K$7*'NILAI UAS'!K111*'FORM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1" s="50" t="str">
        <f t="shared" ref="Z111" si="1238">IF(Y111="","",IF(Y111&gt;=80,4,IF(Y111&gt;=70,3,IF(Y111&gt;=60,2,1))))</f>
        <v/>
      </c>
      <c r="AA111" s="7" t="str">
        <f>IF($B111="","",IF(AA$7="","",IFERROR((('NILAI TUGAS'!L111*'NILAI TUGAS'!L$7*'FORM NILAI SIAP'!$E$6+'NILAI PRAKTEK'!L111*'NILAI PRAKTEK'!L$7*'FORM NILAI SIAP'!$F$6+'NILAI UTS'!L111*'NILAI UTS'!L$7*'FORM NILAI SIAP'!$G$6+'NILAI UAS'!L$7*'NILAI UAS'!L111*'FORM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1" s="50" t="str">
        <f t="shared" ref="AB111" si="1239">IF(AA111="","",IF(AA111&gt;=80,4,IF(AA111&gt;=70,3,IF(AA111&gt;=60,2,1))))</f>
        <v/>
      </c>
      <c r="AC111" s="7" t="str">
        <f>IF($B111="","",IF(AC$7="","",IFERROR((('NILAI TUGAS'!M111*'NILAI TUGAS'!M$7*'FORM NILAI SIAP'!$E$6+'NILAI PRAKTEK'!M111*'NILAI PRAKTEK'!M$7*'FORM NILAI SIAP'!$F$6+'NILAI UTS'!M111*'NILAI UTS'!M$7*'FORM NILAI SIAP'!$G$6+'NILAI UAS'!M$7*'NILAI UAS'!M111*'FORM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1" s="50" t="str">
        <f t="shared" ref="AD111" si="1240">IF(AC111="","",IF(AC111&gt;=80,4,IF(AC111&gt;=70,3,IF(AC111&gt;=60,2,1))))</f>
        <v/>
      </c>
      <c r="AE111" s="7" t="str">
        <f>IF($B111="","",IFERROR((('NILAI TUGAS'!N111*'NILAI TUGAS'!N$7*'FORM NILAI SIAP'!$E$6+'NILAI PRAKTEK'!N111*'NILAI PRAKTEK'!N$7*'FORM NILAI SIAP'!$F$6+'NILAI UTS'!N111*'NILAI UTS'!N$7*'FORM NILAI SIAP'!$G$6+'NILAI UAS'!N$7*'NILAI UAS'!N111*'FORM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1" s="50" t="str">
        <f t="shared" ref="AF111" si="1241">IF(AE111="","",IF(AE111&gt;=80,4,IF(AE111&gt;=70,3,IF(AE111&gt;=60,2,1))))</f>
        <v/>
      </c>
      <c r="AG111" s="7" t="str">
        <f>IF($B111="","",IFERROR((('NILAI TUGAS'!O111*'NILAI TUGAS'!O$7*'FORM NILAI SIAP'!$E$6+'NILAI PRAKTEK'!O111*'NILAI PRAKTEK'!O$7*'FORM NILAI SIAP'!$F$6+'NILAI UTS'!O111*'NILAI UTS'!O$7*'FORM NILAI SIAP'!$G$6+'NILAI UAS'!O$7*'NILAI UAS'!O111*'FORM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1" s="50" t="str">
        <f t="shared" ref="AH111" si="1242">IF(AG111="","",IF(AG111&gt;=80,4,IF(AG111&gt;=70,3,IF(AG111&gt;=60,2,1))))</f>
        <v/>
      </c>
      <c r="AI111" s="7" t="str">
        <f>IF($B111="","",IFERROR((('NILAI TUGAS'!P111*'NILAI TUGAS'!P$7*'FORM NILAI SIAP'!$E$6+'NILAI PRAKTEK'!P111*'NILAI PRAKTEK'!P$7*'FORM NILAI SIAP'!$F$6+'NILAI UTS'!P111*'NILAI UTS'!P$7*'FORM NILAI SIAP'!$G$6+'NILAI UAS'!P$7*'NILAI UAS'!P111*'FORM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1" s="50" t="str">
        <f t="shared" ref="AJ111" si="1243">IF(AI111="","",IF(AI111&gt;=80,4,IF(AI111&gt;=70,3,IF(AI111&gt;=60,2,1))))</f>
        <v/>
      </c>
      <c r="AK111" s="7" t="str">
        <f>IF($B111="","",IFERROR((('NILAI TUGAS'!Q111*'NILAI TUGAS'!Q$7*'FORM NILAI SIAP'!$E$6+'NILAI PRAKTEK'!Q111*'NILAI PRAKTEK'!Q$7*'FORM NILAI SIAP'!$F$6+'NILAI UTS'!Q111*'NILAI UTS'!Q$7*'FORM NILAI SIAP'!$G$6+'NILAI UAS'!Q$7*'NILAI UAS'!Q111*'FORM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1" s="50" t="str">
        <f t="shared" ref="AL111" si="1244">IF(AK111="","",IF(AK111&gt;=80,4,IF(AK111&gt;=70,3,IF(AK111&gt;=60,2,1))))</f>
        <v/>
      </c>
      <c r="AM111" s="7" t="str">
        <f>IF($B111="","",IFERROR((('NILAI TUGAS'!R111*'NILAI TUGAS'!R$7*'FORM NILAI SIAP'!$E$6+'NILAI PRAKTEK'!R111*'NILAI PRAKTEK'!R$7*'FORM NILAI SIAP'!$F$6+'NILAI UTS'!R111*'NILAI UTS'!R$7*'FORM NILAI SIAP'!$G$6+'NILAI UAS'!R$7*'NILAI UAS'!R111*'FORM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1" s="50" t="str">
        <f t="shared" ref="AN111" si="1245">IF(AM111="","",IF(AM111&gt;=80,4,IF(AM111&gt;=70,3,IF(AM111&gt;=60,2,1))))</f>
        <v/>
      </c>
    </row>
    <row r="112" spans="1:40" x14ac:dyDescent="0.25">
      <c r="A112" s="13"/>
      <c r="B112" s="13"/>
      <c r="C112" s="13"/>
      <c r="D112" s="13"/>
      <c r="E112" s="25" t="str">
        <f>IF(B112="","",'NILAI TUGAS'!D112)</f>
        <v/>
      </c>
      <c r="F112" s="25" t="str">
        <f>IF(B112="","",'NILAI PRAKTEK'!D112)</f>
        <v/>
      </c>
      <c r="G112" s="25" t="str">
        <f>IF(B112="","",'NILAI UTS'!D112)</f>
        <v/>
      </c>
      <c r="H112" s="25" t="str">
        <f>IF(B112="","",'NILAI UAS'!D112)</f>
        <v/>
      </c>
      <c r="I112" s="25" t="str">
        <f t="shared" si="773"/>
        <v/>
      </c>
      <c r="J112" s="26" t="str">
        <f t="shared" si="774"/>
        <v/>
      </c>
      <c r="K112" s="25" t="str">
        <f t="shared" si="775"/>
        <v/>
      </c>
      <c r="L112" s="6" t="str">
        <f t="shared" si="776"/>
        <v/>
      </c>
      <c r="M112" s="7" t="str">
        <f>IF($B112="","",IF(M$7="","",IFERROR((('NILAI TUGAS'!E112*'NILAI TUGAS'!E$7*'FORM NILAI SIAP'!$E$6+'NILAI PRAKTEK'!E112*'NILAI PRAKTEK'!E$7*'FORM NILAI SIAP'!$F$6+'NILAI UTS'!E112*'NILAI UTS'!E$7*'FORM NILAI SIAP'!$G$6+'NILAI UAS'!E$7*'NILAI UAS'!E112*'FORM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2" s="50" t="str">
        <f t="shared" si="777"/>
        <v/>
      </c>
      <c r="O112" s="7" t="str">
        <f>IF($B112="","",IF(O$7="","",IFERROR((('NILAI TUGAS'!F112*'NILAI TUGAS'!F$7*'FORM NILAI SIAP'!$E$6+'NILAI PRAKTEK'!F112*'NILAI PRAKTEK'!F$7*'FORM NILAI SIAP'!$F$6+'NILAI UTS'!F112*'NILAI UTS'!F$7*'FORM NILAI SIAP'!$G$6+'NILAI UAS'!F$7*'NILAI UAS'!F112*'FORM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2" s="50" t="str">
        <f t="shared" si="777"/>
        <v/>
      </c>
      <c r="Q112" s="7" t="str">
        <f>IF($B112="","",IF(Q$7="","",IFERROR((('NILAI TUGAS'!G112*'NILAI TUGAS'!G$7*'FORM NILAI SIAP'!$E$6+'NILAI PRAKTEK'!G112*'NILAI PRAKTEK'!G$7*'FORM NILAI SIAP'!$F$6+'NILAI UTS'!G112*'NILAI UTS'!G$7*'FORM NILAI SIAP'!$G$6+'NILAI UAS'!G$7*'NILAI UAS'!G112*'FORM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2" s="50" t="str">
        <f t="shared" ref="R112" si="1246">IF(Q112="","",IF(Q112&gt;=80,4,IF(Q112&gt;=70,3,IF(Q112&gt;=60,2,1))))</f>
        <v/>
      </c>
      <c r="S112" s="7" t="str">
        <f>IF($B112="","",IF(S$7="","",IFERROR((('NILAI TUGAS'!H112*'NILAI TUGAS'!H$7*'FORM NILAI SIAP'!$E$6+'NILAI PRAKTEK'!H112*'NILAI PRAKTEK'!H$7*'FORM NILAI SIAP'!$F$6+'NILAI UTS'!H112*'NILAI UTS'!H$7*'FORM NILAI SIAP'!$G$6+'NILAI UAS'!H$7*'NILAI UAS'!H112*'FORM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2" s="50" t="str">
        <f t="shared" ref="T112" si="1247">IF(S112="","",IF(S112&gt;=80,4,IF(S112&gt;=70,3,IF(S112&gt;=60,2,1))))</f>
        <v/>
      </c>
      <c r="U112" s="7" t="str">
        <f>IF($B112="","",IF(U$7="","",IFERROR((('NILAI TUGAS'!I112*'NILAI TUGAS'!I$7*'FORM NILAI SIAP'!$E$6+'NILAI PRAKTEK'!I112*'NILAI PRAKTEK'!I$7*'FORM NILAI SIAP'!$F$6+'NILAI UTS'!I112*'NILAI UTS'!I$7*'FORM NILAI SIAP'!$G$6+'NILAI UAS'!I$7*'NILAI UAS'!I112*'FORM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2" s="50" t="str">
        <f t="shared" ref="V112" si="1248">IF(U112="","",IF(U112&gt;=80,4,IF(U112&gt;=70,3,IF(U112&gt;=60,2,1))))</f>
        <v/>
      </c>
      <c r="W112" s="7" t="str">
        <f>IF($B112="","",IF(W$7="","",IFERROR((('NILAI TUGAS'!J112*'NILAI TUGAS'!J$7*'FORM NILAI SIAP'!$E$6+'NILAI PRAKTEK'!J112*'NILAI PRAKTEK'!J$7*'FORM NILAI SIAP'!$F$6+'NILAI UTS'!J112*'NILAI UTS'!J$7*'FORM NILAI SIAP'!$G$6+'NILAI UAS'!J$7*'NILAI UAS'!J112*'FORM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2" s="50" t="str">
        <f t="shared" ref="X112" si="1249">IF(W112="","",IF(W112&gt;=80,4,IF(W112&gt;=70,3,IF(W112&gt;=60,2,1))))</f>
        <v/>
      </c>
      <c r="Y112" s="7" t="str">
        <f>IF($B112="","",IF(Y$7="","",IFERROR((('NILAI TUGAS'!K112*'NILAI TUGAS'!K$7*'FORM NILAI SIAP'!$E$6+'NILAI PRAKTEK'!K112*'NILAI PRAKTEK'!K$7*'FORM NILAI SIAP'!$F$6+'NILAI UTS'!K112*'NILAI UTS'!K$7*'FORM NILAI SIAP'!$G$6+'NILAI UAS'!K$7*'NILAI UAS'!K112*'FORM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2" s="50" t="str">
        <f t="shared" ref="Z112" si="1250">IF(Y112="","",IF(Y112&gt;=80,4,IF(Y112&gt;=70,3,IF(Y112&gt;=60,2,1))))</f>
        <v/>
      </c>
      <c r="AA112" s="7" t="str">
        <f>IF($B112="","",IF(AA$7="","",IFERROR((('NILAI TUGAS'!L112*'NILAI TUGAS'!L$7*'FORM NILAI SIAP'!$E$6+'NILAI PRAKTEK'!L112*'NILAI PRAKTEK'!L$7*'FORM NILAI SIAP'!$F$6+'NILAI UTS'!L112*'NILAI UTS'!L$7*'FORM NILAI SIAP'!$G$6+'NILAI UAS'!L$7*'NILAI UAS'!L112*'FORM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2" s="50" t="str">
        <f t="shared" ref="AB112" si="1251">IF(AA112="","",IF(AA112&gt;=80,4,IF(AA112&gt;=70,3,IF(AA112&gt;=60,2,1))))</f>
        <v/>
      </c>
      <c r="AC112" s="7" t="str">
        <f>IF($B112="","",IF(AC$7="","",IFERROR((('NILAI TUGAS'!M112*'NILAI TUGAS'!M$7*'FORM NILAI SIAP'!$E$6+'NILAI PRAKTEK'!M112*'NILAI PRAKTEK'!M$7*'FORM NILAI SIAP'!$F$6+'NILAI UTS'!M112*'NILAI UTS'!M$7*'FORM NILAI SIAP'!$G$6+'NILAI UAS'!M$7*'NILAI UAS'!M112*'FORM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2" s="50" t="str">
        <f t="shared" ref="AD112" si="1252">IF(AC112="","",IF(AC112&gt;=80,4,IF(AC112&gt;=70,3,IF(AC112&gt;=60,2,1))))</f>
        <v/>
      </c>
      <c r="AE112" s="7" t="str">
        <f>IF($B112="","",IFERROR((('NILAI TUGAS'!N112*'NILAI TUGAS'!N$7*'FORM NILAI SIAP'!$E$6+'NILAI PRAKTEK'!N112*'NILAI PRAKTEK'!N$7*'FORM NILAI SIAP'!$F$6+'NILAI UTS'!N112*'NILAI UTS'!N$7*'FORM NILAI SIAP'!$G$6+'NILAI UAS'!N$7*'NILAI UAS'!N112*'FORM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2" s="50" t="str">
        <f t="shared" ref="AF112" si="1253">IF(AE112="","",IF(AE112&gt;=80,4,IF(AE112&gt;=70,3,IF(AE112&gt;=60,2,1))))</f>
        <v/>
      </c>
      <c r="AG112" s="7" t="str">
        <f>IF($B112="","",IFERROR((('NILAI TUGAS'!O112*'NILAI TUGAS'!O$7*'FORM NILAI SIAP'!$E$6+'NILAI PRAKTEK'!O112*'NILAI PRAKTEK'!O$7*'FORM NILAI SIAP'!$F$6+'NILAI UTS'!O112*'NILAI UTS'!O$7*'FORM NILAI SIAP'!$G$6+'NILAI UAS'!O$7*'NILAI UAS'!O112*'FORM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2" s="50" t="str">
        <f t="shared" ref="AH112" si="1254">IF(AG112="","",IF(AG112&gt;=80,4,IF(AG112&gt;=70,3,IF(AG112&gt;=60,2,1))))</f>
        <v/>
      </c>
      <c r="AI112" s="7" t="str">
        <f>IF($B112="","",IFERROR((('NILAI TUGAS'!P112*'NILAI TUGAS'!P$7*'FORM NILAI SIAP'!$E$6+'NILAI PRAKTEK'!P112*'NILAI PRAKTEK'!P$7*'FORM NILAI SIAP'!$F$6+'NILAI UTS'!P112*'NILAI UTS'!P$7*'FORM NILAI SIAP'!$G$6+'NILAI UAS'!P$7*'NILAI UAS'!P112*'FORM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2" s="50" t="str">
        <f t="shared" ref="AJ112" si="1255">IF(AI112="","",IF(AI112&gt;=80,4,IF(AI112&gt;=70,3,IF(AI112&gt;=60,2,1))))</f>
        <v/>
      </c>
      <c r="AK112" s="7" t="str">
        <f>IF($B112="","",IFERROR((('NILAI TUGAS'!Q112*'NILAI TUGAS'!Q$7*'FORM NILAI SIAP'!$E$6+'NILAI PRAKTEK'!Q112*'NILAI PRAKTEK'!Q$7*'FORM NILAI SIAP'!$F$6+'NILAI UTS'!Q112*'NILAI UTS'!Q$7*'FORM NILAI SIAP'!$G$6+'NILAI UAS'!Q$7*'NILAI UAS'!Q112*'FORM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2" s="50" t="str">
        <f t="shared" ref="AL112" si="1256">IF(AK112="","",IF(AK112&gt;=80,4,IF(AK112&gt;=70,3,IF(AK112&gt;=60,2,1))))</f>
        <v/>
      </c>
      <c r="AM112" s="7" t="str">
        <f>IF($B112="","",IFERROR((('NILAI TUGAS'!R112*'NILAI TUGAS'!R$7*'FORM NILAI SIAP'!$E$6+'NILAI PRAKTEK'!R112*'NILAI PRAKTEK'!R$7*'FORM NILAI SIAP'!$F$6+'NILAI UTS'!R112*'NILAI UTS'!R$7*'FORM NILAI SIAP'!$G$6+'NILAI UAS'!R$7*'NILAI UAS'!R112*'FORM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2" s="50" t="str">
        <f t="shared" ref="AN112" si="1257">IF(AM112="","",IF(AM112&gt;=80,4,IF(AM112&gt;=70,3,IF(AM112&gt;=60,2,1))))</f>
        <v/>
      </c>
    </row>
    <row r="113" spans="1:40" x14ac:dyDescent="0.25">
      <c r="A113" s="13"/>
      <c r="B113" s="13"/>
      <c r="C113" s="13"/>
      <c r="D113" s="13"/>
      <c r="E113" s="25" t="str">
        <f>IF(B113="","",'NILAI TUGAS'!D113)</f>
        <v/>
      </c>
      <c r="F113" s="25" t="str">
        <f>IF(B113="","",'NILAI PRAKTEK'!D113)</f>
        <v/>
      </c>
      <c r="G113" s="25" t="str">
        <f>IF(B113="","",'NILAI UTS'!D113)</f>
        <v/>
      </c>
      <c r="H113" s="25" t="str">
        <f>IF(B113="","",'NILAI UAS'!D113)</f>
        <v/>
      </c>
      <c r="I113" s="25" t="str">
        <f t="shared" si="773"/>
        <v/>
      </c>
      <c r="J113" s="26" t="str">
        <f t="shared" si="774"/>
        <v/>
      </c>
      <c r="K113" s="25" t="str">
        <f t="shared" si="775"/>
        <v/>
      </c>
      <c r="L113" s="6" t="str">
        <f t="shared" si="776"/>
        <v/>
      </c>
      <c r="M113" s="7" t="str">
        <f>IF($B113="","",IF(M$7="","",IFERROR((('NILAI TUGAS'!E113*'NILAI TUGAS'!E$7*'FORM NILAI SIAP'!$E$6+'NILAI PRAKTEK'!E113*'NILAI PRAKTEK'!E$7*'FORM NILAI SIAP'!$F$6+'NILAI UTS'!E113*'NILAI UTS'!E$7*'FORM NILAI SIAP'!$G$6+'NILAI UAS'!E$7*'NILAI UAS'!E113*'FORM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3" s="50" t="str">
        <f t="shared" si="777"/>
        <v/>
      </c>
      <c r="O113" s="7" t="str">
        <f>IF($B113="","",IF(O$7="","",IFERROR((('NILAI TUGAS'!F113*'NILAI TUGAS'!F$7*'FORM NILAI SIAP'!$E$6+'NILAI PRAKTEK'!F113*'NILAI PRAKTEK'!F$7*'FORM NILAI SIAP'!$F$6+'NILAI UTS'!F113*'NILAI UTS'!F$7*'FORM NILAI SIAP'!$G$6+'NILAI UAS'!F$7*'NILAI UAS'!F113*'FORM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3" s="50" t="str">
        <f t="shared" si="777"/>
        <v/>
      </c>
      <c r="Q113" s="7" t="str">
        <f>IF($B113="","",IF(Q$7="","",IFERROR((('NILAI TUGAS'!G113*'NILAI TUGAS'!G$7*'FORM NILAI SIAP'!$E$6+'NILAI PRAKTEK'!G113*'NILAI PRAKTEK'!G$7*'FORM NILAI SIAP'!$F$6+'NILAI UTS'!G113*'NILAI UTS'!G$7*'FORM NILAI SIAP'!$G$6+'NILAI UAS'!G$7*'NILAI UAS'!G113*'FORM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3" s="50" t="str">
        <f t="shared" ref="R113" si="1258">IF(Q113="","",IF(Q113&gt;=80,4,IF(Q113&gt;=70,3,IF(Q113&gt;=60,2,1))))</f>
        <v/>
      </c>
      <c r="S113" s="7" t="str">
        <f>IF($B113="","",IF(S$7="","",IFERROR((('NILAI TUGAS'!H113*'NILAI TUGAS'!H$7*'FORM NILAI SIAP'!$E$6+'NILAI PRAKTEK'!H113*'NILAI PRAKTEK'!H$7*'FORM NILAI SIAP'!$F$6+'NILAI UTS'!H113*'NILAI UTS'!H$7*'FORM NILAI SIAP'!$G$6+'NILAI UAS'!H$7*'NILAI UAS'!H113*'FORM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3" s="50" t="str">
        <f t="shared" ref="T113" si="1259">IF(S113="","",IF(S113&gt;=80,4,IF(S113&gt;=70,3,IF(S113&gt;=60,2,1))))</f>
        <v/>
      </c>
      <c r="U113" s="7" t="str">
        <f>IF($B113="","",IF(U$7="","",IFERROR((('NILAI TUGAS'!I113*'NILAI TUGAS'!I$7*'FORM NILAI SIAP'!$E$6+'NILAI PRAKTEK'!I113*'NILAI PRAKTEK'!I$7*'FORM NILAI SIAP'!$F$6+'NILAI UTS'!I113*'NILAI UTS'!I$7*'FORM NILAI SIAP'!$G$6+'NILAI UAS'!I$7*'NILAI UAS'!I113*'FORM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3" s="50" t="str">
        <f t="shared" ref="V113" si="1260">IF(U113="","",IF(U113&gt;=80,4,IF(U113&gt;=70,3,IF(U113&gt;=60,2,1))))</f>
        <v/>
      </c>
      <c r="W113" s="7" t="str">
        <f>IF($B113="","",IF(W$7="","",IFERROR((('NILAI TUGAS'!J113*'NILAI TUGAS'!J$7*'FORM NILAI SIAP'!$E$6+'NILAI PRAKTEK'!J113*'NILAI PRAKTEK'!J$7*'FORM NILAI SIAP'!$F$6+'NILAI UTS'!J113*'NILAI UTS'!J$7*'FORM NILAI SIAP'!$G$6+'NILAI UAS'!J$7*'NILAI UAS'!J113*'FORM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3" s="50" t="str">
        <f t="shared" ref="X113" si="1261">IF(W113="","",IF(W113&gt;=80,4,IF(W113&gt;=70,3,IF(W113&gt;=60,2,1))))</f>
        <v/>
      </c>
      <c r="Y113" s="7" t="str">
        <f>IF($B113="","",IF(Y$7="","",IFERROR((('NILAI TUGAS'!K113*'NILAI TUGAS'!K$7*'FORM NILAI SIAP'!$E$6+'NILAI PRAKTEK'!K113*'NILAI PRAKTEK'!K$7*'FORM NILAI SIAP'!$F$6+'NILAI UTS'!K113*'NILAI UTS'!K$7*'FORM NILAI SIAP'!$G$6+'NILAI UAS'!K$7*'NILAI UAS'!K113*'FORM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3" s="50" t="str">
        <f t="shared" ref="Z113" si="1262">IF(Y113="","",IF(Y113&gt;=80,4,IF(Y113&gt;=70,3,IF(Y113&gt;=60,2,1))))</f>
        <v/>
      </c>
      <c r="AA113" s="7" t="str">
        <f>IF($B113="","",IF(AA$7="","",IFERROR((('NILAI TUGAS'!L113*'NILAI TUGAS'!L$7*'FORM NILAI SIAP'!$E$6+'NILAI PRAKTEK'!L113*'NILAI PRAKTEK'!L$7*'FORM NILAI SIAP'!$F$6+'NILAI UTS'!L113*'NILAI UTS'!L$7*'FORM NILAI SIAP'!$G$6+'NILAI UAS'!L$7*'NILAI UAS'!L113*'FORM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3" s="50" t="str">
        <f t="shared" ref="AB113" si="1263">IF(AA113="","",IF(AA113&gt;=80,4,IF(AA113&gt;=70,3,IF(AA113&gt;=60,2,1))))</f>
        <v/>
      </c>
      <c r="AC113" s="7" t="str">
        <f>IF($B113="","",IF(AC$7="","",IFERROR((('NILAI TUGAS'!M113*'NILAI TUGAS'!M$7*'FORM NILAI SIAP'!$E$6+'NILAI PRAKTEK'!M113*'NILAI PRAKTEK'!M$7*'FORM NILAI SIAP'!$F$6+'NILAI UTS'!M113*'NILAI UTS'!M$7*'FORM NILAI SIAP'!$G$6+'NILAI UAS'!M$7*'NILAI UAS'!M113*'FORM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3" s="50" t="str">
        <f t="shared" ref="AD113" si="1264">IF(AC113="","",IF(AC113&gt;=80,4,IF(AC113&gt;=70,3,IF(AC113&gt;=60,2,1))))</f>
        <v/>
      </c>
      <c r="AE113" s="7" t="str">
        <f>IF($B113="","",IFERROR((('NILAI TUGAS'!N113*'NILAI TUGAS'!N$7*'FORM NILAI SIAP'!$E$6+'NILAI PRAKTEK'!N113*'NILAI PRAKTEK'!N$7*'FORM NILAI SIAP'!$F$6+'NILAI UTS'!N113*'NILAI UTS'!N$7*'FORM NILAI SIAP'!$G$6+'NILAI UAS'!N$7*'NILAI UAS'!N113*'FORM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3" s="50" t="str">
        <f t="shared" ref="AF113" si="1265">IF(AE113="","",IF(AE113&gt;=80,4,IF(AE113&gt;=70,3,IF(AE113&gt;=60,2,1))))</f>
        <v/>
      </c>
      <c r="AG113" s="7" t="str">
        <f>IF($B113="","",IFERROR((('NILAI TUGAS'!O113*'NILAI TUGAS'!O$7*'FORM NILAI SIAP'!$E$6+'NILAI PRAKTEK'!O113*'NILAI PRAKTEK'!O$7*'FORM NILAI SIAP'!$F$6+'NILAI UTS'!O113*'NILAI UTS'!O$7*'FORM NILAI SIAP'!$G$6+'NILAI UAS'!O$7*'NILAI UAS'!O113*'FORM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3" s="50" t="str">
        <f t="shared" ref="AH113" si="1266">IF(AG113="","",IF(AG113&gt;=80,4,IF(AG113&gt;=70,3,IF(AG113&gt;=60,2,1))))</f>
        <v/>
      </c>
      <c r="AI113" s="7" t="str">
        <f>IF($B113="","",IFERROR((('NILAI TUGAS'!P113*'NILAI TUGAS'!P$7*'FORM NILAI SIAP'!$E$6+'NILAI PRAKTEK'!P113*'NILAI PRAKTEK'!P$7*'FORM NILAI SIAP'!$F$6+'NILAI UTS'!P113*'NILAI UTS'!P$7*'FORM NILAI SIAP'!$G$6+'NILAI UAS'!P$7*'NILAI UAS'!P113*'FORM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3" s="50" t="str">
        <f t="shared" ref="AJ113" si="1267">IF(AI113="","",IF(AI113&gt;=80,4,IF(AI113&gt;=70,3,IF(AI113&gt;=60,2,1))))</f>
        <v/>
      </c>
      <c r="AK113" s="7" t="str">
        <f>IF($B113="","",IFERROR((('NILAI TUGAS'!Q113*'NILAI TUGAS'!Q$7*'FORM NILAI SIAP'!$E$6+'NILAI PRAKTEK'!Q113*'NILAI PRAKTEK'!Q$7*'FORM NILAI SIAP'!$F$6+'NILAI UTS'!Q113*'NILAI UTS'!Q$7*'FORM NILAI SIAP'!$G$6+'NILAI UAS'!Q$7*'NILAI UAS'!Q113*'FORM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3" s="50" t="str">
        <f t="shared" ref="AL113" si="1268">IF(AK113="","",IF(AK113&gt;=80,4,IF(AK113&gt;=70,3,IF(AK113&gt;=60,2,1))))</f>
        <v/>
      </c>
      <c r="AM113" s="7" t="str">
        <f>IF($B113="","",IFERROR((('NILAI TUGAS'!R113*'NILAI TUGAS'!R$7*'FORM NILAI SIAP'!$E$6+'NILAI PRAKTEK'!R113*'NILAI PRAKTEK'!R$7*'FORM NILAI SIAP'!$F$6+'NILAI UTS'!R113*'NILAI UTS'!R$7*'FORM NILAI SIAP'!$G$6+'NILAI UAS'!R$7*'NILAI UAS'!R113*'FORM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3" s="50" t="str">
        <f t="shared" ref="AN113" si="1269">IF(AM113="","",IF(AM113&gt;=80,4,IF(AM113&gt;=70,3,IF(AM113&gt;=60,2,1))))</f>
        <v/>
      </c>
    </row>
    <row r="114" spans="1:40" x14ac:dyDescent="0.25">
      <c r="A114" s="13"/>
      <c r="B114" s="13"/>
      <c r="C114" s="13"/>
      <c r="D114" s="13"/>
      <c r="E114" s="25" t="str">
        <f>IF(B114="","",'NILAI TUGAS'!D114)</f>
        <v/>
      </c>
      <c r="F114" s="25" t="str">
        <f>IF(B114="","",'NILAI PRAKTEK'!D114)</f>
        <v/>
      </c>
      <c r="G114" s="25" t="str">
        <f>IF(B114="","",'NILAI UTS'!D114)</f>
        <v/>
      </c>
      <c r="H114" s="25" t="str">
        <f>IF(B114="","",'NILAI UAS'!D114)</f>
        <v/>
      </c>
      <c r="I114" s="25" t="str">
        <f t="shared" si="773"/>
        <v/>
      </c>
      <c r="J114" s="26" t="str">
        <f t="shared" si="774"/>
        <v/>
      </c>
      <c r="K114" s="25" t="str">
        <f t="shared" si="775"/>
        <v/>
      </c>
      <c r="L114" s="6" t="str">
        <f t="shared" si="776"/>
        <v/>
      </c>
      <c r="M114" s="7" t="str">
        <f>IF($B114="","",IF(M$7="","",IFERROR((('NILAI TUGAS'!E114*'NILAI TUGAS'!E$7*'FORM NILAI SIAP'!$E$6+'NILAI PRAKTEK'!E114*'NILAI PRAKTEK'!E$7*'FORM NILAI SIAP'!$F$6+'NILAI UTS'!E114*'NILAI UTS'!E$7*'FORM NILAI SIAP'!$G$6+'NILAI UAS'!E$7*'NILAI UAS'!E114*'FORM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4" s="50" t="str">
        <f t="shared" si="777"/>
        <v/>
      </c>
      <c r="O114" s="7" t="str">
        <f>IF($B114="","",IF(O$7="","",IFERROR((('NILAI TUGAS'!F114*'NILAI TUGAS'!F$7*'FORM NILAI SIAP'!$E$6+'NILAI PRAKTEK'!F114*'NILAI PRAKTEK'!F$7*'FORM NILAI SIAP'!$F$6+'NILAI UTS'!F114*'NILAI UTS'!F$7*'FORM NILAI SIAP'!$G$6+'NILAI UAS'!F$7*'NILAI UAS'!F114*'FORM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4" s="50" t="str">
        <f t="shared" si="777"/>
        <v/>
      </c>
      <c r="Q114" s="7" t="str">
        <f>IF($B114="","",IF(Q$7="","",IFERROR((('NILAI TUGAS'!G114*'NILAI TUGAS'!G$7*'FORM NILAI SIAP'!$E$6+'NILAI PRAKTEK'!G114*'NILAI PRAKTEK'!G$7*'FORM NILAI SIAP'!$F$6+'NILAI UTS'!G114*'NILAI UTS'!G$7*'FORM NILAI SIAP'!$G$6+'NILAI UAS'!G$7*'NILAI UAS'!G114*'FORM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4" s="50" t="str">
        <f t="shared" ref="R114" si="1270">IF(Q114="","",IF(Q114&gt;=80,4,IF(Q114&gt;=70,3,IF(Q114&gt;=60,2,1))))</f>
        <v/>
      </c>
      <c r="S114" s="7" t="str">
        <f>IF($B114="","",IF(S$7="","",IFERROR((('NILAI TUGAS'!H114*'NILAI TUGAS'!H$7*'FORM NILAI SIAP'!$E$6+'NILAI PRAKTEK'!H114*'NILAI PRAKTEK'!H$7*'FORM NILAI SIAP'!$F$6+'NILAI UTS'!H114*'NILAI UTS'!H$7*'FORM NILAI SIAP'!$G$6+'NILAI UAS'!H$7*'NILAI UAS'!H114*'FORM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4" s="50" t="str">
        <f t="shared" ref="T114" si="1271">IF(S114="","",IF(S114&gt;=80,4,IF(S114&gt;=70,3,IF(S114&gt;=60,2,1))))</f>
        <v/>
      </c>
      <c r="U114" s="7" t="str">
        <f>IF($B114="","",IF(U$7="","",IFERROR((('NILAI TUGAS'!I114*'NILAI TUGAS'!I$7*'FORM NILAI SIAP'!$E$6+'NILAI PRAKTEK'!I114*'NILAI PRAKTEK'!I$7*'FORM NILAI SIAP'!$F$6+'NILAI UTS'!I114*'NILAI UTS'!I$7*'FORM NILAI SIAP'!$G$6+'NILAI UAS'!I$7*'NILAI UAS'!I114*'FORM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4" s="50" t="str">
        <f t="shared" ref="V114" si="1272">IF(U114="","",IF(U114&gt;=80,4,IF(U114&gt;=70,3,IF(U114&gt;=60,2,1))))</f>
        <v/>
      </c>
      <c r="W114" s="7" t="str">
        <f>IF($B114="","",IF(W$7="","",IFERROR((('NILAI TUGAS'!J114*'NILAI TUGAS'!J$7*'FORM NILAI SIAP'!$E$6+'NILAI PRAKTEK'!J114*'NILAI PRAKTEK'!J$7*'FORM NILAI SIAP'!$F$6+'NILAI UTS'!J114*'NILAI UTS'!J$7*'FORM NILAI SIAP'!$G$6+'NILAI UAS'!J$7*'NILAI UAS'!J114*'FORM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4" s="50" t="str">
        <f t="shared" ref="X114" si="1273">IF(W114="","",IF(W114&gt;=80,4,IF(W114&gt;=70,3,IF(W114&gt;=60,2,1))))</f>
        <v/>
      </c>
      <c r="Y114" s="7" t="str">
        <f>IF($B114="","",IF(Y$7="","",IFERROR((('NILAI TUGAS'!K114*'NILAI TUGAS'!K$7*'FORM NILAI SIAP'!$E$6+'NILAI PRAKTEK'!K114*'NILAI PRAKTEK'!K$7*'FORM NILAI SIAP'!$F$6+'NILAI UTS'!K114*'NILAI UTS'!K$7*'FORM NILAI SIAP'!$G$6+'NILAI UAS'!K$7*'NILAI UAS'!K114*'FORM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4" s="50" t="str">
        <f t="shared" ref="Z114" si="1274">IF(Y114="","",IF(Y114&gt;=80,4,IF(Y114&gt;=70,3,IF(Y114&gt;=60,2,1))))</f>
        <v/>
      </c>
      <c r="AA114" s="7" t="str">
        <f>IF($B114="","",IF(AA$7="","",IFERROR((('NILAI TUGAS'!L114*'NILAI TUGAS'!L$7*'FORM NILAI SIAP'!$E$6+'NILAI PRAKTEK'!L114*'NILAI PRAKTEK'!L$7*'FORM NILAI SIAP'!$F$6+'NILAI UTS'!L114*'NILAI UTS'!L$7*'FORM NILAI SIAP'!$G$6+'NILAI UAS'!L$7*'NILAI UAS'!L114*'FORM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4" s="50" t="str">
        <f t="shared" ref="AB114" si="1275">IF(AA114="","",IF(AA114&gt;=80,4,IF(AA114&gt;=70,3,IF(AA114&gt;=60,2,1))))</f>
        <v/>
      </c>
      <c r="AC114" s="7" t="str">
        <f>IF($B114="","",IF(AC$7="","",IFERROR((('NILAI TUGAS'!M114*'NILAI TUGAS'!M$7*'FORM NILAI SIAP'!$E$6+'NILAI PRAKTEK'!M114*'NILAI PRAKTEK'!M$7*'FORM NILAI SIAP'!$F$6+'NILAI UTS'!M114*'NILAI UTS'!M$7*'FORM NILAI SIAP'!$G$6+'NILAI UAS'!M$7*'NILAI UAS'!M114*'FORM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4" s="50" t="str">
        <f t="shared" ref="AD114" si="1276">IF(AC114="","",IF(AC114&gt;=80,4,IF(AC114&gt;=70,3,IF(AC114&gt;=60,2,1))))</f>
        <v/>
      </c>
      <c r="AE114" s="7" t="str">
        <f>IF($B114="","",IFERROR((('NILAI TUGAS'!N114*'NILAI TUGAS'!N$7*'FORM NILAI SIAP'!$E$6+'NILAI PRAKTEK'!N114*'NILAI PRAKTEK'!N$7*'FORM NILAI SIAP'!$F$6+'NILAI UTS'!N114*'NILAI UTS'!N$7*'FORM NILAI SIAP'!$G$6+'NILAI UAS'!N$7*'NILAI UAS'!N114*'FORM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4" s="50" t="str">
        <f t="shared" ref="AF114" si="1277">IF(AE114="","",IF(AE114&gt;=80,4,IF(AE114&gt;=70,3,IF(AE114&gt;=60,2,1))))</f>
        <v/>
      </c>
      <c r="AG114" s="7" t="str">
        <f>IF($B114="","",IFERROR((('NILAI TUGAS'!O114*'NILAI TUGAS'!O$7*'FORM NILAI SIAP'!$E$6+'NILAI PRAKTEK'!O114*'NILAI PRAKTEK'!O$7*'FORM NILAI SIAP'!$F$6+'NILAI UTS'!O114*'NILAI UTS'!O$7*'FORM NILAI SIAP'!$G$6+'NILAI UAS'!O$7*'NILAI UAS'!O114*'FORM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4" s="50" t="str">
        <f t="shared" ref="AH114" si="1278">IF(AG114="","",IF(AG114&gt;=80,4,IF(AG114&gt;=70,3,IF(AG114&gt;=60,2,1))))</f>
        <v/>
      </c>
      <c r="AI114" s="7" t="str">
        <f>IF($B114="","",IFERROR((('NILAI TUGAS'!P114*'NILAI TUGAS'!P$7*'FORM NILAI SIAP'!$E$6+'NILAI PRAKTEK'!P114*'NILAI PRAKTEK'!P$7*'FORM NILAI SIAP'!$F$6+'NILAI UTS'!P114*'NILAI UTS'!P$7*'FORM NILAI SIAP'!$G$6+'NILAI UAS'!P$7*'NILAI UAS'!P114*'FORM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4" s="50" t="str">
        <f t="shared" ref="AJ114" si="1279">IF(AI114="","",IF(AI114&gt;=80,4,IF(AI114&gt;=70,3,IF(AI114&gt;=60,2,1))))</f>
        <v/>
      </c>
      <c r="AK114" s="7" t="str">
        <f>IF($B114="","",IFERROR((('NILAI TUGAS'!Q114*'NILAI TUGAS'!Q$7*'FORM NILAI SIAP'!$E$6+'NILAI PRAKTEK'!Q114*'NILAI PRAKTEK'!Q$7*'FORM NILAI SIAP'!$F$6+'NILAI UTS'!Q114*'NILAI UTS'!Q$7*'FORM NILAI SIAP'!$G$6+'NILAI UAS'!Q$7*'NILAI UAS'!Q114*'FORM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4" s="50" t="str">
        <f t="shared" ref="AL114" si="1280">IF(AK114="","",IF(AK114&gt;=80,4,IF(AK114&gt;=70,3,IF(AK114&gt;=60,2,1))))</f>
        <v/>
      </c>
      <c r="AM114" s="7" t="str">
        <f>IF($B114="","",IFERROR((('NILAI TUGAS'!R114*'NILAI TUGAS'!R$7*'FORM NILAI SIAP'!$E$6+'NILAI PRAKTEK'!R114*'NILAI PRAKTEK'!R$7*'FORM NILAI SIAP'!$F$6+'NILAI UTS'!R114*'NILAI UTS'!R$7*'FORM NILAI SIAP'!$G$6+'NILAI UAS'!R$7*'NILAI UAS'!R114*'FORM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4" s="50" t="str">
        <f t="shared" ref="AN114" si="1281">IF(AM114="","",IF(AM114&gt;=80,4,IF(AM114&gt;=70,3,IF(AM114&gt;=60,2,1))))</f>
        <v/>
      </c>
    </row>
    <row r="115" spans="1:40" x14ac:dyDescent="0.25">
      <c r="A115" s="13"/>
      <c r="B115" s="13"/>
      <c r="C115" s="13"/>
      <c r="D115" s="13"/>
      <c r="E115" s="25" t="str">
        <f>IF(B115="","",'NILAI TUGAS'!D115)</f>
        <v/>
      </c>
      <c r="F115" s="25" t="str">
        <f>IF(B115="","",'NILAI PRAKTEK'!D115)</f>
        <v/>
      </c>
      <c r="G115" s="25" t="str">
        <f>IF(B115="","",'NILAI UTS'!D115)</f>
        <v/>
      </c>
      <c r="H115" s="25" t="str">
        <f>IF(B115="","",'NILAI UAS'!D115)</f>
        <v/>
      </c>
      <c r="I115" s="25" t="str">
        <f t="shared" si="773"/>
        <v/>
      </c>
      <c r="J115" s="26" t="str">
        <f t="shared" si="774"/>
        <v/>
      </c>
      <c r="K115" s="25" t="str">
        <f t="shared" si="775"/>
        <v/>
      </c>
      <c r="L115" s="6" t="str">
        <f t="shared" si="776"/>
        <v/>
      </c>
      <c r="M115" s="7" t="str">
        <f>IF($B115="","",IF(M$7="","",IFERROR((('NILAI TUGAS'!E115*'NILAI TUGAS'!E$7*'FORM NILAI SIAP'!$E$6+'NILAI PRAKTEK'!E115*'NILAI PRAKTEK'!E$7*'FORM NILAI SIAP'!$F$6+'NILAI UTS'!E115*'NILAI UTS'!E$7*'FORM NILAI SIAP'!$G$6+'NILAI UAS'!E$7*'NILAI UAS'!E115*'FORM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5" s="50" t="str">
        <f t="shared" si="777"/>
        <v/>
      </c>
      <c r="O115" s="7" t="str">
        <f>IF($B115="","",IF(O$7="","",IFERROR((('NILAI TUGAS'!F115*'NILAI TUGAS'!F$7*'FORM NILAI SIAP'!$E$6+'NILAI PRAKTEK'!F115*'NILAI PRAKTEK'!F$7*'FORM NILAI SIAP'!$F$6+'NILAI UTS'!F115*'NILAI UTS'!F$7*'FORM NILAI SIAP'!$G$6+'NILAI UAS'!F$7*'NILAI UAS'!F115*'FORM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5" s="50" t="str">
        <f t="shared" si="777"/>
        <v/>
      </c>
      <c r="Q115" s="7" t="str">
        <f>IF($B115="","",IF(Q$7="","",IFERROR((('NILAI TUGAS'!G115*'NILAI TUGAS'!G$7*'FORM NILAI SIAP'!$E$6+'NILAI PRAKTEK'!G115*'NILAI PRAKTEK'!G$7*'FORM NILAI SIAP'!$F$6+'NILAI UTS'!G115*'NILAI UTS'!G$7*'FORM NILAI SIAP'!$G$6+'NILAI UAS'!G$7*'NILAI UAS'!G115*'FORM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5" s="50" t="str">
        <f t="shared" ref="R115" si="1282">IF(Q115="","",IF(Q115&gt;=80,4,IF(Q115&gt;=70,3,IF(Q115&gt;=60,2,1))))</f>
        <v/>
      </c>
      <c r="S115" s="7" t="str">
        <f>IF($B115="","",IF(S$7="","",IFERROR((('NILAI TUGAS'!H115*'NILAI TUGAS'!H$7*'FORM NILAI SIAP'!$E$6+'NILAI PRAKTEK'!H115*'NILAI PRAKTEK'!H$7*'FORM NILAI SIAP'!$F$6+'NILAI UTS'!H115*'NILAI UTS'!H$7*'FORM NILAI SIAP'!$G$6+'NILAI UAS'!H$7*'NILAI UAS'!H115*'FORM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5" s="50" t="str">
        <f t="shared" ref="T115" si="1283">IF(S115="","",IF(S115&gt;=80,4,IF(S115&gt;=70,3,IF(S115&gt;=60,2,1))))</f>
        <v/>
      </c>
      <c r="U115" s="7" t="str">
        <f>IF($B115="","",IF(U$7="","",IFERROR((('NILAI TUGAS'!I115*'NILAI TUGAS'!I$7*'FORM NILAI SIAP'!$E$6+'NILAI PRAKTEK'!I115*'NILAI PRAKTEK'!I$7*'FORM NILAI SIAP'!$F$6+'NILAI UTS'!I115*'NILAI UTS'!I$7*'FORM NILAI SIAP'!$G$6+'NILAI UAS'!I$7*'NILAI UAS'!I115*'FORM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5" s="50" t="str">
        <f t="shared" ref="V115" si="1284">IF(U115="","",IF(U115&gt;=80,4,IF(U115&gt;=70,3,IF(U115&gt;=60,2,1))))</f>
        <v/>
      </c>
      <c r="W115" s="7" t="str">
        <f>IF($B115="","",IF(W$7="","",IFERROR((('NILAI TUGAS'!J115*'NILAI TUGAS'!J$7*'FORM NILAI SIAP'!$E$6+'NILAI PRAKTEK'!J115*'NILAI PRAKTEK'!J$7*'FORM NILAI SIAP'!$F$6+'NILAI UTS'!J115*'NILAI UTS'!J$7*'FORM NILAI SIAP'!$G$6+'NILAI UAS'!J$7*'NILAI UAS'!J115*'FORM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5" s="50" t="str">
        <f t="shared" ref="X115" si="1285">IF(W115="","",IF(W115&gt;=80,4,IF(W115&gt;=70,3,IF(W115&gt;=60,2,1))))</f>
        <v/>
      </c>
      <c r="Y115" s="7" t="str">
        <f>IF($B115="","",IF(Y$7="","",IFERROR((('NILAI TUGAS'!K115*'NILAI TUGAS'!K$7*'FORM NILAI SIAP'!$E$6+'NILAI PRAKTEK'!K115*'NILAI PRAKTEK'!K$7*'FORM NILAI SIAP'!$F$6+'NILAI UTS'!K115*'NILAI UTS'!K$7*'FORM NILAI SIAP'!$G$6+'NILAI UAS'!K$7*'NILAI UAS'!K115*'FORM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5" s="50" t="str">
        <f t="shared" ref="Z115" si="1286">IF(Y115="","",IF(Y115&gt;=80,4,IF(Y115&gt;=70,3,IF(Y115&gt;=60,2,1))))</f>
        <v/>
      </c>
      <c r="AA115" s="7" t="str">
        <f>IF($B115="","",IF(AA$7="","",IFERROR((('NILAI TUGAS'!L115*'NILAI TUGAS'!L$7*'FORM NILAI SIAP'!$E$6+'NILAI PRAKTEK'!L115*'NILAI PRAKTEK'!L$7*'FORM NILAI SIAP'!$F$6+'NILAI UTS'!L115*'NILAI UTS'!L$7*'FORM NILAI SIAP'!$G$6+'NILAI UAS'!L$7*'NILAI UAS'!L115*'FORM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5" s="50" t="str">
        <f t="shared" ref="AB115" si="1287">IF(AA115="","",IF(AA115&gt;=80,4,IF(AA115&gt;=70,3,IF(AA115&gt;=60,2,1))))</f>
        <v/>
      </c>
      <c r="AC115" s="7" t="str">
        <f>IF($B115="","",IF(AC$7="","",IFERROR((('NILAI TUGAS'!M115*'NILAI TUGAS'!M$7*'FORM NILAI SIAP'!$E$6+'NILAI PRAKTEK'!M115*'NILAI PRAKTEK'!M$7*'FORM NILAI SIAP'!$F$6+'NILAI UTS'!M115*'NILAI UTS'!M$7*'FORM NILAI SIAP'!$G$6+'NILAI UAS'!M$7*'NILAI UAS'!M115*'FORM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5" s="50" t="str">
        <f t="shared" ref="AD115" si="1288">IF(AC115="","",IF(AC115&gt;=80,4,IF(AC115&gt;=70,3,IF(AC115&gt;=60,2,1))))</f>
        <v/>
      </c>
      <c r="AE115" s="7" t="str">
        <f>IF($B115="","",IFERROR((('NILAI TUGAS'!N115*'NILAI TUGAS'!N$7*'FORM NILAI SIAP'!$E$6+'NILAI PRAKTEK'!N115*'NILAI PRAKTEK'!N$7*'FORM NILAI SIAP'!$F$6+'NILAI UTS'!N115*'NILAI UTS'!N$7*'FORM NILAI SIAP'!$G$6+'NILAI UAS'!N$7*'NILAI UAS'!N115*'FORM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5" s="50" t="str">
        <f t="shared" ref="AF115" si="1289">IF(AE115="","",IF(AE115&gt;=80,4,IF(AE115&gt;=70,3,IF(AE115&gt;=60,2,1))))</f>
        <v/>
      </c>
      <c r="AG115" s="7" t="str">
        <f>IF($B115="","",IFERROR((('NILAI TUGAS'!O115*'NILAI TUGAS'!O$7*'FORM NILAI SIAP'!$E$6+'NILAI PRAKTEK'!O115*'NILAI PRAKTEK'!O$7*'FORM NILAI SIAP'!$F$6+'NILAI UTS'!O115*'NILAI UTS'!O$7*'FORM NILAI SIAP'!$G$6+'NILAI UAS'!O$7*'NILAI UAS'!O115*'FORM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5" s="50" t="str">
        <f t="shared" ref="AH115" si="1290">IF(AG115="","",IF(AG115&gt;=80,4,IF(AG115&gt;=70,3,IF(AG115&gt;=60,2,1))))</f>
        <v/>
      </c>
      <c r="AI115" s="7" t="str">
        <f>IF($B115="","",IFERROR((('NILAI TUGAS'!P115*'NILAI TUGAS'!P$7*'FORM NILAI SIAP'!$E$6+'NILAI PRAKTEK'!P115*'NILAI PRAKTEK'!P$7*'FORM NILAI SIAP'!$F$6+'NILAI UTS'!P115*'NILAI UTS'!P$7*'FORM NILAI SIAP'!$G$6+'NILAI UAS'!P$7*'NILAI UAS'!P115*'FORM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5" s="50" t="str">
        <f t="shared" ref="AJ115" si="1291">IF(AI115="","",IF(AI115&gt;=80,4,IF(AI115&gt;=70,3,IF(AI115&gt;=60,2,1))))</f>
        <v/>
      </c>
      <c r="AK115" s="7" t="str">
        <f>IF($B115="","",IFERROR((('NILAI TUGAS'!Q115*'NILAI TUGAS'!Q$7*'FORM NILAI SIAP'!$E$6+'NILAI PRAKTEK'!Q115*'NILAI PRAKTEK'!Q$7*'FORM NILAI SIAP'!$F$6+'NILAI UTS'!Q115*'NILAI UTS'!Q$7*'FORM NILAI SIAP'!$G$6+'NILAI UAS'!Q$7*'NILAI UAS'!Q115*'FORM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5" s="50" t="str">
        <f t="shared" ref="AL115" si="1292">IF(AK115="","",IF(AK115&gt;=80,4,IF(AK115&gt;=70,3,IF(AK115&gt;=60,2,1))))</f>
        <v/>
      </c>
      <c r="AM115" s="7" t="str">
        <f>IF($B115="","",IFERROR((('NILAI TUGAS'!R115*'NILAI TUGAS'!R$7*'FORM NILAI SIAP'!$E$6+'NILAI PRAKTEK'!R115*'NILAI PRAKTEK'!R$7*'FORM NILAI SIAP'!$F$6+'NILAI UTS'!R115*'NILAI UTS'!R$7*'FORM NILAI SIAP'!$G$6+'NILAI UAS'!R$7*'NILAI UAS'!R115*'FORM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5" s="50" t="str">
        <f t="shared" ref="AN115" si="1293">IF(AM115="","",IF(AM115&gt;=80,4,IF(AM115&gt;=70,3,IF(AM115&gt;=60,2,1))))</f>
        <v/>
      </c>
    </row>
    <row r="116" spans="1:40" x14ac:dyDescent="0.25">
      <c r="A116" s="13"/>
      <c r="B116" s="13"/>
      <c r="C116" s="13"/>
      <c r="D116" s="13"/>
      <c r="E116" s="25" t="str">
        <f>IF(B116="","",'NILAI TUGAS'!D116)</f>
        <v/>
      </c>
      <c r="F116" s="25" t="str">
        <f>IF(B116="","",'NILAI PRAKTEK'!D116)</f>
        <v/>
      </c>
      <c r="G116" s="25" t="str">
        <f>IF(B116="","",'NILAI UTS'!D116)</f>
        <v/>
      </c>
      <c r="H116" s="25" t="str">
        <f>IF(B116="","",'NILAI UAS'!D116)</f>
        <v/>
      </c>
      <c r="I116" s="25" t="str">
        <f t="shared" si="773"/>
        <v/>
      </c>
      <c r="J116" s="26" t="str">
        <f t="shared" si="774"/>
        <v/>
      </c>
      <c r="K116" s="25" t="str">
        <f t="shared" si="775"/>
        <v/>
      </c>
      <c r="L116" s="6" t="str">
        <f t="shared" si="776"/>
        <v/>
      </c>
      <c r="M116" s="7" t="str">
        <f>IF($B116="","",IF(M$7="","",IFERROR((('NILAI TUGAS'!E116*'NILAI TUGAS'!E$7*'FORM NILAI SIAP'!$E$6+'NILAI PRAKTEK'!E116*'NILAI PRAKTEK'!E$7*'FORM NILAI SIAP'!$F$6+'NILAI UTS'!E116*'NILAI UTS'!E$7*'FORM NILAI SIAP'!$G$6+'NILAI UAS'!E$7*'NILAI UAS'!E116*'FORM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6" s="50" t="str">
        <f t="shared" si="777"/>
        <v/>
      </c>
      <c r="O116" s="7" t="str">
        <f>IF($B116="","",IF(O$7="","",IFERROR((('NILAI TUGAS'!F116*'NILAI TUGAS'!F$7*'FORM NILAI SIAP'!$E$6+'NILAI PRAKTEK'!F116*'NILAI PRAKTEK'!F$7*'FORM NILAI SIAP'!$F$6+'NILAI UTS'!F116*'NILAI UTS'!F$7*'FORM NILAI SIAP'!$G$6+'NILAI UAS'!F$7*'NILAI UAS'!F116*'FORM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6" s="50" t="str">
        <f t="shared" si="777"/>
        <v/>
      </c>
      <c r="Q116" s="7" t="str">
        <f>IF($B116="","",IF(Q$7="","",IFERROR((('NILAI TUGAS'!G116*'NILAI TUGAS'!G$7*'FORM NILAI SIAP'!$E$6+'NILAI PRAKTEK'!G116*'NILAI PRAKTEK'!G$7*'FORM NILAI SIAP'!$F$6+'NILAI UTS'!G116*'NILAI UTS'!G$7*'FORM NILAI SIAP'!$G$6+'NILAI UAS'!G$7*'NILAI UAS'!G116*'FORM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6" s="50" t="str">
        <f t="shared" ref="R116" si="1294">IF(Q116="","",IF(Q116&gt;=80,4,IF(Q116&gt;=70,3,IF(Q116&gt;=60,2,1))))</f>
        <v/>
      </c>
      <c r="S116" s="7" t="str">
        <f>IF($B116="","",IF(S$7="","",IFERROR((('NILAI TUGAS'!H116*'NILAI TUGAS'!H$7*'FORM NILAI SIAP'!$E$6+'NILAI PRAKTEK'!H116*'NILAI PRAKTEK'!H$7*'FORM NILAI SIAP'!$F$6+'NILAI UTS'!H116*'NILAI UTS'!H$7*'FORM NILAI SIAP'!$G$6+'NILAI UAS'!H$7*'NILAI UAS'!H116*'FORM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6" s="50" t="str">
        <f t="shared" ref="T116" si="1295">IF(S116="","",IF(S116&gt;=80,4,IF(S116&gt;=70,3,IF(S116&gt;=60,2,1))))</f>
        <v/>
      </c>
      <c r="U116" s="7" t="str">
        <f>IF($B116="","",IF(U$7="","",IFERROR((('NILAI TUGAS'!I116*'NILAI TUGAS'!I$7*'FORM NILAI SIAP'!$E$6+'NILAI PRAKTEK'!I116*'NILAI PRAKTEK'!I$7*'FORM NILAI SIAP'!$F$6+'NILAI UTS'!I116*'NILAI UTS'!I$7*'FORM NILAI SIAP'!$G$6+'NILAI UAS'!I$7*'NILAI UAS'!I116*'FORM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6" s="50" t="str">
        <f t="shared" ref="V116" si="1296">IF(U116="","",IF(U116&gt;=80,4,IF(U116&gt;=70,3,IF(U116&gt;=60,2,1))))</f>
        <v/>
      </c>
      <c r="W116" s="7" t="str">
        <f>IF($B116="","",IF(W$7="","",IFERROR((('NILAI TUGAS'!J116*'NILAI TUGAS'!J$7*'FORM NILAI SIAP'!$E$6+'NILAI PRAKTEK'!J116*'NILAI PRAKTEK'!J$7*'FORM NILAI SIAP'!$F$6+'NILAI UTS'!J116*'NILAI UTS'!J$7*'FORM NILAI SIAP'!$G$6+'NILAI UAS'!J$7*'NILAI UAS'!J116*'FORM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6" s="50" t="str">
        <f t="shared" ref="X116" si="1297">IF(W116="","",IF(W116&gt;=80,4,IF(W116&gt;=70,3,IF(W116&gt;=60,2,1))))</f>
        <v/>
      </c>
      <c r="Y116" s="7" t="str">
        <f>IF($B116="","",IF(Y$7="","",IFERROR((('NILAI TUGAS'!K116*'NILAI TUGAS'!K$7*'FORM NILAI SIAP'!$E$6+'NILAI PRAKTEK'!K116*'NILAI PRAKTEK'!K$7*'FORM NILAI SIAP'!$F$6+'NILAI UTS'!K116*'NILAI UTS'!K$7*'FORM NILAI SIAP'!$G$6+'NILAI UAS'!K$7*'NILAI UAS'!K116*'FORM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6" s="50" t="str">
        <f t="shared" ref="Z116" si="1298">IF(Y116="","",IF(Y116&gt;=80,4,IF(Y116&gt;=70,3,IF(Y116&gt;=60,2,1))))</f>
        <v/>
      </c>
      <c r="AA116" s="7" t="str">
        <f>IF($B116="","",IF(AA$7="","",IFERROR((('NILAI TUGAS'!L116*'NILAI TUGAS'!L$7*'FORM NILAI SIAP'!$E$6+'NILAI PRAKTEK'!L116*'NILAI PRAKTEK'!L$7*'FORM NILAI SIAP'!$F$6+'NILAI UTS'!L116*'NILAI UTS'!L$7*'FORM NILAI SIAP'!$G$6+'NILAI UAS'!L$7*'NILAI UAS'!L116*'FORM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6" s="50" t="str">
        <f t="shared" ref="AB116" si="1299">IF(AA116="","",IF(AA116&gt;=80,4,IF(AA116&gt;=70,3,IF(AA116&gt;=60,2,1))))</f>
        <v/>
      </c>
      <c r="AC116" s="7" t="str">
        <f>IF($B116="","",IF(AC$7="","",IFERROR((('NILAI TUGAS'!M116*'NILAI TUGAS'!M$7*'FORM NILAI SIAP'!$E$6+'NILAI PRAKTEK'!M116*'NILAI PRAKTEK'!M$7*'FORM NILAI SIAP'!$F$6+'NILAI UTS'!M116*'NILAI UTS'!M$7*'FORM NILAI SIAP'!$G$6+'NILAI UAS'!M$7*'NILAI UAS'!M116*'FORM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6" s="50" t="str">
        <f t="shared" ref="AD116" si="1300">IF(AC116="","",IF(AC116&gt;=80,4,IF(AC116&gt;=70,3,IF(AC116&gt;=60,2,1))))</f>
        <v/>
      </c>
      <c r="AE116" s="7" t="str">
        <f>IF($B116="","",IFERROR((('NILAI TUGAS'!N116*'NILAI TUGAS'!N$7*'FORM NILAI SIAP'!$E$6+'NILAI PRAKTEK'!N116*'NILAI PRAKTEK'!N$7*'FORM NILAI SIAP'!$F$6+'NILAI UTS'!N116*'NILAI UTS'!N$7*'FORM NILAI SIAP'!$G$6+'NILAI UAS'!N$7*'NILAI UAS'!N116*'FORM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6" s="50" t="str">
        <f t="shared" ref="AF116" si="1301">IF(AE116="","",IF(AE116&gt;=80,4,IF(AE116&gt;=70,3,IF(AE116&gt;=60,2,1))))</f>
        <v/>
      </c>
      <c r="AG116" s="7" t="str">
        <f>IF($B116="","",IFERROR((('NILAI TUGAS'!O116*'NILAI TUGAS'!O$7*'FORM NILAI SIAP'!$E$6+'NILAI PRAKTEK'!O116*'NILAI PRAKTEK'!O$7*'FORM NILAI SIAP'!$F$6+'NILAI UTS'!O116*'NILAI UTS'!O$7*'FORM NILAI SIAP'!$G$6+'NILAI UAS'!O$7*'NILAI UAS'!O116*'FORM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6" s="50" t="str">
        <f t="shared" ref="AH116" si="1302">IF(AG116="","",IF(AG116&gt;=80,4,IF(AG116&gt;=70,3,IF(AG116&gt;=60,2,1))))</f>
        <v/>
      </c>
      <c r="AI116" s="7" t="str">
        <f>IF($B116="","",IFERROR((('NILAI TUGAS'!P116*'NILAI TUGAS'!P$7*'FORM NILAI SIAP'!$E$6+'NILAI PRAKTEK'!P116*'NILAI PRAKTEK'!P$7*'FORM NILAI SIAP'!$F$6+'NILAI UTS'!P116*'NILAI UTS'!P$7*'FORM NILAI SIAP'!$G$6+'NILAI UAS'!P$7*'NILAI UAS'!P116*'FORM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6" s="50" t="str">
        <f t="shared" ref="AJ116" si="1303">IF(AI116="","",IF(AI116&gt;=80,4,IF(AI116&gt;=70,3,IF(AI116&gt;=60,2,1))))</f>
        <v/>
      </c>
      <c r="AK116" s="7" t="str">
        <f>IF($B116="","",IFERROR((('NILAI TUGAS'!Q116*'NILAI TUGAS'!Q$7*'FORM NILAI SIAP'!$E$6+'NILAI PRAKTEK'!Q116*'NILAI PRAKTEK'!Q$7*'FORM NILAI SIAP'!$F$6+'NILAI UTS'!Q116*'NILAI UTS'!Q$7*'FORM NILAI SIAP'!$G$6+'NILAI UAS'!Q$7*'NILAI UAS'!Q116*'FORM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6" s="50" t="str">
        <f t="shared" ref="AL116" si="1304">IF(AK116="","",IF(AK116&gt;=80,4,IF(AK116&gt;=70,3,IF(AK116&gt;=60,2,1))))</f>
        <v/>
      </c>
      <c r="AM116" s="7" t="str">
        <f>IF($B116="","",IFERROR((('NILAI TUGAS'!R116*'NILAI TUGAS'!R$7*'FORM NILAI SIAP'!$E$6+'NILAI PRAKTEK'!R116*'NILAI PRAKTEK'!R$7*'FORM NILAI SIAP'!$F$6+'NILAI UTS'!R116*'NILAI UTS'!R$7*'FORM NILAI SIAP'!$G$6+'NILAI UAS'!R$7*'NILAI UAS'!R116*'FORM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6" s="50" t="str">
        <f t="shared" ref="AN116" si="1305">IF(AM116="","",IF(AM116&gt;=80,4,IF(AM116&gt;=70,3,IF(AM116&gt;=60,2,1))))</f>
        <v/>
      </c>
    </row>
    <row r="117" spans="1:40" x14ac:dyDescent="0.25">
      <c r="A117" s="13"/>
      <c r="B117" s="13"/>
      <c r="C117" s="13"/>
      <c r="D117" s="13"/>
      <c r="E117" s="25" t="str">
        <f>IF(B117="","",'NILAI TUGAS'!D117)</f>
        <v/>
      </c>
      <c r="F117" s="25" t="str">
        <f>IF(B117="","",'NILAI PRAKTEK'!D117)</f>
        <v/>
      </c>
      <c r="G117" s="25" t="str">
        <f>IF(B117="","",'NILAI UTS'!D117)</f>
        <v/>
      </c>
      <c r="H117" s="25" t="str">
        <f>IF(B117="","",'NILAI UAS'!D117)</f>
        <v/>
      </c>
      <c r="I117" s="25" t="str">
        <f t="shared" si="773"/>
        <v/>
      </c>
      <c r="J117" s="26" t="str">
        <f t="shared" si="774"/>
        <v/>
      </c>
      <c r="K117" s="25" t="str">
        <f t="shared" si="775"/>
        <v/>
      </c>
      <c r="L117" s="6" t="str">
        <f t="shared" si="776"/>
        <v/>
      </c>
      <c r="M117" s="7" t="str">
        <f>IF($B117="","",IF(M$7="","",IFERROR((('NILAI TUGAS'!E117*'NILAI TUGAS'!E$7*'FORM NILAI SIAP'!$E$6+'NILAI PRAKTEK'!E117*'NILAI PRAKTEK'!E$7*'FORM NILAI SIAP'!$F$6+'NILAI UTS'!E117*'NILAI UTS'!E$7*'FORM NILAI SIAP'!$G$6+'NILAI UAS'!E$7*'NILAI UAS'!E117*'FORM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7" s="50" t="str">
        <f t="shared" si="777"/>
        <v/>
      </c>
      <c r="O117" s="7" t="str">
        <f>IF($B117="","",IF(O$7="","",IFERROR((('NILAI TUGAS'!F117*'NILAI TUGAS'!F$7*'FORM NILAI SIAP'!$E$6+'NILAI PRAKTEK'!F117*'NILAI PRAKTEK'!F$7*'FORM NILAI SIAP'!$F$6+'NILAI UTS'!F117*'NILAI UTS'!F$7*'FORM NILAI SIAP'!$G$6+'NILAI UAS'!F$7*'NILAI UAS'!F117*'FORM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7" s="50" t="str">
        <f t="shared" si="777"/>
        <v/>
      </c>
      <c r="Q117" s="7" t="str">
        <f>IF($B117="","",IF(Q$7="","",IFERROR((('NILAI TUGAS'!G117*'NILAI TUGAS'!G$7*'FORM NILAI SIAP'!$E$6+'NILAI PRAKTEK'!G117*'NILAI PRAKTEK'!G$7*'FORM NILAI SIAP'!$F$6+'NILAI UTS'!G117*'NILAI UTS'!G$7*'FORM NILAI SIAP'!$G$6+'NILAI UAS'!G$7*'NILAI UAS'!G117*'FORM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7" s="50" t="str">
        <f t="shared" ref="R117" si="1306">IF(Q117="","",IF(Q117&gt;=80,4,IF(Q117&gt;=70,3,IF(Q117&gt;=60,2,1))))</f>
        <v/>
      </c>
      <c r="S117" s="7" t="str">
        <f>IF($B117="","",IF(S$7="","",IFERROR((('NILAI TUGAS'!H117*'NILAI TUGAS'!H$7*'FORM NILAI SIAP'!$E$6+'NILAI PRAKTEK'!H117*'NILAI PRAKTEK'!H$7*'FORM NILAI SIAP'!$F$6+'NILAI UTS'!H117*'NILAI UTS'!H$7*'FORM NILAI SIAP'!$G$6+'NILAI UAS'!H$7*'NILAI UAS'!H117*'FORM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7" s="50" t="str">
        <f t="shared" ref="T117" si="1307">IF(S117="","",IF(S117&gt;=80,4,IF(S117&gt;=70,3,IF(S117&gt;=60,2,1))))</f>
        <v/>
      </c>
      <c r="U117" s="7" t="str">
        <f>IF($B117="","",IF(U$7="","",IFERROR((('NILAI TUGAS'!I117*'NILAI TUGAS'!I$7*'FORM NILAI SIAP'!$E$6+'NILAI PRAKTEK'!I117*'NILAI PRAKTEK'!I$7*'FORM NILAI SIAP'!$F$6+'NILAI UTS'!I117*'NILAI UTS'!I$7*'FORM NILAI SIAP'!$G$6+'NILAI UAS'!I$7*'NILAI UAS'!I117*'FORM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7" s="50" t="str">
        <f t="shared" ref="V117" si="1308">IF(U117="","",IF(U117&gt;=80,4,IF(U117&gt;=70,3,IF(U117&gt;=60,2,1))))</f>
        <v/>
      </c>
      <c r="W117" s="7" t="str">
        <f>IF($B117="","",IF(W$7="","",IFERROR((('NILAI TUGAS'!J117*'NILAI TUGAS'!J$7*'FORM NILAI SIAP'!$E$6+'NILAI PRAKTEK'!J117*'NILAI PRAKTEK'!J$7*'FORM NILAI SIAP'!$F$6+'NILAI UTS'!J117*'NILAI UTS'!J$7*'FORM NILAI SIAP'!$G$6+'NILAI UAS'!J$7*'NILAI UAS'!J117*'FORM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7" s="50" t="str">
        <f t="shared" ref="X117" si="1309">IF(W117="","",IF(W117&gt;=80,4,IF(W117&gt;=70,3,IF(W117&gt;=60,2,1))))</f>
        <v/>
      </c>
      <c r="Y117" s="7" t="str">
        <f>IF($B117="","",IF(Y$7="","",IFERROR((('NILAI TUGAS'!K117*'NILAI TUGAS'!K$7*'FORM NILAI SIAP'!$E$6+'NILAI PRAKTEK'!K117*'NILAI PRAKTEK'!K$7*'FORM NILAI SIAP'!$F$6+'NILAI UTS'!K117*'NILAI UTS'!K$7*'FORM NILAI SIAP'!$G$6+'NILAI UAS'!K$7*'NILAI UAS'!K117*'FORM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7" s="50" t="str">
        <f t="shared" ref="Z117" si="1310">IF(Y117="","",IF(Y117&gt;=80,4,IF(Y117&gt;=70,3,IF(Y117&gt;=60,2,1))))</f>
        <v/>
      </c>
      <c r="AA117" s="7" t="str">
        <f>IF($B117="","",IF(AA$7="","",IFERROR((('NILAI TUGAS'!L117*'NILAI TUGAS'!L$7*'FORM NILAI SIAP'!$E$6+'NILAI PRAKTEK'!L117*'NILAI PRAKTEK'!L$7*'FORM NILAI SIAP'!$F$6+'NILAI UTS'!L117*'NILAI UTS'!L$7*'FORM NILAI SIAP'!$G$6+'NILAI UAS'!L$7*'NILAI UAS'!L117*'FORM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7" s="50" t="str">
        <f t="shared" ref="AB117" si="1311">IF(AA117="","",IF(AA117&gt;=80,4,IF(AA117&gt;=70,3,IF(AA117&gt;=60,2,1))))</f>
        <v/>
      </c>
      <c r="AC117" s="7" t="str">
        <f>IF($B117="","",IF(AC$7="","",IFERROR((('NILAI TUGAS'!M117*'NILAI TUGAS'!M$7*'FORM NILAI SIAP'!$E$6+'NILAI PRAKTEK'!M117*'NILAI PRAKTEK'!M$7*'FORM NILAI SIAP'!$F$6+'NILAI UTS'!M117*'NILAI UTS'!M$7*'FORM NILAI SIAP'!$G$6+'NILAI UAS'!M$7*'NILAI UAS'!M117*'FORM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7" s="50" t="str">
        <f t="shared" ref="AD117" si="1312">IF(AC117="","",IF(AC117&gt;=80,4,IF(AC117&gt;=70,3,IF(AC117&gt;=60,2,1))))</f>
        <v/>
      </c>
      <c r="AE117" s="7" t="str">
        <f>IF($B117="","",IFERROR((('NILAI TUGAS'!N117*'NILAI TUGAS'!N$7*'FORM NILAI SIAP'!$E$6+'NILAI PRAKTEK'!N117*'NILAI PRAKTEK'!N$7*'FORM NILAI SIAP'!$F$6+'NILAI UTS'!N117*'NILAI UTS'!N$7*'FORM NILAI SIAP'!$G$6+'NILAI UAS'!N$7*'NILAI UAS'!N117*'FORM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7" s="50" t="str">
        <f t="shared" ref="AF117" si="1313">IF(AE117="","",IF(AE117&gt;=80,4,IF(AE117&gt;=70,3,IF(AE117&gt;=60,2,1))))</f>
        <v/>
      </c>
      <c r="AG117" s="7" t="str">
        <f>IF($B117="","",IFERROR((('NILAI TUGAS'!O117*'NILAI TUGAS'!O$7*'FORM NILAI SIAP'!$E$6+'NILAI PRAKTEK'!O117*'NILAI PRAKTEK'!O$7*'FORM NILAI SIAP'!$F$6+'NILAI UTS'!O117*'NILAI UTS'!O$7*'FORM NILAI SIAP'!$G$6+'NILAI UAS'!O$7*'NILAI UAS'!O117*'FORM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7" s="50" t="str">
        <f t="shared" ref="AH117" si="1314">IF(AG117="","",IF(AG117&gt;=80,4,IF(AG117&gt;=70,3,IF(AG117&gt;=60,2,1))))</f>
        <v/>
      </c>
      <c r="AI117" s="7" t="str">
        <f>IF($B117="","",IFERROR((('NILAI TUGAS'!P117*'NILAI TUGAS'!P$7*'FORM NILAI SIAP'!$E$6+'NILAI PRAKTEK'!P117*'NILAI PRAKTEK'!P$7*'FORM NILAI SIAP'!$F$6+'NILAI UTS'!P117*'NILAI UTS'!P$7*'FORM NILAI SIAP'!$G$6+'NILAI UAS'!P$7*'NILAI UAS'!P117*'FORM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7" s="50" t="str">
        <f t="shared" ref="AJ117" si="1315">IF(AI117="","",IF(AI117&gt;=80,4,IF(AI117&gt;=70,3,IF(AI117&gt;=60,2,1))))</f>
        <v/>
      </c>
      <c r="AK117" s="7" t="str">
        <f>IF($B117="","",IFERROR((('NILAI TUGAS'!Q117*'NILAI TUGAS'!Q$7*'FORM NILAI SIAP'!$E$6+'NILAI PRAKTEK'!Q117*'NILAI PRAKTEK'!Q$7*'FORM NILAI SIAP'!$F$6+'NILAI UTS'!Q117*'NILAI UTS'!Q$7*'FORM NILAI SIAP'!$G$6+'NILAI UAS'!Q$7*'NILAI UAS'!Q117*'FORM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7" s="50" t="str">
        <f t="shared" ref="AL117" si="1316">IF(AK117="","",IF(AK117&gt;=80,4,IF(AK117&gt;=70,3,IF(AK117&gt;=60,2,1))))</f>
        <v/>
      </c>
      <c r="AM117" s="7" t="str">
        <f>IF($B117="","",IFERROR((('NILAI TUGAS'!R117*'NILAI TUGAS'!R$7*'FORM NILAI SIAP'!$E$6+'NILAI PRAKTEK'!R117*'NILAI PRAKTEK'!R$7*'FORM NILAI SIAP'!$F$6+'NILAI UTS'!R117*'NILAI UTS'!R$7*'FORM NILAI SIAP'!$G$6+'NILAI UAS'!R$7*'NILAI UAS'!R117*'FORM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7" s="50" t="str">
        <f t="shared" ref="AN117" si="1317">IF(AM117="","",IF(AM117&gt;=80,4,IF(AM117&gt;=70,3,IF(AM117&gt;=60,2,1))))</f>
        <v/>
      </c>
    </row>
    <row r="118" spans="1:40" x14ac:dyDescent="0.25">
      <c r="A118" s="13"/>
      <c r="B118" s="13"/>
      <c r="C118" s="13"/>
      <c r="D118" s="13"/>
      <c r="E118" s="25" t="str">
        <f>IF(B118="","",'NILAI TUGAS'!D118)</f>
        <v/>
      </c>
      <c r="F118" s="25" t="str">
        <f>IF(B118="","",'NILAI PRAKTEK'!D118)</f>
        <v/>
      </c>
      <c r="G118" s="25" t="str">
        <f>IF(B118="","",'NILAI UTS'!D118)</f>
        <v/>
      </c>
      <c r="H118" s="25" t="str">
        <f>IF(B118="","",'NILAI UAS'!D118)</f>
        <v/>
      </c>
      <c r="I118" s="25" t="str">
        <f t="shared" si="773"/>
        <v/>
      </c>
      <c r="J118" s="26" t="str">
        <f t="shared" si="774"/>
        <v/>
      </c>
      <c r="K118" s="25" t="str">
        <f t="shared" si="775"/>
        <v/>
      </c>
      <c r="L118" s="6" t="str">
        <f t="shared" si="776"/>
        <v/>
      </c>
      <c r="M118" s="7" t="str">
        <f>IF($B118="","",IF(M$7="","",IFERROR((('NILAI TUGAS'!E118*'NILAI TUGAS'!E$7*'FORM NILAI SIAP'!$E$6+'NILAI PRAKTEK'!E118*'NILAI PRAKTEK'!E$7*'FORM NILAI SIAP'!$F$6+'NILAI UTS'!E118*'NILAI UTS'!E$7*'FORM NILAI SIAP'!$G$6+'NILAI UAS'!E$7*'NILAI UAS'!E118*'FORM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8" s="50" t="str">
        <f t="shared" si="777"/>
        <v/>
      </c>
      <c r="O118" s="7" t="str">
        <f>IF($B118="","",IF(O$7="","",IFERROR((('NILAI TUGAS'!F118*'NILAI TUGAS'!F$7*'FORM NILAI SIAP'!$E$6+'NILAI PRAKTEK'!F118*'NILAI PRAKTEK'!F$7*'FORM NILAI SIAP'!$F$6+'NILAI UTS'!F118*'NILAI UTS'!F$7*'FORM NILAI SIAP'!$G$6+'NILAI UAS'!F$7*'NILAI UAS'!F118*'FORM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8" s="50" t="str">
        <f t="shared" si="777"/>
        <v/>
      </c>
      <c r="Q118" s="7" t="str">
        <f>IF($B118="","",IF(Q$7="","",IFERROR((('NILAI TUGAS'!G118*'NILAI TUGAS'!G$7*'FORM NILAI SIAP'!$E$6+'NILAI PRAKTEK'!G118*'NILAI PRAKTEK'!G$7*'FORM NILAI SIAP'!$F$6+'NILAI UTS'!G118*'NILAI UTS'!G$7*'FORM NILAI SIAP'!$G$6+'NILAI UAS'!G$7*'NILAI UAS'!G118*'FORM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8" s="50" t="str">
        <f t="shared" ref="R118" si="1318">IF(Q118="","",IF(Q118&gt;=80,4,IF(Q118&gt;=70,3,IF(Q118&gt;=60,2,1))))</f>
        <v/>
      </c>
      <c r="S118" s="7" t="str">
        <f>IF($B118="","",IF(S$7="","",IFERROR((('NILAI TUGAS'!H118*'NILAI TUGAS'!H$7*'FORM NILAI SIAP'!$E$6+'NILAI PRAKTEK'!H118*'NILAI PRAKTEK'!H$7*'FORM NILAI SIAP'!$F$6+'NILAI UTS'!H118*'NILAI UTS'!H$7*'FORM NILAI SIAP'!$G$6+'NILAI UAS'!H$7*'NILAI UAS'!H118*'FORM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8" s="50" t="str">
        <f t="shared" ref="T118" si="1319">IF(S118="","",IF(S118&gt;=80,4,IF(S118&gt;=70,3,IF(S118&gt;=60,2,1))))</f>
        <v/>
      </c>
      <c r="U118" s="7" t="str">
        <f>IF($B118="","",IF(U$7="","",IFERROR((('NILAI TUGAS'!I118*'NILAI TUGAS'!I$7*'FORM NILAI SIAP'!$E$6+'NILAI PRAKTEK'!I118*'NILAI PRAKTEK'!I$7*'FORM NILAI SIAP'!$F$6+'NILAI UTS'!I118*'NILAI UTS'!I$7*'FORM NILAI SIAP'!$G$6+'NILAI UAS'!I$7*'NILAI UAS'!I118*'FORM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8" s="50" t="str">
        <f t="shared" ref="V118" si="1320">IF(U118="","",IF(U118&gt;=80,4,IF(U118&gt;=70,3,IF(U118&gt;=60,2,1))))</f>
        <v/>
      </c>
      <c r="W118" s="7" t="str">
        <f>IF($B118="","",IF(W$7="","",IFERROR((('NILAI TUGAS'!J118*'NILAI TUGAS'!J$7*'FORM NILAI SIAP'!$E$6+'NILAI PRAKTEK'!J118*'NILAI PRAKTEK'!J$7*'FORM NILAI SIAP'!$F$6+'NILAI UTS'!J118*'NILAI UTS'!J$7*'FORM NILAI SIAP'!$G$6+'NILAI UAS'!J$7*'NILAI UAS'!J118*'FORM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8" s="50" t="str">
        <f t="shared" ref="X118" si="1321">IF(W118="","",IF(W118&gt;=80,4,IF(W118&gt;=70,3,IF(W118&gt;=60,2,1))))</f>
        <v/>
      </c>
      <c r="Y118" s="7" t="str">
        <f>IF($B118="","",IF(Y$7="","",IFERROR((('NILAI TUGAS'!K118*'NILAI TUGAS'!K$7*'FORM NILAI SIAP'!$E$6+'NILAI PRAKTEK'!K118*'NILAI PRAKTEK'!K$7*'FORM NILAI SIAP'!$F$6+'NILAI UTS'!K118*'NILAI UTS'!K$7*'FORM NILAI SIAP'!$G$6+'NILAI UAS'!K$7*'NILAI UAS'!K118*'FORM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8" s="50" t="str">
        <f t="shared" ref="Z118" si="1322">IF(Y118="","",IF(Y118&gt;=80,4,IF(Y118&gt;=70,3,IF(Y118&gt;=60,2,1))))</f>
        <v/>
      </c>
      <c r="AA118" s="7" t="str">
        <f>IF($B118="","",IF(AA$7="","",IFERROR((('NILAI TUGAS'!L118*'NILAI TUGAS'!L$7*'FORM NILAI SIAP'!$E$6+'NILAI PRAKTEK'!L118*'NILAI PRAKTEK'!L$7*'FORM NILAI SIAP'!$F$6+'NILAI UTS'!L118*'NILAI UTS'!L$7*'FORM NILAI SIAP'!$G$6+'NILAI UAS'!L$7*'NILAI UAS'!L118*'FORM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8" s="50" t="str">
        <f t="shared" ref="AB118" si="1323">IF(AA118="","",IF(AA118&gt;=80,4,IF(AA118&gt;=70,3,IF(AA118&gt;=60,2,1))))</f>
        <v/>
      </c>
      <c r="AC118" s="7" t="str">
        <f>IF($B118="","",IF(AC$7="","",IFERROR((('NILAI TUGAS'!M118*'NILAI TUGAS'!M$7*'FORM NILAI SIAP'!$E$6+'NILAI PRAKTEK'!M118*'NILAI PRAKTEK'!M$7*'FORM NILAI SIAP'!$F$6+'NILAI UTS'!M118*'NILAI UTS'!M$7*'FORM NILAI SIAP'!$G$6+'NILAI UAS'!M$7*'NILAI UAS'!M118*'FORM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8" s="50" t="str">
        <f t="shared" ref="AD118" si="1324">IF(AC118="","",IF(AC118&gt;=80,4,IF(AC118&gt;=70,3,IF(AC118&gt;=60,2,1))))</f>
        <v/>
      </c>
      <c r="AE118" s="7" t="str">
        <f>IF($B118="","",IFERROR((('NILAI TUGAS'!N118*'NILAI TUGAS'!N$7*'FORM NILAI SIAP'!$E$6+'NILAI PRAKTEK'!N118*'NILAI PRAKTEK'!N$7*'FORM NILAI SIAP'!$F$6+'NILAI UTS'!N118*'NILAI UTS'!N$7*'FORM NILAI SIAP'!$G$6+'NILAI UAS'!N$7*'NILAI UAS'!N118*'FORM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8" s="50" t="str">
        <f t="shared" ref="AF118" si="1325">IF(AE118="","",IF(AE118&gt;=80,4,IF(AE118&gt;=70,3,IF(AE118&gt;=60,2,1))))</f>
        <v/>
      </c>
      <c r="AG118" s="7" t="str">
        <f>IF($B118="","",IFERROR((('NILAI TUGAS'!O118*'NILAI TUGAS'!O$7*'FORM NILAI SIAP'!$E$6+'NILAI PRAKTEK'!O118*'NILAI PRAKTEK'!O$7*'FORM NILAI SIAP'!$F$6+'NILAI UTS'!O118*'NILAI UTS'!O$7*'FORM NILAI SIAP'!$G$6+'NILAI UAS'!O$7*'NILAI UAS'!O118*'FORM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8" s="50" t="str">
        <f t="shared" ref="AH118" si="1326">IF(AG118="","",IF(AG118&gt;=80,4,IF(AG118&gt;=70,3,IF(AG118&gt;=60,2,1))))</f>
        <v/>
      </c>
      <c r="AI118" s="7" t="str">
        <f>IF($B118="","",IFERROR((('NILAI TUGAS'!P118*'NILAI TUGAS'!P$7*'FORM NILAI SIAP'!$E$6+'NILAI PRAKTEK'!P118*'NILAI PRAKTEK'!P$7*'FORM NILAI SIAP'!$F$6+'NILAI UTS'!P118*'NILAI UTS'!P$7*'FORM NILAI SIAP'!$G$6+'NILAI UAS'!P$7*'NILAI UAS'!P118*'FORM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8" s="50" t="str">
        <f t="shared" ref="AJ118" si="1327">IF(AI118="","",IF(AI118&gt;=80,4,IF(AI118&gt;=70,3,IF(AI118&gt;=60,2,1))))</f>
        <v/>
      </c>
      <c r="AK118" s="7" t="str">
        <f>IF($B118="","",IFERROR((('NILAI TUGAS'!Q118*'NILAI TUGAS'!Q$7*'FORM NILAI SIAP'!$E$6+'NILAI PRAKTEK'!Q118*'NILAI PRAKTEK'!Q$7*'FORM NILAI SIAP'!$F$6+'NILAI UTS'!Q118*'NILAI UTS'!Q$7*'FORM NILAI SIAP'!$G$6+'NILAI UAS'!Q$7*'NILAI UAS'!Q118*'FORM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8" s="50" t="str">
        <f t="shared" ref="AL118" si="1328">IF(AK118="","",IF(AK118&gt;=80,4,IF(AK118&gt;=70,3,IF(AK118&gt;=60,2,1))))</f>
        <v/>
      </c>
      <c r="AM118" s="7" t="str">
        <f>IF($B118="","",IFERROR((('NILAI TUGAS'!R118*'NILAI TUGAS'!R$7*'FORM NILAI SIAP'!$E$6+'NILAI PRAKTEK'!R118*'NILAI PRAKTEK'!R$7*'FORM NILAI SIAP'!$F$6+'NILAI UTS'!R118*'NILAI UTS'!R$7*'FORM NILAI SIAP'!$G$6+'NILAI UAS'!R$7*'NILAI UAS'!R118*'FORM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8" s="50" t="str">
        <f t="shared" ref="AN118" si="1329">IF(AM118="","",IF(AM118&gt;=80,4,IF(AM118&gt;=70,3,IF(AM118&gt;=60,2,1))))</f>
        <v/>
      </c>
    </row>
    <row r="119" spans="1:40" x14ac:dyDescent="0.25">
      <c r="A119" s="13"/>
      <c r="B119" s="13"/>
      <c r="C119" s="13"/>
      <c r="D119" s="13"/>
      <c r="E119" s="25" t="str">
        <f>IF(B119="","",'NILAI TUGAS'!D119)</f>
        <v/>
      </c>
      <c r="F119" s="25" t="str">
        <f>IF(B119="","",'NILAI PRAKTEK'!D119)</f>
        <v/>
      </c>
      <c r="G119" s="25" t="str">
        <f>IF(B119="","",'NILAI UTS'!D119)</f>
        <v/>
      </c>
      <c r="H119" s="25" t="str">
        <f>IF(B119="","",'NILAI UAS'!D119)</f>
        <v/>
      </c>
      <c r="I119" s="25" t="str">
        <f t="shared" si="773"/>
        <v/>
      </c>
      <c r="J119" s="26" t="str">
        <f t="shared" si="774"/>
        <v/>
      </c>
      <c r="K119" s="25" t="str">
        <f t="shared" si="775"/>
        <v/>
      </c>
      <c r="L119" s="6" t="str">
        <f t="shared" si="776"/>
        <v/>
      </c>
      <c r="M119" s="7" t="str">
        <f>IF($B119="","",IF(M$7="","",IFERROR((('NILAI TUGAS'!E119*'NILAI TUGAS'!E$7*'FORM NILAI SIAP'!$E$6+'NILAI PRAKTEK'!E119*'NILAI PRAKTEK'!E$7*'FORM NILAI SIAP'!$F$6+'NILAI UTS'!E119*'NILAI UTS'!E$7*'FORM NILAI SIAP'!$G$6+'NILAI UAS'!E$7*'NILAI UAS'!E119*'FORM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19" s="50" t="str">
        <f t="shared" si="777"/>
        <v/>
      </c>
      <c r="O119" s="7" t="str">
        <f>IF($B119="","",IF(O$7="","",IFERROR((('NILAI TUGAS'!F119*'NILAI TUGAS'!F$7*'FORM NILAI SIAP'!$E$6+'NILAI PRAKTEK'!F119*'NILAI PRAKTEK'!F$7*'FORM NILAI SIAP'!$F$6+'NILAI UTS'!F119*'NILAI UTS'!F$7*'FORM NILAI SIAP'!$G$6+'NILAI UAS'!F$7*'NILAI UAS'!F119*'FORM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19" s="50" t="str">
        <f t="shared" si="777"/>
        <v/>
      </c>
      <c r="Q119" s="7" t="str">
        <f>IF($B119="","",IF(Q$7="","",IFERROR((('NILAI TUGAS'!G119*'NILAI TUGAS'!G$7*'FORM NILAI SIAP'!$E$6+'NILAI PRAKTEK'!G119*'NILAI PRAKTEK'!G$7*'FORM NILAI SIAP'!$F$6+'NILAI UTS'!G119*'NILAI UTS'!G$7*'FORM NILAI SIAP'!$G$6+'NILAI UAS'!G$7*'NILAI UAS'!G119*'FORM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19" s="50" t="str">
        <f t="shared" ref="R119" si="1330">IF(Q119="","",IF(Q119&gt;=80,4,IF(Q119&gt;=70,3,IF(Q119&gt;=60,2,1))))</f>
        <v/>
      </c>
      <c r="S119" s="7" t="str">
        <f>IF($B119="","",IF(S$7="","",IFERROR((('NILAI TUGAS'!H119*'NILAI TUGAS'!H$7*'FORM NILAI SIAP'!$E$6+'NILAI PRAKTEK'!H119*'NILAI PRAKTEK'!H$7*'FORM NILAI SIAP'!$F$6+'NILAI UTS'!H119*'NILAI UTS'!H$7*'FORM NILAI SIAP'!$G$6+'NILAI UAS'!H$7*'NILAI UAS'!H119*'FORM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9" s="50" t="str">
        <f t="shared" ref="T119" si="1331">IF(S119="","",IF(S119&gt;=80,4,IF(S119&gt;=70,3,IF(S119&gt;=60,2,1))))</f>
        <v/>
      </c>
      <c r="U119" s="7" t="str">
        <f>IF($B119="","",IF(U$7="","",IFERROR((('NILAI TUGAS'!I119*'NILAI TUGAS'!I$7*'FORM NILAI SIAP'!$E$6+'NILAI PRAKTEK'!I119*'NILAI PRAKTEK'!I$7*'FORM NILAI SIAP'!$F$6+'NILAI UTS'!I119*'NILAI UTS'!I$7*'FORM NILAI SIAP'!$G$6+'NILAI UAS'!I$7*'NILAI UAS'!I119*'FORM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9" s="50" t="str">
        <f t="shared" ref="V119" si="1332">IF(U119="","",IF(U119&gt;=80,4,IF(U119&gt;=70,3,IF(U119&gt;=60,2,1))))</f>
        <v/>
      </c>
      <c r="W119" s="7" t="str">
        <f>IF($B119="","",IF(W$7="","",IFERROR((('NILAI TUGAS'!J119*'NILAI TUGAS'!J$7*'FORM NILAI SIAP'!$E$6+'NILAI PRAKTEK'!J119*'NILAI PRAKTEK'!J$7*'FORM NILAI SIAP'!$F$6+'NILAI UTS'!J119*'NILAI UTS'!J$7*'FORM NILAI SIAP'!$G$6+'NILAI UAS'!J$7*'NILAI UAS'!J119*'FORM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9" s="50" t="str">
        <f t="shared" ref="X119" si="1333">IF(W119="","",IF(W119&gt;=80,4,IF(W119&gt;=70,3,IF(W119&gt;=60,2,1))))</f>
        <v/>
      </c>
      <c r="Y119" s="7" t="str">
        <f>IF($B119="","",IF(Y$7="","",IFERROR((('NILAI TUGAS'!K119*'NILAI TUGAS'!K$7*'FORM NILAI SIAP'!$E$6+'NILAI PRAKTEK'!K119*'NILAI PRAKTEK'!K$7*'FORM NILAI SIAP'!$F$6+'NILAI UTS'!K119*'NILAI UTS'!K$7*'FORM NILAI SIAP'!$G$6+'NILAI UAS'!K$7*'NILAI UAS'!K119*'FORM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9" s="50" t="str">
        <f t="shared" ref="Z119" si="1334">IF(Y119="","",IF(Y119&gt;=80,4,IF(Y119&gt;=70,3,IF(Y119&gt;=60,2,1))))</f>
        <v/>
      </c>
      <c r="AA119" s="7" t="str">
        <f>IF($B119="","",IF(AA$7="","",IFERROR((('NILAI TUGAS'!L119*'NILAI TUGAS'!L$7*'FORM NILAI SIAP'!$E$6+'NILAI PRAKTEK'!L119*'NILAI PRAKTEK'!L$7*'FORM NILAI SIAP'!$F$6+'NILAI UTS'!L119*'NILAI UTS'!L$7*'FORM NILAI SIAP'!$G$6+'NILAI UAS'!L$7*'NILAI UAS'!L119*'FORM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9" s="50" t="str">
        <f t="shared" ref="AB119" si="1335">IF(AA119="","",IF(AA119&gt;=80,4,IF(AA119&gt;=70,3,IF(AA119&gt;=60,2,1))))</f>
        <v/>
      </c>
      <c r="AC119" s="7" t="str">
        <f>IF($B119="","",IF(AC$7="","",IFERROR((('NILAI TUGAS'!M119*'NILAI TUGAS'!M$7*'FORM NILAI SIAP'!$E$6+'NILAI PRAKTEK'!M119*'NILAI PRAKTEK'!M$7*'FORM NILAI SIAP'!$F$6+'NILAI UTS'!M119*'NILAI UTS'!M$7*'FORM NILAI SIAP'!$G$6+'NILAI UAS'!M$7*'NILAI UAS'!M119*'FORM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9" s="50" t="str">
        <f t="shared" ref="AD119" si="1336">IF(AC119="","",IF(AC119&gt;=80,4,IF(AC119&gt;=70,3,IF(AC119&gt;=60,2,1))))</f>
        <v/>
      </c>
      <c r="AE119" s="7" t="str">
        <f>IF($B119="","",IFERROR((('NILAI TUGAS'!N119*'NILAI TUGAS'!N$7*'FORM NILAI SIAP'!$E$6+'NILAI PRAKTEK'!N119*'NILAI PRAKTEK'!N$7*'FORM NILAI SIAP'!$F$6+'NILAI UTS'!N119*'NILAI UTS'!N$7*'FORM NILAI SIAP'!$G$6+'NILAI UAS'!N$7*'NILAI UAS'!N119*'FORM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9" s="50" t="str">
        <f t="shared" ref="AF119" si="1337">IF(AE119="","",IF(AE119&gt;=80,4,IF(AE119&gt;=70,3,IF(AE119&gt;=60,2,1))))</f>
        <v/>
      </c>
      <c r="AG119" s="7" t="str">
        <f>IF($B119="","",IFERROR((('NILAI TUGAS'!O119*'NILAI TUGAS'!O$7*'FORM NILAI SIAP'!$E$6+'NILAI PRAKTEK'!O119*'NILAI PRAKTEK'!O$7*'FORM NILAI SIAP'!$F$6+'NILAI UTS'!O119*'NILAI UTS'!O$7*'FORM NILAI SIAP'!$G$6+'NILAI UAS'!O$7*'NILAI UAS'!O119*'FORM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9" s="50" t="str">
        <f t="shared" ref="AH119" si="1338">IF(AG119="","",IF(AG119&gt;=80,4,IF(AG119&gt;=70,3,IF(AG119&gt;=60,2,1))))</f>
        <v/>
      </c>
      <c r="AI119" s="7" t="str">
        <f>IF($B119="","",IFERROR((('NILAI TUGAS'!P119*'NILAI TUGAS'!P$7*'FORM NILAI SIAP'!$E$6+'NILAI PRAKTEK'!P119*'NILAI PRAKTEK'!P$7*'FORM NILAI SIAP'!$F$6+'NILAI UTS'!P119*'NILAI UTS'!P$7*'FORM NILAI SIAP'!$G$6+'NILAI UAS'!P$7*'NILAI UAS'!P119*'FORM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9" s="50" t="str">
        <f t="shared" ref="AJ119" si="1339">IF(AI119="","",IF(AI119&gt;=80,4,IF(AI119&gt;=70,3,IF(AI119&gt;=60,2,1))))</f>
        <v/>
      </c>
      <c r="AK119" s="7" t="str">
        <f>IF($B119="","",IFERROR((('NILAI TUGAS'!Q119*'NILAI TUGAS'!Q$7*'FORM NILAI SIAP'!$E$6+'NILAI PRAKTEK'!Q119*'NILAI PRAKTEK'!Q$7*'FORM NILAI SIAP'!$F$6+'NILAI UTS'!Q119*'NILAI UTS'!Q$7*'FORM NILAI SIAP'!$G$6+'NILAI UAS'!Q$7*'NILAI UAS'!Q119*'FORM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9" s="50" t="str">
        <f t="shared" ref="AL119" si="1340">IF(AK119="","",IF(AK119&gt;=80,4,IF(AK119&gt;=70,3,IF(AK119&gt;=60,2,1))))</f>
        <v/>
      </c>
      <c r="AM119" s="7" t="str">
        <f>IF($B119="","",IFERROR((('NILAI TUGAS'!R119*'NILAI TUGAS'!R$7*'FORM NILAI SIAP'!$E$6+'NILAI PRAKTEK'!R119*'NILAI PRAKTEK'!R$7*'FORM NILAI SIAP'!$F$6+'NILAI UTS'!R119*'NILAI UTS'!R$7*'FORM NILAI SIAP'!$G$6+'NILAI UAS'!R$7*'NILAI UAS'!R119*'FORM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9" s="50" t="str">
        <f t="shared" ref="AN119" si="1341">IF(AM119="","",IF(AM119&gt;=80,4,IF(AM119&gt;=70,3,IF(AM119&gt;=60,2,1))))</f>
        <v/>
      </c>
    </row>
    <row r="120" spans="1:40" x14ac:dyDescent="0.25">
      <c r="A120" s="13"/>
      <c r="B120" s="13"/>
      <c r="C120" s="13"/>
      <c r="D120" s="13"/>
      <c r="E120" s="25" t="str">
        <f>IF(B120="","",'NILAI TUGAS'!D120)</f>
        <v/>
      </c>
      <c r="F120" s="25" t="str">
        <f>IF(B120="","",'NILAI PRAKTEK'!D120)</f>
        <v/>
      </c>
      <c r="G120" s="25" t="str">
        <f>IF(B120="","",'NILAI UTS'!D120)</f>
        <v/>
      </c>
      <c r="H120" s="25" t="str">
        <f>IF(B120="","",'NILAI UAS'!D120)</f>
        <v/>
      </c>
      <c r="I120" s="25" t="str">
        <f t="shared" si="773"/>
        <v/>
      </c>
      <c r="J120" s="26" t="str">
        <f t="shared" si="774"/>
        <v/>
      </c>
      <c r="K120" s="25" t="str">
        <f t="shared" si="775"/>
        <v/>
      </c>
      <c r="L120" s="6" t="str">
        <f t="shared" si="776"/>
        <v/>
      </c>
      <c r="M120" s="7" t="str">
        <f>IF($B120="","",IF(M$7="","",IFERROR((('NILAI TUGAS'!E120*'NILAI TUGAS'!E$7*'FORM NILAI SIAP'!$E$6+'NILAI PRAKTEK'!E120*'NILAI PRAKTEK'!E$7*'FORM NILAI SIAP'!$F$6+'NILAI UTS'!E120*'NILAI UTS'!E$7*'FORM NILAI SIAP'!$G$6+'NILAI UAS'!E$7*'NILAI UAS'!E120*'FORM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0" s="50" t="str">
        <f t="shared" si="777"/>
        <v/>
      </c>
      <c r="O120" s="7" t="str">
        <f>IF($B120="","",IF(O$7="","",IFERROR((('NILAI TUGAS'!F120*'NILAI TUGAS'!F$7*'FORM NILAI SIAP'!$E$6+'NILAI PRAKTEK'!F120*'NILAI PRAKTEK'!F$7*'FORM NILAI SIAP'!$F$6+'NILAI UTS'!F120*'NILAI UTS'!F$7*'FORM NILAI SIAP'!$G$6+'NILAI UAS'!F$7*'NILAI UAS'!F120*'FORM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0" s="50" t="str">
        <f t="shared" si="777"/>
        <v/>
      </c>
      <c r="Q120" s="7" t="str">
        <f>IF($B120="","",IF(Q$7="","",IFERROR((('NILAI TUGAS'!G120*'NILAI TUGAS'!G$7*'FORM NILAI SIAP'!$E$6+'NILAI PRAKTEK'!G120*'NILAI PRAKTEK'!G$7*'FORM NILAI SIAP'!$F$6+'NILAI UTS'!G120*'NILAI UTS'!G$7*'FORM NILAI SIAP'!$G$6+'NILAI UAS'!G$7*'NILAI UAS'!G120*'FORM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0" s="50" t="str">
        <f t="shared" ref="R120" si="1342">IF(Q120="","",IF(Q120&gt;=80,4,IF(Q120&gt;=70,3,IF(Q120&gt;=60,2,1))))</f>
        <v/>
      </c>
      <c r="S120" s="7" t="str">
        <f>IF($B120="","",IF(S$7="","",IFERROR((('NILAI TUGAS'!H120*'NILAI TUGAS'!H$7*'FORM NILAI SIAP'!$E$6+'NILAI PRAKTEK'!H120*'NILAI PRAKTEK'!H$7*'FORM NILAI SIAP'!$F$6+'NILAI UTS'!H120*'NILAI UTS'!H$7*'FORM NILAI SIAP'!$G$6+'NILAI UAS'!H$7*'NILAI UAS'!H120*'FORM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0" s="50" t="str">
        <f t="shared" ref="T120" si="1343">IF(S120="","",IF(S120&gt;=80,4,IF(S120&gt;=70,3,IF(S120&gt;=60,2,1))))</f>
        <v/>
      </c>
      <c r="U120" s="7" t="str">
        <f>IF($B120="","",IF(U$7="","",IFERROR((('NILAI TUGAS'!I120*'NILAI TUGAS'!I$7*'FORM NILAI SIAP'!$E$6+'NILAI PRAKTEK'!I120*'NILAI PRAKTEK'!I$7*'FORM NILAI SIAP'!$F$6+'NILAI UTS'!I120*'NILAI UTS'!I$7*'FORM NILAI SIAP'!$G$6+'NILAI UAS'!I$7*'NILAI UAS'!I120*'FORM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0" s="50" t="str">
        <f t="shared" ref="V120" si="1344">IF(U120="","",IF(U120&gt;=80,4,IF(U120&gt;=70,3,IF(U120&gt;=60,2,1))))</f>
        <v/>
      </c>
      <c r="W120" s="7" t="str">
        <f>IF($B120="","",IF(W$7="","",IFERROR((('NILAI TUGAS'!J120*'NILAI TUGAS'!J$7*'FORM NILAI SIAP'!$E$6+'NILAI PRAKTEK'!J120*'NILAI PRAKTEK'!J$7*'FORM NILAI SIAP'!$F$6+'NILAI UTS'!J120*'NILAI UTS'!J$7*'FORM NILAI SIAP'!$G$6+'NILAI UAS'!J$7*'NILAI UAS'!J120*'FORM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0" s="50" t="str">
        <f t="shared" ref="X120" si="1345">IF(W120="","",IF(W120&gt;=80,4,IF(W120&gt;=70,3,IF(W120&gt;=60,2,1))))</f>
        <v/>
      </c>
      <c r="Y120" s="7" t="str">
        <f>IF($B120="","",IF(Y$7="","",IFERROR((('NILAI TUGAS'!K120*'NILAI TUGAS'!K$7*'FORM NILAI SIAP'!$E$6+'NILAI PRAKTEK'!K120*'NILAI PRAKTEK'!K$7*'FORM NILAI SIAP'!$F$6+'NILAI UTS'!K120*'NILAI UTS'!K$7*'FORM NILAI SIAP'!$G$6+'NILAI UAS'!K$7*'NILAI UAS'!K120*'FORM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0" s="50" t="str">
        <f t="shared" ref="Z120" si="1346">IF(Y120="","",IF(Y120&gt;=80,4,IF(Y120&gt;=70,3,IF(Y120&gt;=60,2,1))))</f>
        <v/>
      </c>
      <c r="AA120" s="7" t="str">
        <f>IF($B120="","",IF(AA$7="","",IFERROR((('NILAI TUGAS'!L120*'NILAI TUGAS'!L$7*'FORM NILAI SIAP'!$E$6+'NILAI PRAKTEK'!L120*'NILAI PRAKTEK'!L$7*'FORM NILAI SIAP'!$F$6+'NILAI UTS'!L120*'NILAI UTS'!L$7*'FORM NILAI SIAP'!$G$6+'NILAI UAS'!L$7*'NILAI UAS'!L120*'FORM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0" s="50" t="str">
        <f t="shared" ref="AB120" si="1347">IF(AA120="","",IF(AA120&gt;=80,4,IF(AA120&gt;=70,3,IF(AA120&gt;=60,2,1))))</f>
        <v/>
      </c>
      <c r="AC120" s="7" t="str">
        <f>IF($B120="","",IF(AC$7="","",IFERROR((('NILAI TUGAS'!M120*'NILAI TUGAS'!M$7*'FORM NILAI SIAP'!$E$6+'NILAI PRAKTEK'!M120*'NILAI PRAKTEK'!M$7*'FORM NILAI SIAP'!$F$6+'NILAI UTS'!M120*'NILAI UTS'!M$7*'FORM NILAI SIAP'!$G$6+'NILAI UAS'!M$7*'NILAI UAS'!M120*'FORM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0" s="50" t="str">
        <f t="shared" ref="AD120" si="1348">IF(AC120="","",IF(AC120&gt;=80,4,IF(AC120&gt;=70,3,IF(AC120&gt;=60,2,1))))</f>
        <v/>
      </c>
      <c r="AE120" s="7" t="str">
        <f>IF($B120="","",IFERROR((('NILAI TUGAS'!N120*'NILAI TUGAS'!N$7*'FORM NILAI SIAP'!$E$6+'NILAI PRAKTEK'!N120*'NILAI PRAKTEK'!N$7*'FORM NILAI SIAP'!$F$6+'NILAI UTS'!N120*'NILAI UTS'!N$7*'FORM NILAI SIAP'!$G$6+'NILAI UAS'!N$7*'NILAI UAS'!N120*'FORM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0" s="50" t="str">
        <f t="shared" ref="AF120" si="1349">IF(AE120="","",IF(AE120&gt;=80,4,IF(AE120&gt;=70,3,IF(AE120&gt;=60,2,1))))</f>
        <v/>
      </c>
      <c r="AG120" s="7" t="str">
        <f>IF($B120="","",IFERROR((('NILAI TUGAS'!O120*'NILAI TUGAS'!O$7*'FORM NILAI SIAP'!$E$6+'NILAI PRAKTEK'!O120*'NILAI PRAKTEK'!O$7*'FORM NILAI SIAP'!$F$6+'NILAI UTS'!O120*'NILAI UTS'!O$7*'FORM NILAI SIAP'!$G$6+'NILAI UAS'!O$7*'NILAI UAS'!O120*'FORM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0" s="50" t="str">
        <f t="shared" ref="AH120" si="1350">IF(AG120="","",IF(AG120&gt;=80,4,IF(AG120&gt;=70,3,IF(AG120&gt;=60,2,1))))</f>
        <v/>
      </c>
      <c r="AI120" s="7" t="str">
        <f>IF($B120="","",IFERROR((('NILAI TUGAS'!P120*'NILAI TUGAS'!P$7*'FORM NILAI SIAP'!$E$6+'NILAI PRAKTEK'!P120*'NILAI PRAKTEK'!P$7*'FORM NILAI SIAP'!$F$6+'NILAI UTS'!P120*'NILAI UTS'!P$7*'FORM NILAI SIAP'!$G$6+'NILAI UAS'!P$7*'NILAI UAS'!P120*'FORM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0" s="50" t="str">
        <f t="shared" ref="AJ120" si="1351">IF(AI120="","",IF(AI120&gt;=80,4,IF(AI120&gt;=70,3,IF(AI120&gt;=60,2,1))))</f>
        <v/>
      </c>
      <c r="AK120" s="7" t="str">
        <f>IF($B120="","",IFERROR((('NILAI TUGAS'!Q120*'NILAI TUGAS'!Q$7*'FORM NILAI SIAP'!$E$6+'NILAI PRAKTEK'!Q120*'NILAI PRAKTEK'!Q$7*'FORM NILAI SIAP'!$F$6+'NILAI UTS'!Q120*'NILAI UTS'!Q$7*'FORM NILAI SIAP'!$G$6+'NILAI UAS'!Q$7*'NILAI UAS'!Q120*'FORM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0" s="50" t="str">
        <f t="shared" ref="AL120" si="1352">IF(AK120="","",IF(AK120&gt;=80,4,IF(AK120&gt;=70,3,IF(AK120&gt;=60,2,1))))</f>
        <v/>
      </c>
      <c r="AM120" s="7" t="str">
        <f>IF($B120="","",IFERROR((('NILAI TUGAS'!R120*'NILAI TUGAS'!R$7*'FORM NILAI SIAP'!$E$6+'NILAI PRAKTEK'!R120*'NILAI PRAKTEK'!R$7*'FORM NILAI SIAP'!$F$6+'NILAI UTS'!R120*'NILAI UTS'!R$7*'FORM NILAI SIAP'!$G$6+'NILAI UAS'!R$7*'NILAI UAS'!R120*'FORM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0" s="50" t="str">
        <f t="shared" ref="AN120" si="1353">IF(AM120="","",IF(AM120&gt;=80,4,IF(AM120&gt;=70,3,IF(AM120&gt;=60,2,1))))</f>
        <v/>
      </c>
    </row>
    <row r="121" spans="1:40" x14ac:dyDescent="0.25">
      <c r="A121" s="13"/>
      <c r="B121" s="13"/>
      <c r="C121" s="13"/>
      <c r="D121" s="13"/>
      <c r="E121" s="25" t="str">
        <f>IF(B121="","",'NILAI TUGAS'!D121)</f>
        <v/>
      </c>
      <c r="F121" s="25" t="str">
        <f>IF(B121="","",'NILAI PRAKTEK'!D121)</f>
        <v/>
      </c>
      <c r="G121" s="25" t="str">
        <f>IF(B121="","",'NILAI UTS'!D121)</f>
        <v/>
      </c>
      <c r="H121" s="25" t="str">
        <f>IF(B121="","",'NILAI UAS'!D121)</f>
        <v/>
      </c>
      <c r="I121" s="25" t="str">
        <f t="shared" si="773"/>
        <v/>
      </c>
      <c r="J121" s="26" t="str">
        <f t="shared" si="774"/>
        <v/>
      </c>
      <c r="K121" s="25" t="str">
        <f t="shared" si="775"/>
        <v/>
      </c>
      <c r="L121" s="6" t="str">
        <f t="shared" si="776"/>
        <v/>
      </c>
      <c r="M121" s="7" t="str">
        <f>IF($B121="","",IF(M$7="","",IFERROR((('NILAI TUGAS'!E121*'NILAI TUGAS'!E$7*'FORM NILAI SIAP'!$E$6+'NILAI PRAKTEK'!E121*'NILAI PRAKTEK'!E$7*'FORM NILAI SIAP'!$F$6+'NILAI UTS'!E121*'NILAI UTS'!E$7*'FORM NILAI SIAP'!$G$6+'NILAI UAS'!E$7*'NILAI UAS'!E121*'FORM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1" s="50" t="str">
        <f t="shared" si="777"/>
        <v/>
      </c>
      <c r="O121" s="7" t="str">
        <f>IF($B121="","",IF(O$7="","",IFERROR((('NILAI TUGAS'!F121*'NILAI TUGAS'!F$7*'FORM NILAI SIAP'!$E$6+'NILAI PRAKTEK'!F121*'NILAI PRAKTEK'!F$7*'FORM NILAI SIAP'!$F$6+'NILAI UTS'!F121*'NILAI UTS'!F$7*'FORM NILAI SIAP'!$G$6+'NILAI UAS'!F$7*'NILAI UAS'!F121*'FORM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1" s="50" t="str">
        <f t="shared" si="777"/>
        <v/>
      </c>
      <c r="Q121" s="7" t="str">
        <f>IF($B121="","",IF(Q$7="","",IFERROR((('NILAI TUGAS'!G121*'NILAI TUGAS'!G$7*'FORM NILAI SIAP'!$E$6+'NILAI PRAKTEK'!G121*'NILAI PRAKTEK'!G$7*'FORM NILAI SIAP'!$F$6+'NILAI UTS'!G121*'NILAI UTS'!G$7*'FORM NILAI SIAP'!$G$6+'NILAI UAS'!G$7*'NILAI UAS'!G121*'FORM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1" s="50" t="str">
        <f t="shared" ref="R121" si="1354">IF(Q121="","",IF(Q121&gt;=80,4,IF(Q121&gt;=70,3,IF(Q121&gt;=60,2,1))))</f>
        <v/>
      </c>
      <c r="S121" s="7" t="str">
        <f>IF($B121="","",IF(S$7="","",IFERROR((('NILAI TUGAS'!H121*'NILAI TUGAS'!H$7*'FORM NILAI SIAP'!$E$6+'NILAI PRAKTEK'!H121*'NILAI PRAKTEK'!H$7*'FORM NILAI SIAP'!$F$6+'NILAI UTS'!H121*'NILAI UTS'!H$7*'FORM NILAI SIAP'!$G$6+'NILAI UAS'!H$7*'NILAI UAS'!H121*'FORM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1" s="50" t="str">
        <f t="shared" ref="T121" si="1355">IF(S121="","",IF(S121&gt;=80,4,IF(S121&gt;=70,3,IF(S121&gt;=60,2,1))))</f>
        <v/>
      </c>
      <c r="U121" s="7" t="str">
        <f>IF($B121="","",IF(U$7="","",IFERROR((('NILAI TUGAS'!I121*'NILAI TUGAS'!I$7*'FORM NILAI SIAP'!$E$6+'NILAI PRAKTEK'!I121*'NILAI PRAKTEK'!I$7*'FORM NILAI SIAP'!$F$6+'NILAI UTS'!I121*'NILAI UTS'!I$7*'FORM NILAI SIAP'!$G$6+'NILAI UAS'!I$7*'NILAI UAS'!I121*'FORM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1" s="50" t="str">
        <f t="shared" ref="V121" si="1356">IF(U121="","",IF(U121&gt;=80,4,IF(U121&gt;=70,3,IF(U121&gt;=60,2,1))))</f>
        <v/>
      </c>
      <c r="W121" s="7" t="str">
        <f>IF($B121="","",IF(W$7="","",IFERROR((('NILAI TUGAS'!J121*'NILAI TUGAS'!J$7*'FORM NILAI SIAP'!$E$6+'NILAI PRAKTEK'!J121*'NILAI PRAKTEK'!J$7*'FORM NILAI SIAP'!$F$6+'NILAI UTS'!J121*'NILAI UTS'!J$7*'FORM NILAI SIAP'!$G$6+'NILAI UAS'!J$7*'NILAI UAS'!J121*'FORM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1" s="50" t="str">
        <f t="shared" ref="X121" si="1357">IF(W121="","",IF(W121&gt;=80,4,IF(W121&gt;=70,3,IF(W121&gt;=60,2,1))))</f>
        <v/>
      </c>
      <c r="Y121" s="7" t="str">
        <f>IF($B121="","",IF(Y$7="","",IFERROR((('NILAI TUGAS'!K121*'NILAI TUGAS'!K$7*'FORM NILAI SIAP'!$E$6+'NILAI PRAKTEK'!K121*'NILAI PRAKTEK'!K$7*'FORM NILAI SIAP'!$F$6+'NILAI UTS'!K121*'NILAI UTS'!K$7*'FORM NILAI SIAP'!$G$6+'NILAI UAS'!K$7*'NILAI UAS'!K121*'FORM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1" s="50" t="str">
        <f t="shared" ref="Z121" si="1358">IF(Y121="","",IF(Y121&gt;=80,4,IF(Y121&gt;=70,3,IF(Y121&gt;=60,2,1))))</f>
        <v/>
      </c>
      <c r="AA121" s="7" t="str">
        <f>IF($B121="","",IF(AA$7="","",IFERROR((('NILAI TUGAS'!L121*'NILAI TUGAS'!L$7*'FORM NILAI SIAP'!$E$6+'NILAI PRAKTEK'!L121*'NILAI PRAKTEK'!L$7*'FORM NILAI SIAP'!$F$6+'NILAI UTS'!L121*'NILAI UTS'!L$7*'FORM NILAI SIAP'!$G$6+'NILAI UAS'!L$7*'NILAI UAS'!L121*'FORM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1" s="50" t="str">
        <f t="shared" ref="AB121" si="1359">IF(AA121="","",IF(AA121&gt;=80,4,IF(AA121&gt;=70,3,IF(AA121&gt;=60,2,1))))</f>
        <v/>
      </c>
      <c r="AC121" s="7" t="str">
        <f>IF($B121="","",IF(AC$7="","",IFERROR((('NILAI TUGAS'!M121*'NILAI TUGAS'!M$7*'FORM NILAI SIAP'!$E$6+'NILAI PRAKTEK'!M121*'NILAI PRAKTEK'!M$7*'FORM NILAI SIAP'!$F$6+'NILAI UTS'!M121*'NILAI UTS'!M$7*'FORM NILAI SIAP'!$G$6+'NILAI UAS'!M$7*'NILAI UAS'!M121*'FORM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1" s="50" t="str">
        <f t="shared" ref="AD121" si="1360">IF(AC121="","",IF(AC121&gt;=80,4,IF(AC121&gt;=70,3,IF(AC121&gt;=60,2,1))))</f>
        <v/>
      </c>
      <c r="AE121" s="7" t="str">
        <f>IF($B121="","",IFERROR((('NILAI TUGAS'!N121*'NILAI TUGAS'!N$7*'FORM NILAI SIAP'!$E$6+'NILAI PRAKTEK'!N121*'NILAI PRAKTEK'!N$7*'FORM NILAI SIAP'!$F$6+'NILAI UTS'!N121*'NILAI UTS'!N$7*'FORM NILAI SIAP'!$G$6+'NILAI UAS'!N$7*'NILAI UAS'!N121*'FORM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1" s="50" t="str">
        <f t="shared" ref="AF121" si="1361">IF(AE121="","",IF(AE121&gt;=80,4,IF(AE121&gt;=70,3,IF(AE121&gt;=60,2,1))))</f>
        <v/>
      </c>
      <c r="AG121" s="7" t="str">
        <f>IF($B121="","",IFERROR((('NILAI TUGAS'!O121*'NILAI TUGAS'!O$7*'FORM NILAI SIAP'!$E$6+'NILAI PRAKTEK'!O121*'NILAI PRAKTEK'!O$7*'FORM NILAI SIAP'!$F$6+'NILAI UTS'!O121*'NILAI UTS'!O$7*'FORM NILAI SIAP'!$G$6+'NILAI UAS'!O$7*'NILAI UAS'!O121*'FORM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1" s="50" t="str">
        <f t="shared" ref="AH121" si="1362">IF(AG121="","",IF(AG121&gt;=80,4,IF(AG121&gt;=70,3,IF(AG121&gt;=60,2,1))))</f>
        <v/>
      </c>
      <c r="AI121" s="7" t="str">
        <f>IF($B121="","",IFERROR((('NILAI TUGAS'!P121*'NILAI TUGAS'!P$7*'FORM NILAI SIAP'!$E$6+'NILAI PRAKTEK'!P121*'NILAI PRAKTEK'!P$7*'FORM NILAI SIAP'!$F$6+'NILAI UTS'!P121*'NILAI UTS'!P$7*'FORM NILAI SIAP'!$G$6+'NILAI UAS'!P$7*'NILAI UAS'!P121*'FORM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1" s="50" t="str">
        <f t="shared" ref="AJ121" si="1363">IF(AI121="","",IF(AI121&gt;=80,4,IF(AI121&gt;=70,3,IF(AI121&gt;=60,2,1))))</f>
        <v/>
      </c>
      <c r="AK121" s="7" t="str">
        <f>IF($B121="","",IFERROR((('NILAI TUGAS'!Q121*'NILAI TUGAS'!Q$7*'FORM NILAI SIAP'!$E$6+'NILAI PRAKTEK'!Q121*'NILAI PRAKTEK'!Q$7*'FORM NILAI SIAP'!$F$6+'NILAI UTS'!Q121*'NILAI UTS'!Q$7*'FORM NILAI SIAP'!$G$6+'NILAI UAS'!Q$7*'NILAI UAS'!Q121*'FORM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1" s="50" t="str">
        <f t="shared" ref="AL121" si="1364">IF(AK121="","",IF(AK121&gt;=80,4,IF(AK121&gt;=70,3,IF(AK121&gt;=60,2,1))))</f>
        <v/>
      </c>
      <c r="AM121" s="7" t="str">
        <f>IF($B121="","",IFERROR((('NILAI TUGAS'!R121*'NILAI TUGAS'!R$7*'FORM NILAI SIAP'!$E$6+'NILAI PRAKTEK'!R121*'NILAI PRAKTEK'!R$7*'FORM NILAI SIAP'!$F$6+'NILAI UTS'!R121*'NILAI UTS'!R$7*'FORM NILAI SIAP'!$G$6+'NILAI UAS'!R$7*'NILAI UAS'!R121*'FORM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1" s="50" t="str">
        <f t="shared" ref="AN121" si="1365">IF(AM121="","",IF(AM121&gt;=80,4,IF(AM121&gt;=70,3,IF(AM121&gt;=60,2,1))))</f>
        <v/>
      </c>
    </row>
    <row r="122" spans="1:40" x14ac:dyDescent="0.25">
      <c r="A122" s="13"/>
      <c r="B122" s="13"/>
      <c r="C122" s="13"/>
      <c r="D122" s="13"/>
      <c r="E122" s="25" t="str">
        <f>IF(B122="","",'NILAI TUGAS'!D122)</f>
        <v/>
      </c>
      <c r="F122" s="25" t="str">
        <f>IF(B122="","",'NILAI PRAKTEK'!D122)</f>
        <v/>
      </c>
      <c r="G122" s="25" t="str">
        <f>IF(B122="","",'NILAI UTS'!D122)</f>
        <v/>
      </c>
      <c r="H122" s="25" t="str">
        <f>IF(B122="","",'NILAI UAS'!D122)</f>
        <v/>
      </c>
      <c r="I122" s="25" t="str">
        <f t="shared" si="773"/>
        <v/>
      </c>
      <c r="J122" s="26" t="str">
        <f t="shared" si="774"/>
        <v/>
      </c>
      <c r="K122" s="25" t="str">
        <f t="shared" si="775"/>
        <v/>
      </c>
      <c r="L122" s="6" t="str">
        <f t="shared" si="776"/>
        <v/>
      </c>
      <c r="M122" s="7" t="str">
        <f>IF($B122="","",IF(M$7="","",IFERROR((('NILAI TUGAS'!E122*'NILAI TUGAS'!E$7*'FORM NILAI SIAP'!$E$6+'NILAI PRAKTEK'!E122*'NILAI PRAKTEK'!E$7*'FORM NILAI SIAP'!$F$6+'NILAI UTS'!E122*'NILAI UTS'!E$7*'FORM NILAI SIAP'!$G$6+'NILAI UAS'!E$7*'NILAI UAS'!E122*'FORM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2" s="50" t="str">
        <f t="shared" si="777"/>
        <v/>
      </c>
      <c r="O122" s="7" t="str">
        <f>IF($B122="","",IF(O$7="","",IFERROR((('NILAI TUGAS'!F122*'NILAI TUGAS'!F$7*'FORM NILAI SIAP'!$E$6+'NILAI PRAKTEK'!F122*'NILAI PRAKTEK'!F$7*'FORM NILAI SIAP'!$F$6+'NILAI UTS'!F122*'NILAI UTS'!F$7*'FORM NILAI SIAP'!$G$6+'NILAI UAS'!F$7*'NILAI UAS'!F122*'FORM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2" s="50" t="str">
        <f t="shared" si="777"/>
        <v/>
      </c>
      <c r="Q122" s="7" t="str">
        <f>IF($B122="","",IF(Q$7="","",IFERROR((('NILAI TUGAS'!G122*'NILAI TUGAS'!G$7*'FORM NILAI SIAP'!$E$6+'NILAI PRAKTEK'!G122*'NILAI PRAKTEK'!G$7*'FORM NILAI SIAP'!$F$6+'NILAI UTS'!G122*'NILAI UTS'!G$7*'FORM NILAI SIAP'!$G$6+'NILAI UAS'!G$7*'NILAI UAS'!G122*'FORM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2" s="50" t="str">
        <f t="shared" ref="R122" si="1366">IF(Q122="","",IF(Q122&gt;=80,4,IF(Q122&gt;=70,3,IF(Q122&gt;=60,2,1))))</f>
        <v/>
      </c>
      <c r="S122" s="7" t="str">
        <f>IF($B122="","",IF(S$7="","",IFERROR((('NILAI TUGAS'!H122*'NILAI TUGAS'!H$7*'FORM NILAI SIAP'!$E$6+'NILAI PRAKTEK'!H122*'NILAI PRAKTEK'!H$7*'FORM NILAI SIAP'!$F$6+'NILAI UTS'!H122*'NILAI UTS'!H$7*'FORM NILAI SIAP'!$G$6+'NILAI UAS'!H$7*'NILAI UAS'!H122*'FORM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2" s="50" t="str">
        <f t="shared" ref="T122" si="1367">IF(S122="","",IF(S122&gt;=80,4,IF(S122&gt;=70,3,IF(S122&gt;=60,2,1))))</f>
        <v/>
      </c>
      <c r="U122" s="7" t="str">
        <f>IF($B122="","",IF(U$7="","",IFERROR((('NILAI TUGAS'!I122*'NILAI TUGAS'!I$7*'FORM NILAI SIAP'!$E$6+'NILAI PRAKTEK'!I122*'NILAI PRAKTEK'!I$7*'FORM NILAI SIAP'!$F$6+'NILAI UTS'!I122*'NILAI UTS'!I$7*'FORM NILAI SIAP'!$G$6+'NILAI UAS'!I$7*'NILAI UAS'!I122*'FORM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2" s="50" t="str">
        <f t="shared" ref="V122" si="1368">IF(U122="","",IF(U122&gt;=80,4,IF(U122&gt;=70,3,IF(U122&gt;=60,2,1))))</f>
        <v/>
      </c>
      <c r="W122" s="7" t="str">
        <f>IF($B122="","",IF(W$7="","",IFERROR((('NILAI TUGAS'!J122*'NILAI TUGAS'!J$7*'FORM NILAI SIAP'!$E$6+'NILAI PRAKTEK'!J122*'NILAI PRAKTEK'!J$7*'FORM NILAI SIAP'!$F$6+'NILAI UTS'!J122*'NILAI UTS'!J$7*'FORM NILAI SIAP'!$G$6+'NILAI UAS'!J$7*'NILAI UAS'!J122*'FORM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2" s="50" t="str">
        <f t="shared" ref="X122" si="1369">IF(W122="","",IF(W122&gt;=80,4,IF(W122&gt;=70,3,IF(W122&gt;=60,2,1))))</f>
        <v/>
      </c>
      <c r="Y122" s="7" t="str">
        <f>IF($B122="","",IF(Y$7="","",IFERROR((('NILAI TUGAS'!K122*'NILAI TUGAS'!K$7*'FORM NILAI SIAP'!$E$6+'NILAI PRAKTEK'!K122*'NILAI PRAKTEK'!K$7*'FORM NILAI SIAP'!$F$6+'NILAI UTS'!K122*'NILAI UTS'!K$7*'FORM NILAI SIAP'!$G$6+'NILAI UAS'!K$7*'NILAI UAS'!K122*'FORM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2" s="50" t="str">
        <f t="shared" ref="Z122" si="1370">IF(Y122="","",IF(Y122&gt;=80,4,IF(Y122&gt;=70,3,IF(Y122&gt;=60,2,1))))</f>
        <v/>
      </c>
      <c r="AA122" s="7" t="str">
        <f>IF($B122="","",IF(AA$7="","",IFERROR((('NILAI TUGAS'!L122*'NILAI TUGAS'!L$7*'FORM NILAI SIAP'!$E$6+'NILAI PRAKTEK'!L122*'NILAI PRAKTEK'!L$7*'FORM NILAI SIAP'!$F$6+'NILAI UTS'!L122*'NILAI UTS'!L$7*'FORM NILAI SIAP'!$G$6+'NILAI UAS'!L$7*'NILAI UAS'!L122*'FORM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2" s="50" t="str">
        <f t="shared" ref="AB122" si="1371">IF(AA122="","",IF(AA122&gt;=80,4,IF(AA122&gt;=70,3,IF(AA122&gt;=60,2,1))))</f>
        <v/>
      </c>
      <c r="AC122" s="7" t="str">
        <f>IF($B122="","",IF(AC$7="","",IFERROR((('NILAI TUGAS'!M122*'NILAI TUGAS'!M$7*'FORM NILAI SIAP'!$E$6+'NILAI PRAKTEK'!M122*'NILAI PRAKTEK'!M$7*'FORM NILAI SIAP'!$F$6+'NILAI UTS'!M122*'NILAI UTS'!M$7*'FORM NILAI SIAP'!$G$6+'NILAI UAS'!M$7*'NILAI UAS'!M122*'FORM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2" s="50" t="str">
        <f t="shared" ref="AD122" si="1372">IF(AC122="","",IF(AC122&gt;=80,4,IF(AC122&gt;=70,3,IF(AC122&gt;=60,2,1))))</f>
        <v/>
      </c>
      <c r="AE122" s="7" t="str">
        <f>IF($B122="","",IFERROR((('NILAI TUGAS'!N122*'NILAI TUGAS'!N$7*'FORM NILAI SIAP'!$E$6+'NILAI PRAKTEK'!N122*'NILAI PRAKTEK'!N$7*'FORM NILAI SIAP'!$F$6+'NILAI UTS'!N122*'NILAI UTS'!N$7*'FORM NILAI SIAP'!$G$6+'NILAI UAS'!N$7*'NILAI UAS'!N122*'FORM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2" s="50" t="str">
        <f t="shared" ref="AF122" si="1373">IF(AE122="","",IF(AE122&gt;=80,4,IF(AE122&gt;=70,3,IF(AE122&gt;=60,2,1))))</f>
        <v/>
      </c>
      <c r="AG122" s="7" t="str">
        <f>IF($B122="","",IFERROR((('NILAI TUGAS'!O122*'NILAI TUGAS'!O$7*'FORM NILAI SIAP'!$E$6+'NILAI PRAKTEK'!O122*'NILAI PRAKTEK'!O$7*'FORM NILAI SIAP'!$F$6+'NILAI UTS'!O122*'NILAI UTS'!O$7*'FORM NILAI SIAP'!$G$6+'NILAI UAS'!O$7*'NILAI UAS'!O122*'FORM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2" s="50" t="str">
        <f t="shared" ref="AH122" si="1374">IF(AG122="","",IF(AG122&gt;=80,4,IF(AG122&gt;=70,3,IF(AG122&gt;=60,2,1))))</f>
        <v/>
      </c>
      <c r="AI122" s="7" t="str">
        <f>IF($B122="","",IFERROR((('NILAI TUGAS'!P122*'NILAI TUGAS'!P$7*'FORM NILAI SIAP'!$E$6+'NILAI PRAKTEK'!P122*'NILAI PRAKTEK'!P$7*'FORM NILAI SIAP'!$F$6+'NILAI UTS'!P122*'NILAI UTS'!P$7*'FORM NILAI SIAP'!$G$6+'NILAI UAS'!P$7*'NILAI UAS'!P122*'FORM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2" s="50" t="str">
        <f t="shared" ref="AJ122" si="1375">IF(AI122="","",IF(AI122&gt;=80,4,IF(AI122&gt;=70,3,IF(AI122&gt;=60,2,1))))</f>
        <v/>
      </c>
      <c r="AK122" s="7" t="str">
        <f>IF($B122="","",IFERROR((('NILAI TUGAS'!Q122*'NILAI TUGAS'!Q$7*'FORM NILAI SIAP'!$E$6+'NILAI PRAKTEK'!Q122*'NILAI PRAKTEK'!Q$7*'FORM NILAI SIAP'!$F$6+'NILAI UTS'!Q122*'NILAI UTS'!Q$7*'FORM NILAI SIAP'!$G$6+'NILAI UAS'!Q$7*'NILAI UAS'!Q122*'FORM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2" s="50" t="str">
        <f t="shared" ref="AL122" si="1376">IF(AK122="","",IF(AK122&gt;=80,4,IF(AK122&gt;=70,3,IF(AK122&gt;=60,2,1))))</f>
        <v/>
      </c>
      <c r="AM122" s="7" t="str">
        <f>IF($B122="","",IFERROR((('NILAI TUGAS'!R122*'NILAI TUGAS'!R$7*'FORM NILAI SIAP'!$E$6+'NILAI PRAKTEK'!R122*'NILAI PRAKTEK'!R$7*'FORM NILAI SIAP'!$F$6+'NILAI UTS'!R122*'NILAI UTS'!R$7*'FORM NILAI SIAP'!$G$6+'NILAI UAS'!R$7*'NILAI UAS'!R122*'FORM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2" s="50" t="str">
        <f t="shared" ref="AN122" si="1377">IF(AM122="","",IF(AM122&gt;=80,4,IF(AM122&gt;=70,3,IF(AM122&gt;=60,2,1))))</f>
        <v/>
      </c>
    </row>
    <row r="123" spans="1:40" x14ac:dyDescent="0.25">
      <c r="A123" s="13"/>
      <c r="B123" s="13"/>
      <c r="C123" s="13"/>
      <c r="D123" s="13"/>
      <c r="E123" s="25" t="str">
        <f>IF(B123="","",'NILAI TUGAS'!D123)</f>
        <v/>
      </c>
      <c r="F123" s="25" t="str">
        <f>IF(B123="","",'NILAI PRAKTEK'!D123)</f>
        <v/>
      </c>
      <c r="G123" s="25" t="str">
        <f>IF(B123="","",'NILAI UTS'!D123)</f>
        <v/>
      </c>
      <c r="H123" s="25" t="str">
        <f>IF(B123="","",'NILAI UAS'!D123)</f>
        <v/>
      </c>
      <c r="I123" s="25" t="str">
        <f t="shared" si="773"/>
        <v/>
      </c>
      <c r="J123" s="26" t="str">
        <f t="shared" si="774"/>
        <v/>
      </c>
      <c r="K123" s="25" t="str">
        <f t="shared" si="775"/>
        <v/>
      </c>
      <c r="L123" s="6" t="str">
        <f t="shared" si="776"/>
        <v/>
      </c>
      <c r="M123" s="7" t="str">
        <f>IF($B123="","",IF(M$7="","",IFERROR((('NILAI TUGAS'!E123*'NILAI TUGAS'!E$7*'FORM NILAI SIAP'!$E$6+'NILAI PRAKTEK'!E123*'NILAI PRAKTEK'!E$7*'FORM NILAI SIAP'!$F$6+'NILAI UTS'!E123*'NILAI UTS'!E$7*'FORM NILAI SIAP'!$G$6+'NILAI UAS'!E$7*'NILAI UAS'!E123*'FORM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3" s="50" t="str">
        <f t="shared" si="777"/>
        <v/>
      </c>
      <c r="O123" s="7" t="str">
        <f>IF($B123="","",IF(O$7="","",IFERROR((('NILAI TUGAS'!F123*'NILAI TUGAS'!F$7*'FORM NILAI SIAP'!$E$6+'NILAI PRAKTEK'!F123*'NILAI PRAKTEK'!F$7*'FORM NILAI SIAP'!$F$6+'NILAI UTS'!F123*'NILAI UTS'!F$7*'FORM NILAI SIAP'!$G$6+'NILAI UAS'!F$7*'NILAI UAS'!F123*'FORM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3" s="50" t="str">
        <f t="shared" si="777"/>
        <v/>
      </c>
      <c r="Q123" s="7" t="str">
        <f>IF($B123="","",IF(Q$7="","",IFERROR((('NILAI TUGAS'!G123*'NILAI TUGAS'!G$7*'FORM NILAI SIAP'!$E$6+'NILAI PRAKTEK'!G123*'NILAI PRAKTEK'!G$7*'FORM NILAI SIAP'!$F$6+'NILAI UTS'!G123*'NILAI UTS'!G$7*'FORM NILAI SIAP'!$G$6+'NILAI UAS'!G$7*'NILAI UAS'!G123*'FORM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3" s="50" t="str">
        <f t="shared" ref="R123" si="1378">IF(Q123="","",IF(Q123&gt;=80,4,IF(Q123&gt;=70,3,IF(Q123&gt;=60,2,1))))</f>
        <v/>
      </c>
      <c r="S123" s="7" t="str">
        <f>IF($B123="","",IF(S$7="","",IFERROR((('NILAI TUGAS'!H123*'NILAI TUGAS'!H$7*'FORM NILAI SIAP'!$E$6+'NILAI PRAKTEK'!H123*'NILAI PRAKTEK'!H$7*'FORM NILAI SIAP'!$F$6+'NILAI UTS'!H123*'NILAI UTS'!H$7*'FORM NILAI SIAP'!$G$6+'NILAI UAS'!H$7*'NILAI UAS'!H123*'FORM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3" s="50" t="str">
        <f t="shared" ref="T123" si="1379">IF(S123="","",IF(S123&gt;=80,4,IF(S123&gt;=70,3,IF(S123&gt;=60,2,1))))</f>
        <v/>
      </c>
      <c r="U123" s="7" t="str">
        <f>IF($B123="","",IF(U$7="","",IFERROR((('NILAI TUGAS'!I123*'NILAI TUGAS'!I$7*'FORM NILAI SIAP'!$E$6+'NILAI PRAKTEK'!I123*'NILAI PRAKTEK'!I$7*'FORM NILAI SIAP'!$F$6+'NILAI UTS'!I123*'NILAI UTS'!I$7*'FORM NILAI SIAP'!$G$6+'NILAI UAS'!I$7*'NILAI UAS'!I123*'FORM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3" s="50" t="str">
        <f t="shared" ref="V123" si="1380">IF(U123="","",IF(U123&gt;=80,4,IF(U123&gt;=70,3,IF(U123&gt;=60,2,1))))</f>
        <v/>
      </c>
      <c r="W123" s="7" t="str">
        <f>IF($B123="","",IF(W$7="","",IFERROR((('NILAI TUGAS'!J123*'NILAI TUGAS'!J$7*'FORM NILAI SIAP'!$E$6+'NILAI PRAKTEK'!J123*'NILAI PRAKTEK'!J$7*'FORM NILAI SIAP'!$F$6+'NILAI UTS'!J123*'NILAI UTS'!J$7*'FORM NILAI SIAP'!$G$6+'NILAI UAS'!J$7*'NILAI UAS'!J123*'FORM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3" s="50" t="str">
        <f t="shared" ref="X123" si="1381">IF(W123="","",IF(W123&gt;=80,4,IF(W123&gt;=70,3,IF(W123&gt;=60,2,1))))</f>
        <v/>
      </c>
      <c r="Y123" s="7" t="str">
        <f>IF($B123="","",IF(Y$7="","",IFERROR((('NILAI TUGAS'!K123*'NILAI TUGAS'!K$7*'FORM NILAI SIAP'!$E$6+'NILAI PRAKTEK'!K123*'NILAI PRAKTEK'!K$7*'FORM NILAI SIAP'!$F$6+'NILAI UTS'!K123*'NILAI UTS'!K$7*'FORM NILAI SIAP'!$G$6+'NILAI UAS'!K$7*'NILAI UAS'!K123*'FORM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3" s="50" t="str">
        <f t="shared" ref="Z123" si="1382">IF(Y123="","",IF(Y123&gt;=80,4,IF(Y123&gt;=70,3,IF(Y123&gt;=60,2,1))))</f>
        <v/>
      </c>
      <c r="AA123" s="7" t="str">
        <f>IF($B123="","",IF(AA$7="","",IFERROR((('NILAI TUGAS'!L123*'NILAI TUGAS'!L$7*'FORM NILAI SIAP'!$E$6+'NILAI PRAKTEK'!L123*'NILAI PRAKTEK'!L$7*'FORM NILAI SIAP'!$F$6+'NILAI UTS'!L123*'NILAI UTS'!L$7*'FORM NILAI SIAP'!$G$6+'NILAI UAS'!L$7*'NILAI UAS'!L123*'FORM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3" s="50" t="str">
        <f t="shared" ref="AB123" si="1383">IF(AA123="","",IF(AA123&gt;=80,4,IF(AA123&gt;=70,3,IF(AA123&gt;=60,2,1))))</f>
        <v/>
      </c>
      <c r="AC123" s="7" t="str">
        <f>IF($B123="","",IF(AC$7="","",IFERROR((('NILAI TUGAS'!M123*'NILAI TUGAS'!M$7*'FORM NILAI SIAP'!$E$6+'NILAI PRAKTEK'!M123*'NILAI PRAKTEK'!M$7*'FORM NILAI SIAP'!$F$6+'NILAI UTS'!M123*'NILAI UTS'!M$7*'FORM NILAI SIAP'!$G$6+'NILAI UAS'!M$7*'NILAI UAS'!M123*'FORM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3" s="50" t="str">
        <f t="shared" ref="AD123" si="1384">IF(AC123="","",IF(AC123&gt;=80,4,IF(AC123&gt;=70,3,IF(AC123&gt;=60,2,1))))</f>
        <v/>
      </c>
      <c r="AE123" s="7" t="str">
        <f>IF($B123="","",IFERROR((('NILAI TUGAS'!N123*'NILAI TUGAS'!N$7*'FORM NILAI SIAP'!$E$6+'NILAI PRAKTEK'!N123*'NILAI PRAKTEK'!N$7*'FORM NILAI SIAP'!$F$6+'NILAI UTS'!N123*'NILAI UTS'!N$7*'FORM NILAI SIAP'!$G$6+'NILAI UAS'!N$7*'NILAI UAS'!N123*'FORM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3" s="50" t="str">
        <f t="shared" ref="AF123" si="1385">IF(AE123="","",IF(AE123&gt;=80,4,IF(AE123&gt;=70,3,IF(AE123&gt;=60,2,1))))</f>
        <v/>
      </c>
      <c r="AG123" s="7" t="str">
        <f>IF($B123="","",IFERROR((('NILAI TUGAS'!O123*'NILAI TUGAS'!O$7*'FORM NILAI SIAP'!$E$6+'NILAI PRAKTEK'!O123*'NILAI PRAKTEK'!O$7*'FORM NILAI SIAP'!$F$6+'NILAI UTS'!O123*'NILAI UTS'!O$7*'FORM NILAI SIAP'!$G$6+'NILAI UAS'!O$7*'NILAI UAS'!O123*'FORM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3" s="50" t="str">
        <f t="shared" ref="AH123" si="1386">IF(AG123="","",IF(AG123&gt;=80,4,IF(AG123&gt;=70,3,IF(AG123&gt;=60,2,1))))</f>
        <v/>
      </c>
      <c r="AI123" s="7" t="str">
        <f>IF($B123="","",IFERROR((('NILAI TUGAS'!P123*'NILAI TUGAS'!P$7*'FORM NILAI SIAP'!$E$6+'NILAI PRAKTEK'!P123*'NILAI PRAKTEK'!P$7*'FORM NILAI SIAP'!$F$6+'NILAI UTS'!P123*'NILAI UTS'!P$7*'FORM NILAI SIAP'!$G$6+'NILAI UAS'!P$7*'NILAI UAS'!P123*'FORM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3" s="50" t="str">
        <f t="shared" ref="AJ123" si="1387">IF(AI123="","",IF(AI123&gt;=80,4,IF(AI123&gt;=70,3,IF(AI123&gt;=60,2,1))))</f>
        <v/>
      </c>
      <c r="AK123" s="7" t="str">
        <f>IF($B123="","",IFERROR((('NILAI TUGAS'!Q123*'NILAI TUGAS'!Q$7*'FORM NILAI SIAP'!$E$6+'NILAI PRAKTEK'!Q123*'NILAI PRAKTEK'!Q$7*'FORM NILAI SIAP'!$F$6+'NILAI UTS'!Q123*'NILAI UTS'!Q$7*'FORM NILAI SIAP'!$G$6+'NILAI UAS'!Q$7*'NILAI UAS'!Q123*'FORM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3" s="50" t="str">
        <f t="shared" ref="AL123" si="1388">IF(AK123="","",IF(AK123&gt;=80,4,IF(AK123&gt;=70,3,IF(AK123&gt;=60,2,1))))</f>
        <v/>
      </c>
      <c r="AM123" s="7" t="str">
        <f>IF($B123="","",IFERROR((('NILAI TUGAS'!R123*'NILAI TUGAS'!R$7*'FORM NILAI SIAP'!$E$6+'NILAI PRAKTEK'!R123*'NILAI PRAKTEK'!R$7*'FORM NILAI SIAP'!$F$6+'NILAI UTS'!R123*'NILAI UTS'!R$7*'FORM NILAI SIAP'!$G$6+'NILAI UAS'!R$7*'NILAI UAS'!R123*'FORM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3" s="50" t="str">
        <f t="shared" ref="AN123" si="1389">IF(AM123="","",IF(AM123&gt;=80,4,IF(AM123&gt;=70,3,IF(AM123&gt;=60,2,1))))</f>
        <v/>
      </c>
    </row>
    <row r="124" spans="1:40" x14ac:dyDescent="0.25">
      <c r="A124" s="13"/>
      <c r="B124" s="13"/>
      <c r="C124" s="13"/>
      <c r="D124" s="13"/>
      <c r="E124" s="25" t="str">
        <f>IF(B124="","",'NILAI TUGAS'!D124)</f>
        <v/>
      </c>
      <c r="F124" s="25" t="str">
        <f>IF(B124="","",'NILAI PRAKTEK'!D124)</f>
        <v/>
      </c>
      <c r="G124" s="25" t="str">
        <f>IF(B124="","",'NILAI UTS'!D124)</f>
        <v/>
      </c>
      <c r="H124" s="25" t="str">
        <f>IF(B124="","",'NILAI UAS'!D124)</f>
        <v/>
      </c>
      <c r="I124" s="25" t="str">
        <f t="shared" si="773"/>
        <v/>
      </c>
      <c r="J124" s="26" t="str">
        <f t="shared" si="774"/>
        <v/>
      </c>
      <c r="K124" s="25" t="str">
        <f t="shared" si="775"/>
        <v/>
      </c>
      <c r="L124" s="6" t="str">
        <f t="shared" si="776"/>
        <v/>
      </c>
      <c r="M124" s="7" t="str">
        <f>IF($B124="","",IF(M$7="","",IFERROR((('NILAI TUGAS'!E124*'NILAI TUGAS'!E$7*'FORM NILAI SIAP'!$E$6+'NILAI PRAKTEK'!E124*'NILAI PRAKTEK'!E$7*'FORM NILAI SIAP'!$F$6+'NILAI UTS'!E124*'NILAI UTS'!E$7*'FORM NILAI SIAP'!$G$6+'NILAI UAS'!E$7*'NILAI UAS'!E124*'FORM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4" s="50" t="str">
        <f t="shared" si="777"/>
        <v/>
      </c>
      <c r="O124" s="7" t="str">
        <f>IF($B124="","",IF(O$7="","",IFERROR((('NILAI TUGAS'!F124*'NILAI TUGAS'!F$7*'FORM NILAI SIAP'!$E$6+'NILAI PRAKTEK'!F124*'NILAI PRAKTEK'!F$7*'FORM NILAI SIAP'!$F$6+'NILAI UTS'!F124*'NILAI UTS'!F$7*'FORM NILAI SIAP'!$G$6+'NILAI UAS'!F$7*'NILAI UAS'!F124*'FORM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4" s="50" t="str">
        <f t="shared" si="777"/>
        <v/>
      </c>
      <c r="Q124" s="7" t="str">
        <f>IF($B124="","",IF(Q$7="","",IFERROR((('NILAI TUGAS'!G124*'NILAI TUGAS'!G$7*'FORM NILAI SIAP'!$E$6+'NILAI PRAKTEK'!G124*'NILAI PRAKTEK'!G$7*'FORM NILAI SIAP'!$F$6+'NILAI UTS'!G124*'NILAI UTS'!G$7*'FORM NILAI SIAP'!$G$6+'NILAI UAS'!G$7*'NILAI UAS'!G124*'FORM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4" s="50" t="str">
        <f t="shared" ref="R124" si="1390">IF(Q124="","",IF(Q124&gt;=80,4,IF(Q124&gt;=70,3,IF(Q124&gt;=60,2,1))))</f>
        <v/>
      </c>
      <c r="S124" s="7" t="str">
        <f>IF($B124="","",IF(S$7="","",IFERROR((('NILAI TUGAS'!H124*'NILAI TUGAS'!H$7*'FORM NILAI SIAP'!$E$6+'NILAI PRAKTEK'!H124*'NILAI PRAKTEK'!H$7*'FORM NILAI SIAP'!$F$6+'NILAI UTS'!H124*'NILAI UTS'!H$7*'FORM NILAI SIAP'!$G$6+'NILAI UAS'!H$7*'NILAI UAS'!H124*'FORM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4" s="50" t="str">
        <f t="shared" ref="T124" si="1391">IF(S124="","",IF(S124&gt;=80,4,IF(S124&gt;=70,3,IF(S124&gt;=60,2,1))))</f>
        <v/>
      </c>
      <c r="U124" s="7" t="str">
        <f>IF($B124="","",IF(U$7="","",IFERROR((('NILAI TUGAS'!I124*'NILAI TUGAS'!I$7*'FORM NILAI SIAP'!$E$6+'NILAI PRAKTEK'!I124*'NILAI PRAKTEK'!I$7*'FORM NILAI SIAP'!$F$6+'NILAI UTS'!I124*'NILAI UTS'!I$7*'FORM NILAI SIAP'!$G$6+'NILAI UAS'!I$7*'NILAI UAS'!I124*'FORM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4" s="50" t="str">
        <f t="shared" ref="V124" si="1392">IF(U124="","",IF(U124&gt;=80,4,IF(U124&gt;=70,3,IF(U124&gt;=60,2,1))))</f>
        <v/>
      </c>
      <c r="W124" s="7" t="str">
        <f>IF($B124="","",IF(W$7="","",IFERROR((('NILAI TUGAS'!J124*'NILAI TUGAS'!J$7*'FORM NILAI SIAP'!$E$6+'NILAI PRAKTEK'!J124*'NILAI PRAKTEK'!J$7*'FORM NILAI SIAP'!$F$6+'NILAI UTS'!J124*'NILAI UTS'!J$7*'FORM NILAI SIAP'!$G$6+'NILAI UAS'!J$7*'NILAI UAS'!J124*'FORM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4" s="50" t="str">
        <f t="shared" ref="X124" si="1393">IF(W124="","",IF(W124&gt;=80,4,IF(W124&gt;=70,3,IF(W124&gt;=60,2,1))))</f>
        <v/>
      </c>
      <c r="Y124" s="7" t="str">
        <f>IF($B124="","",IF(Y$7="","",IFERROR((('NILAI TUGAS'!K124*'NILAI TUGAS'!K$7*'FORM NILAI SIAP'!$E$6+'NILAI PRAKTEK'!K124*'NILAI PRAKTEK'!K$7*'FORM NILAI SIAP'!$F$6+'NILAI UTS'!K124*'NILAI UTS'!K$7*'FORM NILAI SIAP'!$G$6+'NILAI UAS'!K$7*'NILAI UAS'!K124*'FORM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4" s="50" t="str">
        <f t="shared" ref="Z124" si="1394">IF(Y124="","",IF(Y124&gt;=80,4,IF(Y124&gt;=70,3,IF(Y124&gt;=60,2,1))))</f>
        <v/>
      </c>
      <c r="AA124" s="7" t="str">
        <f>IF($B124="","",IF(AA$7="","",IFERROR((('NILAI TUGAS'!L124*'NILAI TUGAS'!L$7*'FORM NILAI SIAP'!$E$6+'NILAI PRAKTEK'!L124*'NILAI PRAKTEK'!L$7*'FORM NILAI SIAP'!$F$6+'NILAI UTS'!L124*'NILAI UTS'!L$7*'FORM NILAI SIAP'!$G$6+'NILAI UAS'!L$7*'NILAI UAS'!L124*'FORM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4" s="50" t="str">
        <f t="shared" ref="AB124" si="1395">IF(AA124="","",IF(AA124&gt;=80,4,IF(AA124&gt;=70,3,IF(AA124&gt;=60,2,1))))</f>
        <v/>
      </c>
      <c r="AC124" s="7" t="str">
        <f>IF($B124="","",IF(AC$7="","",IFERROR((('NILAI TUGAS'!M124*'NILAI TUGAS'!M$7*'FORM NILAI SIAP'!$E$6+'NILAI PRAKTEK'!M124*'NILAI PRAKTEK'!M$7*'FORM NILAI SIAP'!$F$6+'NILAI UTS'!M124*'NILAI UTS'!M$7*'FORM NILAI SIAP'!$G$6+'NILAI UAS'!M$7*'NILAI UAS'!M124*'FORM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4" s="50" t="str">
        <f t="shared" ref="AD124" si="1396">IF(AC124="","",IF(AC124&gt;=80,4,IF(AC124&gt;=70,3,IF(AC124&gt;=60,2,1))))</f>
        <v/>
      </c>
      <c r="AE124" s="7" t="str">
        <f>IF($B124="","",IFERROR((('NILAI TUGAS'!N124*'NILAI TUGAS'!N$7*'FORM NILAI SIAP'!$E$6+'NILAI PRAKTEK'!N124*'NILAI PRAKTEK'!N$7*'FORM NILAI SIAP'!$F$6+'NILAI UTS'!N124*'NILAI UTS'!N$7*'FORM NILAI SIAP'!$G$6+'NILAI UAS'!N$7*'NILAI UAS'!N124*'FORM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4" s="50" t="str">
        <f t="shared" ref="AF124" si="1397">IF(AE124="","",IF(AE124&gt;=80,4,IF(AE124&gt;=70,3,IF(AE124&gt;=60,2,1))))</f>
        <v/>
      </c>
      <c r="AG124" s="7" t="str">
        <f>IF($B124="","",IFERROR((('NILAI TUGAS'!O124*'NILAI TUGAS'!O$7*'FORM NILAI SIAP'!$E$6+'NILAI PRAKTEK'!O124*'NILAI PRAKTEK'!O$7*'FORM NILAI SIAP'!$F$6+'NILAI UTS'!O124*'NILAI UTS'!O$7*'FORM NILAI SIAP'!$G$6+'NILAI UAS'!O$7*'NILAI UAS'!O124*'FORM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4" s="50" t="str">
        <f t="shared" ref="AH124" si="1398">IF(AG124="","",IF(AG124&gt;=80,4,IF(AG124&gt;=70,3,IF(AG124&gt;=60,2,1))))</f>
        <v/>
      </c>
      <c r="AI124" s="7" t="str">
        <f>IF($B124="","",IFERROR((('NILAI TUGAS'!P124*'NILAI TUGAS'!P$7*'FORM NILAI SIAP'!$E$6+'NILAI PRAKTEK'!P124*'NILAI PRAKTEK'!P$7*'FORM NILAI SIAP'!$F$6+'NILAI UTS'!P124*'NILAI UTS'!P$7*'FORM NILAI SIAP'!$G$6+'NILAI UAS'!P$7*'NILAI UAS'!P124*'FORM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4" s="50" t="str">
        <f t="shared" ref="AJ124" si="1399">IF(AI124="","",IF(AI124&gt;=80,4,IF(AI124&gt;=70,3,IF(AI124&gt;=60,2,1))))</f>
        <v/>
      </c>
      <c r="AK124" s="7" t="str">
        <f>IF($B124="","",IFERROR((('NILAI TUGAS'!Q124*'NILAI TUGAS'!Q$7*'FORM NILAI SIAP'!$E$6+'NILAI PRAKTEK'!Q124*'NILAI PRAKTEK'!Q$7*'FORM NILAI SIAP'!$F$6+'NILAI UTS'!Q124*'NILAI UTS'!Q$7*'FORM NILAI SIAP'!$G$6+'NILAI UAS'!Q$7*'NILAI UAS'!Q124*'FORM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4" s="50" t="str">
        <f t="shared" ref="AL124" si="1400">IF(AK124="","",IF(AK124&gt;=80,4,IF(AK124&gt;=70,3,IF(AK124&gt;=60,2,1))))</f>
        <v/>
      </c>
      <c r="AM124" s="7" t="str">
        <f>IF($B124="","",IFERROR((('NILAI TUGAS'!R124*'NILAI TUGAS'!R$7*'FORM NILAI SIAP'!$E$6+'NILAI PRAKTEK'!R124*'NILAI PRAKTEK'!R$7*'FORM NILAI SIAP'!$F$6+'NILAI UTS'!R124*'NILAI UTS'!R$7*'FORM NILAI SIAP'!$G$6+'NILAI UAS'!R$7*'NILAI UAS'!R124*'FORM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4" s="50" t="str">
        <f t="shared" ref="AN124" si="1401">IF(AM124="","",IF(AM124&gt;=80,4,IF(AM124&gt;=70,3,IF(AM124&gt;=60,2,1))))</f>
        <v/>
      </c>
    </row>
    <row r="125" spans="1:40" x14ac:dyDescent="0.25">
      <c r="A125" s="13"/>
      <c r="B125" s="13"/>
      <c r="C125" s="13"/>
      <c r="D125" s="13"/>
      <c r="E125" s="25" t="str">
        <f>IF(B125="","",'NILAI TUGAS'!D125)</f>
        <v/>
      </c>
      <c r="F125" s="25" t="str">
        <f>IF(B125="","",'NILAI PRAKTEK'!D125)</f>
        <v/>
      </c>
      <c r="G125" s="25" t="str">
        <f>IF(B125="","",'NILAI UTS'!D125)</f>
        <v/>
      </c>
      <c r="H125" s="25" t="str">
        <f>IF(B125="","",'NILAI UAS'!D125)</f>
        <v/>
      </c>
      <c r="I125" s="25" t="str">
        <f t="shared" si="773"/>
        <v/>
      </c>
      <c r="J125" s="26" t="str">
        <f t="shared" si="774"/>
        <v/>
      </c>
      <c r="K125" s="25" t="str">
        <f t="shared" si="775"/>
        <v/>
      </c>
      <c r="L125" s="6" t="str">
        <f t="shared" si="776"/>
        <v/>
      </c>
      <c r="M125" s="7" t="str">
        <f>IF($B125="","",IF(M$7="","",IFERROR((('NILAI TUGAS'!E125*'NILAI TUGAS'!E$7*'FORM NILAI SIAP'!$E$6+'NILAI PRAKTEK'!E125*'NILAI PRAKTEK'!E$7*'FORM NILAI SIAP'!$F$6+'NILAI UTS'!E125*'NILAI UTS'!E$7*'FORM NILAI SIAP'!$G$6+'NILAI UAS'!E$7*'NILAI UAS'!E125*'FORM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5" s="50" t="str">
        <f t="shared" si="777"/>
        <v/>
      </c>
      <c r="O125" s="7" t="str">
        <f>IF($B125="","",IF(O$7="","",IFERROR((('NILAI TUGAS'!F125*'NILAI TUGAS'!F$7*'FORM NILAI SIAP'!$E$6+'NILAI PRAKTEK'!F125*'NILAI PRAKTEK'!F$7*'FORM NILAI SIAP'!$F$6+'NILAI UTS'!F125*'NILAI UTS'!F$7*'FORM NILAI SIAP'!$G$6+'NILAI UAS'!F$7*'NILAI UAS'!F125*'FORM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5" s="50" t="str">
        <f t="shared" si="777"/>
        <v/>
      </c>
      <c r="Q125" s="7" t="str">
        <f>IF($B125="","",IF(Q$7="","",IFERROR((('NILAI TUGAS'!G125*'NILAI TUGAS'!G$7*'FORM NILAI SIAP'!$E$6+'NILAI PRAKTEK'!G125*'NILAI PRAKTEK'!G$7*'FORM NILAI SIAP'!$F$6+'NILAI UTS'!G125*'NILAI UTS'!G$7*'FORM NILAI SIAP'!$G$6+'NILAI UAS'!G$7*'NILAI UAS'!G125*'FORM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5" s="50" t="str">
        <f t="shared" ref="R125" si="1402">IF(Q125="","",IF(Q125&gt;=80,4,IF(Q125&gt;=70,3,IF(Q125&gt;=60,2,1))))</f>
        <v/>
      </c>
      <c r="S125" s="7" t="str">
        <f>IF($B125="","",IF(S$7="","",IFERROR((('NILAI TUGAS'!H125*'NILAI TUGAS'!H$7*'FORM NILAI SIAP'!$E$6+'NILAI PRAKTEK'!H125*'NILAI PRAKTEK'!H$7*'FORM NILAI SIAP'!$F$6+'NILAI UTS'!H125*'NILAI UTS'!H$7*'FORM NILAI SIAP'!$G$6+'NILAI UAS'!H$7*'NILAI UAS'!H125*'FORM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5" s="50" t="str">
        <f t="shared" ref="T125" si="1403">IF(S125="","",IF(S125&gt;=80,4,IF(S125&gt;=70,3,IF(S125&gt;=60,2,1))))</f>
        <v/>
      </c>
      <c r="U125" s="7" t="str">
        <f>IF($B125="","",IF(U$7="","",IFERROR((('NILAI TUGAS'!I125*'NILAI TUGAS'!I$7*'FORM NILAI SIAP'!$E$6+'NILAI PRAKTEK'!I125*'NILAI PRAKTEK'!I$7*'FORM NILAI SIAP'!$F$6+'NILAI UTS'!I125*'NILAI UTS'!I$7*'FORM NILAI SIAP'!$G$6+'NILAI UAS'!I$7*'NILAI UAS'!I125*'FORM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5" s="50" t="str">
        <f t="shared" ref="V125" si="1404">IF(U125="","",IF(U125&gt;=80,4,IF(U125&gt;=70,3,IF(U125&gt;=60,2,1))))</f>
        <v/>
      </c>
      <c r="W125" s="7" t="str">
        <f>IF($B125="","",IF(W$7="","",IFERROR((('NILAI TUGAS'!J125*'NILAI TUGAS'!J$7*'FORM NILAI SIAP'!$E$6+'NILAI PRAKTEK'!J125*'NILAI PRAKTEK'!J$7*'FORM NILAI SIAP'!$F$6+'NILAI UTS'!J125*'NILAI UTS'!J$7*'FORM NILAI SIAP'!$G$6+'NILAI UAS'!J$7*'NILAI UAS'!J125*'FORM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5" s="50" t="str">
        <f t="shared" ref="X125" si="1405">IF(W125="","",IF(W125&gt;=80,4,IF(W125&gt;=70,3,IF(W125&gt;=60,2,1))))</f>
        <v/>
      </c>
      <c r="Y125" s="7" t="str">
        <f>IF($B125="","",IF(Y$7="","",IFERROR((('NILAI TUGAS'!K125*'NILAI TUGAS'!K$7*'FORM NILAI SIAP'!$E$6+'NILAI PRAKTEK'!K125*'NILAI PRAKTEK'!K$7*'FORM NILAI SIAP'!$F$6+'NILAI UTS'!K125*'NILAI UTS'!K$7*'FORM NILAI SIAP'!$G$6+'NILAI UAS'!K$7*'NILAI UAS'!K125*'FORM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5" s="50" t="str">
        <f t="shared" ref="Z125" si="1406">IF(Y125="","",IF(Y125&gt;=80,4,IF(Y125&gt;=70,3,IF(Y125&gt;=60,2,1))))</f>
        <v/>
      </c>
      <c r="AA125" s="7" t="str">
        <f>IF($B125="","",IF(AA$7="","",IFERROR((('NILAI TUGAS'!L125*'NILAI TUGAS'!L$7*'FORM NILAI SIAP'!$E$6+'NILAI PRAKTEK'!L125*'NILAI PRAKTEK'!L$7*'FORM NILAI SIAP'!$F$6+'NILAI UTS'!L125*'NILAI UTS'!L$7*'FORM NILAI SIAP'!$G$6+'NILAI UAS'!L$7*'NILAI UAS'!L125*'FORM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5" s="50" t="str">
        <f t="shared" ref="AB125" si="1407">IF(AA125="","",IF(AA125&gt;=80,4,IF(AA125&gt;=70,3,IF(AA125&gt;=60,2,1))))</f>
        <v/>
      </c>
      <c r="AC125" s="7" t="str">
        <f>IF($B125="","",IF(AC$7="","",IFERROR((('NILAI TUGAS'!M125*'NILAI TUGAS'!M$7*'FORM NILAI SIAP'!$E$6+'NILAI PRAKTEK'!M125*'NILAI PRAKTEK'!M$7*'FORM NILAI SIAP'!$F$6+'NILAI UTS'!M125*'NILAI UTS'!M$7*'FORM NILAI SIAP'!$G$6+'NILAI UAS'!M$7*'NILAI UAS'!M125*'FORM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5" s="50" t="str">
        <f t="shared" ref="AD125" si="1408">IF(AC125="","",IF(AC125&gt;=80,4,IF(AC125&gt;=70,3,IF(AC125&gt;=60,2,1))))</f>
        <v/>
      </c>
      <c r="AE125" s="7" t="str">
        <f>IF($B125="","",IFERROR((('NILAI TUGAS'!N125*'NILAI TUGAS'!N$7*'FORM NILAI SIAP'!$E$6+'NILAI PRAKTEK'!N125*'NILAI PRAKTEK'!N$7*'FORM NILAI SIAP'!$F$6+'NILAI UTS'!N125*'NILAI UTS'!N$7*'FORM NILAI SIAP'!$G$6+'NILAI UAS'!N$7*'NILAI UAS'!N125*'FORM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5" s="50" t="str">
        <f t="shared" ref="AF125" si="1409">IF(AE125="","",IF(AE125&gt;=80,4,IF(AE125&gt;=70,3,IF(AE125&gt;=60,2,1))))</f>
        <v/>
      </c>
      <c r="AG125" s="7" t="str">
        <f>IF($B125="","",IFERROR((('NILAI TUGAS'!O125*'NILAI TUGAS'!O$7*'FORM NILAI SIAP'!$E$6+'NILAI PRAKTEK'!O125*'NILAI PRAKTEK'!O$7*'FORM NILAI SIAP'!$F$6+'NILAI UTS'!O125*'NILAI UTS'!O$7*'FORM NILAI SIAP'!$G$6+'NILAI UAS'!O$7*'NILAI UAS'!O125*'FORM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5" s="50" t="str">
        <f t="shared" ref="AH125" si="1410">IF(AG125="","",IF(AG125&gt;=80,4,IF(AG125&gt;=70,3,IF(AG125&gt;=60,2,1))))</f>
        <v/>
      </c>
      <c r="AI125" s="7" t="str">
        <f>IF($B125="","",IFERROR((('NILAI TUGAS'!P125*'NILAI TUGAS'!P$7*'FORM NILAI SIAP'!$E$6+'NILAI PRAKTEK'!P125*'NILAI PRAKTEK'!P$7*'FORM NILAI SIAP'!$F$6+'NILAI UTS'!P125*'NILAI UTS'!P$7*'FORM NILAI SIAP'!$G$6+'NILAI UAS'!P$7*'NILAI UAS'!P125*'FORM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5" s="50" t="str">
        <f t="shared" ref="AJ125" si="1411">IF(AI125="","",IF(AI125&gt;=80,4,IF(AI125&gt;=70,3,IF(AI125&gt;=60,2,1))))</f>
        <v/>
      </c>
      <c r="AK125" s="7" t="str">
        <f>IF($B125="","",IFERROR((('NILAI TUGAS'!Q125*'NILAI TUGAS'!Q$7*'FORM NILAI SIAP'!$E$6+'NILAI PRAKTEK'!Q125*'NILAI PRAKTEK'!Q$7*'FORM NILAI SIAP'!$F$6+'NILAI UTS'!Q125*'NILAI UTS'!Q$7*'FORM NILAI SIAP'!$G$6+'NILAI UAS'!Q$7*'NILAI UAS'!Q125*'FORM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5" s="50" t="str">
        <f t="shared" ref="AL125" si="1412">IF(AK125="","",IF(AK125&gt;=80,4,IF(AK125&gt;=70,3,IF(AK125&gt;=60,2,1))))</f>
        <v/>
      </c>
      <c r="AM125" s="7" t="str">
        <f>IF($B125="","",IFERROR((('NILAI TUGAS'!R125*'NILAI TUGAS'!R$7*'FORM NILAI SIAP'!$E$6+'NILAI PRAKTEK'!R125*'NILAI PRAKTEK'!R$7*'FORM NILAI SIAP'!$F$6+'NILAI UTS'!R125*'NILAI UTS'!R$7*'FORM NILAI SIAP'!$G$6+'NILAI UAS'!R$7*'NILAI UAS'!R125*'FORM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5" s="50" t="str">
        <f t="shared" ref="AN125" si="1413">IF(AM125="","",IF(AM125&gt;=80,4,IF(AM125&gt;=70,3,IF(AM125&gt;=60,2,1))))</f>
        <v/>
      </c>
    </row>
    <row r="126" spans="1:40" x14ac:dyDescent="0.25">
      <c r="A126" s="13"/>
      <c r="B126" s="13"/>
      <c r="C126" s="13"/>
      <c r="D126" s="13"/>
      <c r="E126" s="25" t="str">
        <f>IF(B126="","",'NILAI TUGAS'!D126)</f>
        <v/>
      </c>
      <c r="F126" s="25" t="str">
        <f>IF(B126="","",'NILAI PRAKTEK'!D126)</f>
        <v/>
      </c>
      <c r="G126" s="25" t="str">
        <f>IF(B126="","",'NILAI UTS'!D126)</f>
        <v/>
      </c>
      <c r="H126" s="25" t="str">
        <f>IF(B126="","",'NILAI UAS'!D126)</f>
        <v/>
      </c>
      <c r="I126" s="25" t="str">
        <f t="shared" si="773"/>
        <v/>
      </c>
      <c r="J126" s="26" t="str">
        <f t="shared" si="774"/>
        <v/>
      </c>
      <c r="K126" s="25" t="str">
        <f t="shared" si="775"/>
        <v/>
      </c>
      <c r="L126" s="6" t="str">
        <f t="shared" si="776"/>
        <v/>
      </c>
      <c r="M126" s="7" t="str">
        <f>IF($B126="","",IF(M$7="","",IFERROR((('NILAI TUGAS'!E126*'NILAI TUGAS'!E$7*'FORM NILAI SIAP'!$E$6+'NILAI PRAKTEK'!E126*'NILAI PRAKTEK'!E$7*'FORM NILAI SIAP'!$F$6+'NILAI UTS'!E126*'NILAI UTS'!E$7*'FORM NILAI SIAP'!$G$6+'NILAI UAS'!E$7*'NILAI UAS'!E126*'FORM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6" s="50" t="str">
        <f t="shared" si="777"/>
        <v/>
      </c>
      <c r="O126" s="7" t="str">
        <f>IF($B126="","",IF(O$7="","",IFERROR((('NILAI TUGAS'!F126*'NILAI TUGAS'!F$7*'FORM NILAI SIAP'!$E$6+'NILAI PRAKTEK'!F126*'NILAI PRAKTEK'!F$7*'FORM NILAI SIAP'!$F$6+'NILAI UTS'!F126*'NILAI UTS'!F$7*'FORM NILAI SIAP'!$G$6+'NILAI UAS'!F$7*'NILAI UAS'!F126*'FORM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6" s="50" t="str">
        <f t="shared" si="777"/>
        <v/>
      </c>
      <c r="Q126" s="7" t="str">
        <f>IF($B126="","",IF(Q$7="","",IFERROR((('NILAI TUGAS'!G126*'NILAI TUGAS'!G$7*'FORM NILAI SIAP'!$E$6+'NILAI PRAKTEK'!G126*'NILAI PRAKTEK'!G$7*'FORM NILAI SIAP'!$F$6+'NILAI UTS'!G126*'NILAI UTS'!G$7*'FORM NILAI SIAP'!$G$6+'NILAI UAS'!G$7*'NILAI UAS'!G126*'FORM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6" s="50" t="str">
        <f t="shared" ref="R126" si="1414">IF(Q126="","",IF(Q126&gt;=80,4,IF(Q126&gt;=70,3,IF(Q126&gt;=60,2,1))))</f>
        <v/>
      </c>
      <c r="S126" s="7" t="str">
        <f>IF($B126="","",IF(S$7="","",IFERROR((('NILAI TUGAS'!H126*'NILAI TUGAS'!H$7*'FORM NILAI SIAP'!$E$6+'NILAI PRAKTEK'!H126*'NILAI PRAKTEK'!H$7*'FORM NILAI SIAP'!$F$6+'NILAI UTS'!H126*'NILAI UTS'!H$7*'FORM NILAI SIAP'!$G$6+'NILAI UAS'!H$7*'NILAI UAS'!H126*'FORM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6" s="50" t="str">
        <f t="shared" ref="T126" si="1415">IF(S126="","",IF(S126&gt;=80,4,IF(S126&gt;=70,3,IF(S126&gt;=60,2,1))))</f>
        <v/>
      </c>
      <c r="U126" s="7" t="str">
        <f>IF($B126="","",IF(U$7="","",IFERROR((('NILAI TUGAS'!I126*'NILAI TUGAS'!I$7*'FORM NILAI SIAP'!$E$6+'NILAI PRAKTEK'!I126*'NILAI PRAKTEK'!I$7*'FORM NILAI SIAP'!$F$6+'NILAI UTS'!I126*'NILAI UTS'!I$7*'FORM NILAI SIAP'!$G$6+'NILAI UAS'!I$7*'NILAI UAS'!I126*'FORM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6" s="50" t="str">
        <f t="shared" ref="V126" si="1416">IF(U126="","",IF(U126&gt;=80,4,IF(U126&gt;=70,3,IF(U126&gt;=60,2,1))))</f>
        <v/>
      </c>
      <c r="W126" s="7" t="str">
        <f>IF($B126="","",IF(W$7="","",IFERROR((('NILAI TUGAS'!J126*'NILAI TUGAS'!J$7*'FORM NILAI SIAP'!$E$6+'NILAI PRAKTEK'!J126*'NILAI PRAKTEK'!J$7*'FORM NILAI SIAP'!$F$6+'NILAI UTS'!J126*'NILAI UTS'!J$7*'FORM NILAI SIAP'!$G$6+'NILAI UAS'!J$7*'NILAI UAS'!J126*'FORM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6" s="50" t="str">
        <f t="shared" ref="X126" si="1417">IF(W126="","",IF(W126&gt;=80,4,IF(W126&gt;=70,3,IF(W126&gt;=60,2,1))))</f>
        <v/>
      </c>
      <c r="Y126" s="7" t="str">
        <f>IF($B126="","",IF(Y$7="","",IFERROR((('NILAI TUGAS'!K126*'NILAI TUGAS'!K$7*'FORM NILAI SIAP'!$E$6+'NILAI PRAKTEK'!K126*'NILAI PRAKTEK'!K$7*'FORM NILAI SIAP'!$F$6+'NILAI UTS'!K126*'NILAI UTS'!K$7*'FORM NILAI SIAP'!$G$6+'NILAI UAS'!K$7*'NILAI UAS'!K126*'FORM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6" s="50" t="str">
        <f t="shared" ref="Z126" si="1418">IF(Y126="","",IF(Y126&gt;=80,4,IF(Y126&gt;=70,3,IF(Y126&gt;=60,2,1))))</f>
        <v/>
      </c>
      <c r="AA126" s="7" t="str">
        <f>IF($B126="","",IF(AA$7="","",IFERROR((('NILAI TUGAS'!L126*'NILAI TUGAS'!L$7*'FORM NILAI SIAP'!$E$6+'NILAI PRAKTEK'!L126*'NILAI PRAKTEK'!L$7*'FORM NILAI SIAP'!$F$6+'NILAI UTS'!L126*'NILAI UTS'!L$7*'FORM NILAI SIAP'!$G$6+'NILAI UAS'!L$7*'NILAI UAS'!L126*'FORM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6" s="50" t="str">
        <f t="shared" ref="AB126" si="1419">IF(AA126="","",IF(AA126&gt;=80,4,IF(AA126&gt;=70,3,IF(AA126&gt;=60,2,1))))</f>
        <v/>
      </c>
      <c r="AC126" s="7" t="str">
        <f>IF($B126="","",IF(AC$7="","",IFERROR((('NILAI TUGAS'!M126*'NILAI TUGAS'!M$7*'FORM NILAI SIAP'!$E$6+'NILAI PRAKTEK'!M126*'NILAI PRAKTEK'!M$7*'FORM NILAI SIAP'!$F$6+'NILAI UTS'!M126*'NILAI UTS'!M$7*'FORM NILAI SIAP'!$G$6+'NILAI UAS'!M$7*'NILAI UAS'!M126*'FORM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6" s="50" t="str">
        <f t="shared" ref="AD126" si="1420">IF(AC126="","",IF(AC126&gt;=80,4,IF(AC126&gt;=70,3,IF(AC126&gt;=60,2,1))))</f>
        <v/>
      </c>
      <c r="AE126" s="7" t="str">
        <f>IF($B126="","",IFERROR((('NILAI TUGAS'!N126*'NILAI TUGAS'!N$7*'FORM NILAI SIAP'!$E$6+'NILAI PRAKTEK'!N126*'NILAI PRAKTEK'!N$7*'FORM NILAI SIAP'!$F$6+'NILAI UTS'!N126*'NILAI UTS'!N$7*'FORM NILAI SIAP'!$G$6+'NILAI UAS'!N$7*'NILAI UAS'!N126*'FORM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6" s="50" t="str">
        <f t="shared" ref="AF126" si="1421">IF(AE126="","",IF(AE126&gt;=80,4,IF(AE126&gt;=70,3,IF(AE126&gt;=60,2,1))))</f>
        <v/>
      </c>
      <c r="AG126" s="7" t="str">
        <f>IF($B126="","",IFERROR((('NILAI TUGAS'!O126*'NILAI TUGAS'!O$7*'FORM NILAI SIAP'!$E$6+'NILAI PRAKTEK'!O126*'NILAI PRAKTEK'!O$7*'FORM NILAI SIAP'!$F$6+'NILAI UTS'!O126*'NILAI UTS'!O$7*'FORM NILAI SIAP'!$G$6+'NILAI UAS'!O$7*'NILAI UAS'!O126*'FORM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6" s="50" t="str">
        <f t="shared" ref="AH126" si="1422">IF(AG126="","",IF(AG126&gt;=80,4,IF(AG126&gt;=70,3,IF(AG126&gt;=60,2,1))))</f>
        <v/>
      </c>
      <c r="AI126" s="7" t="str">
        <f>IF($B126="","",IFERROR((('NILAI TUGAS'!P126*'NILAI TUGAS'!P$7*'FORM NILAI SIAP'!$E$6+'NILAI PRAKTEK'!P126*'NILAI PRAKTEK'!P$7*'FORM NILAI SIAP'!$F$6+'NILAI UTS'!P126*'NILAI UTS'!P$7*'FORM NILAI SIAP'!$G$6+'NILAI UAS'!P$7*'NILAI UAS'!P126*'FORM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6" s="50" t="str">
        <f t="shared" ref="AJ126" si="1423">IF(AI126="","",IF(AI126&gt;=80,4,IF(AI126&gt;=70,3,IF(AI126&gt;=60,2,1))))</f>
        <v/>
      </c>
      <c r="AK126" s="7" t="str">
        <f>IF($B126="","",IFERROR((('NILAI TUGAS'!Q126*'NILAI TUGAS'!Q$7*'FORM NILAI SIAP'!$E$6+'NILAI PRAKTEK'!Q126*'NILAI PRAKTEK'!Q$7*'FORM NILAI SIAP'!$F$6+'NILAI UTS'!Q126*'NILAI UTS'!Q$7*'FORM NILAI SIAP'!$G$6+'NILAI UAS'!Q$7*'NILAI UAS'!Q126*'FORM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6" s="50" t="str">
        <f t="shared" ref="AL126" si="1424">IF(AK126="","",IF(AK126&gt;=80,4,IF(AK126&gt;=70,3,IF(AK126&gt;=60,2,1))))</f>
        <v/>
      </c>
      <c r="AM126" s="7" t="str">
        <f>IF($B126="","",IFERROR((('NILAI TUGAS'!R126*'NILAI TUGAS'!R$7*'FORM NILAI SIAP'!$E$6+'NILAI PRAKTEK'!R126*'NILAI PRAKTEK'!R$7*'FORM NILAI SIAP'!$F$6+'NILAI UTS'!R126*'NILAI UTS'!R$7*'FORM NILAI SIAP'!$G$6+'NILAI UAS'!R$7*'NILAI UAS'!R126*'FORM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6" s="50" t="str">
        <f t="shared" ref="AN126" si="1425">IF(AM126="","",IF(AM126&gt;=80,4,IF(AM126&gt;=70,3,IF(AM126&gt;=60,2,1))))</f>
        <v/>
      </c>
    </row>
    <row r="127" spans="1:40" x14ac:dyDescent="0.25">
      <c r="A127" s="13"/>
      <c r="B127" s="13"/>
      <c r="C127" s="13"/>
      <c r="D127" s="13"/>
      <c r="E127" s="25" t="str">
        <f>IF(B127="","",'NILAI TUGAS'!D127)</f>
        <v/>
      </c>
      <c r="F127" s="25" t="str">
        <f>IF(B127="","",'NILAI PRAKTEK'!D127)</f>
        <v/>
      </c>
      <c r="G127" s="25" t="str">
        <f>IF(B127="","",'NILAI UTS'!D127)</f>
        <v/>
      </c>
      <c r="H127" s="25" t="str">
        <f>IF(B127="","",'NILAI UAS'!D127)</f>
        <v/>
      </c>
      <c r="I127" s="25" t="str">
        <f t="shared" si="773"/>
        <v/>
      </c>
      <c r="J127" s="26" t="str">
        <f t="shared" si="774"/>
        <v/>
      </c>
      <c r="K127" s="25" t="str">
        <f t="shared" si="775"/>
        <v/>
      </c>
      <c r="L127" s="6" t="str">
        <f t="shared" si="776"/>
        <v/>
      </c>
      <c r="M127" s="7" t="str">
        <f>IF($B127="","",IF(M$7="","",IFERROR((('NILAI TUGAS'!E127*'NILAI TUGAS'!E$7*'FORM NILAI SIAP'!$E$6+'NILAI PRAKTEK'!E127*'NILAI PRAKTEK'!E$7*'FORM NILAI SIAP'!$F$6+'NILAI UTS'!E127*'NILAI UTS'!E$7*'FORM NILAI SIAP'!$G$6+'NILAI UAS'!E$7*'NILAI UAS'!E127*'FORM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7" s="50" t="str">
        <f t="shared" si="777"/>
        <v/>
      </c>
      <c r="O127" s="7" t="str">
        <f>IF($B127="","",IF(O$7="","",IFERROR((('NILAI TUGAS'!F127*'NILAI TUGAS'!F$7*'FORM NILAI SIAP'!$E$6+'NILAI PRAKTEK'!F127*'NILAI PRAKTEK'!F$7*'FORM NILAI SIAP'!$F$6+'NILAI UTS'!F127*'NILAI UTS'!F$7*'FORM NILAI SIAP'!$G$6+'NILAI UAS'!F$7*'NILAI UAS'!F127*'FORM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7" s="50" t="str">
        <f t="shared" si="777"/>
        <v/>
      </c>
      <c r="Q127" s="7" t="str">
        <f>IF($B127="","",IF(Q$7="","",IFERROR((('NILAI TUGAS'!G127*'NILAI TUGAS'!G$7*'FORM NILAI SIAP'!$E$6+'NILAI PRAKTEK'!G127*'NILAI PRAKTEK'!G$7*'FORM NILAI SIAP'!$F$6+'NILAI UTS'!G127*'NILAI UTS'!G$7*'FORM NILAI SIAP'!$G$6+'NILAI UAS'!G$7*'NILAI UAS'!G127*'FORM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7" s="50" t="str">
        <f t="shared" ref="R127" si="1426">IF(Q127="","",IF(Q127&gt;=80,4,IF(Q127&gt;=70,3,IF(Q127&gt;=60,2,1))))</f>
        <v/>
      </c>
      <c r="S127" s="7" t="str">
        <f>IF($B127="","",IF(S$7="","",IFERROR((('NILAI TUGAS'!H127*'NILAI TUGAS'!H$7*'FORM NILAI SIAP'!$E$6+'NILAI PRAKTEK'!H127*'NILAI PRAKTEK'!H$7*'FORM NILAI SIAP'!$F$6+'NILAI UTS'!H127*'NILAI UTS'!H$7*'FORM NILAI SIAP'!$G$6+'NILAI UAS'!H$7*'NILAI UAS'!H127*'FORM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7" s="50" t="str">
        <f t="shared" ref="T127" si="1427">IF(S127="","",IF(S127&gt;=80,4,IF(S127&gt;=70,3,IF(S127&gt;=60,2,1))))</f>
        <v/>
      </c>
      <c r="U127" s="7" t="str">
        <f>IF($B127="","",IF(U$7="","",IFERROR((('NILAI TUGAS'!I127*'NILAI TUGAS'!I$7*'FORM NILAI SIAP'!$E$6+'NILAI PRAKTEK'!I127*'NILAI PRAKTEK'!I$7*'FORM NILAI SIAP'!$F$6+'NILAI UTS'!I127*'NILAI UTS'!I$7*'FORM NILAI SIAP'!$G$6+'NILAI UAS'!I$7*'NILAI UAS'!I127*'FORM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7" s="50" t="str">
        <f t="shared" ref="V127" si="1428">IF(U127="","",IF(U127&gt;=80,4,IF(U127&gt;=70,3,IF(U127&gt;=60,2,1))))</f>
        <v/>
      </c>
      <c r="W127" s="7" t="str">
        <f>IF($B127="","",IF(W$7="","",IFERROR((('NILAI TUGAS'!J127*'NILAI TUGAS'!J$7*'FORM NILAI SIAP'!$E$6+'NILAI PRAKTEK'!J127*'NILAI PRAKTEK'!J$7*'FORM NILAI SIAP'!$F$6+'NILAI UTS'!J127*'NILAI UTS'!J$7*'FORM NILAI SIAP'!$G$6+'NILAI UAS'!J$7*'NILAI UAS'!J127*'FORM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7" s="50" t="str">
        <f t="shared" ref="X127" si="1429">IF(W127="","",IF(W127&gt;=80,4,IF(W127&gt;=70,3,IF(W127&gt;=60,2,1))))</f>
        <v/>
      </c>
      <c r="Y127" s="7" t="str">
        <f>IF($B127="","",IF(Y$7="","",IFERROR((('NILAI TUGAS'!K127*'NILAI TUGAS'!K$7*'FORM NILAI SIAP'!$E$6+'NILAI PRAKTEK'!K127*'NILAI PRAKTEK'!K$7*'FORM NILAI SIAP'!$F$6+'NILAI UTS'!K127*'NILAI UTS'!K$7*'FORM NILAI SIAP'!$G$6+'NILAI UAS'!K$7*'NILAI UAS'!K127*'FORM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7" s="50" t="str">
        <f t="shared" ref="Z127" si="1430">IF(Y127="","",IF(Y127&gt;=80,4,IF(Y127&gt;=70,3,IF(Y127&gt;=60,2,1))))</f>
        <v/>
      </c>
      <c r="AA127" s="7" t="str">
        <f>IF($B127="","",IF(AA$7="","",IFERROR((('NILAI TUGAS'!L127*'NILAI TUGAS'!L$7*'FORM NILAI SIAP'!$E$6+'NILAI PRAKTEK'!L127*'NILAI PRAKTEK'!L$7*'FORM NILAI SIAP'!$F$6+'NILAI UTS'!L127*'NILAI UTS'!L$7*'FORM NILAI SIAP'!$G$6+'NILAI UAS'!L$7*'NILAI UAS'!L127*'FORM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7" s="50" t="str">
        <f t="shared" ref="AB127" si="1431">IF(AA127="","",IF(AA127&gt;=80,4,IF(AA127&gt;=70,3,IF(AA127&gt;=60,2,1))))</f>
        <v/>
      </c>
      <c r="AC127" s="7" t="str">
        <f>IF($B127="","",IF(AC$7="","",IFERROR((('NILAI TUGAS'!M127*'NILAI TUGAS'!M$7*'FORM NILAI SIAP'!$E$6+'NILAI PRAKTEK'!M127*'NILAI PRAKTEK'!M$7*'FORM NILAI SIAP'!$F$6+'NILAI UTS'!M127*'NILAI UTS'!M$7*'FORM NILAI SIAP'!$G$6+'NILAI UAS'!M$7*'NILAI UAS'!M127*'FORM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7" s="50" t="str">
        <f t="shared" ref="AD127" si="1432">IF(AC127="","",IF(AC127&gt;=80,4,IF(AC127&gt;=70,3,IF(AC127&gt;=60,2,1))))</f>
        <v/>
      </c>
      <c r="AE127" s="7" t="str">
        <f>IF($B127="","",IFERROR((('NILAI TUGAS'!N127*'NILAI TUGAS'!N$7*'FORM NILAI SIAP'!$E$6+'NILAI PRAKTEK'!N127*'NILAI PRAKTEK'!N$7*'FORM NILAI SIAP'!$F$6+'NILAI UTS'!N127*'NILAI UTS'!N$7*'FORM NILAI SIAP'!$G$6+'NILAI UAS'!N$7*'NILAI UAS'!N127*'FORM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7" s="50" t="str">
        <f t="shared" ref="AF127" si="1433">IF(AE127="","",IF(AE127&gt;=80,4,IF(AE127&gt;=70,3,IF(AE127&gt;=60,2,1))))</f>
        <v/>
      </c>
      <c r="AG127" s="7" t="str">
        <f>IF($B127="","",IFERROR((('NILAI TUGAS'!O127*'NILAI TUGAS'!O$7*'FORM NILAI SIAP'!$E$6+'NILAI PRAKTEK'!O127*'NILAI PRAKTEK'!O$7*'FORM NILAI SIAP'!$F$6+'NILAI UTS'!O127*'NILAI UTS'!O$7*'FORM NILAI SIAP'!$G$6+'NILAI UAS'!O$7*'NILAI UAS'!O127*'FORM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7" s="50" t="str">
        <f t="shared" ref="AH127" si="1434">IF(AG127="","",IF(AG127&gt;=80,4,IF(AG127&gt;=70,3,IF(AG127&gt;=60,2,1))))</f>
        <v/>
      </c>
      <c r="AI127" s="7" t="str">
        <f>IF($B127="","",IFERROR((('NILAI TUGAS'!P127*'NILAI TUGAS'!P$7*'FORM NILAI SIAP'!$E$6+'NILAI PRAKTEK'!P127*'NILAI PRAKTEK'!P$7*'FORM NILAI SIAP'!$F$6+'NILAI UTS'!P127*'NILAI UTS'!P$7*'FORM NILAI SIAP'!$G$6+'NILAI UAS'!P$7*'NILAI UAS'!P127*'FORM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7" s="50" t="str">
        <f t="shared" ref="AJ127" si="1435">IF(AI127="","",IF(AI127&gt;=80,4,IF(AI127&gt;=70,3,IF(AI127&gt;=60,2,1))))</f>
        <v/>
      </c>
      <c r="AK127" s="7" t="str">
        <f>IF($B127="","",IFERROR((('NILAI TUGAS'!Q127*'NILAI TUGAS'!Q$7*'FORM NILAI SIAP'!$E$6+'NILAI PRAKTEK'!Q127*'NILAI PRAKTEK'!Q$7*'FORM NILAI SIAP'!$F$6+'NILAI UTS'!Q127*'NILAI UTS'!Q$7*'FORM NILAI SIAP'!$G$6+'NILAI UAS'!Q$7*'NILAI UAS'!Q127*'FORM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7" s="50" t="str">
        <f t="shared" ref="AL127" si="1436">IF(AK127="","",IF(AK127&gt;=80,4,IF(AK127&gt;=70,3,IF(AK127&gt;=60,2,1))))</f>
        <v/>
      </c>
      <c r="AM127" s="7" t="str">
        <f>IF($B127="","",IFERROR((('NILAI TUGAS'!R127*'NILAI TUGAS'!R$7*'FORM NILAI SIAP'!$E$6+'NILAI PRAKTEK'!R127*'NILAI PRAKTEK'!R$7*'FORM NILAI SIAP'!$F$6+'NILAI UTS'!R127*'NILAI UTS'!R$7*'FORM NILAI SIAP'!$G$6+'NILAI UAS'!R$7*'NILAI UAS'!R127*'FORM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7" s="50" t="str">
        <f t="shared" ref="AN127" si="1437">IF(AM127="","",IF(AM127&gt;=80,4,IF(AM127&gt;=70,3,IF(AM127&gt;=60,2,1))))</f>
        <v/>
      </c>
    </row>
    <row r="128" spans="1:40" x14ac:dyDescent="0.25">
      <c r="A128" s="13"/>
      <c r="B128" s="13"/>
      <c r="C128" s="13"/>
      <c r="D128" s="13"/>
      <c r="E128" s="25" t="str">
        <f>IF(B128="","",'NILAI TUGAS'!D128)</f>
        <v/>
      </c>
      <c r="F128" s="25" t="str">
        <f>IF(B128="","",'NILAI PRAKTEK'!D128)</f>
        <v/>
      </c>
      <c r="G128" s="25" t="str">
        <f>IF(B128="","",'NILAI UTS'!D128)</f>
        <v/>
      </c>
      <c r="H128" s="25" t="str">
        <f>IF(B128="","",'NILAI UAS'!D128)</f>
        <v/>
      </c>
      <c r="I128" s="25" t="str">
        <f t="shared" si="773"/>
        <v/>
      </c>
      <c r="J128" s="26" t="str">
        <f t="shared" si="774"/>
        <v/>
      </c>
      <c r="K128" s="25" t="str">
        <f t="shared" si="775"/>
        <v/>
      </c>
      <c r="L128" s="6" t="str">
        <f t="shared" si="776"/>
        <v/>
      </c>
      <c r="M128" s="7" t="str">
        <f>IF($B128="","",IF(M$7="","",IFERROR((('NILAI TUGAS'!E128*'NILAI TUGAS'!E$7*'FORM NILAI SIAP'!$E$6+'NILAI PRAKTEK'!E128*'NILAI PRAKTEK'!E$7*'FORM NILAI SIAP'!$F$6+'NILAI UTS'!E128*'NILAI UTS'!E$7*'FORM NILAI SIAP'!$G$6+'NILAI UAS'!E$7*'NILAI UAS'!E128*'FORM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8" s="50" t="str">
        <f t="shared" si="777"/>
        <v/>
      </c>
      <c r="O128" s="7" t="str">
        <f>IF($B128="","",IF(O$7="","",IFERROR((('NILAI TUGAS'!F128*'NILAI TUGAS'!F$7*'FORM NILAI SIAP'!$E$6+'NILAI PRAKTEK'!F128*'NILAI PRAKTEK'!F$7*'FORM NILAI SIAP'!$F$6+'NILAI UTS'!F128*'NILAI UTS'!F$7*'FORM NILAI SIAP'!$G$6+'NILAI UAS'!F$7*'NILAI UAS'!F128*'FORM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8" s="50" t="str">
        <f t="shared" si="777"/>
        <v/>
      </c>
      <c r="Q128" s="7" t="str">
        <f>IF($B128="","",IF(Q$7="","",IFERROR((('NILAI TUGAS'!G128*'NILAI TUGAS'!G$7*'FORM NILAI SIAP'!$E$6+'NILAI PRAKTEK'!G128*'NILAI PRAKTEK'!G$7*'FORM NILAI SIAP'!$F$6+'NILAI UTS'!G128*'NILAI UTS'!G$7*'FORM NILAI SIAP'!$G$6+'NILAI UAS'!G$7*'NILAI UAS'!G128*'FORM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8" s="50" t="str">
        <f t="shared" ref="R128" si="1438">IF(Q128="","",IF(Q128&gt;=80,4,IF(Q128&gt;=70,3,IF(Q128&gt;=60,2,1))))</f>
        <v/>
      </c>
      <c r="S128" s="7" t="str">
        <f>IF($B128="","",IF(S$7="","",IFERROR((('NILAI TUGAS'!H128*'NILAI TUGAS'!H$7*'FORM NILAI SIAP'!$E$6+'NILAI PRAKTEK'!H128*'NILAI PRAKTEK'!H$7*'FORM NILAI SIAP'!$F$6+'NILAI UTS'!H128*'NILAI UTS'!H$7*'FORM NILAI SIAP'!$G$6+'NILAI UAS'!H$7*'NILAI UAS'!H128*'FORM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8" s="50" t="str">
        <f t="shared" ref="T128" si="1439">IF(S128="","",IF(S128&gt;=80,4,IF(S128&gt;=70,3,IF(S128&gt;=60,2,1))))</f>
        <v/>
      </c>
      <c r="U128" s="7" t="str">
        <f>IF($B128="","",IF(U$7="","",IFERROR((('NILAI TUGAS'!I128*'NILAI TUGAS'!I$7*'FORM NILAI SIAP'!$E$6+'NILAI PRAKTEK'!I128*'NILAI PRAKTEK'!I$7*'FORM NILAI SIAP'!$F$6+'NILAI UTS'!I128*'NILAI UTS'!I$7*'FORM NILAI SIAP'!$G$6+'NILAI UAS'!I$7*'NILAI UAS'!I128*'FORM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8" s="50" t="str">
        <f t="shared" ref="V128" si="1440">IF(U128="","",IF(U128&gt;=80,4,IF(U128&gt;=70,3,IF(U128&gt;=60,2,1))))</f>
        <v/>
      </c>
      <c r="W128" s="7" t="str">
        <f>IF($B128="","",IF(W$7="","",IFERROR((('NILAI TUGAS'!J128*'NILAI TUGAS'!J$7*'FORM NILAI SIAP'!$E$6+'NILAI PRAKTEK'!J128*'NILAI PRAKTEK'!J$7*'FORM NILAI SIAP'!$F$6+'NILAI UTS'!J128*'NILAI UTS'!J$7*'FORM NILAI SIAP'!$G$6+'NILAI UAS'!J$7*'NILAI UAS'!J128*'FORM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8" s="50" t="str">
        <f t="shared" ref="X128" si="1441">IF(W128="","",IF(W128&gt;=80,4,IF(W128&gt;=70,3,IF(W128&gt;=60,2,1))))</f>
        <v/>
      </c>
      <c r="Y128" s="7" t="str">
        <f>IF($B128="","",IF(Y$7="","",IFERROR((('NILAI TUGAS'!K128*'NILAI TUGAS'!K$7*'FORM NILAI SIAP'!$E$6+'NILAI PRAKTEK'!K128*'NILAI PRAKTEK'!K$7*'FORM NILAI SIAP'!$F$6+'NILAI UTS'!K128*'NILAI UTS'!K$7*'FORM NILAI SIAP'!$G$6+'NILAI UAS'!K$7*'NILAI UAS'!K128*'FORM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8" s="50" t="str">
        <f t="shared" ref="Z128" si="1442">IF(Y128="","",IF(Y128&gt;=80,4,IF(Y128&gt;=70,3,IF(Y128&gt;=60,2,1))))</f>
        <v/>
      </c>
      <c r="AA128" s="7" t="str">
        <f>IF($B128="","",IF(AA$7="","",IFERROR((('NILAI TUGAS'!L128*'NILAI TUGAS'!L$7*'FORM NILAI SIAP'!$E$6+'NILAI PRAKTEK'!L128*'NILAI PRAKTEK'!L$7*'FORM NILAI SIAP'!$F$6+'NILAI UTS'!L128*'NILAI UTS'!L$7*'FORM NILAI SIAP'!$G$6+'NILAI UAS'!L$7*'NILAI UAS'!L128*'FORM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8" s="50" t="str">
        <f t="shared" ref="AB128" si="1443">IF(AA128="","",IF(AA128&gt;=80,4,IF(AA128&gt;=70,3,IF(AA128&gt;=60,2,1))))</f>
        <v/>
      </c>
      <c r="AC128" s="7" t="str">
        <f>IF($B128="","",IF(AC$7="","",IFERROR((('NILAI TUGAS'!M128*'NILAI TUGAS'!M$7*'FORM NILAI SIAP'!$E$6+'NILAI PRAKTEK'!M128*'NILAI PRAKTEK'!M$7*'FORM NILAI SIAP'!$F$6+'NILAI UTS'!M128*'NILAI UTS'!M$7*'FORM NILAI SIAP'!$G$6+'NILAI UAS'!M$7*'NILAI UAS'!M128*'FORM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8" s="50" t="str">
        <f t="shared" ref="AD128" si="1444">IF(AC128="","",IF(AC128&gt;=80,4,IF(AC128&gt;=70,3,IF(AC128&gt;=60,2,1))))</f>
        <v/>
      </c>
      <c r="AE128" s="7" t="str">
        <f>IF($B128="","",IFERROR((('NILAI TUGAS'!N128*'NILAI TUGAS'!N$7*'FORM NILAI SIAP'!$E$6+'NILAI PRAKTEK'!N128*'NILAI PRAKTEK'!N$7*'FORM NILAI SIAP'!$F$6+'NILAI UTS'!N128*'NILAI UTS'!N$7*'FORM NILAI SIAP'!$G$6+'NILAI UAS'!N$7*'NILAI UAS'!N128*'FORM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8" s="50" t="str">
        <f t="shared" ref="AF128" si="1445">IF(AE128="","",IF(AE128&gt;=80,4,IF(AE128&gt;=70,3,IF(AE128&gt;=60,2,1))))</f>
        <v/>
      </c>
      <c r="AG128" s="7" t="str">
        <f>IF($B128="","",IFERROR((('NILAI TUGAS'!O128*'NILAI TUGAS'!O$7*'FORM NILAI SIAP'!$E$6+'NILAI PRAKTEK'!O128*'NILAI PRAKTEK'!O$7*'FORM NILAI SIAP'!$F$6+'NILAI UTS'!O128*'NILAI UTS'!O$7*'FORM NILAI SIAP'!$G$6+'NILAI UAS'!O$7*'NILAI UAS'!O128*'FORM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8" s="50" t="str">
        <f t="shared" ref="AH128" si="1446">IF(AG128="","",IF(AG128&gt;=80,4,IF(AG128&gt;=70,3,IF(AG128&gt;=60,2,1))))</f>
        <v/>
      </c>
      <c r="AI128" s="7" t="str">
        <f>IF($B128="","",IFERROR((('NILAI TUGAS'!P128*'NILAI TUGAS'!P$7*'FORM NILAI SIAP'!$E$6+'NILAI PRAKTEK'!P128*'NILAI PRAKTEK'!P$7*'FORM NILAI SIAP'!$F$6+'NILAI UTS'!P128*'NILAI UTS'!P$7*'FORM NILAI SIAP'!$G$6+'NILAI UAS'!P$7*'NILAI UAS'!P128*'FORM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8" s="50" t="str">
        <f t="shared" ref="AJ128" si="1447">IF(AI128="","",IF(AI128&gt;=80,4,IF(AI128&gt;=70,3,IF(AI128&gt;=60,2,1))))</f>
        <v/>
      </c>
      <c r="AK128" s="7" t="str">
        <f>IF($B128="","",IFERROR((('NILAI TUGAS'!Q128*'NILAI TUGAS'!Q$7*'FORM NILAI SIAP'!$E$6+'NILAI PRAKTEK'!Q128*'NILAI PRAKTEK'!Q$7*'FORM NILAI SIAP'!$F$6+'NILAI UTS'!Q128*'NILAI UTS'!Q$7*'FORM NILAI SIAP'!$G$6+'NILAI UAS'!Q$7*'NILAI UAS'!Q128*'FORM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8" s="50" t="str">
        <f t="shared" ref="AL128" si="1448">IF(AK128="","",IF(AK128&gt;=80,4,IF(AK128&gt;=70,3,IF(AK128&gt;=60,2,1))))</f>
        <v/>
      </c>
      <c r="AM128" s="7" t="str">
        <f>IF($B128="","",IFERROR((('NILAI TUGAS'!R128*'NILAI TUGAS'!R$7*'FORM NILAI SIAP'!$E$6+'NILAI PRAKTEK'!R128*'NILAI PRAKTEK'!R$7*'FORM NILAI SIAP'!$F$6+'NILAI UTS'!R128*'NILAI UTS'!R$7*'FORM NILAI SIAP'!$G$6+'NILAI UAS'!R$7*'NILAI UAS'!R128*'FORM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8" s="50" t="str">
        <f t="shared" ref="AN128" si="1449">IF(AM128="","",IF(AM128&gt;=80,4,IF(AM128&gt;=70,3,IF(AM128&gt;=60,2,1))))</f>
        <v/>
      </c>
    </row>
    <row r="129" spans="1:40" x14ac:dyDescent="0.25">
      <c r="A129" s="13"/>
      <c r="B129" s="13"/>
      <c r="C129" s="13"/>
      <c r="D129" s="13"/>
      <c r="E129" s="25" t="str">
        <f>IF(B129="","",'NILAI TUGAS'!D129)</f>
        <v/>
      </c>
      <c r="F129" s="25" t="str">
        <f>IF(B129="","",'NILAI PRAKTEK'!D129)</f>
        <v/>
      </c>
      <c r="G129" s="25" t="str">
        <f>IF(B129="","",'NILAI UTS'!D129)</f>
        <v/>
      </c>
      <c r="H129" s="25" t="str">
        <f>IF(B129="","",'NILAI UAS'!D129)</f>
        <v/>
      </c>
      <c r="I129" s="25" t="str">
        <f t="shared" si="773"/>
        <v/>
      </c>
      <c r="J129" s="26" t="str">
        <f t="shared" si="774"/>
        <v/>
      </c>
      <c r="K129" s="25" t="str">
        <f t="shared" si="775"/>
        <v/>
      </c>
      <c r="L129" s="6" t="str">
        <f t="shared" si="776"/>
        <v/>
      </c>
      <c r="M129" s="7" t="str">
        <f>IF($B129="","",IF(M$7="","",IFERROR((('NILAI TUGAS'!E129*'NILAI TUGAS'!E$7*'FORM NILAI SIAP'!$E$6+'NILAI PRAKTEK'!E129*'NILAI PRAKTEK'!E$7*'FORM NILAI SIAP'!$F$6+'NILAI UTS'!E129*'NILAI UTS'!E$7*'FORM NILAI SIAP'!$G$6+'NILAI UAS'!E$7*'NILAI UAS'!E129*'FORM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29" s="50" t="str">
        <f t="shared" si="777"/>
        <v/>
      </c>
      <c r="O129" s="7" t="str">
        <f>IF($B129="","",IF(O$7="","",IFERROR((('NILAI TUGAS'!F129*'NILAI TUGAS'!F$7*'FORM NILAI SIAP'!$E$6+'NILAI PRAKTEK'!F129*'NILAI PRAKTEK'!F$7*'FORM NILAI SIAP'!$F$6+'NILAI UTS'!F129*'NILAI UTS'!F$7*'FORM NILAI SIAP'!$G$6+'NILAI UAS'!F$7*'NILAI UAS'!F129*'FORM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29" s="50" t="str">
        <f t="shared" si="777"/>
        <v/>
      </c>
      <c r="Q129" s="7" t="str">
        <f>IF($B129="","",IF(Q$7="","",IFERROR((('NILAI TUGAS'!G129*'NILAI TUGAS'!G$7*'FORM NILAI SIAP'!$E$6+'NILAI PRAKTEK'!G129*'NILAI PRAKTEK'!G$7*'FORM NILAI SIAP'!$F$6+'NILAI UTS'!G129*'NILAI UTS'!G$7*'FORM NILAI SIAP'!$G$6+'NILAI UAS'!G$7*'NILAI UAS'!G129*'FORM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29" s="50" t="str">
        <f t="shared" ref="R129" si="1450">IF(Q129="","",IF(Q129&gt;=80,4,IF(Q129&gt;=70,3,IF(Q129&gt;=60,2,1))))</f>
        <v/>
      </c>
      <c r="S129" s="7" t="str">
        <f>IF($B129="","",IF(S$7="","",IFERROR((('NILAI TUGAS'!H129*'NILAI TUGAS'!H$7*'FORM NILAI SIAP'!$E$6+'NILAI PRAKTEK'!H129*'NILAI PRAKTEK'!H$7*'FORM NILAI SIAP'!$F$6+'NILAI UTS'!H129*'NILAI UTS'!H$7*'FORM NILAI SIAP'!$G$6+'NILAI UAS'!H$7*'NILAI UAS'!H129*'FORM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9" s="50" t="str">
        <f t="shared" ref="T129" si="1451">IF(S129="","",IF(S129&gt;=80,4,IF(S129&gt;=70,3,IF(S129&gt;=60,2,1))))</f>
        <v/>
      </c>
      <c r="U129" s="7" t="str">
        <f>IF($B129="","",IF(U$7="","",IFERROR((('NILAI TUGAS'!I129*'NILAI TUGAS'!I$7*'FORM NILAI SIAP'!$E$6+'NILAI PRAKTEK'!I129*'NILAI PRAKTEK'!I$7*'FORM NILAI SIAP'!$F$6+'NILAI UTS'!I129*'NILAI UTS'!I$7*'FORM NILAI SIAP'!$G$6+'NILAI UAS'!I$7*'NILAI UAS'!I129*'FORM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9" s="50" t="str">
        <f t="shared" ref="V129" si="1452">IF(U129="","",IF(U129&gt;=80,4,IF(U129&gt;=70,3,IF(U129&gt;=60,2,1))))</f>
        <v/>
      </c>
      <c r="W129" s="7" t="str">
        <f>IF($B129="","",IF(W$7="","",IFERROR((('NILAI TUGAS'!J129*'NILAI TUGAS'!J$7*'FORM NILAI SIAP'!$E$6+'NILAI PRAKTEK'!J129*'NILAI PRAKTEK'!J$7*'FORM NILAI SIAP'!$F$6+'NILAI UTS'!J129*'NILAI UTS'!J$7*'FORM NILAI SIAP'!$G$6+'NILAI UAS'!J$7*'NILAI UAS'!J129*'FORM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9" s="50" t="str">
        <f t="shared" ref="X129" si="1453">IF(W129="","",IF(W129&gt;=80,4,IF(W129&gt;=70,3,IF(W129&gt;=60,2,1))))</f>
        <v/>
      </c>
      <c r="Y129" s="7" t="str">
        <f>IF($B129="","",IF(Y$7="","",IFERROR((('NILAI TUGAS'!K129*'NILAI TUGAS'!K$7*'FORM NILAI SIAP'!$E$6+'NILAI PRAKTEK'!K129*'NILAI PRAKTEK'!K$7*'FORM NILAI SIAP'!$F$6+'NILAI UTS'!K129*'NILAI UTS'!K$7*'FORM NILAI SIAP'!$G$6+'NILAI UAS'!K$7*'NILAI UAS'!K129*'FORM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9" s="50" t="str">
        <f t="shared" ref="Z129" si="1454">IF(Y129="","",IF(Y129&gt;=80,4,IF(Y129&gt;=70,3,IF(Y129&gt;=60,2,1))))</f>
        <v/>
      </c>
      <c r="AA129" s="7" t="str">
        <f>IF($B129="","",IF(AA$7="","",IFERROR((('NILAI TUGAS'!L129*'NILAI TUGAS'!L$7*'FORM NILAI SIAP'!$E$6+'NILAI PRAKTEK'!L129*'NILAI PRAKTEK'!L$7*'FORM NILAI SIAP'!$F$6+'NILAI UTS'!L129*'NILAI UTS'!L$7*'FORM NILAI SIAP'!$G$6+'NILAI UAS'!L$7*'NILAI UAS'!L129*'FORM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9" s="50" t="str">
        <f t="shared" ref="AB129" si="1455">IF(AA129="","",IF(AA129&gt;=80,4,IF(AA129&gt;=70,3,IF(AA129&gt;=60,2,1))))</f>
        <v/>
      </c>
      <c r="AC129" s="7" t="str">
        <f>IF($B129="","",IF(AC$7="","",IFERROR((('NILAI TUGAS'!M129*'NILAI TUGAS'!M$7*'FORM NILAI SIAP'!$E$6+'NILAI PRAKTEK'!M129*'NILAI PRAKTEK'!M$7*'FORM NILAI SIAP'!$F$6+'NILAI UTS'!M129*'NILAI UTS'!M$7*'FORM NILAI SIAP'!$G$6+'NILAI UAS'!M$7*'NILAI UAS'!M129*'FORM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9" s="50" t="str">
        <f t="shared" ref="AD129" si="1456">IF(AC129="","",IF(AC129&gt;=80,4,IF(AC129&gt;=70,3,IF(AC129&gt;=60,2,1))))</f>
        <v/>
      </c>
      <c r="AE129" s="7" t="str">
        <f>IF($B129="","",IFERROR((('NILAI TUGAS'!N129*'NILAI TUGAS'!N$7*'FORM NILAI SIAP'!$E$6+'NILAI PRAKTEK'!N129*'NILAI PRAKTEK'!N$7*'FORM NILAI SIAP'!$F$6+'NILAI UTS'!N129*'NILAI UTS'!N$7*'FORM NILAI SIAP'!$G$6+'NILAI UAS'!N$7*'NILAI UAS'!N129*'FORM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9" s="50" t="str">
        <f t="shared" ref="AF129" si="1457">IF(AE129="","",IF(AE129&gt;=80,4,IF(AE129&gt;=70,3,IF(AE129&gt;=60,2,1))))</f>
        <v/>
      </c>
      <c r="AG129" s="7" t="str">
        <f>IF($B129="","",IFERROR((('NILAI TUGAS'!O129*'NILAI TUGAS'!O$7*'FORM NILAI SIAP'!$E$6+'NILAI PRAKTEK'!O129*'NILAI PRAKTEK'!O$7*'FORM NILAI SIAP'!$F$6+'NILAI UTS'!O129*'NILAI UTS'!O$7*'FORM NILAI SIAP'!$G$6+'NILAI UAS'!O$7*'NILAI UAS'!O129*'FORM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9" s="50" t="str">
        <f t="shared" ref="AH129" si="1458">IF(AG129="","",IF(AG129&gt;=80,4,IF(AG129&gt;=70,3,IF(AG129&gt;=60,2,1))))</f>
        <v/>
      </c>
      <c r="AI129" s="7" t="str">
        <f>IF($B129="","",IFERROR((('NILAI TUGAS'!P129*'NILAI TUGAS'!P$7*'FORM NILAI SIAP'!$E$6+'NILAI PRAKTEK'!P129*'NILAI PRAKTEK'!P$7*'FORM NILAI SIAP'!$F$6+'NILAI UTS'!P129*'NILAI UTS'!P$7*'FORM NILAI SIAP'!$G$6+'NILAI UAS'!P$7*'NILAI UAS'!P129*'FORM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9" s="50" t="str">
        <f t="shared" ref="AJ129" si="1459">IF(AI129="","",IF(AI129&gt;=80,4,IF(AI129&gt;=70,3,IF(AI129&gt;=60,2,1))))</f>
        <v/>
      </c>
      <c r="AK129" s="7" t="str">
        <f>IF($B129="","",IFERROR((('NILAI TUGAS'!Q129*'NILAI TUGAS'!Q$7*'FORM NILAI SIAP'!$E$6+'NILAI PRAKTEK'!Q129*'NILAI PRAKTEK'!Q$7*'FORM NILAI SIAP'!$F$6+'NILAI UTS'!Q129*'NILAI UTS'!Q$7*'FORM NILAI SIAP'!$G$6+'NILAI UAS'!Q$7*'NILAI UAS'!Q129*'FORM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9" s="50" t="str">
        <f t="shared" ref="AL129" si="1460">IF(AK129="","",IF(AK129&gt;=80,4,IF(AK129&gt;=70,3,IF(AK129&gt;=60,2,1))))</f>
        <v/>
      </c>
      <c r="AM129" s="7" t="str">
        <f>IF($B129="","",IFERROR((('NILAI TUGAS'!R129*'NILAI TUGAS'!R$7*'FORM NILAI SIAP'!$E$6+'NILAI PRAKTEK'!R129*'NILAI PRAKTEK'!R$7*'FORM NILAI SIAP'!$F$6+'NILAI UTS'!R129*'NILAI UTS'!R$7*'FORM NILAI SIAP'!$G$6+'NILAI UAS'!R$7*'NILAI UAS'!R129*'FORM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9" s="50" t="str">
        <f t="shared" ref="AN129" si="1461">IF(AM129="","",IF(AM129&gt;=80,4,IF(AM129&gt;=70,3,IF(AM129&gt;=60,2,1))))</f>
        <v/>
      </c>
    </row>
    <row r="130" spans="1:40" x14ac:dyDescent="0.25">
      <c r="A130" s="13"/>
      <c r="B130" s="13"/>
      <c r="C130" s="13"/>
      <c r="D130" s="13"/>
      <c r="E130" s="25" t="str">
        <f>IF(B130="","",'NILAI TUGAS'!D130)</f>
        <v/>
      </c>
      <c r="F130" s="25" t="str">
        <f>IF(B130="","",'NILAI PRAKTEK'!D130)</f>
        <v/>
      </c>
      <c r="G130" s="25" t="str">
        <f>IF(B130="","",'NILAI UTS'!D130)</f>
        <v/>
      </c>
      <c r="H130" s="25" t="str">
        <f>IF(B130="","",'NILAI UAS'!D130)</f>
        <v/>
      </c>
      <c r="I130" s="25" t="str">
        <f t="shared" si="773"/>
        <v/>
      </c>
      <c r="J130" s="26" t="str">
        <f t="shared" si="774"/>
        <v/>
      </c>
      <c r="K130" s="25" t="str">
        <f t="shared" si="775"/>
        <v/>
      </c>
      <c r="L130" s="6" t="str">
        <f t="shared" si="776"/>
        <v/>
      </c>
      <c r="M130" s="7" t="str">
        <f>IF($B130="","",IF(M$7="","",IFERROR((('NILAI TUGAS'!E130*'NILAI TUGAS'!E$7*'FORM NILAI SIAP'!$E$6+'NILAI PRAKTEK'!E130*'NILAI PRAKTEK'!E$7*'FORM NILAI SIAP'!$F$6+'NILAI UTS'!E130*'NILAI UTS'!E$7*'FORM NILAI SIAP'!$G$6+'NILAI UAS'!E$7*'NILAI UAS'!E130*'FORM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0" s="50" t="str">
        <f t="shared" si="777"/>
        <v/>
      </c>
      <c r="O130" s="7" t="str">
        <f>IF($B130="","",IF(O$7="","",IFERROR((('NILAI TUGAS'!F130*'NILAI TUGAS'!F$7*'FORM NILAI SIAP'!$E$6+'NILAI PRAKTEK'!F130*'NILAI PRAKTEK'!F$7*'FORM NILAI SIAP'!$F$6+'NILAI UTS'!F130*'NILAI UTS'!F$7*'FORM NILAI SIAP'!$G$6+'NILAI UAS'!F$7*'NILAI UAS'!F130*'FORM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0" s="50" t="str">
        <f t="shared" si="777"/>
        <v/>
      </c>
      <c r="Q130" s="7" t="str">
        <f>IF($B130="","",IF(Q$7="","",IFERROR((('NILAI TUGAS'!G130*'NILAI TUGAS'!G$7*'FORM NILAI SIAP'!$E$6+'NILAI PRAKTEK'!G130*'NILAI PRAKTEK'!G$7*'FORM NILAI SIAP'!$F$6+'NILAI UTS'!G130*'NILAI UTS'!G$7*'FORM NILAI SIAP'!$G$6+'NILAI UAS'!G$7*'NILAI UAS'!G130*'FORM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0" s="50" t="str">
        <f t="shared" ref="R130" si="1462">IF(Q130="","",IF(Q130&gt;=80,4,IF(Q130&gt;=70,3,IF(Q130&gt;=60,2,1))))</f>
        <v/>
      </c>
      <c r="S130" s="7" t="str">
        <f>IF($B130="","",IF(S$7="","",IFERROR((('NILAI TUGAS'!H130*'NILAI TUGAS'!H$7*'FORM NILAI SIAP'!$E$6+'NILAI PRAKTEK'!H130*'NILAI PRAKTEK'!H$7*'FORM NILAI SIAP'!$F$6+'NILAI UTS'!H130*'NILAI UTS'!H$7*'FORM NILAI SIAP'!$G$6+'NILAI UAS'!H$7*'NILAI UAS'!H130*'FORM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0" s="50" t="str">
        <f t="shared" ref="T130" si="1463">IF(S130="","",IF(S130&gt;=80,4,IF(S130&gt;=70,3,IF(S130&gt;=60,2,1))))</f>
        <v/>
      </c>
      <c r="U130" s="7" t="str">
        <f>IF($B130="","",IF(U$7="","",IFERROR((('NILAI TUGAS'!I130*'NILAI TUGAS'!I$7*'FORM NILAI SIAP'!$E$6+'NILAI PRAKTEK'!I130*'NILAI PRAKTEK'!I$7*'FORM NILAI SIAP'!$F$6+'NILAI UTS'!I130*'NILAI UTS'!I$7*'FORM NILAI SIAP'!$G$6+'NILAI UAS'!I$7*'NILAI UAS'!I130*'FORM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0" s="50" t="str">
        <f t="shared" ref="V130" si="1464">IF(U130="","",IF(U130&gt;=80,4,IF(U130&gt;=70,3,IF(U130&gt;=60,2,1))))</f>
        <v/>
      </c>
      <c r="W130" s="7" t="str">
        <f>IF($B130="","",IF(W$7="","",IFERROR((('NILAI TUGAS'!J130*'NILAI TUGAS'!J$7*'FORM NILAI SIAP'!$E$6+'NILAI PRAKTEK'!J130*'NILAI PRAKTEK'!J$7*'FORM NILAI SIAP'!$F$6+'NILAI UTS'!J130*'NILAI UTS'!J$7*'FORM NILAI SIAP'!$G$6+'NILAI UAS'!J$7*'NILAI UAS'!J130*'FORM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0" s="50" t="str">
        <f t="shared" ref="X130" si="1465">IF(W130="","",IF(W130&gt;=80,4,IF(W130&gt;=70,3,IF(W130&gt;=60,2,1))))</f>
        <v/>
      </c>
      <c r="Y130" s="7" t="str">
        <f>IF($B130="","",IF(Y$7="","",IFERROR((('NILAI TUGAS'!K130*'NILAI TUGAS'!K$7*'FORM NILAI SIAP'!$E$6+'NILAI PRAKTEK'!K130*'NILAI PRAKTEK'!K$7*'FORM NILAI SIAP'!$F$6+'NILAI UTS'!K130*'NILAI UTS'!K$7*'FORM NILAI SIAP'!$G$6+'NILAI UAS'!K$7*'NILAI UAS'!K130*'FORM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0" s="50" t="str">
        <f t="shared" ref="Z130" si="1466">IF(Y130="","",IF(Y130&gt;=80,4,IF(Y130&gt;=70,3,IF(Y130&gt;=60,2,1))))</f>
        <v/>
      </c>
      <c r="AA130" s="7" t="str">
        <f>IF($B130="","",IF(AA$7="","",IFERROR((('NILAI TUGAS'!L130*'NILAI TUGAS'!L$7*'FORM NILAI SIAP'!$E$6+'NILAI PRAKTEK'!L130*'NILAI PRAKTEK'!L$7*'FORM NILAI SIAP'!$F$6+'NILAI UTS'!L130*'NILAI UTS'!L$7*'FORM NILAI SIAP'!$G$6+'NILAI UAS'!L$7*'NILAI UAS'!L130*'FORM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0" s="50" t="str">
        <f t="shared" ref="AB130" si="1467">IF(AA130="","",IF(AA130&gt;=80,4,IF(AA130&gt;=70,3,IF(AA130&gt;=60,2,1))))</f>
        <v/>
      </c>
      <c r="AC130" s="7" t="str">
        <f>IF($B130="","",IF(AC$7="","",IFERROR((('NILAI TUGAS'!M130*'NILAI TUGAS'!M$7*'FORM NILAI SIAP'!$E$6+'NILAI PRAKTEK'!M130*'NILAI PRAKTEK'!M$7*'FORM NILAI SIAP'!$F$6+'NILAI UTS'!M130*'NILAI UTS'!M$7*'FORM NILAI SIAP'!$G$6+'NILAI UAS'!M$7*'NILAI UAS'!M130*'FORM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0" s="50" t="str">
        <f t="shared" ref="AD130" si="1468">IF(AC130="","",IF(AC130&gt;=80,4,IF(AC130&gt;=70,3,IF(AC130&gt;=60,2,1))))</f>
        <v/>
      </c>
      <c r="AE130" s="7" t="str">
        <f>IF($B130="","",IFERROR((('NILAI TUGAS'!N130*'NILAI TUGAS'!N$7*'FORM NILAI SIAP'!$E$6+'NILAI PRAKTEK'!N130*'NILAI PRAKTEK'!N$7*'FORM NILAI SIAP'!$F$6+'NILAI UTS'!N130*'NILAI UTS'!N$7*'FORM NILAI SIAP'!$G$6+'NILAI UAS'!N$7*'NILAI UAS'!N130*'FORM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0" s="50" t="str">
        <f t="shared" ref="AF130" si="1469">IF(AE130="","",IF(AE130&gt;=80,4,IF(AE130&gt;=70,3,IF(AE130&gt;=60,2,1))))</f>
        <v/>
      </c>
      <c r="AG130" s="7" t="str">
        <f>IF($B130="","",IFERROR((('NILAI TUGAS'!O130*'NILAI TUGAS'!O$7*'FORM NILAI SIAP'!$E$6+'NILAI PRAKTEK'!O130*'NILAI PRAKTEK'!O$7*'FORM NILAI SIAP'!$F$6+'NILAI UTS'!O130*'NILAI UTS'!O$7*'FORM NILAI SIAP'!$G$6+'NILAI UAS'!O$7*'NILAI UAS'!O130*'FORM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0" s="50" t="str">
        <f t="shared" ref="AH130" si="1470">IF(AG130="","",IF(AG130&gt;=80,4,IF(AG130&gt;=70,3,IF(AG130&gt;=60,2,1))))</f>
        <v/>
      </c>
      <c r="AI130" s="7" t="str">
        <f>IF($B130="","",IFERROR((('NILAI TUGAS'!P130*'NILAI TUGAS'!P$7*'FORM NILAI SIAP'!$E$6+'NILAI PRAKTEK'!P130*'NILAI PRAKTEK'!P$7*'FORM NILAI SIAP'!$F$6+'NILAI UTS'!P130*'NILAI UTS'!P$7*'FORM NILAI SIAP'!$G$6+'NILAI UAS'!P$7*'NILAI UAS'!P130*'FORM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0" s="50" t="str">
        <f t="shared" ref="AJ130" si="1471">IF(AI130="","",IF(AI130&gt;=80,4,IF(AI130&gt;=70,3,IF(AI130&gt;=60,2,1))))</f>
        <v/>
      </c>
      <c r="AK130" s="7" t="str">
        <f>IF($B130="","",IFERROR((('NILAI TUGAS'!Q130*'NILAI TUGAS'!Q$7*'FORM NILAI SIAP'!$E$6+'NILAI PRAKTEK'!Q130*'NILAI PRAKTEK'!Q$7*'FORM NILAI SIAP'!$F$6+'NILAI UTS'!Q130*'NILAI UTS'!Q$7*'FORM NILAI SIAP'!$G$6+'NILAI UAS'!Q$7*'NILAI UAS'!Q130*'FORM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0" s="50" t="str">
        <f t="shared" ref="AL130" si="1472">IF(AK130="","",IF(AK130&gt;=80,4,IF(AK130&gt;=70,3,IF(AK130&gt;=60,2,1))))</f>
        <v/>
      </c>
      <c r="AM130" s="7" t="str">
        <f>IF($B130="","",IFERROR((('NILAI TUGAS'!R130*'NILAI TUGAS'!R$7*'FORM NILAI SIAP'!$E$6+'NILAI PRAKTEK'!R130*'NILAI PRAKTEK'!R$7*'FORM NILAI SIAP'!$F$6+'NILAI UTS'!R130*'NILAI UTS'!R$7*'FORM NILAI SIAP'!$G$6+'NILAI UAS'!R$7*'NILAI UAS'!R130*'FORM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0" s="50" t="str">
        <f t="shared" ref="AN130" si="1473">IF(AM130="","",IF(AM130&gt;=80,4,IF(AM130&gt;=70,3,IF(AM130&gt;=60,2,1))))</f>
        <v/>
      </c>
    </row>
    <row r="131" spans="1:40" x14ac:dyDescent="0.25">
      <c r="A131" s="13"/>
      <c r="B131" s="13"/>
      <c r="C131" s="13"/>
      <c r="D131" s="13"/>
      <c r="E131" s="25" t="str">
        <f>IF(B131="","",'NILAI TUGAS'!D131)</f>
        <v/>
      </c>
      <c r="F131" s="25" t="str">
        <f>IF(B131="","",'NILAI PRAKTEK'!D131)</f>
        <v/>
      </c>
      <c r="G131" s="25" t="str">
        <f>IF(B131="","",'NILAI UTS'!D131)</f>
        <v/>
      </c>
      <c r="H131" s="25" t="str">
        <f>IF(B131="","",'NILAI UAS'!D131)</f>
        <v/>
      </c>
      <c r="I131" s="25" t="str">
        <f t="shared" si="773"/>
        <v/>
      </c>
      <c r="J131" s="26" t="str">
        <f t="shared" si="774"/>
        <v/>
      </c>
      <c r="K131" s="25" t="str">
        <f t="shared" si="775"/>
        <v/>
      </c>
      <c r="L131" s="6" t="str">
        <f t="shared" si="776"/>
        <v/>
      </c>
      <c r="M131" s="7" t="str">
        <f>IF($B131="","",IF(M$7="","",IFERROR((('NILAI TUGAS'!E131*'NILAI TUGAS'!E$7*'FORM NILAI SIAP'!$E$6+'NILAI PRAKTEK'!E131*'NILAI PRAKTEK'!E$7*'FORM NILAI SIAP'!$F$6+'NILAI UTS'!E131*'NILAI UTS'!E$7*'FORM NILAI SIAP'!$G$6+'NILAI UAS'!E$7*'NILAI UAS'!E131*'FORM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1" s="50" t="str">
        <f t="shared" si="777"/>
        <v/>
      </c>
      <c r="O131" s="7" t="str">
        <f>IF($B131="","",IF(O$7="","",IFERROR((('NILAI TUGAS'!F131*'NILAI TUGAS'!F$7*'FORM NILAI SIAP'!$E$6+'NILAI PRAKTEK'!F131*'NILAI PRAKTEK'!F$7*'FORM NILAI SIAP'!$F$6+'NILAI UTS'!F131*'NILAI UTS'!F$7*'FORM NILAI SIAP'!$G$6+'NILAI UAS'!F$7*'NILAI UAS'!F131*'FORM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1" s="50" t="str">
        <f t="shared" si="777"/>
        <v/>
      </c>
      <c r="Q131" s="7" t="str">
        <f>IF($B131="","",IF(Q$7="","",IFERROR((('NILAI TUGAS'!G131*'NILAI TUGAS'!G$7*'FORM NILAI SIAP'!$E$6+'NILAI PRAKTEK'!G131*'NILAI PRAKTEK'!G$7*'FORM NILAI SIAP'!$F$6+'NILAI UTS'!G131*'NILAI UTS'!G$7*'FORM NILAI SIAP'!$G$6+'NILAI UAS'!G$7*'NILAI UAS'!G131*'FORM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1" s="50" t="str">
        <f t="shared" ref="R131" si="1474">IF(Q131="","",IF(Q131&gt;=80,4,IF(Q131&gt;=70,3,IF(Q131&gt;=60,2,1))))</f>
        <v/>
      </c>
      <c r="S131" s="7" t="str">
        <f>IF($B131="","",IF(S$7="","",IFERROR((('NILAI TUGAS'!H131*'NILAI TUGAS'!H$7*'FORM NILAI SIAP'!$E$6+'NILAI PRAKTEK'!H131*'NILAI PRAKTEK'!H$7*'FORM NILAI SIAP'!$F$6+'NILAI UTS'!H131*'NILAI UTS'!H$7*'FORM NILAI SIAP'!$G$6+'NILAI UAS'!H$7*'NILAI UAS'!H131*'FORM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1" s="50" t="str">
        <f t="shared" ref="T131" si="1475">IF(S131="","",IF(S131&gt;=80,4,IF(S131&gt;=70,3,IF(S131&gt;=60,2,1))))</f>
        <v/>
      </c>
      <c r="U131" s="7" t="str">
        <f>IF($B131="","",IF(U$7="","",IFERROR((('NILAI TUGAS'!I131*'NILAI TUGAS'!I$7*'FORM NILAI SIAP'!$E$6+'NILAI PRAKTEK'!I131*'NILAI PRAKTEK'!I$7*'FORM NILAI SIAP'!$F$6+'NILAI UTS'!I131*'NILAI UTS'!I$7*'FORM NILAI SIAP'!$G$6+'NILAI UAS'!I$7*'NILAI UAS'!I131*'FORM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1" s="50" t="str">
        <f t="shared" ref="V131" si="1476">IF(U131="","",IF(U131&gt;=80,4,IF(U131&gt;=70,3,IF(U131&gt;=60,2,1))))</f>
        <v/>
      </c>
      <c r="W131" s="7" t="str">
        <f>IF($B131="","",IF(W$7="","",IFERROR((('NILAI TUGAS'!J131*'NILAI TUGAS'!J$7*'FORM NILAI SIAP'!$E$6+'NILAI PRAKTEK'!J131*'NILAI PRAKTEK'!J$7*'FORM NILAI SIAP'!$F$6+'NILAI UTS'!J131*'NILAI UTS'!J$7*'FORM NILAI SIAP'!$G$6+'NILAI UAS'!J$7*'NILAI UAS'!J131*'FORM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1" s="50" t="str">
        <f t="shared" ref="X131" si="1477">IF(W131="","",IF(W131&gt;=80,4,IF(W131&gt;=70,3,IF(W131&gt;=60,2,1))))</f>
        <v/>
      </c>
      <c r="Y131" s="7" t="str">
        <f>IF($B131="","",IF(Y$7="","",IFERROR((('NILAI TUGAS'!K131*'NILAI TUGAS'!K$7*'FORM NILAI SIAP'!$E$6+'NILAI PRAKTEK'!K131*'NILAI PRAKTEK'!K$7*'FORM NILAI SIAP'!$F$6+'NILAI UTS'!K131*'NILAI UTS'!K$7*'FORM NILAI SIAP'!$G$6+'NILAI UAS'!K$7*'NILAI UAS'!K131*'FORM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1" s="50" t="str">
        <f t="shared" ref="Z131" si="1478">IF(Y131="","",IF(Y131&gt;=80,4,IF(Y131&gt;=70,3,IF(Y131&gt;=60,2,1))))</f>
        <v/>
      </c>
      <c r="AA131" s="7" t="str">
        <f>IF($B131="","",IF(AA$7="","",IFERROR((('NILAI TUGAS'!L131*'NILAI TUGAS'!L$7*'FORM NILAI SIAP'!$E$6+'NILAI PRAKTEK'!L131*'NILAI PRAKTEK'!L$7*'FORM NILAI SIAP'!$F$6+'NILAI UTS'!L131*'NILAI UTS'!L$7*'FORM NILAI SIAP'!$G$6+'NILAI UAS'!L$7*'NILAI UAS'!L131*'FORM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1" s="50" t="str">
        <f t="shared" ref="AB131" si="1479">IF(AA131="","",IF(AA131&gt;=80,4,IF(AA131&gt;=70,3,IF(AA131&gt;=60,2,1))))</f>
        <v/>
      </c>
      <c r="AC131" s="7" t="str">
        <f>IF($B131="","",IF(AC$7="","",IFERROR((('NILAI TUGAS'!M131*'NILAI TUGAS'!M$7*'FORM NILAI SIAP'!$E$6+'NILAI PRAKTEK'!M131*'NILAI PRAKTEK'!M$7*'FORM NILAI SIAP'!$F$6+'NILAI UTS'!M131*'NILAI UTS'!M$7*'FORM NILAI SIAP'!$G$6+'NILAI UAS'!M$7*'NILAI UAS'!M131*'FORM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1" s="50" t="str">
        <f t="shared" ref="AD131" si="1480">IF(AC131="","",IF(AC131&gt;=80,4,IF(AC131&gt;=70,3,IF(AC131&gt;=60,2,1))))</f>
        <v/>
      </c>
      <c r="AE131" s="7" t="str">
        <f>IF($B131="","",IFERROR((('NILAI TUGAS'!N131*'NILAI TUGAS'!N$7*'FORM NILAI SIAP'!$E$6+'NILAI PRAKTEK'!N131*'NILAI PRAKTEK'!N$7*'FORM NILAI SIAP'!$F$6+'NILAI UTS'!N131*'NILAI UTS'!N$7*'FORM NILAI SIAP'!$G$6+'NILAI UAS'!N$7*'NILAI UAS'!N131*'FORM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1" s="50" t="str">
        <f t="shared" ref="AF131" si="1481">IF(AE131="","",IF(AE131&gt;=80,4,IF(AE131&gt;=70,3,IF(AE131&gt;=60,2,1))))</f>
        <v/>
      </c>
      <c r="AG131" s="7" t="str">
        <f>IF($B131="","",IFERROR((('NILAI TUGAS'!O131*'NILAI TUGAS'!O$7*'FORM NILAI SIAP'!$E$6+'NILAI PRAKTEK'!O131*'NILAI PRAKTEK'!O$7*'FORM NILAI SIAP'!$F$6+'NILAI UTS'!O131*'NILAI UTS'!O$7*'FORM NILAI SIAP'!$G$6+'NILAI UAS'!O$7*'NILAI UAS'!O131*'FORM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1" s="50" t="str">
        <f t="shared" ref="AH131" si="1482">IF(AG131="","",IF(AG131&gt;=80,4,IF(AG131&gt;=70,3,IF(AG131&gt;=60,2,1))))</f>
        <v/>
      </c>
      <c r="AI131" s="7" t="str">
        <f>IF($B131="","",IFERROR((('NILAI TUGAS'!P131*'NILAI TUGAS'!P$7*'FORM NILAI SIAP'!$E$6+'NILAI PRAKTEK'!P131*'NILAI PRAKTEK'!P$7*'FORM NILAI SIAP'!$F$6+'NILAI UTS'!P131*'NILAI UTS'!P$7*'FORM NILAI SIAP'!$G$6+'NILAI UAS'!P$7*'NILAI UAS'!P131*'FORM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1" s="50" t="str">
        <f t="shared" ref="AJ131" si="1483">IF(AI131="","",IF(AI131&gt;=80,4,IF(AI131&gt;=70,3,IF(AI131&gt;=60,2,1))))</f>
        <v/>
      </c>
      <c r="AK131" s="7" t="str">
        <f>IF($B131="","",IFERROR((('NILAI TUGAS'!Q131*'NILAI TUGAS'!Q$7*'FORM NILAI SIAP'!$E$6+'NILAI PRAKTEK'!Q131*'NILAI PRAKTEK'!Q$7*'FORM NILAI SIAP'!$F$6+'NILAI UTS'!Q131*'NILAI UTS'!Q$7*'FORM NILAI SIAP'!$G$6+'NILAI UAS'!Q$7*'NILAI UAS'!Q131*'FORM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1" s="50" t="str">
        <f t="shared" ref="AL131" si="1484">IF(AK131="","",IF(AK131&gt;=80,4,IF(AK131&gt;=70,3,IF(AK131&gt;=60,2,1))))</f>
        <v/>
      </c>
      <c r="AM131" s="7" t="str">
        <f>IF($B131="","",IFERROR((('NILAI TUGAS'!R131*'NILAI TUGAS'!R$7*'FORM NILAI SIAP'!$E$6+'NILAI PRAKTEK'!R131*'NILAI PRAKTEK'!R$7*'FORM NILAI SIAP'!$F$6+'NILAI UTS'!R131*'NILAI UTS'!R$7*'FORM NILAI SIAP'!$G$6+'NILAI UAS'!R$7*'NILAI UAS'!R131*'FORM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1" s="50" t="str">
        <f t="shared" ref="AN131" si="1485">IF(AM131="","",IF(AM131&gt;=80,4,IF(AM131&gt;=70,3,IF(AM131&gt;=60,2,1))))</f>
        <v/>
      </c>
    </row>
    <row r="132" spans="1:40" x14ac:dyDescent="0.25">
      <c r="A132" s="13"/>
      <c r="B132" s="13"/>
      <c r="C132" s="13"/>
      <c r="D132" s="13"/>
      <c r="E132" s="25" t="str">
        <f>IF(B132="","",'NILAI TUGAS'!D132)</f>
        <v/>
      </c>
      <c r="F132" s="25" t="str">
        <f>IF(B132="","",'NILAI PRAKTEK'!D132)</f>
        <v/>
      </c>
      <c r="G132" s="25" t="str">
        <f>IF(B132="","",'NILAI UTS'!D132)</f>
        <v/>
      </c>
      <c r="H132" s="25" t="str">
        <f>IF(B132="","",'NILAI UAS'!D132)</f>
        <v/>
      </c>
      <c r="I132" s="25" t="str">
        <f t="shared" si="773"/>
        <v/>
      </c>
      <c r="J132" s="26" t="str">
        <f t="shared" si="774"/>
        <v/>
      </c>
      <c r="K132" s="25" t="str">
        <f t="shared" si="775"/>
        <v/>
      </c>
      <c r="L132" s="6" t="str">
        <f t="shared" si="776"/>
        <v/>
      </c>
      <c r="M132" s="7" t="str">
        <f>IF($B132="","",IF(M$7="","",IFERROR((('NILAI TUGAS'!E132*'NILAI TUGAS'!E$7*'FORM NILAI SIAP'!$E$6+'NILAI PRAKTEK'!E132*'NILAI PRAKTEK'!E$7*'FORM NILAI SIAP'!$F$6+'NILAI UTS'!E132*'NILAI UTS'!E$7*'FORM NILAI SIAP'!$G$6+'NILAI UAS'!E$7*'NILAI UAS'!E132*'FORM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2" s="50" t="str">
        <f t="shared" si="777"/>
        <v/>
      </c>
      <c r="O132" s="7" t="str">
        <f>IF($B132="","",IF(O$7="","",IFERROR((('NILAI TUGAS'!F132*'NILAI TUGAS'!F$7*'FORM NILAI SIAP'!$E$6+'NILAI PRAKTEK'!F132*'NILAI PRAKTEK'!F$7*'FORM NILAI SIAP'!$F$6+'NILAI UTS'!F132*'NILAI UTS'!F$7*'FORM NILAI SIAP'!$G$6+'NILAI UAS'!F$7*'NILAI UAS'!F132*'FORM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2" s="50" t="str">
        <f t="shared" si="777"/>
        <v/>
      </c>
      <c r="Q132" s="7" t="str">
        <f>IF($B132="","",IF(Q$7="","",IFERROR((('NILAI TUGAS'!G132*'NILAI TUGAS'!G$7*'FORM NILAI SIAP'!$E$6+'NILAI PRAKTEK'!G132*'NILAI PRAKTEK'!G$7*'FORM NILAI SIAP'!$F$6+'NILAI UTS'!G132*'NILAI UTS'!G$7*'FORM NILAI SIAP'!$G$6+'NILAI UAS'!G$7*'NILAI UAS'!G132*'FORM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2" s="50" t="str">
        <f t="shared" ref="R132" si="1486">IF(Q132="","",IF(Q132&gt;=80,4,IF(Q132&gt;=70,3,IF(Q132&gt;=60,2,1))))</f>
        <v/>
      </c>
      <c r="S132" s="7" t="str">
        <f>IF($B132="","",IF(S$7="","",IFERROR((('NILAI TUGAS'!H132*'NILAI TUGAS'!H$7*'FORM NILAI SIAP'!$E$6+'NILAI PRAKTEK'!H132*'NILAI PRAKTEK'!H$7*'FORM NILAI SIAP'!$F$6+'NILAI UTS'!H132*'NILAI UTS'!H$7*'FORM NILAI SIAP'!$G$6+'NILAI UAS'!H$7*'NILAI UAS'!H132*'FORM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2" s="50" t="str">
        <f t="shared" ref="T132" si="1487">IF(S132="","",IF(S132&gt;=80,4,IF(S132&gt;=70,3,IF(S132&gt;=60,2,1))))</f>
        <v/>
      </c>
      <c r="U132" s="7" t="str">
        <f>IF($B132="","",IF(U$7="","",IFERROR((('NILAI TUGAS'!I132*'NILAI TUGAS'!I$7*'FORM NILAI SIAP'!$E$6+'NILAI PRAKTEK'!I132*'NILAI PRAKTEK'!I$7*'FORM NILAI SIAP'!$F$6+'NILAI UTS'!I132*'NILAI UTS'!I$7*'FORM NILAI SIAP'!$G$6+'NILAI UAS'!I$7*'NILAI UAS'!I132*'FORM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2" s="50" t="str">
        <f t="shared" ref="V132" si="1488">IF(U132="","",IF(U132&gt;=80,4,IF(U132&gt;=70,3,IF(U132&gt;=60,2,1))))</f>
        <v/>
      </c>
      <c r="W132" s="7" t="str">
        <f>IF($B132="","",IF(W$7="","",IFERROR((('NILAI TUGAS'!J132*'NILAI TUGAS'!J$7*'FORM NILAI SIAP'!$E$6+'NILAI PRAKTEK'!J132*'NILAI PRAKTEK'!J$7*'FORM NILAI SIAP'!$F$6+'NILAI UTS'!J132*'NILAI UTS'!J$7*'FORM NILAI SIAP'!$G$6+'NILAI UAS'!J$7*'NILAI UAS'!J132*'FORM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2" s="50" t="str">
        <f t="shared" ref="X132" si="1489">IF(W132="","",IF(W132&gt;=80,4,IF(W132&gt;=70,3,IF(W132&gt;=60,2,1))))</f>
        <v/>
      </c>
      <c r="Y132" s="7" t="str">
        <f>IF($B132="","",IF(Y$7="","",IFERROR((('NILAI TUGAS'!K132*'NILAI TUGAS'!K$7*'FORM NILAI SIAP'!$E$6+'NILAI PRAKTEK'!K132*'NILAI PRAKTEK'!K$7*'FORM NILAI SIAP'!$F$6+'NILAI UTS'!K132*'NILAI UTS'!K$7*'FORM NILAI SIAP'!$G$6+'NILAI UAS'!K$7*'NILAI UAS'!K132*'FORM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2" s="50" t="str">
        <f t="shared" ref="Z132" si="1490">IF(Y132="","",IF(Y132&gt;=80,4,IF(Y132&gt;=70,3,IF(Y132&gt;=60,2,1))))</f>
        <v/>
      </c>
      <c r="AA132" s="7" t="str">
        <f>IF($B132="","",IF(AA$7="","",IFERROR((('NILAI TUGAS'!L132*'NILAI TUGAS'!L$7*'FORM NILAI SIAP'!$E$6+'NILAI PRAKTEK'!L132*'NILAI PRAKTEK'!L$7*'FORM NILAI SIAP'!$F$6+'NILAI UTS'!L132*'NILAI UTS'!L$7*'FORM NILAI SIAP'!$G$6+'NILAI UAS'!L$7*'NILAI UAS'!L132*'FORM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2" s="50" t="str">
        <f t="shared" ref="AB132" si="1491">IF(AA132="","",IF(AA132&gt;=80,4,IF(AA132&gt;=70,3,IF(AA132&gt;=60,2,1))))</f>
        <v/>
      </c>
      <c r="AC132" s="7" t="str">
        <f>IF($B132="","",IF(AC$7="","",IFERROR((('NILAI TUGAS'!M132*'NILAI TUGAS'!M$7*'FORM NILAI SIAP'!$E$6+'NILAI PRAKTEK'!M132*'NILAI PRAKTEK'!M$7*'FORM NILAI SIAP'!$F$6+'NILAI UTS'!M132*'NILAI UTS'!M$7*'FORM NILAI SIAP'!$G$6+'NILAI UAS'!M$7*'NILAI UAS'!M132*'FORM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2" s="50" t="str">
        <f t="shared" ref="AD132" si="1492">IF(AC132="","",IF(AC132&gt;=80,4,IF(AC132&gt;=70,3,IF(AC132&gt;=60,2,1))))</f>
        <v/>
      </c>
      <c r="AE132" s="7" t="str">
        <f>IF($B132="","",IFERROR((('NILAI TUGAS'!N132*'NILAI TUGAS'!N$7*'FORM NILAI SIAP'!$E$6+'NILAI PRAKTEK'!N132*'NILAI PRAKTEK'!N$7*'FORM NILAI SIAP'!$F$6+'NILAI UTS'!N132*'NILAI UTS'!N$7*'FORM NILAI SIAP'!$G$6+'NILAI UAS'!N$7*'NILAI UAS'!N132*'FORM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2" s="50" t="str">
        <f t="shared" ref="AF132" si="1493">IF(AE132="","",IF(AE132&gt;=80,4,IF(AE132&gt;=70,3,IF(AE132&gt;=60,2,1))))</f>
        <v/>
      </c>
      <c r="AG132" s="7" t="str">
        <f>IF($B132="","",IFERROR((('NILAI TUGAS'!O132*'NILAI TUGAS'!O$7*'FORM NILAI SIAP'!$E$6+'NILAI PRAKTEK'!O132*'NILAI PRAKTEK'!O$7*'FORM NILAI SIAP'!$F$6+'NILAI UTS'!O132*'NILAI UTS'!O$7*'FORM NILAI SIAP'!$G$6+'NILAI UAS'!O$7*'NILAI UAS'!O132*'FORM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2" s="50" t="str">
        <f t="shared" ref="AH132" si="1494">IF(AG132="","",IF(AG132&gt;=80,4,IF(AG132&gt;=70,3,IF(AG132&gt;=60,2,1))))</f>
        <v/>
      </c>
      <c r="AI132" s="7" t="str">
        <f>IF($B132="","",IFERROR((('NILAI TUGAS'!P132*'NILAI TUGAS'!P$7*'FORM NILAI SIAP'!$E$6+'NILAI PRAKTEK'!P132*'NILAI PRAKTEK'!P$7*'FORM NILAI SIAP'!$F$6+'NILAI UTS'!P132*'NILAI UTS'!P$7*'FORM NILAI SIAP'!$G$6+'NILAI UAS'!P$7*'NILAI UAS'!P132*'FORM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2" s="50" t="str">
        <f t="shared" ref="AJ132" si="1495">IF(AI132="","",IF(AI132&gt;=80,4,IF(AI132&gt;=70,3,IF(AI132&gt;=60,2,1))))</f>
        <v/>
      </c>
      <c r="AK132" s="7" t="str">
        <f>IF($B132="","",IFERROR((('NILAI TUGAS'!Q132*'NILAI TUGAS'!Q$7*'FORM NILAI SIAP'!$E$6+'NILAI PRAKTEK'!Q132*'NILAI PRAKTEK'!Q$7*'FORM NILAI SIAP'!$F$6+'NILAI UTS'!Q132*'NILAI UTS'!Q$7*'FORM NILAI SIAP'!$G$6+'NILAI UAS'!Q$7*'NILAI UAS'!Q132*'FORM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2" s="50" t="str">
        <f t="shared" ref="AL132" si="1496">IF(AK132="","",IF(AK132&gt;=80,4,IF(AK132&gt;=70,3,IF(AK132&gt;=60,2,1))))</f>
        <v/>
      </c>
      <c r="AM132" s="7" t="str">
        <f>IF($B132="","",IFERROR((('NILAI TUGAS'!R132*'NILAI TUGAS'!R$7*'FORM NILAI SIAP'!$E$6+'NILAI PRAKTEK'!R132*'NILAI PRAKTEK'!R$7*'FORM NILAI SIAP'!$F$6+'NILAI UTS'!R132*'NILAI UTS'!R$7*'FORM NILAI SIAP'!$G$6+'NILAI UAS'!R$7*'NILAI UAS'!R132*'FORM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2" s="50" t="str">
        <f t="shared" ref="AN132" si="1497">IF(AM132="","",IF(AM132&gt;=80,4,IF(AM132&gt;=70,3,IF(AM132&gt;=60,2,1))))</f>
        <v/>
      </c>
    </row>
    <row r="133" spans="1:40" x14ac:dyDescent="0.25">
      <c r="A133" s="13"/>
      <c r="B133" s="13"/>
      <c r="C133" s="13"/>
      <c r="D133" s="13"/>
      <c r="E133" s="25" t="str">
        <f>IF(B133="","",'NILAI TUGAS'!D133)</f>
        <v/>
      </c>
      <c r="F133" s="25" t="str">
        <f>IF(B133="","",'NILAI PRAKTEK'!D133)</f>
        <v/>
      </c>
      <c r="G133" s="25" t="str">
        <f>IF(B133="","",'NILAI UTS'!D133)</f>
        <v/>
      </c>
      <c r="H133" s="25" t="str">
        <f>IF(B133="","",'NILAI UAS'!D133)</f>
        <v/>
      </c>
      <c r="I133" s="25" t="str">
        <f t="shared" si="773"/>
        <v/>
      </c>
      <c r="J133" s="26" t="str">
        <f t="shared" si="774"/>
        <v/>
      </c>
      <c r="K133" s="25" t="str">
        <f t="shared" si="775"/>
        <v/>
      </c>
      <c r="L133" s="6" t="str">
        <f t="shared" si="776"/>
        <v/>
      </c>
      <c r="M133" s="7" t="str">
        <f>IF($B133="","",IF(M$7="","",IFERROR((('NILAI TUGAS'!E133*'NILAI TUGAS'!E$7*'FORM NILAI SIAP'!$E$6+'NILAI PRAKTEK'!E133*'NILAI PRAKTEK'!E$7*'FORM NILAI SIAP'!$F$6+'NILAI UTS'!E133*'NILAI UTS'!E$7*'FORM NILAI SIAP'!$G$6+'NILAI UAS'!E$7*'NILAI UAS'!E133*'FORM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3" s="50" t="str">
        <f t="shared" si="777"/>
        <v/>
      </c>
      <c r="O133" s="7" t="str">
        <f>IF($B133="","",IF(O$7="","",IFERROR((('NILAI TUGAS'!F133*'NILAI TUGAS'!F$7*'FORM NILAI SIAP'!$E$6+'NILAI PRAKTEK'!F133*'NILAI PRAKTEK'!F$7*'FORM NILAI SIAP'!$F$6+'NILAI UTS'!F133*'NILAI UTS'!F$7*'FORM NILAI SIAP'!$G$6+'NILAI UAS'!F$7*'NILAI UAS'!F133*'FORM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3" s="50" t="str">
        <f t="shared" si="777"/>
        <v/>
      </c>
      <c r="Q133" s="7" t="str">
        <f>IF($B133="","",IF(Q$7="","",IFERROR((('NILAI TUGAS'!G133*'NILAI TUGAS'!G$7*'FORM NILAI SIAP'!$E$6+'NILAI PRAKTEK'!G133*'NILAI PRAKTEK'!G$7*'FORM NILAI SIAP'!$F$6+'NILAI UTS'!G133*'NILAI UTS'!G$7*'FORM NILAI SIAP'!$G$6+'NILAI UAS'!G$7*'NILAI UAS'!G133*'FORM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3" s="50" t="str">
        <f t="shared" ref="R133" si="1498">IF(Q133="","",IF(Q133&gt;=80,4,IF(Q133&gt;=70,3,IF(Q133&gt;=60,2,1))))</f>
        <v/>
      </c>
      <c r="S133" s="7" t="str">
        <f>IF($B133="","",IF(S$7="","",IFERROR((('NILAI TUGAS'!H133*'NILAI TUGAS'!H$7*'FORM NILAI SIAP'!$E$6+'NILAI PRAKTEK'!H133*'NILAI PRAKTEK'!H$7*'FORM NILAI SIAP'!$F$6+'NILAI UTS'!H133*'NILAI UTS'!H$7*'FORM NILAI SIAP'!$G$6+'NILAI UAS'!H$7*'NILAI UAS'!H133*'FORM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3" s="50" t="str">
        <f t="shared" ref="T133" si="1499">IF(S133="","",IF(S133&gt;=80,4,IF(S133&gt;=70,3,IF(S133&gt;=60,2,1))))</f>
        <v/>
      </c>
      <c r="U133" s="7" t="str">
        <f>IF($B133="","",IF(U$7="","",IFERROR((('NILAI TUGAS'!I133*'NILAI TUGAS'!I$7*'FORM NILAI SIAP'!$E$6+'NILAI PRAKTEK'!I133*'NILAI PRAKTEK'!I$7*'FORM NILAI SIAP'!$F$6+'NILAI UTS'!I133*'NILAI UTS'!I$7*'FORM NILAI SIAP'!$G$6+'NILAI UAS'!I$7*'NILAI UAS'!I133*'FORM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3" s="50" t="str">
        <f t="shared" ref="V133" si="1500">IF(U133="","",IF(U133&gt;=80,4,IF(U133&gt;=70,3,IF(U133&gt;=60,2,1))))</f>
        <v/>
      </c>
      <c r="W133" s="7" t="str">
        <f>IF($B133="","",IF(W$7="","",IFERROR((('NILAI TUGAS'!J133*'NILAI TUGAS'!J$7*'FORM NILAI SIAP'!$E$6+'NILAI PRAKTEK'!J133*'NILAI PRAKTEK'!J$7*'FORM NILAI SIAP'!$F$6+'NILAI UTS'!J133*'NILAI UTS'!J$7*'FORM NILAI SIAP'!$G$6+'NILAI UAS'!J$7*'NILAI UAS'!J133*'FORM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3" s="50" t="str">
        <f t="shared" ref="X133" si="1501">IF(W133="","",IF(W133&gt;=80,4,IF(W133&gt;=70,3,IF(W133&gt;=60,2,1))))</f>
        <v/>
      </c>
      <c r="Y133" s="7" t="str">
        <f>IF($B133="","",IF(Y$7="","",IFERROR((('NILAI TUGAS'!K133*'NILAI TUGAS'!K$7*'FORM NILAI SIAP'!$E$6+'NILAI PRAKTEK'!K133*'NILAI PRAKTEK'!K$7*'FORM NILAI SIAP'!$F$6+'NILAI UTS'!K133*'NILAI UTS'!K$7*'FORM NILAI SIAP'!$G$6+'NILAI UAS'!K$7*'NILAI UAS'!K133*'FORM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3" s="50" t="str">
        <f t="shared" ref="Z133" si="1502">IF(Y133="","",IF(Y133&gt;=80,4,IF(Y133&gt;=70,3,IF(Y133&gt;=60,2,1))))</f>
        <v/>
      </c>
      <c r="AA133" s="7" t="str">
        <f>IF($B133="","",IF(AA$7="","",IFERROR((('NILAI TUGAS'!L133*'NILAI TUGAS'!L$7*'FORM NILAI SIAP'!$E$6+'NILAI PRAKTEK'!L133*'NILAI PRAKTEK'!L$7*'FORM NILAI SIAP'!$F$6+'NILAI UTS'!L133*'NILAI UTS'!L$7*'FORM NILAI SIAP'!$G$6+'NILAI UAS'!L$7*'NILAI UAS'!L133*'FORM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3" s="50" t="str">
        <f t="shared" ref="AB133" si="1503">IF(AA133="","",IF(AA133&gt;=80,4,IF(AA133&gt;=70,3,IF(AA133&gt;=60,2,1))))</f>
        <v/>
      </c>
      <c r="AC133" s="7" t="str">
        <f>IF($B133="","",IF(AC$7="","",IFERROR((('NILAI TUGAS'!M133*'NILAI TUGAS'!M$7*'FORM NILAI SIAP'!$E$6+'NILAI PRAKTEK'!M133*'NILAI PRAKTEK'!M$7*'FORM NILAI SIAP'!$F$6+'NILAI UTS'!M133*'NILAI UTS'!M$7*'FORM NILAI SIAP'!$G$6+'NILAI UAS'!M$7*'NILAI UAS'!M133*'FORM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3" s="50" t="str">
        <f t="shared" ref="AD133" si="1504">IF(AC133="","",IF(AC133&gt;=80,4,IF(AC133&gt;=70,3,IF(AC133&gt;=60,2,1))))</f>
        <v/>
      </c>
      <c r="AE133" s="7" t="str">
        <f>IF($B133="","",IFERROR((('NILAI TUGAS'!N133*'NILAI TUGAS'!N$7*'FORM NILAI SIAP'!$E$6+'NILAI PRAKTEK'!N133*'NILAI PRAKTEK'!N$7*'FORM NILAI SIAP'!$F$6+'NILAI UTS'!N133*'NILAI UTS'!N$7*'FORM NILAI SIAP'!$G$6+'NILAI UAS'!N$7*'NILAI UAS'!N133*'FORM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3" s="50" t="str">
        <f t="shared" ref="AF133" si="1505">IF(AE133="","",IF(AE133&gt;=80,4,IF(AE133&gt;=70,3,IF(AE133&gt;=60,2,1))))</f>
        <v/>
      </c>
      <c r="AG133" s="7" t="str">
        <f>IF($B133="","",IFERROR((('NILAI TUGAS'!O133*'NILAI TUGAS'!O$7*'FORM NILAI SIAP'!$E$6+'NILAI PRAKTEK'!O133*'NILAI PRAKTEK'!O$7*'FORM NILAI SIAP'!$F$6+'NILAI UTS'!O133*'NILAI UTS'!O$7*'FORM NILAI SIAP'!$G$6+'NILAI UAS'!O$7*'NILAI UAS'!O133*'FORM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3" s="50" t="str">
        <f t="shared" ref="AH133" si="1506">IF(AG133="","",IF(AG133&gt;=80,4,IF(AG133&gt;=70,3,IF(AG133&gt;=60,2,1))))</f>
        <v/>
      </c>
      <c r="AI133" s="7" t="str">
        <f>IF($B133="","",IFERROR((('NILAI TUGAS'!P133*'NILAI TUGAS'!P$7*'FORM NILAI SIAP'!$E$6+'NILAI PRAKTEK'!P133*'NILAI PRAKTEK'!P$7*'FORM NILAI SIAP'!$F$6+'NILAI UTS'!P133*'NILAI UTS'!P$7*'FORM NILAI SIAP'!$G$6+'NILAI UAS'!P$7*'NILAI UAS'!P133*'FORM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3" s="50" t="str">
        <f t="shared" ref="AJ133" si="1507">IF(AI133="","",IF(AI133&gt;=80,4,IF(AI133&gt;=70,3,IF(AI133&gt;=60,2,1))))</f>
        <v/>
      </c>
      <c r="AK133" s="7" t="str">
        <f>IF($B133="","",IFERROR((('NILAI TUGAS'!Q133*'NILAI TUGAS'!Q$7*'FORM NILAI SIAP'!$E$6+'NILAI PRAKTEK'!Q133*'NILAI PRAKTEK'!Q$7*'FORM NILAI SIAP'!$F$6+'NILAI UTS'!Q133*'NILAI UTS'!Q$7*'FORM NILAI SIAP'!$G$6+'NILAI UAS'!Q$7*'NILAI UAS'!Q133*'FORM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3" s="50" t="str">
        <f t="shared" ref="AL133" si="1508">IF(AK133="","",IF(AK133&gt;=80,4,IF(AK133&gt;=70,3,IF(AK133&gt;=60,2,1))))</f>
        <v/>
      </c>
      <c r="AM133" s="7" t="str">
        <f>IF($B133="","",IFERROR((('NILAI TUGAS'!R133*'NILAI TUGAS'!R$7*'FORM NILAI SIAP'!$E$6+'NILAI PRAKTEK'!R133*'NILAI PRAKTEK'!R$7*'FORM NILAI SIAP'!$F$6+'NILAI UTS'!R133*'NILAI UTS'!R$7*'FORM NILAI SIAP'!$G$6+'NILAI UAS'!R$7*'NILAI UAS'!R133*'FORM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3" s="50" t="str">
        <f t="shared" ref="AN133" si="1509">IF(AM133="","",IF(AM133&gt;=80,4,IF(AM133&gt;=70,3,IF(AM133&gt;=60,2,1))))</f>
        <v/>
      </c>
    </row>
    <row r="134" spans="1:40" x14ac:dyDescent="0.25">
      <c r="A134" s="13"/>
      <c r="B134" s="13"/>
      <c r="C134" s="13"/>
      <c r="D134" s="13"/>
      <c r="E134" s="25" t="str">
        <f>IF(B134="","",'NILAI TUGAS'!D134)</f>
        <v/>
      </c>
      <c r="F134" s="25" t="str">
        <f>IF(B134="","",'NILAI PRAKTEK'!D134)</f>
        <v/>
      </c>
      <c r="G134" s="25" t="str">
        <f>IF(B134="","",'NILAI UTS'!D134)</f>
        <v/>
      </c>
      <c r="H134" s="25" t="str">
        <f>IF(B134="","",'NILAI UAS'!D134)</f>
        <v/>
      </c>
      <c r="I134" s="25" t="str">
        <f t="shared" si="773"/>
        <v/>
      </c>
      <c r="J134" s="26" t="str">
        <f t="shared" si="774"/>
        <v/>
      </c>
      <c r="K134" s="25" t="str">
        <f t="shared" si="775"/>
        <v/>
      </c>
      <c r="L134" s="6" t="str">
        <f t="shared" si="776"/>
        <v/>
      </c>
      <c r="M134" s="7" t="str">
        <f>IF($B134="","",IF(M$7="","",IFERROR((('NILAI TUGAS'!E134*'NILAI TUGAS'!E$7*'FORM NILAI SIAP'!$E$6+'NILAI PRAKTEK'!E134*'NILAI PRAKTEK'!E$7*'FORM NILAI SIAP'!$F$6+'NILAI UTS'!E134*'NILAI UTS'!E$7*'FORM NILAI SIAP'!$G$6+'NILAI UAS'!E$7*'NILAI UAS'!E134*'FORM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4" s="50" t="str">
        <f t="shared" si="777"/>
        <v/>
      </c>
      <c r="O134" s="7" t="str">
        <f>IF($B134="","",IF(O$7="","",IFERROR((('NILAI TUGAS'!F134*'NILAI TUGAS'!F$7*'FORM NILAI SIAP'!$E$6+'NILAI PRAKTEK'!F134*'NILAI PRAKTEK'!F$7*'FORM NILAI SIAP'!$F$6+'NILAI UTS'!F134*'NILAI UTS'!F$7*'FORM NILAI SIAP'!$G$6+'NILAI UAS'!F$7*'NILAI UAS'!F134*'FORM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4" s="50" t="str">
        <f t="shared" si="777"/>
        <v/>
      </c>
      <c r="Q134" s="7" t="str">
        <f>IF($B134="","",IF(Q$7="","",IFERROR((('NILAI TUGAS'!G134*'NILAI TUGAS'!G$7*'FORM NILAI SIAP'!$E$6+'NILAI PRAKTEK'!G134*'NILAI PRAKTEK'!G$7*'FORM NILAI SIAP'!$F$6+'NILAI UTS'!G134*'NILAI UTS'!G$7*'FORM NILAI SIAP'!$G$6+'NILAI UAS'!G$7*'NILAI UAS'!G134*'FORM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4" s="50" t="str">
        <f t="shared" ref="R134" si="1510">IF(Q134="","",IF(Q134&gt;=80,4,IF(Q134&gt;=70,3,IF(Q134&gt;=60,2,1))))</f>
        <v/>
      </c>
      <c r="S134" s="7" t="str">
        <f>IF($B134="","",IF(S$7="","",IFERROR((('NILAI TUGAS'!H134*'NILAI TUGAS'!H$7*'FORM NILAI SIAP'!$E$6+'NILAI PRAKTEK'!H134*'NILAI PRAKTEK'!H$7*'FORM NILAI SIAP'!$F$6+'NILAI UTS'!H134*'NILAI UTS'!H$7*'FORM NILAI SIAP'!$G$6+'NILAI UAS'!H$7*'NILAI UAS'!H134*'FORM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4" s="50" t="str">
        <f t="shared" ref="T134" si="1511">IF(S134="","",IF(S134&gt;=80,4,IF(S134&gt;=70,3,IF(S134&gt;=60,2,1))))</f>
        <v/>
      </c>
      <c r="U134" s="7" t="str">
        <f>IF($B134="","",IF(U$7="","",IFERROR((('NILAI TUGAS'!I134*'NILAI TUGAS'!I$7*'FORM NILAI SIAP'!$E$6+'NILAI PRAKTEK'!I134*'NILAI PRAKTEK'!I$7*'FORM NILAI SIAP'!$F$6+'NILAI UTS'!I134*'NILAI UTS'!I$7*'FORM NILAI SIAP'!$G$6+'NILAI UAS'!I$7*'NILAI UAS'!I134*'FORM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4" s="50" t="str">
        <f t="shared" ref="V134" si="1512">IF(U134="","",IF(U134&gt;=80,4,IF(U134&gt;=70,3,IF(U134&gt;=60,2,1))))</f>
        <v/>
      </c>
      <c r="W134" s="7" t="str">
        <f>IF($B134="","",IF(W$7="","",IFERROR((('NILAI TUGAS'!J134*'NILAI TUGAS'!J$7*'FORM NILAI SIAP'!$E$6+'NILAI PRAKTEK'!J134*'NILAI PRAKTEK'!J$7*'FORM NILAI SIAP'!$F$6+'NILAI UTS'!J134*'NILAI UTS'!J$7*'FORM NILAI SIAP'!$G$6+'NILAI UAS'!J$7*'NILAI UAS'!J134*'FORM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4" s="50" t="str">
        <f t="shared" ref="X134" si="1513">IF(W134="","",IF(W134&gt;=80,4,IF(W134&gt;=70,3,IF(W134&gt;=60,2,1))))</f>
        <v/>
      </c>
      <c r="Y134" s="7" t="str">
        <f>IF($B134="","",IF(Y$7="","",IFERROR((('NILAI TUGAS'!K134*'NILAI TUGAS'!K$7*'FORM NILAI SIAP'!$E$6+'NILAI PRAKTEK'!K134*'NILAI PRAKTEK'!K$7*'FORM NILAI SIAP'!$F$6+'NILAI UTS'!K134*'NILAI UTS'!K$7*'FORM NILAI SIAP'!$G$6+'NILAI UAS'!K$7*'NILAI UAS'!K134*'FORM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4" s="50" t="str">
        <f t="shared" ref="Z134" si="1514">IF(Y134="","",IF(Y134&gt;=80,4,IF(Y134&gt;=70,3,IF(Y134&gt;=60,2,1))))</f>
        <v/>
      </c>
      <c r="AA134" s="7" t="str">
        <f>IF($B134="","",IF(AA$7="","",IFERROR((('NILAI TUGAS'!L134*'NILAI TUGAS'!L$7*'FORM NILAI SIAP'!$E$6+'NILAI PRAKTEK'!L134*'NILAI PRAKTEK'!L$7*'FORM NILAI SIAP'!$F$6+'NILAI UTS'!L134*'NILAI UTS'!L$7*'FORM NILAI SIAP'!$G$6+'NILAI UAS'!L$7*'NILAI UAS'!L134*'FORM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4" s="50" t="str">
        <f t="shared" ref="AB134" si="1515">IF(AA134="","",IF(AA134&gt;=80,4,IF(AA134&gt;=70,3,IF(AA134&gt;=60,2,1))))</f>
        <v/>
      </c>
      <c r="AC134" s="7" t="str">
        <f>IF($B134="","",IF(AC$7="","",IFERROR((('NILAI TUGAS'!M134*'NILAI TUGAS'!M$7*'FORM NILAI SIAP'!$E$6+'NILAI PRAKTEK'!M134*'NILAI PRAKTEK'!M$7*'FORM NILAI SIAP'!$F$6+'NILAI UTS'!M134*'NILAI UTS'!M$7*'FORM NILAI SIAP'!$G$6+'NILAI UAS'!M$7*'NILAI UAS'!M134*'FORM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4" s="50" t="str">
        <f t="shared" ref="AD134" si="1516">IF(AC134="","",IF(AC134&gt;=80,4,IF(AC134&gt;=70,3,IF(AC134&gt;=60,2,1))))</f>
        <v/>
      </c>
      <c r="AE134" s="7" t="str">
        <f>IF($B134="","",IFERROR((('NILAI TUGAS'!N134*'NILAI TUGAS'!N$7*'FORM NILAI SIAP'!$E$6+'NILAI PRAKTEK'!N134*'NILAI PRAKTEK'!N$7*'FORM NILAI SIAP'!$F$6+'NILAI UTS'!N134*'NILAI UTS'!N$7*'FORM NILAI SIAP'!$G$6+'NILAI UAS'!N$7*'NILAI UAS'!N134*'FORM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4" s="50" t="str">
        <f t="shared" ref="AF134" si="1517">IF(AE134="","",IF(AE134&gt;=80,4,IF(AE134&gt;=70,3,IF(AE134&gt;=60,2,1))))</f>
        <v/>
      </c>
      <c r="AG134" s="7" t="str">
        <f>IF($B134="","",IFERROR((('NILAI TUGAS'!O134*'NILAI TUGAS'!O$7*'FORM NILAI SIAP'!$E$6+'NILAI PRAKTEK'!O134*'NILAI PRAKTEK'!O$7*'FORM NILAI SIAP'!$F$6+'NILAI UTS'!O134*'NILAI UTS'!O$7*'FORM NILAI SIAP'!$G$6+'NILAI UAS'!O$7*'NILAI UAS'!O134*'FORM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4" s="50" t="str">
        <f t="shared" ref="AH134" si="1518">IF(AG134="","",IF(AG134&gt;=80,4,IF(AG134&gt;=70,3,IF(AG134&gt;=60,2,1))))</f>
        <v/>
      </c>
      <c r="AI134" s="7" t="str">
        <f>IF($B134="","",IFERROR((('NILAI TUGAS'!P134*'NILAI TUGAS'!P$7*'FORM NILAI SIAP'!$E$6+'NILAI PRAKTEK'!P134*'NILAI PRAKTEK'!P$7*'FORM NILAI SIAP'!$F$6+'NILAI UTS'!P134*'NILAI UTS'!P$7*'FORM NILAI SIAP'!$G$6+'NILAI UAS'!P$7*'NILAI UAS'!P134*'FORM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4" s="50" t="str">
        <f t="shared" ref="AJ134" si="1519">IF(AI134="","",IF(AI134&gt;=80,4,IF(AI134&gt;=70,3,IF(AI134&gt;=60,2,1))))</f>
        <v/>
      </c>
      <c r="AK134" s="7" t="str">
        <f>IF($B134="","",IFERROR((('NILAI TUGAS'!Q134*'NILAI TUGAS'!Q$7*'FORM NILAI SIAP'!$E$6+'NILAI PRAKTEK'!Q134*'NILAI PRAKTEK'!Q$7*'FORM NILAI SIAP'!$F$6+'NILAI UTS'!Q134*'NILAI UTS'!Q$7*'FORM NILAI SIAP'!$G$6+'NILAI UAS'!Q$7*'NILAI UAS'!Q134*'FORM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4" s="50" t="str">
        <f t="shared" ref="AL134" si="1520">IF(AK134="","",IF(AK134&gt;=80,4,IF(AK134&gt;=70,3,IF(AK134&gt;=60,2,1))))</f>
        <v/>
      </c>
      <c r="AM134" s="7" t="str">
        <f>IF($B134="","",IFERROR((('NILAI TUGAS'!R134*'NILAI TUGAS'!R$7*'FORM NILAI SIAP'!$E$6+'NILAI PRAKTEK'!R134*'NILAI PRAKTEK'!R$7*'FORM NILAI SIAP'!$F$6+'NILAI UTS'!R134*'NILAI UTS'!R$7*'FORM NILAI SIAP'!$G$6+'NILAI UAS'!R$7*'NILAI UAS'!R134*'FORM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4" s="50" t="str">
        <f t="shared" ref="AN134" si="1521">IF(AM134="","",IF(AM134&gt;=80,4,IF(AM134&gt;=70,3,IF(AM134&gt;=60,2,1))))</f>
        <v/>
      </c>
    </row>
    <row r="135" spans="1:40" x14ac:dyDescent="0.25">
      <c r="A135" s="13"/>
      <c r="B135" s="13"/>
      <c r="C135" s="13"/>
      <c r="D135" s="13"/>
      <c r="E135" s="25" t="str">
        <f>IF(B135="","",'NILAI TUGAS'!D135)</f>
        <v/>
      </c>
      <c r="F135" s="25" t="str">
        <f>IF(B135="","",'NILAI PRAKTEK'!D135)</f>
        <v/>
      </c>
      <c r="G135" s="25" t="str">
        <f>IF(B135="","",'NILAI UTS'!D135)</f>
        <v/>
      </c>
      <c r="H135" s="25" t="str">
        <f>IF(B135="","",'NILAI UAS'!D135)</f>
        <v/>
      </c>
      <c r="I135" s="25" t="str">
        <f t="shared" si="773"/>
        <v/>
      </c>
      <c r="J135" s="26" t="str">
        <f t="shared" si="774"/>
        <v/>
      </c>
      <c r="K135" s="25" t="str">
        <f t="shared" si="775"/>
        <v/>
      </c>
      <c r="L135" s="6" t="str">
        <f t="shared" si="776"/>
        <v/>
      </c>
      <c r="M135" s="7" t="str">
        <f>IF($B135="","",IF(M$7="","",IFERROR((('NILAI TUGAS'!E135*'NILAI TUGAS'!E$7*'FORM NILAI SIAP'!$E$6+'NILAI PRAKTEK'!E135*'NILAI PRAKTEK'!E$7*'FORM NILAI SIAP'!$F$6+'NILAI UTS'!E135*'NILAI UTS'!E$7*'FORM NILAI SIAP'!$G$6+'NILAI UAS'!E$7*'NILAI UAS'!E135*'FORM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5" s="50" t="str">
        <f t="shared" si="777"/>
        <v/>
      </c>
      <c r="O135" s="7" t="str">
        <f>IF($B135="","",IF(O$7="","",IFERROR((('NILAI TUGAS'!F135*'NILAI TUGAS'!F$7*'FORM NILAI SIAP'!$E$6+'NILAI PRAKTEK'!F135*'NILAI PRAKTEK'!F$7*'FORM NILAI SIAP'!$F$6+'NILAI UTS'!F135*'NILAI UTS'!F$7*'FORM NILAI SIAP'!$G$6+'NILAI UAS'!F$7*'NILAI UAS'!F135*'FORM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5" s="50" t="str">
        <f t="shared" si="777"/>
        <v/>
      </c>
      <c r="Q135" s="7" t="str">
        <f>IF($B135="","",IF(Q$7="","",IFERROR((('NILAI TUGAS'!G135*'NILAI TUGAS'!G$7*'FORM NILAI SIAP'!$E$6+'NILAI PRAKTEK'!G135*'NILAI PRAKTEK'!G$7*'FORM NILAI SIAP'!$F$6+'NILAI UTS'!G135*'NILAI UTS'!G$7*'FORM NILAI SIAP'!$G$6+'NILAI UAS'!G$7*'NILAI UAS'!G135*'FORM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5" s="50" t="str">
        <f t="shared" ref="R135" si="1522">IF(Q135="","",IF(Q135&gt;=80,4,IF(Q135&gt;=70,3,IF(Q135&gt;=60,2,1))))</f>
        <v/>
      </c>
      <c r="S135" s="7" t="str">
        <f>IF($B135="","",IF(S$7="","",IFERROR((('NILAI TUGAS'!H135*'NILAI TUGAS'!H$7*'FORM NILAI SIAP'!$E$6+'NILAI PRAKTEK'!H135*'NILAI PRAKTEK'!H$7*'FORM NILAI SIAP'!$F$6+'NILAI UTS'!H135*'NILAI UTS'!H$7*'FORM NILAI SIAP'!$G$6+'NILAI UAS'!H$7*'NILAI UAS'!H135*'FORM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5" s="50" t="str">
        <f t="shared" ref="T135" si="1523">IF(S135="","",IF(S135&gt;=80,4,IF(S135&gt;=70,3,IF(S135&gt;=60,2,1))))</f>
        <v/>
      </c>
      <c r="U135" s="7" t="str">
        <f>IF($B135="","",IF(U$7="","",IFERROR((('NILAI TUGAS'!I135*'NILAI TUGAS'!I$7*'FORM NILAI SIAP'!$E$6+'NILAI PRAKTEK'!I135*'NILAI PRAKTEK'!I$7*'FORM NILAI SIAP'!$F$6+'NILAI UTS'!I135*'NILAI UTS'!I$7*'FORM NILAI SIAP'!$G$6+'NILAI UAS'!I$7*'NILAI UAS'!I135*'FORM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5" s="50" t="str">
        <f t="shared" ref="V135" si="1524">IF(U135="","",IF(U135&gt;=80,4,IF(U135&gt;=70,3,IF(U135&gt;=60,2,1))))</f>
        <v/>
      </c>
      <c r="W135" s="7" t="str">
        <f>IF($B135="","",IF(W$7="","",IFERROR((('NILAI TUGAS'!J135*'NILAI TUGAS'!J$7*'FORM NILAI SIAP'!$E$6+'NILAI PRAKTEK'!J135*'NILAI PRAKTEK'!J$7*'FORM NILAI SIAP'!$F$6+'NILAI UTS'!J135*'NILAI UTS'!J$7*'FORM NILAI SIAP'!$G$6+'NILAI UAS'!J$7*'NILAI UAS'!J135*'FORM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5" s="50" t="str">
        <f t="shared" ref="X135" si="1525">IF(W135="","",IF(W135&gt;=80,4,IF(W135&gt;=70,3,IF(W135&gt;=60,2,1))))</f>
        <v/>
      </c>
      <c r="Y135" s="7" t="str">
        <f>IF($B135="","",IF(Y$7="","",IFERROR((('NILAI TUGAS'!K135*'NILAI TUGAS'!K$7*'FORM NILAI SIAP'!$E$6+'NILAI PRAKTEK'!K135*'NILAI PRAKTEK'!K$7*'FORM NILAI SIAP'!$F$6+'NILAI UTS'!K135*'NILAI UTS'!K$7*'FORM NILAI SIAP'!$G$6+'NILAI UAS'!K$7*'NILAI UAS'!K135*'FORM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5" s="50" t="str">
        <f t="shared" ref="Z135" si="1526">IF(Y135="","",IF(Y135&gt;=80,4,IF(Y135&gt;=70,3,IF(Y135&gt;=60,2,1))))</f>
        <v/>
      </c>
      <c r="AA135" s="7" t="str">
        <f>IF($B135="","",IF(AA$7="","",IFERROR((('NILAI TUGAS'!L135*'NILAI TUGAS'!L$7*'FORM NILAI SIAP'!$E$6+'NILAI PRAKTEK'!L135*'NILAI PRAKTEK'!L$7*'FORM NILAI SIAP'!$F$6+'NILAI UTS'!L135*'NILAI UTS'!L$7*'FORM NILAI SIAP'!$G$6+'NILAI UAS'!L$7*'NILAI UAS'!L135*'FORM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5" s="50" t="str">
        <f t="shared" ref="AB135" si="1527">IF(AA135="","",IF(AA135&gt;=80,4,IF(AA135&gt;=70,3,IF(AA135&gt;=60,2,1))))</f>
        <v/>
      </c>
      <c r="AC135" s="7" t="str">
        <f>IF($B135="","",IF(AC$7="","",IFERROR((('NILAI TUGAS'!M135*'NILAI TUGAS'!M$7*'FORM NILAI SIAP'!$E$6+'NILAI PRAKTEK'!M135*'NILAI PRAKTEK'!M$7*'FORM NILAI SIAP'!$F$6+'NILAI UTS'!M135*'NILAI UTS'!M$7*'FORM NILAI SIAP'!$G$6+'NILAI UAS'!M$7*'NILAI UAS'!M135*'FORM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5" s="50" t="str">
        <f t="shared" ref="AD135" si="1528">IF(AC135="","",IF(AC135&gt;=80,4,IF(AC135&gt;=70,3,IF(AC135&gt;=60,2,1))))</f>
        <v/>
      </c>
      <c r="AE135" s="7" t="str">
        <f>IF($B135="","",IFERROR((('NILAI TUGAS'!N135*'NILAI TUGAS'!N$7*'FORM NILAI SIAP'!$E$6+'NILAI PRAKTEK'!N135*'NILAI PRAKTEK'!N$7*'FORM NILAI SIAP'!$F$6+'NILAI UTS'!N135*'NILAI UTS'!N$7*'FORM NILAI SIAP'!$G$6+'NILAI UAS'!N$7*'NILAI UAS'!N135*'FORM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5" s="50" t="str">
        <f t="shared" ref="AF135" si="1529">IF(AE135="","",IF(AE135&gt;=80,4,IF(AE135&gt;=70,3,IF(AE135&gt;=60,2,1))))</f>
        <v/>
      </c>
      <c r="AG135" s="7" t="str">
        <f>IF($B135="","",IFERROR((('NILAI TUGAS'!O135*'NILAI TUGAS'!O$7*'FORM NILAI SIAP'!$E$6+'NILAI PRAKTEK'!O135*'NILAI PRAKTEK'!O$7*'FORM NILAI SIAP'!$F$6+'NILAI UTS'!O135*'NILAI UTS'!O$7*'FORM NILAI SIAP'!$G$6+'NILAI UAS'!O$7*'NILAI UAS'!O135*'FORM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5" s="50" t="str">
        <f t="shared" ref="AH135" si="1530">IF(AG135="","",IF(AG135&gt;=80,4,IF(AG135&gt;=70,3,IF(AG135&gt;=60,2,1))))</f>
        <v/>
      </c>
      <c r="AI135" s="7" t="str">
        <f>IF($B135="","",IFERROR((('NILAI TUGAS'!P135*'NILAI TUGAS'!P$7*'FORM NILAI SIAP'!$E$6+'NILAI PRAKTEK'!P135*'NILAI PRAKTEK'!P$7*'FORM NILAI SIAP'!$F$6+'NILAI UTS'!P135*'NILAI UTS'!P$7*'FORM NILAI SIAP'!$G$6+'NILAI UAS'!P$7*'NILAI UAS'!P135*'FORM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5" s="50" t="str">
        <f t="shared" ref="AJ135" si="1531">IF(AI135="","",IF(AI135&gt;=80,4,IF(AI135&gt;=70,3,IF(AI135&gt;=60,2,1))))</f>
        <v/>
      </c>
      <c r="AK135" s="7" t="str">
        <f>IF($B135="","",IFERROR((('NILAI TUGAS'!Q135*'NILAI TUGAS'!Q$7*'FORM NILAI SIAP'!$E$6+'NILAI PRAKTEK'!Q135*'NILAI PRAKTEK'!Q$7*'FORM NILAI SIAP'!$F$6+'NILAI UTS'!Q135*'NILAI UTS'!Q$7*'FORM NILAI SIAP'!$G$6+'NILAI UAS'!Q$7*'NILAI UAS'!Q135*'FORM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5" s="50" t="str">
        <f t="shared" ref="AL135" si="1532">IF(AK135="","",IF(AK135&gt;=80,4,IF(AK135&gt;=70,3,IF(AK135&gt;=60,2,1))))</f>
        <v/>
      </c>
      <c r="AM135" s="7" t="str">
        <f>IF($B135="","",IFERROR((('NILAI TUGAS'!R135*'NILAI TUGAS'!R$7*'FORM NILAI SIAP'!$E$6+'NILAI PRAKTEK'!R135*'NILAI PRAKTEK'!R$7*'FORM NILAI SIAP'!$F$6+'NILAI UTS'!R135*'NILAI UTS'!R$7*'FORM NILAI SIAP'!$G$6+'NILAI UAS'!R$7*'NILAI UAS'!R135*'FORM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5" s="50" t="str">
        <f t="shared" ref="AN135" si="1533">IF(AM135="","",IF(AM135&gt;=80,4,IF(AM135&gt;=70,3,IF(AM135&gt;=60,2,1))))</f>
        <v/>
      </c>
    </row>
    <row r="136" spans="1:40" x14ac:dyDescent="0.25">
      <c r="A136" s="13"/>
      <c r="B136" s="13"/>
      <c r="C136" s="13"/>
      <c r="D136" s="13"/>
      <c r="E136" s="25" t="str">
        <f>IF(B136="","",'NILAI TUGAS'!D136)</f>
        <v/>
      </c>
      <c r="F136" s="25" t="str">
        <f>IF(B136="","",'NILAI PRAKTEK'!D136)</f>
        <v/>
      </c>
      <c r="G136" s="25" t="str">
        <f>IF(B136="","",'NILAI UTS'!D136)</f>
        <v/>
      </c>
      <c r="H136" s="25" t="str">
        <f>IF(B136="","",'NILAI UAS'!D136)</f>
        <v/>
      </c>
      <c r="I136" s="25" t="str">
        <f t="shared" si="773"/>
        <v/>
      </c>
      <c r="J136" s="26" t="str">
        <f t="shared" si="774"/>
        <v/>
      </c>
      <c r="K136" s="25" t="str">
        <f t="shared" si="775"/>
        <v/>
      </c>
      <c r="L136" s="6" t="str">
        <f t="shared" si="776"/>
        <v/>
      </c>
      <c r="M136" s="7" t="str">
        <f>IF($B136="","",IF(M$7="","",IFERROR((('NILAI TUGAS'!E136*'NILAI TUGAS'!E$7*'FORM NILAI SIAP'!$E$6+'NILAI PRAKTEK'!E136*'NILAI PRAKTEK'!E$7*'FORM NILAI SIAP'!$F$6+'NILAI UTS'!E136*'NILAI UTS'!E$7*'FORM NILAI SIAP'!$G$6+'NILAI UAS'!E$7*'NILAI UAS'!E136*'FORM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6" s="50" t="str">
        <f t="shared" si="777"/>
        <v/>
      </c>
      <c r="O136" s="7" t="str">
        <f>IF($B136="","",IF(O$7="","",IFERROR((('NILAI TUGAS'!F136*'NILAI TUGAS'!F$7*'FORM NILAI SIAP'!$E$6+'NILAI PRAKTEK'!F136*'NILAI PRAKTEK'!F$7*'FORM NILAI SIAP'!$F$6+'NILAI UTS'!F136*'NILAI UTS'!F$7*'FORM NILAI SIAP'!$G$6+'NILAI UAS'!F$7*'NILAI UAS'!F136*'FORM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6" s="50" t="str">
        <f t="shared" si="777"/>
        <v/>
      </c>
      <c r="Q136" s="7" t="str">
        <f>IF($B136="","",IF(Q$7="","",IFERROR((('NILAI TUGAS'!G136*'NILAI TUGAS'!G$7*'FORM NILAI SIAP'!$E$6+'NILAI PRAKTEK'!G136*'NILAI PRAKTEK'!G$7*'FORM NILAI SIAP'!$F$6+'NILAI UTS'!G136*'NILAI UTS'!G$7*'FORM NILAI SIAP'!$G$6+'NILAI UAS'!G$7*'NILAI UAS'!G136*'FORM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6" s="50" t="str">
        <f t="shared" ref="R136" si="1534">IF(Q136="","",IF(Q136&gt;=80,4,IF(Q136&gt;=70,3,IF(Q136&gt;=60,2,1))))</f>
        <v/>
      </c>
      <c r="S136" s="7" t="str">
        <f>IF($B136="","",IF(S$7="","",IFERROR((('NILAI TUGAS'!H136*'NILAI TUGAS'!H$7*'FORM NILAI SIAP'!$E$6+'NILAI PRAKTEK'!H136*'NILAI PRAKTEK'!H$7*'FORM NILAI SIAP'!$F$6+'NILAI UTS'!H136*'NILAI UTS'!H$7*'FORM NILAI SIAP'!$G$6+'NILAI UAS'!H$7*'NILAI UAS'!H136*'FORM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6" s="50" t="str">
        <f t="shared" ref="T136" si="1535">IF(S136="","",IF(S136&gt;=80,4,IF(S136&gt;=70,3,IF(S136&gt;=60,2,1))))</f>
        <v/>
      </c>
      <c r="U136" s="7" t="str">
        <f>IF($B136="","",IF(U$7="","",IFERROR((('NILAI TUGAS'!I136*'NILAI TUGAS'!I$7*'FORM NILAI SIAP'!$E$6+'NILAI PRAKTEK'!I136*'NILAI PRAKTEK'!I$7*'FORM NILAI SIAP'!$F$6+'NILAI UTS'!I136*'NILAI UTS'!I$7*'FORM NILAI SIAP'!$G$6+'NILAI UAS'!I$7*'NILAI UAS'!I136*'FORM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6" s="50" t="str">
        <f t="shared" ref="V136" si="1536">IF(U136="","",IF(U136&gt;=80,4,IF(U136&gt;=70,3,IF(U136&gt;=60,2,1))))</f>
        <v/>
      </c>
      <c r="W136" s="7" t="str">
        <f>IF($B136="","",IF(W$7="","",IFERROR((('NILAI TUGAS'!J136*'NILAI TUGAS'!J$7*'FORM NILAI SIAP'!$E$6+'NILAI PRAKTEK'!J136*'NILAI PRAKTEK'!J$7*'FORM NILAI SIAP'!$F$6+'NILAI UTS'!J136*'NILAI UTS'!J$7*'FORM NILAI SIAP'!$G$6+'NILAI UAS'!J$7*'NILAI UAS'!J136*'FORM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6" s="50" t="str">
        <f t="shared" ref="X136" si="1537">IF(W136="","",IF(W136&gt;=80,4,IF(W136&gt;=70,3,IF(W136&gt;=60,2,1))))</f>
        <v/>
      </c>
      <c r="Y136" s="7" t="str">
        <f>IF($B136="","",IF(Y$7="","",IFERROR((('NILAI TUGAS'!K136*'NILAI TUGAS'!K$7*'FORM NILAI SIAP'!$E$6+'NILAI PRAKTEK'!K136*'NILAI PRAKTEK'!K$7*'FORM NILAI SIAP'!$F$6+'NILAI UTS'!K136*'NILAI UTS'!K$7*'FORM NILAI SIAP'!$G$6+'NILAI UAS'!K$7*'NILAI UAS'!K136*'FORM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6" s="50" t="str">
        <f t="shared" ref="Z136" si="1538">IF(Y136="","",IF(Y136&gt;=80,4,IF(Y136&gt;=70,3,IF(Y136&gt;=60,2,1))))</f>
        <v/>
      </c>
      <c r="AA136" s="7" t="str">
        <f>IF($B136="","",IF(AA$7="","",IFERROR((('NILAI TUGAS'!L136*'NILAI TUGAS'!L$7*'FORM NILAI SIAP'!$E$6+'NILAI PRAKTEK'!L136*'NILAI PRAKTEK'!L$7*'FORM NILAI SIAP'!$F$6+'NILAI UTS'!L136*'NILAI UTS'!L$7*'FORM NILAI SIAP'!$G$6+'NILAI UAS'!L$7*'NILAI UAS'!L136*'FORM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6" s="50" t="str">
        <f t="shared" ref="AB136" si="1539">IF(AA136="","",IF(AA136&gt;=80,4,IF(AA136&gt;=70,3,IF(AA136&gt;=60,2,1))))</f>
        <v/>
      </c>
      <c r="AC136" s="7" t="str">
        <f>IF($B136="","",IF(AC$7="","",IFERROR((('NILAI TUGAS'!M136*'NILAI TUGAS'!M$7*'FORM NILAI SIAP'!$E$6+'NILAI PRAKTEK'!M136*'NILAI PRAKTEK'!M$7*'FORM NILAI SIAP'!$F$6+'NILAI UTS'!M136*'NILAI UTS'!M$7*'FORM NILAI SIAP'!$G$6+'NILAI UAS'!M$7*'NILAI UAS'!M136*'FORM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6" s="50" t="str">
        <f t="shared" ref="AD136" si="1540">IF(AC136="","",IF(AC136&gt;=80,4,IF(AC136&gt;=70,3,IF(AC136&gt;=60,2,1))))</f>
        <v/>
      </c>
      <c r="AE136" s="7" t="str">
        <f>IF($B136="","",IFERROR((('NILAI TUGAS'!N136*'NILAI TUGAS'!N$7*'FORM NILAI SIAP'!$E$6+'NILAI PRAKTEK'!N136*'NILAI PRAKTEK'!N$7*'FORM NILAI SIAP'!$F$6+'NILAI UTS'!N136*'NILAI UTS'!N$7*'FORM NILAI SIAP'!$G$6+'NILAI UAS'!N$7*'NILAI UAS'!N136*'FORM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6" s="50" t="str">
        <f t="shared" ref="AF136" si="1541">IF(AE136="","",IF(AE136&gt;=80,4,IF(AE136&gt;=70,3,IF(AE136&gt;=60,2,1))))</f>
        <v/>
      </c>
      <c r="AG136" s="7" t="str">
        <f>IF($B136="","",IFERROR((('NILAI TUGAS'!O136*'NILAI TUGAS'!O$7*'FORM NILAI SIAP'!$E$6+'NILAI PRAKTEK'!O136*'NILAI PRAKTEK'!O$7*'FORM NILAI SIAP'!$F$6+'NILAI UTS'!O136*'NILAI UTS'!O$7*'FORM NILAI SIAP'!$G$6+'NILAI UAS'!O$7*'NILAI UAS'!O136*'FORM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6" s="50" t="str">
        <f t="shared" ref="AH136" si="1542">IF(AG136="","",IF(AG136&gt;=80,4,IF(AG136&gt;=70,3,IF(AG136&gt;=60,2,1))))</f>
        <v/>
      </c>
      <c r="AI136" s="7" t="str">
        <f>IF($B136="","",IFERROR((('NILAI TUGAS'!P136*'NILAI TUGAS'!P$7*'FORM NILAI SIAP'!$E$6+'NILAI PRAKTEK'!P136*'NILAI PRAKTEK'!P$7*'FORM NILAI SIAP'!$F$6+'NILAI UTS'!P136*'NILAI UTS'!P$7*'FORM NILAI SIAP'!$G$6+'NILAI UAS'!P$7*'NILAI UAS'!P136*'FORM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6" s="50" t="str">
        <f t="shared" ref="AJ136" si="1543">IF(AI136="","",IF(AI136&gt;=80,4,IF(AI136&gt;=70,3,IF(AI136&gt;=60,2,1))))</f>
        <v/>
      </c>
      <c r="AK136" s="7" t="str">
        <f>IF($B136="","",IFERROR((('NILAI TUGAS'!Q136*'NILAI TUGAS'!Q$7*'FORM NILAI SIAP'!$E$6+'NILAI PRAKTEK'!Q136*'NILAI PRAKTEK'!Q$7*'FORM NILAI SIAP'!$F$6+'NILAI UTS'!Q136*'NILAI UTS'!Q$7*'FORM NILAI SIAP'!$G$6+'NILAI UAS'!Q$7*'NILAI UAS'!Q136*'FORM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6" s="50" t="str">
        <f t="shared" ref="AL136" si="1544">IF(AK136="","",IF(AK136&gt;=80,4,IF(AK136&gt;=70,3,IF(AK136&gt;=60,2,1))))</f>
        <v/>
      </c>
      <c r="AM136" s="7" t="str">
        <f>IF($B136="","",IFERROR((('NILAI TUGAS'!R136*'NILAI TUGAS'!R$7*'FORM NILAI SIAP'!$E$6+'NILAI PRAKTEK'!R136*'NILAI PRAKTEK'!R$7*'FORM NILAI SIAP'!$F$6+'NILAI UTS'!R136*'NILAI UTS'!R$7*'FORM NILAI SIAP'!$G$6+'NILAI UAS'!R$7*'NILAI UAS'!R136*'FORM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6" s="50" t="str">
        <f t="shared" ref="AN136" si="1545">IF(AM136="","",IF(AM136&gt;=80,4,IF(AM136&gt;=70,3,IF(AM136&gt;=60,2,1))))</f>
        <v/>
      </c>
    </row>
    <row r="137" spans="1:40" x14ac:dyDescent="0.25">
      <c r="A137" s="13"/>
      <c r="B137" s="13"/>
      <c r="C137" s="13"/>
      <c r="D137" s="13"/>
      <c r="E137" s="25" t="str">
        <f>IF(B137="","",'NILAI TUGAS'!D137)</f>
        <v/>
      </c>
      <c r="F137" s="25" t="str">
        <f>IF(B137="","",'NILAI PRAKTEK'!D137)</f>
        <v/>
      </c>
      <c r="G137" s="25" t="str">
        <f>IF(B137="","",'NILAI UTS'!D137)</f>
        <v/>
      </c>
      <c r="H137" s="25" t="str">
        <f>IF(B137="","",'NILAI UAS'!D137)</f>
        <v/>
      </c>
      <c r="I137" s="25" t="str">
        <f t="shared" ref="I137:I200" si="1546">IF(B137="","",ROUND(((E137*$E$6+F137*0+G137*$G$6+H137*$H$6)),2))</f>
        <v/>
      </c>
      <c r="J137" s="26" t="str">
        <f t="shared" ref="J137:J200" si="1547">IF(B137="","",IF(AND(I137&gt;=80,I137&lt;=100),"A",IF(AND(I137&gt;=70,I137&lt;=79.99),"B",IF(AND(I137&gt;=60,I137&lt;=69.99),"C",IF(AND(I137&gt;=51,I137&lt;=59.99),"D",IF(AND(I137&gt;=0,I137&lt;=50.99),"E","E"))))))</f>
        <v/>
      </c>
      <c r="K137" s="25" t="str">
        <f t="shared" ref="K137:K200" si="1548">IF(B137="","",IF(AND(I137&gt;=80,I137&lt;=100),"4",IF(AND(I137&gt;=70,I137&lt;=79.99),"3",IF(AND(I137&gt;=60,I137&lt;=69.99),"2",IF(AND(I137&gt;=51,I137&lt;=59.99),"1",IF(AND(I137&gt;=0,I137&lt;=50.99),"0","0"))))))</f>
        <v/>
      </c>
      <c r="L137" s="6" t="str">
        <f t="shared" ref="L137:L200" si="1549">IF(A137="","",IF(I137&gt;=60,IF(MIN(M137:AM137)&lt;2,"REMIDI CPMK","LULUS"),"TIDAK LULUS"))</f>
        <v/>
      </c>
      <c r="M137" s="7" t="str">
        <f>IF($B137="","",IF(M$7="","",IFERROR((('NILAI TUGAS'!E137*'NILAI TUGAS'!E$7*'FORM NILAI SIAP'!$E$6+'NILAI PRAKTEK'!E137*'NILAI PRAKTEK'!E$7*'FORM NILAI SIAP'!$F$6+'NILAI UTS'!E137*'NILAI UTS'!E$7*'FORM NILAI SIAP'!$G$6+'NILAI UAS'!E$7*'NILAI UAS'!E137*'FORM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7" s="50" t="str">
        <f t="shared" ref="N137:P155" si="1550">IF(M137="","",IF(M137&gt;=80,4,IF(M137&gt;=70,3,IF(M137&gt;=60,2,1))))</f>
        <v/>
      </c>
      <c r="O137" s="7" t="str">
        <f>IF($B137="","",IF(O$7="","",IFERROR((('NILAI TUGAS'!F137*'NILAI TUGAS'!F$7*'FORM NILAI SIAP'!$E$6+'NILAI PRAKTEK'!F137*'NILAI PRAKTEK'!F$7*'FORM NILAI SIAP'!$F$6+'NILAI UTS'!F137*'NILAI UTS'!F$7*'FORM NILAI SIAP'!$G$6+'NILAI UAS'!F$7*'NILAI UAS'!F137*'FORM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7" s="50" t="str">
        <f t="shared" si="1550"/>
        <v/>
      </c>
      <c r="Q137" s="7" t="str">
        <f>IF($B137="","",IF(Q$7="","",IFERROR((('NILAI TUGAS'!G137*'NILAI TUGAS'!G$7*'FORM NILAI SIAP'!$E$6+'NILAI PRAKTEK'!G137*'NILAI PRAKTEK'!G$7*'FORM NILAI SIAP'!$F$6+'NILAI UTS'!G137*'NILAI UTS'!G$7*'FORM NILAI SIAP'!$G$6+'NILAI UAS'!G$7*'NILAI UAS'!G137*'FORM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7" s="50" t="str">
        <f t="shared" ref="R137" si="1551">IF(Q137="","",IF(Q137&gt;=80,4,IF(Q137&gt;=70,3,IF(Q137&gt;=60,2,1))))</f>
        <v/>
      </c>
      <c r="S137" s="7" t="str">
        <f>IF($B137="","",IF(S$7="","",IFERROR((('NILAI TUGAS'!H137*'NILAI TUGAS'!H$7*'FORM NILAI SIAP'!$E$6+'NILAI PRAKTEK'!H137*'NILAI PRAKTEK'!H$7*'FORM NILAI SIAP'!$F$6+'NILAI UTS'!H137*'NILAI UTS'!H$7*'FORM NILAI SIAP'!$G$6+'NILAI UAS'!H$7*'NILAI UAS'!H137*'FORM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7" s="50" t="str">
        <f t="shared" ref="T137" si="1552">IF(S137="","",IF(S137&gt;=80,4,IF(S137&gt;=70,3,IF(S137&gt;=60,2,1))))</f>
        <v/>
      </c>
      <c r="U137" s="7" t="str">
        <f>IF($B137="","",IF(U$7="","",IFERROR((('NILAI TUGAS'!I137*'NILAI TUGAS'!I$7*'FORM NILAI SIAP'!$E$6+'NILAI PRAKTEK'!I137*'NILAI PRAKTEK'!I$7*'FORM NILAI SIAP'!$F$6+'NILAI UTS'!I137*'NILAI UTS'!I$7*'FORM NILAI SIAP'!$G$6+'NILAI UAS'!I$7*'NILAI UAS'!I137*'FORM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7" s="50" t="str">
        <f t="shared" ref="V137" si="1553">IF(U137="","",IF(U137&gt;=80,4,IF(U137&gt;=70,3,IF(U137&gt;=60,2,1))))</f>
        <v/>
      </c>
      <c r="W137" s="7" t="str">
        <f>IF($B137="","",IF(W$7="","",IFERROR((('NILAI TUGAS'!J137*'NILAI TUGAS'!J$7*'FORM NILAI SIAP'!$E$6+'NILAI PRAKTEK'!J137*'NILAI PRAKTEK'!J$7*'FORM NILAI SIAP'!$F$6+'NILAI UTS'!J137*'NILAI UTS'!J$7*'FORM NILAI SIAP'!$G$6+'NILAI UAS'!J$7*'NILAI UAS'!J137*'FORM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7" s="50" t="str">
        <f t="shared" ref="X137" si="1554">IF(W137="","",IF(W137&gt;=80,4,IF(W137&gt;=70,3,IF(W137&gt;=60,2,1))))</f>
        <v/>
      </c>
      <c r="Y137" s="7" t="str">
        <f>IF($B137="","",IF(Y$7="","",IFERROR((('NILAI TUGAS'!K137*'NILAI TUGAS'!K$7*'FORM NILAI SIAP'!$E$6+'NILAI PRAKTEK'!K137*'NILAI PRAKTEK'!K$7*'FORM NILAI SIAP'!$F$6+'NILAI UTS'!K137*'NILAI UTS'!K$7*'FORM NILAI SIAP'!$G$6+'NILAI UAS'!K$7*'NILAI UAS'!K137*'FORM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7" s="50" t="str">
        <f t="shared" ref="Z137" si="1555">IF(Y137="","",IF(Y137&gt;=80,4,IF(Y137&gt;=70,3,IF(Y137&gt;=60,2,1))))</f>
        <v/>
      </c>
      <c r="AA137" s="7" t="str">
        <f>IF($B137="","",IF(AA$7="","",IFERROR((('NILAI TUGAS'!L137*'NILAI TUGAS'!L$7*'FORM NILAI SIAP'!$E$6+'NILAI PRAKTEK'!L137*'NILAI PRAKTEK'!L$7*'FORM NILAI SIAP'!$F$6+'NILAI UTS'!L137*'NILAI UTS'!L$7*'FORM NILAI SIAP'!$G$6+'NILAI UAS'!L$7*'NILAI UAS'!L137*'FORM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7" s="50" t="str">
        <f t="shared" ref="AB137" si="1556">IF(AA137="","",IF(AA137&gt;=80,4,IF(AA137&gt;=70,3,IF(AA137&gt;=60,2,1))))</f>
        <v/>
      </c>
      <c r="AC137" s="7" t="str">
        <f>IF($B137="","",IF(AC$7="","",IFERROR((('NILAI TUGAS'!M137*'NILAI TUGAS'!M$7*'FORM NILAI SIAP'!$E$6+'NILAI PRAKTEK'!M137*'NILAI PRAKTEK'!M$7*'FORM NILAI SIAP'!$F$6+'NILAI UTS'!M137*'NILAI UTS'!M$7*'FORM NILAI SIAP'!$G$6+'NILAI UAS'!M$7*'NILAI UAS'!M137*'FORM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7" s="50" t="str">
        <f t="shared" ref="AD137" si="1557">IF(AC137="","",IF(AC137&gt;=80,4,IF(AC137&gt;=70,3,IF(AC137&gt;=60,2,1))))</f>
        <v/>
      </c>
      <c r="AE137" s="7" t="str">
        <f>IF($B137="","",IFERROR((('NILAI TUGAS'!N137*'NILAI TUGAS'!N$7*'FORM NILAI SIAP'!$E$6+'NILAI PRAKTEK'!N137*'NILAI PRAKTEK'!N$7*'FORM NILAI SIAP'!$F$6+'NILAI UTS'!N137*'NILAI UTS'!N$7*'FORM NILAI SIAP'!$G$6+'NILAI UAS'!N$7*'NILAI UAS'!N137*'FORM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7" s="50" t="str">
        <f t="shared" ref="AF137" si="1558">IF(AE137="","",IF(AE137&gt;=80,4,IF(AE137&gt;=70,3,IF(AE137&gt;=60,2,1))))</f>
        <v/>
      </c>
      <c r="AG137" s="7" t="str">
        <f>IF($B137="","",IFERROR((('NILAI TUGAS'!O137*'NILAI TUGAS'!O$7*'FORM NILAI SIAP'!$E$6+'NILAI PRAKTEK'!O137*'NILAI PRAKTEK'!O$7*'FORM NILAI SIAP'!$F$6+'NILAI UTS'!O137*'NILAI UTS'!O$7*'FORM NILAI SIAP'!$G$6+'NILAI UAS'!O$7*'NILAI UAS'!O137*'FORM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7" s="50" t="str">
        <f t="shared" ref="AH137" si="1559">IF(AG137="","",IF(AG137&gt;=80,4,IF(AG137&gt;=70,3,IF(AG137&gt;=60,2,1))))</f>
        <v/>
      </c>
      <c r="AI137" s="7" t="str">
        <f>IF($B137="","",IFERROR((('NILAI TUGAS'!P137*'NILAI TUGAS'!P$7*'FORM NILAI SIAP'!$E$6+'NILAI PRAKTEK'!P137*'NILAI PRAKTEK'!P$7*'FORM NILAI SIAP'!$F$6+'NILAI UTS'!P137*'NILAI UTS'!P$7*'FORM NILAI SIAP'!$G$6+'NILAI UAS'!P$7*'NILAI UAS'!P137*'FORM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7" s="50" t="str">
        <f t="shared" ref="AJ137" si="1560">IF(AI137="","",IF(AI137&gt;=80,4,IF(AI137&gt;=70,3,IF(AI137&gt;=60,2,1))))</f>
        <v/>
      </c>
      <c r="AK137" s="7" t="str">
        <f>IF($B137="","",IFERROR((('NILAI TUGAS'!Q137*'NILAI TUGAS'!Q$7*'FORM NILAI SIAP'!$E$6+'NILAI PRAKTEK'!Q137*'NILAI PRAKTEK'!Q$7*'FORM NILAI SIAP'!$F$6+'NILAI UTS'!Q137*'NILAI UTS'!Q$7*'FORM NILAI SIAP'!$G$6+'NILAI UAS'!Q$7*'NILAI UAS'!Q137*'FORM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7" s="50" t="str">
        <f t="shared" ref="AL137" si="1561">IF(AK137="","",IF(AK137&gt;=80,4,IF(AK137&gt;=70,3,IF(AK137&gt;=60,2,1))))</f>
        <v/>
      </c>
      <c r="AM137" s="7" t="str">
        <f>IF($B137="","",IFERROR((('NILAI TUGAS'!R137*'NILAI TUGAS'!R$7*'FORM NILAI SIAP'!$E$6+'NILAI PRAKTEK'!R137*'NILAI PRAKTEK'!R$7*'FORM NILAI SIAP'!$F$6+'NILAI UTS'!R137*'NILAI UTS'!R$7*'FORM NILAI SIAP'!$G$6+'NILAI UAS'!R$7*'NILAI UAS'!R137*'FORM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7" s="50" t="str">
        <f t="shared" ref="AN137" si="1562">IF(AM137="","",IF(AM137&gt;=80,4,IF(AM137&gt;=70,3,IF(AM137&gt;=60,2,1))))</f>
        <v/>
      </c>
    </row>
    <row r="138" spans="1:40" x14ac:dyDescent="0.25">
      <c r="A138" s="13"/>
      <c r="B138" s="13"/>
      <c r="C138" s="13"/>
      <c r="D138" s="13"/>
      <c r="E138" s="25" t="str">
        <f>IF(B138="","",'NILAI TUGAS'!D138)</f>
        <v/>
      </c>
      <c r="F138" s="25" t="str">
        <f>IF(B138="","",'NILAI PRAKTEK'!D138)</f>
        <v/>
      </c>
      <c r="G138" s="25" t="str">
        <f>IF(B138="","",'NILAI UTS'!D138)</f>
        <v/>
      </c>
      <c r="H138" s="25" t="str">
        <f>IF(B138="","",'NILAI UAS'!D138)</f>
        <v/>
      </c>
      <c r="I138" s="25" t="str">
        <f t="shared" si="1546"/>
        <v/>
      </c>
      <c r="J138" s="26" t="str">
        <f t="shared" si="1547"/>
        <v/>
      </c>
      <c r="K138" s="25" t="str">
        <f t="shared" si="1548"/>
        <v/>
      </c>
      <c r="L138" s="6" t="str">
        <f t="shared" si="1549"/>
        <v/>
      </c>
      <c r="M138" s="7" t="str">
        <f>IF($B138="","",IF(M$7="","",IFERROR((('NILAI TUGAS'!E138*'NILAI TUGAS'!E$7*'FORM NILAI SIAP'!$E$6+'NILAI PRAKTEK'!E138*'NILAI PRAKTEK'!E$7*'FORM NILAI SIAP'!$F$6+'NILAI UTS'!E138*'NILAI UTS'!E$7*'FORM NILAI SIAP'!$G$6+'NILAI UAS'!E$7*'NILAI UAS'!E138*'FORM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8" s="50" t="str">
        <f t="shared" si="1550"/>
        <v/>
      </c>
      <c r="O138" s="7" t="str">
        <f>IF($B138="","",IF(O$7="","",IFERROR((('NILAI TUGAS'!F138*'NILAI TUGAS'!F$7*'FORM NILAI SIAP'!$E$6+'NILAI PRAKTEK'!F138*'NILAI PRAKTEK'!F$7*'FORM NILAI SIAP'!$F$6+'NILAI UTS'!F138*'NILAI UTS'!F$7*'FORM NILAI SIAP'!$G$6+'NILAI UAS'!F$7*'NILAI UAS'!F138*'FORM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8" s="50" t="str">
        <f t="shared" si="1550"/>
        <v/>
      </c>
      <c r="Q138" s="7" t="str">
        <f>IF($B138="","",IF(Q$7="","",IFERROR((('NILAI TUGAS'!G138*'NILAI TUGAS'!G$7*'FORM NILAI SIAP'!$E$6+'NILAI PRAKTEK'!G138*'NILAI PRAKTEK'!G$7*'FORM NILAI SIAP'!$F$6+'NILAI UTS'!G138*'NILAI UTS'!G$7*'FORM NILAI SIAP'!$G$6+'NILAI UAS'!G$7*'NILAI UAS'!G138*'FORM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8" s="50" t="str">
        <f t="shared" ref="R138" si="1563">IF(Q138="","",IF(Q138&gt;=80,4,IF(Q138&gt;=70,3,IF(Q138&gt;=60,2,1))))</f>
        <v/>
      </c>
      <c r="S138" s="7" t="str">
        <f>IF($B138="","",IF(S$7="","",IFERROR((('NILAI TUGAS'!H138*'NILAI TUGAS'!H$7*'FORM NILAI SIAP'!$E$6+'NILAI PRAKTEK'!H138*'NILAI PRAKTEK'!H$7*'FORM NILAI SIAP'!$F$6+'NILAI UTS'!H138*'NILAI UTS'!H$7*'FORM NILAI SIAP'!$G$6+'NILAI UAS'!H$7*'NILAI UAS'!H138*'FORM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8" s="50" t="str">
        <f t="shared" ref="T138" si="1564">IF(S138="","",IF(S138&gt;=80,4,IF(S138&gt;=70,3,IF(S138&gt;=60,2,1))))</f>
        <v/>
      </c>
      <c r="U138" s="7" t="str">
        <f>IF($B138="","",IF(U$7="","",IFERROR((('NILAI TUGAS'!I138*'NILAI TUGAS'!I$7*'FORM NILAI SIAP'!$E$6+'NILAI PRAKTEK'!I138*'NILAI PRAKTEK'!I$7*'FORM NILAI SIAP'!$F$6+'NILAI UTS'!I138*'NILAI UTS'!I$7*'FORM NILAI SIAP'!$G$6+'NILAI UAS'!I$7*'NILAI UAS'!I138*'FORM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8" s="50" t="str">
        <f t="shared" ref="V138" si="1565">IF(U138="","",IF(U138&gt;=80,4,IF(U138&gt;=70,3,IF(U138&gt;=60,2,1))))</f>
        <v/>
      </c>
      <c r="W138" s="7" t="str">
        <f>IF($B138="","",IF(W$7="","",IFERROR((('NILAI TUGAS'!J138*'NILAI TUGAS'!J$7*'FORM NILAI SIAP'!$E$6+'NILAI PRAKTEK'!J138*'NILAI PRAKTEK'!J$7*'FORM NILAI SIAP'!$F$6+'NILAI UTS'!J138*'NILAI UTS'!J$7*'FORM NILAI SIAP'!$G$6+'NILAI UAS'!J$7*'NILAI UAS'!J138*'FORM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8" s="50" t="str">
        <f t="shared" ref="X138" si="1566">IF(W138="","",IF(W138&gt;=80,4,IF(W138&gt;=70,3,IF(W138&gt;=60,2,1))))</f>
        <v/>
      </c>
      <c r="Y138" s="7" t="str">
        <f>IF($B138="","",IF(Y$7="","",IFERROR((('NILAI TUGAS'!K138*'NILAI TUGAS'!K$7*'FORM NILAI SIAP'!$E$6+'NILAI PRAKTEK'!K138*'NILAI PRAKTEK'!K$7*'FORM NILAI SIAP'!$F$6+'NILAI UTS'!K138*'NILAI UTS'!K$7*'FORM NILAI SIAP'!$G$6+'NILAI UAS'!K$7*'NILAI UAS'!K138*'FORM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8" s="50" t="str">
        <f t="shared" ref="Z138" si="1567">IF(Y138="","",IF(Y138&gt;=80,4,IF(Y138&gt;=70,3,IF(Y138&gt;=60,2,1))))</f>
        <v/>
      </c>
      <c r="AA138" s="7" t="str">
        <f>IF($B138="","",IF(AA$7="","",IFERROR((('NILAI TUGAS'!L138*'NILAI TUGAS'!L$7*'FORM NILAI SIAP'!$E$6+'NILAI PRAKTEK'!L138*'NILAI PRAKTEK'!L$7*'FORM NILAI SIAP'!$F$6+'NILAI UTS'!L138*'NILAI UTS'!L$7*'FORM NILAI SIAP'!$G$6+'NILAI UAS'!L$7*'NILAI UAS'!L138*'FORM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8" s="50" t="str">
        <f t="shared" ref="AB138" si="1568">IF(AA138="","",IF(AA138&gt;=80,4,IF(AA138&gt;=70,3,IF(AA138&gt;=60,2,1))))</f>
        <v/>
      </c>
      <c r="AC138" s="7" t="str">
        <f>IF($B138="","",IF(AC$7="","",IFERROR((('NILAI TUGAS'!M138*'NILAI TUGAS'!M$7*'FORM NILAI SIAP'!$E$6+'NILAI PRAKTEK'!M138*'NILAI PRAKTEK'!M$7*'FORM NILAI SIAP'!$F$6+'NILAI UTS'!M138*'NILAI UTS'!M$7*'FORM NILAI SIAP'!$G$6+'NILAI UAS'!M$7*'NILAI UAS'!M138*'FORM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8" s="50" t="str">
        <f t="shared" ref="AD138" si="1569">IF(AC138="","",IF(AC138&gt;=80,4,IF(AC138&gt;=70,3,IF(AC138&gt;=60,2,1))))</f>
        <v/>
      </c>
      <c r="AE138" s="7" t="str">
        <f>IF($B138="","",IFERROR((('NILAI TUGAS'!N138*'NILAI TUGAS'!N$7*'FORM NILAI SIAP'!$E$6+'NILAI PRAKTEK'!N138*'NILAI PRAKTEK'!N$7*'FORM NILAI SIAP'!$F$6+'NILAI UTS'!N138*'NILAI UTS'!N$7*'FORM NILAI SIAP'!$G$6+'NILAI UAS'!N$7*'NILAI UAS'!N138*'FORM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8" s="50" t="str">
        <f t="shared" ref="AF138" si="1570">IF(AE138="","",IF(AE138&gt;=80,4,IF(AE138&gt;=70,3,IF(AE138&gt;=60,2,1))))</f>
        <v/>
      </c>
      <c r="AG138" s="7" t="str">
        <f>IF($B138="","",IFERROR((('NILAI TUGAS'!O138*'NILAI TUGAS'!O$7*'FORM NILAI SIAP'!$E$6+'NILAI PRAKTEK'!O138*'NILAI PRAKTEK'!O$7*'FORM NILAI SIAP'!$F$6+'NILAI UTS'!O138*'NILAI UTS'!O$7*'FORM NILAI SIAP'!$G$6+'NILAI UAS'!O$7*'NILAI UAS'!O138*'FORM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8" s="50" t="str">
        <f t="shared" ref="AH138" si="1571">IF(AG138="","",IF(AG138&gt;=80,4,IF(AG138&gt;=70,3,IF(AG138&gt;=60,2,1))))</f>
        <v/>
      </c>
      <c r="AI138" s="7" t="str">
        <f>IF($B138="","",IFERROR((('NILAI TUGAS'!P138*'NILAI TUGAS'!P$7*'FORM NILAI SIAP'!$E$6+'NILAI PRAKTEK'!P138*'NILAI PRAKTEK'!P$7*'FORM NILAI SIAP'!$F$6+'NILAI UTS'!P138*'NILAI UTS'!P$7*'FORM NILAI SIAP'!$G$6+'NILAI UAS'!P$7*'NILAI UAS'!P138*'FORM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8" s="50" t="str">
        <f t="shared" ref="AJ138" si="1572">IF(AI138="","",IF(AI138&gt;=80,4,IF(AI138&gt;=70,3,IF(AI138&gt;=60,2,1))))</f>
        <v/>
      </c>
      <c r="AK138" s="7" t="str">
        <f>IF($B138="","",IFERROR((('NILAI TUGAS'!Q138*'NILAI TUGAS'!Q$7*'FORM NILAI SIAP'!$E$6+'NILAI PRAKTEK'!Q138*'NILAI PRAKTEK'!Q$7*'FORM NILAI SIAP'!$F$6+'NILAI UTS'!Q138*'NILAI UTS'!Q$7*'FORM NILAI SIAP'!$G$6+'NILAI UAS'!Q$7*'NILAI UAS'!Q138*'FORM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8" s="50" t="str">
        <f t="shared" ref="AL138" si="1573">IF(AK138="","",IF(AK138&gt;=80,4,IF(AK138&gt;=70,3,IF(AK138&gt;=60,2,1))))</f>
        <v/>
      </c>
      <c r="AM138" s="7" t="str">
        <f>IF($B138="","",IFERROR((('NILAI TUGAS'!R138*'NILAI TUGAS'!R$7*'FORM NILAI SIAP'!$E$6+'NILAI PRAKTEK'!R138*'NILAI PRAKTEK'!R$7*'FORM NILAI SIAP'!$F$6+'NILAI UTS'!R138*'NILAI UTS'!R$7*'FORM NILAI SIAP'!$G$6+'NILAI UAS'!R$7*'NILAI UAS'!R138*'FORM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8" s="50" t="str">
        <f t="shared" ref="AN138" si="1574">IF(AM138="","",IF(AM138&gt;=80,4,IF(AM138&gt;=70,3,IF(AM138&gt;=60,2,1))))</f>
        <v/>
      </c>
    </row>
    <row r="139" spans="1:40" x14ac:dyDescent="0.25">
      <c r="A139" s="13"/>
      <c r="B139" s="13"/>
      <c r="C139" s="13"/>
      <c r="D139" s="13"/>
      <c r="E139" s="25" t="str">
        <f>IF(B139="","",'NILAI TUGAS'!D139)</f>
        <v/>
      </c>
      <c r="F139" s="25" t="str">
        <f>IF(B139="","",'NILAI PRAKTEK'!D139)</f>
        <v/>
      </c>
      <c r="G139" s="25" t="str">
        <f>IF(B139="","",'NILAI UTS'!D139)</f>
        <v/>
      </c>
      <c r="H139" s="25" t="str">
        <f>IF(B139="","",'NILAI UAS'!D139)</f>
        <v/>
      </c>
      <c r="I139" s="25" t="str">
        <f t="shared" si="1546"/>
        <v/>
      </c>
      <c r="J139" s="26" t="str">
        <f t="shared" si="1547"/>
        <v/>
      </c>
      <c r="K139" s="25" t="str">
        <f t="shared" si="1548"/>
        <v/>
      </c>
      <c r="L139" s="6" t="str">
        <f t="shared" si="1549"/>
        <v/>
      </c>
      <c r="M139" s="7" t="str">
        <f>IF($B139="","",IF(M$7="","",IFERROR((('NILAI TUGAS'!E139*'NILAI TUGAS'!E$7*'FORM NILAI SIAP'!$E$6+'NILAI PRAKTEK'!E139*'NILAI PRAKTEK'!E$7*'FORM NILAI SIAP'!$F$6+'NILAI UTS'!E139*'NILAI UTS'!E$7*'FORM NILAI SIAP'!$G$6+'NILAI UAS'!E$7*'NILAI UAS'!E139*'FORM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39" s="50" t="str">
        <f t="shared" si="1550"/>
        <v/>
      </c>
      <c r="O139" s="7" t="str">
        <f>IF($B139="","",IF(O$7="","",IFERROR((('NILAI TUGAS'!F139*'NILAI TUGAS'!F$7*'FORM NILAI SIAP'!$E$6+'NILAI PRAKTEK'!F139*'NILAI PRAKTEK'!F$7*'FORM NILAI SIAP'!$F$6+'NILAI UTS'!F139*'NILAI UTS'!F$7*'FORM NILAI SIAP'!$G$6+'NILAI UAS'!F$7*'NILAI UAS'!F139*'FORM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39" s="50" t="str">
        <f t="shared" si="1550"/>
        <v/>
      </c>
      <c r="Q139" s="7" t="str">
        <f>IF($B139="","",IF(Q$7="","",IFERROR((('NILAI TUGAS'!G139*'NILAI TUGAS'!G$7*'FORM NILAI SIAP'!$E$6+'NILAI PRAKTEK'!G139*'NILAI PRAKTEK'!G$7*'FORM NILAI SIAP'!$F$6+'NILAI UTS'!G139*'NILAI UTS'!G$7*'FORM NILAI SIAP'!$G$6+'NILAI UAS'!G$7*'NILAI UAS'!G139*'FORM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39" s="50" t="str">
        <f t="shared" ref="R139" si="1575">IF(Q139="","",IF(Q139&gt;=80,4,IF(Q139&gt;=70,3,IF(Q139&gt;=60,2,1))))</f>
        <v/>
      </c>
      <c r="S139" s="7" t="str">
        <f>IF($B139="","",IF(S$7="","",IFERROR((('NILAI TUGAS'!H139*'NILAI TUGAS'!H$7*'FORM NILAI SIAP'!$E$6+'NILAI PRAKTEK'!H139*'NILAI PRAKTEK'!H$7*'FORM NILAI SIAP'!$F$6+'NILAI UTS'!H139*'NILAI UTS'!H$7*'FORM NILAI SIAP'!$G$6+'NILAI UAS'!H$7*'NILAI UAS'!H139*'FORM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9" s="50" t="str">
        <f t="shared" ref="T139" si="1576">IF(S139="","",IF(S139&gt;=80,4,IF(S139&gt;=70,3,IF(S139&gt;=60,2,1))))</f>
        <v/>
      </c>
      <c r="U139" s="7" t="str">
        <f>IF($B139="","",IF(U$7="","",IFERROR((('NILAI TUGAS'!I139*'NILAI TUGAS'!I$7*'FORM NILAI SIAP'!$E$6+'NILAI PRAKTEK'!I139*'NILAI PRAKTEK'!I$7*'FORM NILAI SIAP'!$F$6+'NILAI UTS'!I139*'NILAI UTS'!I$7*'FORM NILAI SIAP'!$G$6+'NILAI UAS'!I$7*'NILAI UAS'!I139*'FORM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9" s="50" t="str">
        <f t="shared" ref="V139" si="1577">IF(U139="","",IF(U139&gt;=80,4,IF(U139&gt;=70,3,IF(U139&gt;=60,2,1))))</f>
        <v/>
      </c>
      <c r="W139" s="7" t="str">
        <f>IF($B139="","",IF(W$7="","",IFERROR((('NILAI TUGAS'!J139*'NILAI TUGAS'!J$7*'FORM NILAI SIAP'!$E$6+'NILAI PRAKTEK'!J139*'NILAI PRAKTEK'!J$7*'FORM NILAI SIAP'!$F$6+'NILAI UTS'!J139*'NILAI UTS'!J$7*'FORM NILAI SIAP'!$G$6+'NILAI UAS'!J$7*'NILAI UAS'!J139*'FORM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9" s="50" t="str">
        <f t="shared" ref="X139" si="1578">IF(W139="","",IF(W139&gt;=80,4,IF(W139&gt;=70,3,IF(W139&gt;=60,2,1))))</f>
        <v/>
      </c>
      <c r="Y139" s="7" t="str">
        <f>IF($B139="","",IF(Y$7="","",IFERROR((('NILAI TUGAS'!K139*'NILAI TUGAS'!K$7*'FORM NILAI SIAP'!$E$6+'NILAI PRAKTEK'!K139*'NILAI PRAKTEK'!K$7*'FORM NILAI SIAP'!$F$6+'NILAI UTS'!K139*'NILAI UTS'!K$7*'FORM NILAI SIAP'!$G$6+'NILAI UAS'!K$7*'NILAI UAS'!K139*'FORM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9" s="50" t="str">
        <f t="shared" ref="Z139" si="1579">IF(Y139="","",IF(Y139&gt;=80,4,IF(Y139&gt;=70,3,IF(Y139&gt;=60,2,1))))</f>
        <v/>
      </c>
      <c r="AA139" s="7" t="str">
        <f>IF($B139="","",IF(AA$7="","",IFERROR((('NILAI TUGAS'!L139*'NILAI TUGAS'!L$7*'FORM NILAI SIAP'!$E$6+'NILAI PRAKTEK'!L139*'NILAI PRAKTEK'!L$7*'FORM NILAI SIAP'!$F$6+'NILAI UTS'!L139*'NILAI UTS'!L$7*'FORM NILAI SIAP'!$G$6+'NILAI UAS'!L$7*'NILAI UAS'!L139*'FORM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9" s="50" t="str">
        <f t="shared" ref="AB139" si="1580">IF(AA139="","",IF(AA139&gt;=80,4,IF(AA139&gt;=70,3,IF(AA139&gt;=60,2,1))))</f>
        <v/>
      </c>
      <c r="AC139" s="7" t="str">
        <f>IF($B139="","",IF(AC$7="","",IFERROR((('NILAI TUGAS'!M139*'NILAI TUGAS'!M$7*'FORM NILAI SIAP'!$E$6+'NILAI PRAKTEK'!M139*'NILAI PRAKTEK'!M$7*'FORM NILAI SIAP'!$F$6+'NILAI UTS'!M139*'NILAI UTS'!M$7*'FORM NILAI SIAP'!$G$6+'NILAI UAS'!M$7*'NILAI UAS'!M139*'FORM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9" s="50" t="str">
        <f t="shared" ref="AD139" si="1581">IF(AC139="","",IF(AC139&gt;=80,4,IF(AC139&gt;=70,3,IF(AC139&gt;=60,2,1))))</f>
        <v/>
      </c>
      <c r="AE139" s="7" t="str">
        <f>IF($B139="","",IFERROR((('NILAI TUGAS'!N139*'NILAI TUGAS'!N$7*'FORM NILAI SIAP'!$E$6+'NILAI PRAKTEK'!N139*'NILAI PRAKTEK'!N$7*'FORM NILAI SIAP'!$F$6+'NILAI UTS'!N139*'NILAI UTS'!N$7*'FORM NILAI SIAP'!$G$6+'NILAI UAS'!N$7*'NILAI UAS'!N139*'FORM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9" s="50" t="str">
        <f t="shared" ref="AF139" si="1582">IF(AE139="","",IF(AE139&gt;=80,4,IF(AE139&gt;=70,3,IF(AE139&gt;=60,2,1))))</f>
        <v/>
      </c>
      <c r="AG139" s="7" t="str">
        <f>IF($B139="","",IFERROR((('NILAI TUGAS'!O139*'NILAI TUGAS'!O$7*'FORM NILAI SIAP'!$E$6+'NILAI PRAKTEK'!O139*'NILAI PRAKTEK'!O$7*'FORM NILAI SIAP'!$F$6+'NILAI UTS'!O139*'NILAI UTS'!O$7*'FORM NILAI SIAP'!$G$6+'NILAI UAS'!O$7*'NILAI UAS'!O139*'FORM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9" s="50" t="str">
        <f t="shared" ref="AH139" si="1583">IF(AG139="","",IF(AG139&gt;=80,4,IF(AG139&gt;=70,3,IF(AG139&gt;=60,2,1))))</f>
        <v/>
      </c>
      <c r="AI139" s="7" t="str">
        <f>IF($B139="","",IFERROR((('NILAI TUGAS'!P139*'NILAI TUGAS'!P$7*'FORM NILAI SIAP'!$E$6+'NILAI PRAKTEK'!P139*'NILAI PRAKTEK'!P$7*'FORM NILAI SIAP'!$F$6+'NILAI UTS'!P139*'NILAI UTS'!P$7*'FORM NILAI SIAP'!$G$6+'NILAI UAS'!P$7*'NILAI UAS'!P139*'FORM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9" s="50" t="str">
        <f t="shared" ref="AJ139" si="1584">IF(AI139="","",IF(AI139&gt;=80,4,IF(AI139&gt;=70,3,IF(AI139&gt;=60,2,1))))</f>
        <v/>
      </c>
      <c r="AK139" s="7" t="str">
        <f>IF($B139="","",IFERROR((('NILAI TUGAS'!Q139*'NILAI TUGAS'!Q$7*'FORM NILAI SIAP'!$E$6+'NILAI PRAKTEK'!Q139*'NILAI PRAKTEK'!Q$7*'FORM NILAI SIAP'!$F$6+'NILAI UTS'!Q139*'NILAI UTS'!Q$7*'FORM NILAI SIAP'!$G$6+'NILAI UAS'!Q$7*'NILAI UAS'!Q139*'FORM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9" s="50" t="str">
        <f t="shared" ref="AL139" si="1585">IF(AK139="","",IF(AK139&gt;=80,4,IF(AK139&gt;=70,3,IF(AK139&gt;=60,2,1))))</f>
        <v/>
      </c>
      <c r="AM139" s="7" t="str">
        <f>IF($B139="","",IFERROR((('NILAI TUGAS'!R139*'NILAI TUGAS'!R$7*'FORM NILAI SIAP'!$E$6+'NILAI PRAKTEK'!R139*'NILAI PRAKTEK'!R$7*'FORM NILAI SIAP'!$F$6+'NILAI UTS'!R139*'NILAI UTS'!R$7*'FORM NILAI SIAP'!$G$6+'NILAI UAS'!R$7*'NILAI UAS'!R139*'FORM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9" s="50" t="str">
        <f t="shared" ref="AN139" si="1586">IF(AM139="","",IF(AM139&gt;=80,4,IF(AM139&gt;=70,3,IF(AM139&gt;=60,2,1))))</f>
        <v/>
      </c>
    </row>
    <row r="140" spans="1:40" x14ac:dyDescent="0.25">
      <c r="A140" s="13"/>
      <c r="B140" s="13"/>
      <c r="C140" s="13"/>
      <c r="D140" s="13"/>
      <c r="E140" s="25" t="str">
        <f>IF(B140="","",'NILAI TUGAS'!D140)</f>
        <v/>
      </c>
      <c r="F140" s="25" t="str">
        <f>IF(B140="","",'NILAI PRAKTEK'!D140)</f>
        <v/>
      </c>
      <c r="G140" s="25" t="str">
        <f>IF(B140="","",'NILAI UTS'!D140)</f>
        <v/>
      </c>
      <c r="H140" s="25" t="str">
        <f>IF(B140="","",'NILAI UAS'!D140)</f>
        <v/>
      </c>
      <c r="I140" s="25" t="str">
        <f t="shared" si="1546"/>
        <v/>
      </c>
      <c r="J140" s="26" t="str">
        <f t="shared" si="1547"/>
        <v/>
      </c>
      <c r="K140" s="25" t="str">
        <f t="shared" si="1548"/>
        <v/>
      </c>
      <c r="L140" s="6" t="str">
        <f t="shared" si="1549"/>
        <v/>
      </c>
      <c r="M140" s="7" t="str">
        <f>IF($B140="","",IF(M$7="","",IFERROR((('NILAI TUGAS'!E140*'NILAI TUGAS'!E$7*'FORM NILAI SIAP'!$E$6+'NILAI PRAKTEK'!E140*'NILAI PRAKTEK'!E$7*'FORM NILAI SIAP'!$F$6+'NILAI UTS'!E140*'NILAI UTS'!E$7*'FORM NILAI SIAP'!$G$6+'NILAI UAS'!E$7*'NILAI UAS'!E140*'FORM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0" s="50" t="str">
        <f t="shared" si="1550"/>
        <v/>
      </c>
      <c r="O140" s="7" t="str">
        <f>IF($B140="","",IF(O$7="","",IFERROR((('NILAI TUGAS'!F140*'NILAI TUGAS'!F$7*'FORM NILAI SIAP'!$E$6+'NILAI PRAKTEK'!F140*'NILAI PRAKTEK'!F$7*'FORM NILAI SIAP'!$F$6+'NILAI UTS'!F140*'NILAI UTS'!F$7*'FORM NILAI SIAP'!$G$6+'NILAI UAS'!F$7*'NILAI UAS'!F140*'FORM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0" s="50" t="str">
        <f t="shared" si="1550"/>
        <v/>
      </c>
      <c r="Q140" s="7" t="str">
        <f>IF($B140="","",IF(Q$7="","",IFERROR((('NILAI TUGAS'!G140*'NILAI TUGAS'!G$7*'FORM NILAI SIAP'!$E$6+'NILAI PRAKTEK'!G140*'NILAI PRAKTEK'!G$7*'FORM NILAI SIAP'!$F$6+'NILAI UTS'!G140*'NILAI UTS'!G$7*'FORM NILAI SIAP'!$G$6+'NILAI UAS'!G$7*'NILAI UAS'!G140*'FORM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0" s="50" t="str">
        <f t="shared" ref="R140" si="1587">IF(Q140="","",IF(Q140&gt;=80,4,IF(Q140&gt;=70,3,IF(Q140&gt;=60,2,1))))</f>
        <v/>
      </c>
      <c r="S140" s="7" t="str">
        <f>IF($B140="","",IF(S$7="","",IFERROR((('NILAI TUGAS'!H140*'NILAI TUGAS'!H$7*'FORM NILAI SIAP'!$E$6+'NILAI PRAKTEK'!H140*'NILAI PRAKTEK'!H$7*'FORM NILAI SIAP'!$F$6+'NILAI UTS'!H140*'NILAI UTS'!H$7*'FORM NILAI SIAP'!$G$6+'NILAI UAS'!H$7*'NILAI UAS'!H140*'FORM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0" s="50" t="str">
        <f t="shared" ref="T140" si="1588">IF(S140="","",IF(S140&gt;=80,4,IF(S140&gt;=70,3,IF(S140&gt;=60,2,1))))</f>
        <v/>
      </c>
      <c r="U140" s="7" t="str">
        <f>IF($B140="","",IF(U$7="","",IFERROR((('NILAI TUGAS'!I140*'NILAI TUGAS'!I$7*'FORM NILAI SIAP'!$E$6+'NILAI PRAKTEK'!I140*'NILAI PRAKTEK'!I$7*'FORM NILAI SIAP'!$F$6+'NILAI UTS'!I140*'NILAI UTS'!I$7*'FORM NILAI SIAP'!$G$6+'NILAI UAS'!I$7*'NILAI UAS'!I140*'FORM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0" s="50" t="str">
        <f t="shared" ref="V140" si="1589">IF(U140="","",IF(U140&gt;=80,4,IF(U140&gt;=70,3,IF(U140&gt;=60,2,1))))</f>
        <v/>
      </c>
      <c r="W140" s="7" t="str">
        <f>IF($B140="","",IF(W$7="","",IFERROR((('NILAI TUGAS'!J140*'NILAI TUGAS'!J$7*'FORM NILAI SIAP'!$E$6+'NILAI PRAKTEK'!J140*'NILAI PRAKTEK'!J$7*'FORM NILAI SIAP'!$F$6+'NILAI UTS'!J140*'NILAI UTS'!J$7*'FORM NILAI SIAP'!$G$6+'NILAI UAS'!J$7*'NILAI UAS'!J140*'FORM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0" s="50" t="str">
        <f t="shared" ref="X140" si="1590">IF(W140="","",IF(W140&gt;=80,4,IF(W140&gt;=70,3,IF(W140&gt;=60,2,1))))</f>
        <v/>
      </c>
      <c r="Y140" s="7" t="str">
        <f>IF($B140="","",IF(Y$7="","",IFERROR((('NILAI TUGAS'!K140*'NILAI TUGAS'!K$7*'FORM NILAI SIAP'!$E$6+'NILAI PRAKTEK'!K140*'NILAI PRAKTEK'!K$7*'FORM NILAI SIAP'!$F$6+'NILAI UTS'!K140*'NILAI UTS'!K$7*'FORM NILAI SIAP'!$G$6+'NILAI UAS'!K$7*'NILAI UAS'!K140*'FORM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0" s="50" t="str">
        <f t="shared" ref="Z140" si="1591">IF(Y140="","",IF(Y140&gt;=80,4,IF(Y140&gt;=70,3,IF(Y140&gt;=60,2,1))))</f>
        <v/>
      </c>
      <c r="AA140" s="7" t="str">
        <f>IF($B140="","",IF(AA$7="","",IFERROR((('NILAI TUGAS'!L140*'NILAI TUGAS'!L$7*'FORM NILAI SIAP'!$E$6+'NILAI PRAKTEK'!L140*'NILAI PRAKTEK'!L$7*'FORM NILAI SIAP'!$F$6+'NILAI UTS'!L140*'NILAI UTS'!L$7*'FORM NILAI SIAP'!$G$6+'NILAI UAS'!L$7*'NILAI UAS'!L140*'FORM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0" s="50" t="str">
        <f t="shared" ref="AB140" si="1592">IF(AA140="","",IF(AA140&gt;=80,4,IF(AA140&gt;=70,3,IF(AA140&gt;=60,2,1))))</f>
        <v/>
      </c>
      <c r="AC140" s="7" t="str">
        <f>IF($B140="","",IF(AC$7="","",IFERROR((('NILAI TUGAS'!M140*'NILAI TUGAS'!M$7*'FORM NILAI SIAP'!$E$6+'NILAI PRAKTEK'!M140*'NILAI PRAKTEK'!M$7*'FORM NILAI SIAP'!$F$6+'NILAI UTS'!M140*'NILAI UTS'!M$7*'FORM NILAI SIAP'!$G$6+'NILAI UAS'!M$7*'NILAI UAS'!M140*'FORM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0" s="50" t="str">
        <f t="shared" ref="AD140" si="1593">IF(AC140="","",IF(AC140&gt;=80,4,IF(AC140&gt;=70,3,IF(AC140&gt;=60,2,1))))</f>
        <v/>
      </c>
      <c r="AE140" s="7" t="str">
        <f>IF($B140="","",IFERROR((('NILAI TUGAS'!N140*'NILAI TUGAS'!N$7*'FORM NILAI SIAP'!$E$6+'NILAI PRAKTEK'!N140*'NILAI PRAKTEK'!N$7*'FORM NILAI SIAP'!$F$6+'NILAI UTS'!N140*'NILAI UTS'!N$7*'FORM NILAI SIAP'!$G$6+'NILAI UAS'!N$7*'NILAI UAS'!N140*'FORM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0" s="50" t="str">
        <f t="shared" ref="AF140" si="1594">IF(AE140="","",IF(AE140&gt;=80,4,IF(AE140&gt;=70,3,IF(AE140&gt;=60,2,1))))</f>
        <v/>
      </c>
      <c r="AG140" s="7" t="str">
        <f>IF($B140="","",IFERROR((('NILAI TUGAS'!O140*'NILAI TUGAS'!O$7*'FORM NILAI SIAP'!$E$6+'NILAI PRAKTEK'!O140*'NILAI PRAKTEK'!O$7*'FORM NILAI SIAP'!$F$6+'NILAI UTS'!O140*'NILAI UTS'!O$7*'FORM NILAI SIAP'!$G$6+'NILAI UAS'!O$7*'NILAI UAS'!O140*'FORM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0" s="50" t="str">
        <f t="shared" ref="AH140" si="1595">IF(AG140="","",IF(AG140&gt;=80,4,IF(AG140&gt;=70,3,IF(AG140&gt;=60,2,1))))</f>
        <v/>
      </c>
      <c r="AI140" s="7" t="str">
        <f>IF($B140="","",IFERROR((('NILAI TUGAS'!P140*'NILAI TUGAS'!P$7*'FORM NILAI SIAP'!$E$6+'NILAI PRAKTEK'!P140*'NILAI PRAKTEK'!P$7*'FORM NILAI SIAP'!$F$6+'NILAI UTS'!P140*'NILAI UTS'!P$7*'FORM NILAI SIAP'!$G$6+'NILAI UAS'!P$7*'NILAI UAS'!P140*'FORM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0" s="50" t="str">
        <f t="shared" ref="AJ140" si="1596">IF(AI140="","",IF(AI140&gt;=80,4,IF(AI140&gt;=70,3,IF(AI140&gt;=60,2,1))))</f>
        <v/>
      </c>
      <c r="AK140" s="7" t="str">
        <f>IF($B140="","",IFERROR((('NILAI TUGAS'!Q140*'NILAI TUGAS'!Q$7*'FORM NILAI SIAP'!$E$6+'NILAI PRAKTEK'!Q140*'NILAI PRAKTEK'!Q$7*'FORM NILAI SIAP'!$F$6+'NILAI UTS'!Q140*'NILAI UTS'!Q$7*'FORM NILAI SIAP'!$G$6+'NILAI UAS'!Q$7*'NILAI UAS'!Q140*'FORM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0" s="50" t="str">
        <f t="shared" ref="AL140" si="1597">IF(AK140="","",IF(AK140&gt;=80,4,IF(AK140&gt;=70,3,IF(AK140&gt;=60,2,1))))</f>
        <v/>
      </c>
      <c r="AM140" s="7" t="str">
        <f>IF($B140="","",IFERROR((('NILAI TUGAS'!R140*'NILAI TUGAS'!R$7*'FORM NILAI SIAP'!$E$6+'NILAI PRAKTEK'!R140*'NILAI PRAKTEK'!R$7*'FORM NILAI SIAP'!$F$6+'NILAI UTS'!R140*'NILAI UTS'!R$7*'FORM NILAI SIAP'!$G$6+'NILAI UAS'!R$7*'NILAI UAS'!R140*'FORM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0" s="50" t="str">
        <f t="shared" ref="AN140" si="1598">IF(AM140="","",IF(AM140&gt;=80,4,IF(AM140&gt;=70,3,IF(AM140&gt;=60,2,1))))</f>
        <v/>
      </c>
    </row>
    <row r="141" spans="1:40" x14ac:dyDescent="0.25">
      <c r="A141" s="13"/>
      <c r="B141" s="13"/>
      <c r="C141" s="13"/>
      <c r="D141" s="13"/>
      <c r="E141" s="25" t="str">
        <f>IF(B141="","",'NILAI TUGAS'!D141)</f>
        <v/>
      </c>
      <c r="F141" s="25" t="str">
        <f>IF(B141="","",'NILAI PRAKTEK'!D141)</f>
        <v/>
      </c>
      <c r="G141" s="25" t="str">
        <f>IF(B141="","",'NILAI UTS'!D141)</f>
        <v/>
      </c>
      <c r="H141" s="25" t="str">
        <f>IF(B141="","",'NILAI UAS'!D141)</f>
        <v/>
      </c>
      <c r="I141" s="25" t="str">
        <f t="shared" si="1546"/>
        <v/>
      </c>
      <c r="J141" s="26" t="str">
        <f t="shared" si="1547"/>
        <v/>
      </c>
      <c r="K141" s="25" t="str">
        <f t="shared" si="1548"/>
        <v/>
      </c>
      <c r="L141" s="6" t="str">
        <f t="shared" si="1549"/>
        <v/>
      </c>
      <c r="M141" s="7" t="str">
        <f>IF($B141="","",IF(M$7="","",IFERROR((('NILAI TUGAS'!E141*'NILAI TUGAS'!E$7*'FORM NILAI SIAP'!$E$6+'NILAI PRAKTEK'!E141*'NILAI PRAKTEK'!E$7*'FORM NILAI SIAP'!$F$6+'NILAI UTS'!E141*'NILAI UTS'!E$7*'FORM NILAI SIAP'!$G$6+'NILAI UAS'!E$7*'NILAI UAS'!E141*'FORM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1" s="50" t="str">
        <f t="shared" si="1550"/>
        <v/>
      </c>
      <c r="O141" s="7" t="str">
        <f>IF($B141="","",IF(O$7="","",IFERROR((('NILAI TUGAS'!F141*'NILAI TUGAS'!F$7*'FORM NILAI SIAP'!$E$6+'NILAI PRAKTEK'!F141*'NILAI PRAKTEK'!F$7*'FORM NILAI SIAP'!$F$6+'NILAI UTS'!F141*'NILAI UTS'!F$7*'FORM NILAI SIAP'!$G$6+'NILAI UAS'!F$7*'NILAI UAS'!F141*'FORM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1" s="50" t="str">
        <f t="shared" si="1550"/>
        <v/>
      </c>
      <c r="Q141" s="7" t="str">
        <f>IF($B141="","",IF(Q$7="","",IFERROR((('NILAI TUGAS'!G141*'NILAI TUGAS'!G$7*'FORM NILAI SIAP'!$E$6+'NILAI PRAKTEK'!G141*'NILAI PRAKTEK'!G$7*'FORM NILAI SIAP'!$F$6+'NILAI UTS'!G141*'NILAI UTS'!G$7*'FORM NILAI SIAP'!$G$6+'NILAI UAS'!G$7*'NILAI UAS'!G141*'FORM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1" s="50" t="str">
        <f t="shared" ref="R141" si="1599">IF(Q141="","",IF(Q141&gt;=80,4,IF(Q141&gt;=70,3,IF(Q141&gt;=60,2,1))))</f>
        <v/>
      </c>
      <c r="S141" s="7" t="str">
        <f>IF($B141="","",IF(S$7="","",IFERROR((('NILAI TUGAS'!H141*'NILAI TUGAS'!H$7*'FORM NILAI SIAP'!$E$6+'NILAI PRAKTEK'!H141*'NILAI PRAKTEK'!H$7*'FORM NILAI SIAP'!$F$6+'NILAI UTS'!H141*'NILAI UTS'!H$7*'FORM NILAI SIAP'!$G$6+'NILAI UAS'!H$7*'NILAI UAS'!H141*'FORM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1" s="50" t="str">
        <f t="shared" ref="T141" si="1600">IF(S141="","",IF(S141&gt;=80,4,IF(S141&gt;=70,3,IF(S141&gt;=60,2,1))))</f>
        <v/>
      </c>
      <c r="U141" s="7" t="str">
        <f>IF($B141="","",IF(U$7="","",IFERROR((('NILAI TUGAS'!I141*'NILAI TUGAS'!I$7*'FORM NILAI SIAP'!$E$6+'NILAI PRAKTEK'!I141*'NILAI PRAKTEK'!I$7*'FORM NILAI SIAP'!$F$6+'NILAI UTS'!I141*'NILAI UTS'!I$7*'FORM NILAI SIAP'!$G$6+'NILAI UAS'!I$7*'NILAI UAS'!I141*'FORM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1" s="50" t="str">
        <f t="shared" ref="V141" si="1601">IF(U141="","",IF(U141&gt;=80,4,IF(U141&gt;=70,3,IF(U141&gt;=60,2,1))))</f>
        <v/>
      </c>
      <c r="W141" s="7" t="str">
        <f>IF($B141="","",IF(W$7="","",IFERROR((('NILAI TUGAS'!J141*'NILAI TUGAS'!J$7*'FORM NILAI SIAP'!$E$6+'NILAI PRAKTEK'!J141*'NILAI PRAKTEK'!J$7*'FORM NILAI SIAP'!$F$6+'NILAI UTS'!J141*'NILAI UTS'!J$7*'FORM NILAI SIAP'!$G$6+'NILAI UAS'!J$7*'NILAI UAS'!J141*'FORM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1" s="50" t="str">
        <f t="shared" ref="X141" si="1602">IF(W141="","",IF(W141&gt;=80,4,IF(W141&gt;=70,3,IF(W141&gt;=60,2,1))))</f>
        <v/>
      </c>
      <c r="Y141" s="7" t="str">
        <f>IF($B141="","",IF(Y$7="","",IFERROR((('NILAI TUGAS'!K141*'NILAI TUGAS'!K$7*'FORM NILAI SIAP'!$E$6+'NILAI PRAKTEK'!K141*'NILAI PRAKTEK'!K$7*'FORM NILAI SIAP'!$F$6+'NILAI UTS'!K141*'NILAI UTS'!K$7*'FORM NILAI SIAP'!$G$6+'NILAI UAS'!K$7*'NILAI UAS'!K141*'FORM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1" s="50" t="str">
        <f t="shared" ref="Z141" si="1603">IF(Y141="","",IF(Y141&gt;=80,4,IF(Y141&gt;=70,3,IF(Y141&gt;=60,2,1))))</f>
        <v/>
      </c>
      <c r="AA141" s="7" t="str">
        <f>IF($B141="","",IF(AA$7="","",IFERROR((('NILAI TUGAS'!L141*'NILAI TUGAS'!L$7*'FORM NILAI SIAP'!$E$6+'NILAI PRAKTEK'!L141*'NILAI PRAKTEK'!L$7*'FORM NILAI SIAP'!$F$6+'NILAI UTS'!L141*'NILAI UTS'!L$7*'FORM NILAI SIAP'!$G$6+'NILAI UAS'!L$7*'NILAI UAS'!L141*'FORM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1" s="50" t="str">
        <f t="shared" ref="AB141" si="1604">IF(AA141="","",IF(AA141&gt;=80,4,IF(AA141&gt;=70,3,IF(AA141&gt;=60,2,1))))</f>
        <v/>
      </c>
      <c r="AC141" s="7" t="str">
        <f>IF($B141="","",IF(AC$7="","",IFERROR((('NILAI TUGAS'!M141*'NILAI TUGAS'!M$7*'FORM NILAI SIAP'!$E$6+'NILAI PRAKTEK'!M141*'NILAI PRAKTEK'!M$7*'FORM NILAI SIAP'!$F$6+'NILAI UTS'!M141*'NILAI UTS'!M$7*'FORM NILAI SIAP'!$G$6+'NILAI UAS'!M$7*'NILAI UAS'!M141*'FORM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1" s="50" t="str">
        <f t="shared" ref="AD141" si="1605">IF(AC141="","",IF(AC141&gt;=80,4,IF(AC141&gt;=70,3,IF(AC141&gt;=60,2,1))))</f>
        <v/>
      </c>
      <c r="AE141" s="7" t="str">
        <f>IF($B141="","",IFERROR((('NILAI TUGAS'!N141*'NILAI TUGAS'!N$7*'FORM NILAI SIAP'!$E$6+'NILAI PRAKTEK'!N141*'NILAI PRAKTEK'!N$7*'FORM NILAI SIAP'!$F$6+'NILAI UTS'!N141*'NILAI UTS'!N$7*'FORM NILAI SIAP'!$G$6+'NILAI UAS'!N$7*'NILAI UAS'!N141*'FORM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1" s="50" t="str">
        <f t="shared" ref="AF141" si="1606">IF(AE141="","",IF(AE141&gt;=80,4,IF(AE141&gt;=70,3,IF(AE141&gt;=60,2,1))))</f>
        <v/>
      </c>
      <c r="AG141" s="7" t="str">
        <f>IF($B141="","",IFERROR((('NILAI TUGAS'!O141*'NILAI TUGAS'!O$7*'FORM NILAI SIAP'!$E$6+'NILAI PRAKTEK'!O141*'NILAI PRAKTEK'!O$7*'FORM NILAI SIAP'!$F$6+'NILAI UTS'!O141*'NILAI UTS'!O$7*'FORM NILAI SIAP'!$G$6+'NILAI UAS'!O$7*'NILAI UAS'!O141*'FORM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1" s="50" t="str">
        <f t="shared" ref="AH141" si="1607">IF(AG141="","",IF(AG141&gt;=80,4,IF(AG141&gt;=70,3,IF(AG141&gt;=60,2,1))))</f>
        <v/>
      </c>
      <c r="AI141" s="7" t="str">
        <f>IF($B141="","",IFERROR((('NILAI TUGAS'!P141*'NILAI TUGAS'!P$7*'FORM NILAI SIAP'!$E$6+'NILAI PRAKTEK'!P141*'NILAI PRAKTEK'!P$7*'FORM NILAI SIAP'!$F$6+'NILAI UTS'!P141*'NILAI UTS'!P$7*'FORM NILAI SIAP'!$G$6+'NILAI UAS'!P$7*'NILAI UAS'!P141*'FORM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1" s="50" t="str">
        <f t="shared" ref="AJ141" si="1608">IF(AI141="","",IF(AI141&gt;=80,4,IF(AI141&gt;=70,3,IF(AI141&gt;=60,2,1))))</f>
        <v/>
      </c>
      <c r="AK141" s="7" t="str">
        <f>IF($B141="","",IFERROR((('NILAI TUGAS'!Q141*'NILAI TUGAS'!Q$7*'FORM NILAI SIAP'!$E$6+'NILAI PRAKTEK'!Q141*'NILAI PRAKTEK'!Q$7*'FORM NILAI SIAP'!$F$6+'NILAI UTS'!Q141*'NILAI UTS'!Q$7*'FORM NILAI SIAP'!$G$6+'NILAI UAS'!Q$7*'NILAI UAS'!Q141*'FORM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1" s="50" t="str">
        <f t="shared" ref="AL141" si="1609">IF(AK141="","",IF(AK141&gt;=80,4,IF(AK141&gt;=70,3,IF(AK141&gt;=60,2,1))))</f>
        <v/>
      </c>
      <c r="AM141" s="7" t="str">
        <f>IF($B141="","",IFERROR((('NILAI TUGAS'!R141*'NILAI TUGAS'!R$7*'FORM NILAI SIAP'!$E$6+'NILAI PRAKTEK'!R141*'NILAI PRAKTEK'!R$7*'FORM NILAI SIAP'!$F$6+'NILAI UTS'!R141*'NILAI UTS'!R$7*'FORM NILAI SIAP'!$G$6+'NILAI UAS'!R$7*'NILAI UAS'!R141*'FORM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1" s="50" t="str">
        <f t="shared" ref="AN141" si="1610">IF(AM141="","",IF(AM141&gt;=80,4,IF(AM141&gt;=70,3,IF(AM141&gt;=60,2,1))))</f>
        <v/>
      </c>
    </row>
    <row r="142" spans="1:40" x14ac:dyDescent="0.25">
      <c r="A142" s="13"/>
      <c r="B142" s="13"/>
      <c r="C142" s="13"/>
      <c r="D142" s="13"/>
      <c r="E142" s="25" t="str">
        <f>IF(B142="","",'NILAI TUGAS'!D142)</f>
        <v/>
      </c>
      <c r="F142" s="25" t="str">
        <f>IF(B142="","",'NILAI PRAKTEK'!D142)</f>
        <v/>
      </c>
      <c r="G142" s="25" t="str">
        <f>IF(B142="","",'NILAI UTS'!D142)</f>
        <v/>
      </c>
      <c r="H142" s="25" t="str">
        <f>IF(B142="","",'NILAI UAS'!D142)</f>
        <v/>
      </c>
      <c r="I142" s="25" t="str">
        <f t="shared" si="1546"/>
        <v/>
      </c>
      <c r="J142" s="26" t="str">
        <f t="shared" si="1547"/>
        <v/>
      </c>
      <c r="K142" s="25" t="str">
        <f t="shared" si="1548"/>
        <v/>
      </c>
      <c r="L142" s="6" t="str">
        <f t="shared" si="1549"/>
        <v/>
      </c>
      <c r="M142" s="7" t="str">
        <f>IF($B142="","",IF(M$7="","",IFERROR((('NILAI TUGAS'!E142*'NILAI TUGAS'!E$7*'FORM NILAI SIAP'!$E$6+'NILAI PRAKTEK'!E142*'NILAI PRAKTEK'!E$7*'FORM NILAI SIAP'!$F$6+'NILAI UTS'!E142*'NILAI UTS'!E$7*'FORM NILAI SIAP'!$G$6+'NILAI UAS'!E$7*'NILAI UAS'!E142*'FORM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2" s="50" t="str">
        <f t="shared" si="1550"/>
        <v/>
      </c>
      <c r="O142" s="7" t="str">
        <f>IF($B142="","",IF(O$7="","",IFERROR((('NILAI TUGAS'!F142*'NILAI TUGAS'!F$7*'FORM NILAI SIAP'!$E$6+'NILAI PRAKTEK'!F142*'NILAI PRAKTEK'!F$7*'FORM NILAI SIAP'!$F$6+'NILAI UTS'!F142*'NILAI UTS'!F$7*'FORM NILAI SIAP'!$G$6+'NILAI UAS'!F$7*'NILAI UAS'!F142*'FORM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2" s="50" t="str">
        <f t="shared" si="1550"/>
        <v/>
      </c>
      <c r="Q142" s="7" t="str">
        <f>IF($B142="","",IF(Q$7="","",IFERROR((('NILAI TUGAS'!G142*'NILAI TUGAS'!G$7*'FORM NILAI SIAP'!$E$6+'NILAI PRAKTEK'!G142*'NILAI PRAKTEK'!G$7*'FORM NILAI SIAP'!$F$6+'NILAI UTS'!G142*'NILAI UTS'!G$7*'FORM NILAI SIAP'!$G$6+'NILAI UAS'!G$7*'NILAI UAS'!G142*'FORM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2" s="50" t="str">
        <f t="shared" ref="R142" si="1611">IF(Q142="","",IF(Q142&gt;=80,4,IF(Q142&gt;=70,3,IF(Q142&gt;=60,2,1))))</f>
        <v/>
      </c>
      <c r="S142" s="7" t="str">
        <f>IF($B142="","",IF(S$7="","",IFERROR((('NILAI TUGAS'!H142*'NILAI TUGAS'!H$7*'FORM NILAI SIAP'!$E$6+'NILAI PRAKTEK'!H142*'NILAI PRAKTEK'!H$7*'FORM NILAI SIAP'!$F$6+'NILAI UTS'!H142*'NILAI UTS'!H$7*'FORM NILAI SIAP'!$G$6+'NILAI UAS'!H$7*'NILAI UAS'!H142*'FORM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2" s="50" t="str">
        <f t="shared" ref="T142" si="1612">IF(S142="","",IF(S142&gt;=80,4,IF(S142&gt;=70,3,IF(S142&gt;=60,2,1))))</f>
        <v/>
      </c>
      <c r="U142" s="7" t="str">
        <f>IF($B142="","",IF(U$7="","",IFERROR((('NILAI TUGAS'!I142*'NILAI TUGAS'!I$7*'FORM NILAI SIAP'!$E$6+'NILAI PRAKTEK'!I142*'NILAI PRAKTEK'!I$7*'FORM NILAI SIAP'!$F$6+'NILAI UTS'!I142*'NILAI UTS'!I$7*'FORM NILAI SIAP'!$G$6+'NILAI UAS'!I$7*'NILAI UAS'!I142*'FORM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2" s="50" t="str">
        <f t="shared" ref="V142" si="1613">IF(U142="","",IF(U142&gt;=80,4,IF(U142&gt;=70,3,IF(U142&gt;=60,2,1))))</f>
        <v/>
      </c>
      <c r="W142" s="7" t="str">
        <f>IF($B142="","",IF(W$7="","",IFERROR((('NILAI TUGAS'!J142*'NILAI TUGAS'!J$7*'FORM NILAI SIAP'!$E$6+'NILAI PRAKTEK'!J142*'NILAI PRAKTEK'!J$7*'FORM NILAI SIAP'!$F$6+'NILAI UTS'!J142*'NILAI UTS'!J$7*'FORM NILAI SIAP'!$G$6+'NILAI UAS'!J$7*'NILAI UAS'!J142*'FORM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2" s="50" t="str">
        <f t="shared" ref="X142" si="1614">IF(W142="","",IF(W142&gt;=80,4,IF(W142&gt;=70,3,IF(W142&gt;=60,2,1))))</f>
        <v/>
      </c>
      <c r="Y142" s="7" t="str">
        <f>IF($B142="","",IF(Y$7="","",IFERROR((('NILAI TUGAS'!K142*'NILAI TUGAS'!K$7*'FORM NILAI SIAP'!$E$6+'NILAI PRAKTEK'!K142*'NILAI PRAKTEK'!K$7*'FORM NILAI SIAP'!$F$6+'NILAI UTS'!K142*'NILAI UTS'!K$7*'FORM NILAI SIAP'!$G$6+'NILAI UAS'!K$7*'NILAI UAS'!K142*'FORM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2" s="50" t="str">
        <f t="shared" ref="Z142" si="1615">IF(Y142="","",IF(Y142&gt;=80,4,IF(Y142&gt;=70,3,IF(Y142&gt;=60,2,1))))</f>
        <v/>
      </c>
      <c r="AA142" s="7" t="str">
        <f>IF($B142="","",IF(AA$7="","",IFERROR((('NILAI TUGAS'!L142*'NILAI TUGAS'!L$7*'FORM NILAI SIAP'!$E$6+'NILAI PRAKTEK'!L142*'NILAI PRAKTEK'!L$7*'FORM NILAI SIAP'!$F$6+'NILAI UTS'!L142*'NILAI UTS'!L$7*'FORM NILAI SIAP'!$G$6+'NILAI UAS'!L$7*'NILAI UAS'!L142*'FORM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2" s="50" t="str">
        <f t="shared" ref="AB142" si="1616">IF(AA142="","",IF(AA142&gt;=80,4,IF(AA142&gt;=70,3,IF(AA142&gt;=60,2,1))))</f>
        <v/>
      </c>
      <c r="AC142" s="7" t="str">
        <f>IF($B142="","",IF(AC$7="","",IFERROR((('NILAI TUGAS'!M142*'NILAI TUGAS'!M$7*'FORM NILAI SIAP'!$E$6+'NILAI PRAKTEK'!M142*'NILAI PRAKTEK'!M$7*'FORM NILAI SIAP'!$F$6+'NILAI UTS'!M142*'NILAI UTS'!M$7*'FORM NILAI SIAP'!$G$6+'NILAI UAS'!M$7*'NILAI UAS'!M142*'FORM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2" s="50" t="str">
        <f t="shared" ref="AD142" si="1617">IF(AC142="","",IF(AC142&gt;=80,4,IF(AC142&gt;=70,3,IF(AC142&gt;=60,2,1))))</f>
        <v/>
      </c>
      <c r="AE142" s="7" t="str">
        <f>IF($B142="","",IFERROR((('NILAI TUGAS'!N142*'NILAI TUGAS'!N$7*'FORM NILAI SIAP'!$E$6+'NILAI PRAKTEK'!N142*'NILAI PRAKTEK'!N$7*'FORM NILAI SIAP'!$F$6+'NILAI UTS'!N142*'NILAI UTS'!N$7*'FORM NILAI SIAP'!$G$6+'NILAI UAS'!N$7*'NILAI UAS'!N142*'FORM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2" s="50" t="str">
        <f t="shared" ref="AF142" si="1618">IF(AE142="","",IF(AE142&gt;=80,4,IF(AE142&gt;=70,3,IF(AE142&gt;=60,2,1))))</f>
        <v/>
      </c>
      <c r="AG142" s="7" t="str">
        <f>IF($B142="","",IFERROR((('NILAI TUGAS'!O142*'NILAI TUGAS'!O$7*'FORM NILAI SIAP'!$E$6+'NILAI PRAKTEK'!O142*'NILAI PRAKTEK'!O$7*'FORM NILAI SIAP'!$F$6+'NILAI UTS'!O142*'NILAI UTS'!O$7*'FORM NILAI SIAP'!$G$6+'NILAI UAS'!O$7*'NILAI UAS'!O142*'FORM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2" s="50" t="str">
        <f t="shared" ref="AH142" si="1619">IF(AG142="","",IF(AG142&gt;=80,4,IF(AG142&gt;=70,3,IF(AG142&gt;=60,2,1))))</f>
        <v/>
      </c>
      <c r="AI142" s="7" t="str">
        <f>IF($B142="","",IFERROR((('NILAI TUGAS'!P142*'NILAI TUGAS'!P$7*'FORM NILAI SIAP'!$E$6+'NILAI PRAKTEK'!P142*'NILAI PRAKTEK'!P$7*'FORM NILAI SIAP'!$F$6+'NILAI UTS'!P142*'NILAI UTS'!P$7*'FORM NILAI SIAP'!$G$6+'NILAI UAS'!P$7*'NILAI UAS'!P142*'FORM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2" s="50" t="str">
        <f t="shared" ref="AJ142" si="1620">IF(AI142="","",IF(AI142&gt;=80,4,IF(AI142&gt;=70,3,IF(AI142&gt;=60,2,1))))</f>
        <v/>
      </c>
      <c r="AK142" s="7" t="str">
        <f>IF($B142="","",IFERROR((('NILAI TUGAS'!Q142*'NILAI TUGAS'!Q$7*'FORM NILAI SIAP'!$E$6+'NILAI PRAKTEK'!Q142*'NILAI PRAKTEK'!Q$7*'FORM NILAI SIAP'!$F$6+'NILAI UTS'!Q142*'NILAI UTS'!Q$7*'FORM NILAI SIAP'!$G$6+'NILAI UAS'!Q$7*'NILAI UAS'!Q142*'FORM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2" s="50" t="str">
        <f t="shared" ref="AL142" si="1621">IF(AK142="","",IF(AK142&gt;=80,4,IF(AK142&gt;=70,3,IF(AK142&gt;=60,2,1))))</f>
        <v/>
      </c>
      <c r="AM142" s="7" t="str">
        <f>IF($B142="","",IFERROR((('NILAI TUGAS'!R142*'NILAI TUGAS'!R$7*'FORM NILAI SIAP'!$E$6+'NILAI PRAKTEK'!R142*'NILAI PRAKTEK'!R$7*'FORM NILAI SIAP'!$F$6+'NILAI UTS'!R142*'NILAI UTS'!R$7*'FORM NILAI SIAP'!$G$6+'NILAI UAS'!R$7*'NILAI UAS'!R142*'FORM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2" s="50" t="str">
        <f t="shared" ref="AN142" si="1622">IF(AM142="","",IF(AM142&gt;=80,4,IF(AM142&gt;=70,3,IF(AM142&gt;=60,2,1))))</f>
        <v/>
      </c>
    </row>
    <row r="143" spans="1:40" x14ac:dyDescent="0.25">
      <c r="A143" s="13"/>
      <c r="B143" s="13"/>
      <c r="C143" s="13"/>
      <c r="D143" s="13"/>
      <c r="E143" s="25" t="str">
        <f>IF(B143="","",'NILAI TUGAS'!D143)</f>
        <v/>
      </c>
      <c r="F143" s="25" t="str">
        <f>IF(B143="","",'NILAI PRAKTEK'!D143)</f>
        <v/>
      </c>
      <c r="G143" s="25" t="str">
        <f>IF(B143="","",'NILAI UTS'!D143)</f>
        <v/>
      </c>
      <c r="H143" s="25" t="str">
        <f>IF(B143="","",'NILAI UAS'!D143)</f>
        <v/>
      </c>
      <c r="I143" s="25" t="str">
        <f t="shared" si="1546"/>
        <v/>
      </c>
      <c r="J143" s="26" t="str">
        <f t="shared" si="1547"/>
        <v/>
      </c>
      <c r="K143" s="25" t="str">
        <f t="shared" si="1548"/>
        <v/>
      </c>
      <c r="L143" s="6" t="str">
        <f t="shared" si="1549"/>
        <v/>
      </c>
      <c r="M143" s="7" t="str">
        <f>IF($B143="","",IF(M$7="","",IFERROR((('NILAI TUGAS'!E143*'NILAI TUGAS'!E$7*'FORM NILAI SIAP'!$E$6+'NILAI PRAKTEK'!E143*'NILAI PRAKTEK'!E$7*'FORM NILAI SIAP'!$F$6+'NILAI UTS'!E143*'NILAI UTS'!E$7*'FORM NILAI SIAP'!$G$6+'NILAI UAS'!E$7*'NILAI UAS'!E143*'FORM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3" s="50" t="str">
        <f t="shared" si="1550"/>
        <v/>
      </c>
      <c r="O143" s="7" t="str">
        <f>IF($B143="","",IF(O$7="","",IFERROR((('NILAI TUGAS'!F143*'NILAI TUGAS'!F$7*'FORM NILAI SIAP'!$E$6+'NILAI PRAKTEK'!F143*'NILAI PRAKTEK'!F$7*'FORM NILAI SIAP'!$F$6+'NILAI UTS'!F143*'NILAI UTS'!F$7*'FORM NILAI SIAP'!$G$6+'NILAI UAS'!F$7*'NILAI UAS'!F143*'FORM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3" s="50" t="str">
        <f t="shared" si="1550"/>
        <v/>
      </c>
      <c r="Q143" s="7" t="str">
        <f>IF($B143="","",IF(Q$7="","",IFERROR((('NILAI TUGAS'!G143*'NILAI TUGAS'!G$7*'FORM NILAI SIAP'!$E$6+'NILAI PRAKTEK'!G143*'NILAI PRAKTEK'!G$7*'FORM NILAI SIAP'!$F$6+'NILAI UTS'!G143*'NILAI UTS'!G$7*'FORM NILAI SIAP'!$G$6+'NILAI UAS'!G$7*'NILAI UAS'!G143*'FORM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3" s="50" t="str">
        <f t="shared" ref="R143" si="1623">IF(Q143="","",IF(Q143&gt;=80,4,IF(Q143&gt;=70,3,IF(Q143&gt;=60,2,1))))</f>
        <v/>
      </c>
      <c r="S143" s="7" t="str">
        <f>IF($B143="","",IF(S$7="","",IFERROR((('NILAI TUGAS'!H143*'NILAI TUGAS'!H$7*'FORM NILAI SIAP'!$E$6+'NILAI PRAKTEK'!H143*'NILAI PRAKTEK'!H$7*'FORM NILAI SIAP'!$F$6+'NILAI UTS'!H143*'NILAI UTS'!H$7*'FORM NILAI SIAP'!$G$6+'NILAI UAS'!H$7*'NILAI UAS'!H143*'FORM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3" s="50" t="str">
        <f t="shared" ref="T143" si="1624">IF(S143="","",IF(S143&gt;=80,4,IF(S143&gt;=70,3,IF(S143&gt;=60,2,1))))</f>
        <v/>
      </c>
      <c r="U143" s="7" t="str">
        <f>IF($B143="","",IF(U$7="","",IFERROR((('NILAI TUGAS'!I143*'NILAI TUGAS'!I$7*'FORM NILAI SIAP'!$E$6+'NILAI PRAKTEK'!I143*'NILAI PRAKTEK'!I$7*'FORM NILAI SIAP'!$F$6+'NILAI UTS'!I143*'NILAI UTS'!I$7*'FORM NILAI SIAP'!$G$6+'NILAI UAS'!I$7*'NILAI UAS'!I143*'FORM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3" s="50" t="str">
        <f t="shared" ref="V143" si="1625">IF(U143="","",IF(U143&gt;=80,4,IF(U143&gt;=70,3,IF(U143&gt;=60,2,1))))</f>
        <v/>
      </c>
      <c r="W143" s="7" t="str">
        <f>IF($B143="","",IF(W$7="","",IFERROR((('NILAI TUGAS'!J143*'NILAI TUGAS'!J$7*'FORM NILAI SIAP'!$E$6+'NILAI PRAKTEK'!J143*'NILAI PRAKTEK'!J$7*'FORM NILAI SIAP'!$F$6+'NILAI UTS'!J143*'NILAI UTS'!J$7*'FORM NILAI SIAP'!$G$6+'NILAI UAS'!J$7*'NILAI UAS'!J143*'FORM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3" s="50" t="str">
        <f t="shared" ref="X143" si="1626">IF(W143="","",IF(W143&gt;=80,4,IF(W143&gt;=70,3,IF(W143&gt;=60,2,1))))</f>
        <v/>
      </c>
      <c r="Y143" s="7" t="str">
        <f>IF($B143="","",IF(Y$7="","",IFERROR((('NILAI TUGAS'!K143*'NILAI TUGAS'!K$7*'FORM NILAI SIAP'!$E$6+'NILAI PRAKTEK'!K143*'NILAI PRAKTEK'!K$7*'FORM NILAI SIAP'!$F$6+'NILAI UTS'!K143*'NILAI UTS'!K$7*'FORM NILAI SIAP'!$G$6+'NILAI UAS'!K$7*'NILAI UAS'!K143*'FORM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3" s="50" t="str">
        <f t="shared" ref="Z143" si="1627">IF(Y143="","",IF(Y143&gt;=80,4,IF(Y143&gt;=70,3,IF(Y143&gt;=60,2,1))))</f>
        <v/>
      </c>
      <c r="AA143" s="7" t="str">
        <f>IF($B143="","",IF(AA$7="","",IFERROR((('NILAI TUGAS'!L143*'NILAI TUGAS'!L$7*'FORM NILAI SIAP'!$E$6+'NILAI PRAKTEK'!L143*'NILAI PRAKTEK'!L$7*'FORM NILAI SIAP'!$F$6+'NILAI UTS'!L143*'NILAI UTS'!L$7*'FORM NILAI SIAP'!$G$6+'NILAI UAS'!L$7*'NILAI UAS'!L143*'FORM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3" s="50" t="str">
        <f t="shared" ref="AB143" si="1628">IF(AA143="","",IF(AA143&gt;=80,4,IF(AA143&gt;=70,3,IF(AA143&gt;=60,2,1))))</f>
        <v/>
      </c>
      <c r="AC143" s="7" t="str">
        <f>IF($B143="","",IF(AC$7="","",IFERROR((('NILAI TUGAS'!M143*'NILAI TUGAS'!M$7*'FORM NILAI SIAP'!$E$6+'NILAI PRAKTEK'!M143*'NILAI PRAKTEK'!M$7*'FORM NILAI SIAP'!$F$6+'NILAI UTS'!M143*'NILAI UTS'!M$7*'FORM NILAI SIAP'!$G$6+'NILAI UAS'!M$7*'NILAI UAS'!M143*'FORM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3" s="50" t="str">
        <f t="shared" ref="AD143" si="1629">IF(AC143="","",IF(AC143&gt;=80,4,IF(AC143&gt;=70,3,IF(AC143&gt;=60,2,1))))</f>
        <v/>
      </c>
      <c r="AE143" s="7" t="str">
        <f>IF($B143="","",IFERROR((('NILAI TUGAS'!N143*'NILAI TUGAS'!N$7*'FORM NILAI SIAP'!$E$6+'NILAI PRAKTEK'!N143*'NILAI PRAKTEK'!N$7*'FORM NILAI SIAP'!$F$6+'NILAI UTS'!N143*'NILAI UTS'!N$7*'FORM NILAI SIAP'!$G$6+'NILAI UAS'!N$7*'NILAI UAS'!N143*'FORM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3" s="50" t="str">
        <f t="shared" ref="AF143" si="1630">IF(AE143="","",IF(AE143&gt;=80,4,IF(AE143&gt;=70,3,IF(AE143&gt;=60,2,1))))</f>
        <v/>
      </c>
      <c r="AG143" s="7" t="str">
        <f>IF($B143="","",IFERROR((('NILAI TUGAS'!O143*'NILAI TUGAS'!O$7*'FORM NILAI SIAP'!$E$6+'NILAI PRAKTEK'!O143*'NILAI PRAKTEK'!O$7*'FORM NILAI SIAP'!$F$6+'NILAI UTS'!O143*'NILAI UTS'!O$7*'FORM NILAI SIAP'!$G$6+'NILAI UAS'!O$7*'NILAI UAS'!O143*'FORM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3" s="50" t="str">
        <f t="shared" ref="AH143" si="1631">IF(AG143="","",IF(AG143&gt;=80,4,IF(AG143&gt;=70,3,IF(AG143&gt;=60,2,1))))</f>
        <v/>
      </c>
      <c r="AI143" s="7" t="str">
        <f>IF($B143="","",IFERROR((('NILAI TUGAS'!P143*'NILAI TUGAS'!P$7*'FORM NILAI SIAP'!$E$6+'NILAI PRAKTEK'!P143*'NILAI PRAKTEK'!P$7*'FORM NILAI SIAP'!$F$6+'NILAI UTS'!P143*'NILAI UTS'!P$7*'FORM NILAI SIAP'!$G$6+'NILAI UAS'!P$7*'NILAI UAS'!P143*'FORM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3" s="50" t="str">
        <f t="shared" ref="AJ143" si="1632">IF(AI143="","",IF(AI143&gt;=80,4,IF(AI143&gt;=70,3,IF(AI143&gt;=60,2,1))))</f>
        <v/>
      </c>
      <c r="AK143" s="7" t="str">
        <f>IF($B143="","",IFERROR((('NILAI TUGAS'!Q143*'NILAI TUGAS'!Q$7*'FORM NILAI SIAP'!$E$6+'NILAI PRAKTEK'!Q143*'NILAI PRAKTEK'!Q$7*'FORM NILAI SIAP'!$F$6+'NILAI UTS'!Q143*'NILAI UTS'!Q$7*'FORM NILAI SIAP'!$G$6+'NILAI UAS'!Q$7*'NILAI UAS'!Q143*'FORM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3" s="50" t="str">
        <f t="shared" ref="AL143" si="1633">IF(AK143="","",IF(AK143&gt;=80,4,IF(AK143&gt;=70,3,IF(AK143&gt;=60,2,1))))</f>
        <v/>
      </c>
      <c r="AM143" s="7" t="str">
        <f>IF($B143="","",IFERROR((('NILAI TUGAS'!R143*'NILAI TUGAS'!R$7*'FORM NILAI SIAP'!$E$6+'NILAI PRAKTEK'!R143*'NILAI PRAKTEK'!R$7*'FORM NILAI SIAP'!$F$6+'NILAI UTS'!R143*'NILAI UTS'!R$7*'FORM NILAI SIAP'!$G$6+'NILAI UAS'!R$7*'NILAI UAS'!R143*'FORM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3" s="50" t="str">
        <f t="shared" ref="AN143" si="1634">IF(AM143="","",IF(AM143&gt;=80,4,IF(AM143&gt;=70,3,IF(AM143&gt;=60,2,1))))</f>
        <v/>
      </c>
    </row>
    <row r="144" spans="1:40" x14ac:dyDescent="0.25">
      <c r="A144" s="13"/>
      <c r="B144" s="13"/>
      <c r="C144" s="13"/>
      <c r="D144" s="13"/>
      <c r="E144" s="25" t="str">
        <f>IF(B144="","",'NILAI TUGAS'!D144)</f>
        <v/>
      </c>
      <c r="F144" s="25" t="str">
        <f>IF(B144="","",'NILAI PRAKTEK'!D144)</f>
        <v/>
      </c>
      <c r="G144" s="25" t="str">
        <f>IF(B144="","",'NILAI UTS'!D144)</f>
        <v/>
      </c>
      <c r="H144" s="25" t="str">
        <f>IF(B144="","",'NILAI UAS'!D144)</f>
        <v/>
      </c>
      <c r="I144" s="25" t="str">
        <f t="shared" si="1546"/>
        <v/>
      </c>
      <c r="J144" s="26" t="str">
        <f t="shared" si="1547"/>
        <v/>
      </c>
      <c r="K144" s="25" t="str">
        <f t="shared" si="1548"/>
        <v/>
      </c>
      <c r="L144" s="6" t="str">
        <f t="shared" si="1549"/>
        <v/>
      </c>
      <c r="M144" s="7" t="str">
        <f>IF($B144="","",IF(M$7="","",IFERROR((('NILAI TUGAS'!E144*'NILAI TUGAS'!E$7*'FORM NILAI SIAP'!$E$6+'NILAI PRAKTEK'!E144*'NILAI PRAKTEK'!E$7*'FORM NILAI SIAP'!$F$6+'NILAI UTS'!E144*'NILAI UTS'!E$7*'FORM NILAI SIAP'!$G$6+'NILAI UAS'!E$7*'NILAI UAS'!E144*'FORM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4" s="50" t="str">
        <f t="shared" si="1550"/>
        <v/>
      </c>
      <c r="O144" s="7" t="str">
        <f>IF($B144="","",IF(O$7="","",IFERROR((('NILAI TUGAS'!F144*'NILAI TUGAS'!F$7*'FORM NILAI SIAP'!$E$6+'NILAI PRAKTEK'!F144*'NILAI PRAKTEK'!F$7*'FORM NILAI SIAP'!$F$6+'NILAI UTS'!F144*'NILAI UTS'!F$7*'FORM NILAI SIAP'!$G$6+'NILAI UAS'!F$7*'NILAI UAS'!F144*'FORM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4" s="50" t="str">
        <f t="shared" si="1550"/>
        <v/>
      </c>
      <c r="Q144" s="7" t="str">
        <f>IF($B144="","",IF(Q$7="","",IFERROR((('NILAI TUGAS'!G144*'NILAI TUGAS'!G$7*'FORM NILAI SIAP'!$E$6+'NILAI PRAKTEK'!G144*'NILAI PRAKTEK'!G$7*'FORM NILAI SIAP'!$F$6+'NILAI UTS'!G144*'NILAI UTS'!G$7*'FORM NILAI SIAP'!$G$6+'NILAI UAS'!G$7*'NILAI UAS'!G144*'FORM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4" s="50" t="str">
        <f t="shared" ref="R144" si="1635">IF(Q144="","",IF(Q144&gt;=80,4,IF(Q144&gt;=70,3,IF(Q144&gt;=60,2,1))))</f>
        <v/>
      </c>
      <c r="S144" s="7" t="str">
        <f>IF($B144="","",IF(S$7="","",IFERROR((('NILAI TUGAS'!H144*'NILAI TUGAS'!H$7*'FORM NILAI SIAP'!$E$6+'NILAI PRAKTEK'!H144*'NILAI PRAKTEK'!H$7*'FORM NILAI SIAP'!$F$6+'NILAI UTS'!H144*'NILAI UTS'!H$7*'FORM NILAI SIAP'!$G$6+'NILAI UAS'!H$7*'NILAI UAS'!H144*'FORM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4" s="50" t="str">
        <f t="shared" ref="T144" si="1636">IF(S144="","",IF(S144&gt;=80,4,IF(S144&gt;=70,3,IF(S144&gt;=60,2,1))))</f>
        <v/>
      </c>
      <c r="U144" s="7" t="str">
        <f>IF($B144="","",IF(U$7="","",IFERROR((('NILAI TUGAS'!I144*'NILAI TUGAS'!I$7*'FORM NILAI SIAP'!$E$6+'NILAI PRAKTEK'!I144*'NILAI PRAKTEK'!I$7*'FORM NILAI SIAP'!$F$6+'NILAI UTS'!I144*'NILAI UTS'!I$7*'FORM NILAI SIAP'!$G$6+'NILAI UAS'!I$7*'NILAI UAS'!I144*'FORM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4" s="50" t="str">
        <f t="shared" ref="V144" si="1637">IF(U144="","",IF(U144&gt;=80,4,IF(U144&gt;=70,3,IF(U144&gt;=60,2,1))))</f>
        <v/>
      </c>
      <c r="W144" s="7" t="str">
        <f>IF($B144="","",IF(W$7="","",IFERROR((('NILAI TUGAS'!J144*'NILAI TUGAS'!J$7*'FORM NILAI SIAP'!$E$6+'NILAI PRAKTEK'!J144*'NILAI PRAKTEK'!J$7*'FORM NILAI SIAP'!$F$6+'NILAI UTS'!J144*'NILAI UTS'!J$7*'FORM NILAI SIAP'!$G$6+'NILAI UAS'!J$7*'NILAI UAS'!J144*'FORM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4" s="50" t="str">
        <f t="shared" ref="X144" si="1638">IF(W144="","",IF(W144&gt;=80,4,IF(W144&gt;=70,3,IF(W144&gt;=60,2,1))))</f>
        <v/>
      </c>
      <c r="Y144" s="7" t="str">
        <f>IF($B144="","",IF(Y$7="","",IFERROR((('NILAI TUGAS'!K144*'NILAI TUGAS'!K$7*'FORM NILAI SIAP'!$E$6+'NILAI PRAKTEK'!K144*'NILAI PRAKTEK'!K$7*'FORM NILAI SIAP'!$F$6+'NILAI UTS'!K144*'NILAI UTS'!K$7*'FORM NILAI SIAP'!$G$6+'NILAI UAS'!K$7*'NILAI UAS'!K144*'FORM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4" s="50" t="str">
        <f t="shared" ref="Z144" si="1639">IF(Y144="","",IF(Y144&gt;=80,4,IF(Y144&gt;=70,3,IF(Y144&gt;=60,2,1))))</f>
        <v/>
      </c>
      <c r="AA144" s="7" t="str">
        <f>IF($B144="","",IF(AA$7="","",IFERROR((('NILAI TUGAS'!L144*'NILAI TUGAS'!L$7*'FORM NILAI SIAP'!$E$6+'NILAI PRAKTEK'!L144*'NILAI PRAKTEK'!L$7*'FORM NILAI SIAP'!$F$6+'NILAI UTS'!L144*'NILAI UTS'!L$7*'FORM NILAI SIAP'!$G$6+'NILAI UAS'!L$7*'NILAI UAS'!L144*'FORM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4" s="50" t="str">
        <f t="shared" ref="AB144" si="1640">IF(AA144="","",IF(AA144&gt;=80,4,IF(AA144&gt;=70,3,IF(AA144&gt;=60,2,1))))</f>
        <v/>
      </c>
      <c r="AC144" s="7" t="str">
        <f>IF($B144="","",IF(AC$7="","",IFERROR((('NILAI TUGAS'!M144*'NILAI TUGAS'!M$7*'FORM NILAI SIAP'!$E$6+'NILAI PRAKTEK'!M144*'NILAI PRAKTEK'!M$7*'FORM NILAI SIAP'!$F$6+'NILAI UTS'!M144*'NILAI UTS'!M$7*'FORM NILAI SIAP'!$G$6+'NILAI UAS'!M$7*'NILAI UAS'!M144*'FORM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4" s="50" t="str">
        <f t="shared" ref="AD144" si="1641">IF(AC144="","",IF(AC144&gt;=80,4,IF(AC144&gt;=70,3,IF(AC144&gt;=60,2,1))))</f>
        <v/>
      </c>
      <c r="AE144" s="7" t="str">
        <f>IF($B144="","",IFERROR((('NILAI TUGAS'!N144*'NILAI TUGAS'!N$7*'FORM NILAI SIAP'!$E$6+'NILAI PRAKTEK'!N144*'NILAI PRAKTEK'!N$7*'FORM NILAI SIAP'!$F$6+'NILAI UTS'!N144*'NILAI UTS'!N$7*'FORM NILAI SIAP'!$G$6+'NILAI UAS'!N$7*'NILAI UAS'!N144*'FORM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4" s="50" t="str">
        <f t="shared" ref="AF144" si="1642">IF(AE144="","",IF(AE144&gt;=80,4,IF(AE144&gt;=70,3,IF(AE144&gt;=60,2,1))))</f>
        <v/>
      </c>
      <c r="AG144" s="7" t="str">
        <f>IF($B144="","",IFERROR((('NILAI TUGAS'!O144*'NILAI TUGAS'!O$7*'FORM NILAI SIAP'!$E$6+'NILAI PRAKTEK'!O144*'NILAI PRAKTEK'!O$7*'FORM NILAI SIAP'!$F$6+'NILAI UTS'!O144*'NILAI UTS'!O$7*'FORM NILAI SIAP'!$G$6+'NILAI UAS'!O$7*'NILAI UAS'!O144*'FORM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4" s="50" t="str">
        <f t="shared" ref="AH144" si="1643">IF(AG144="","",IF(AG144&gt;=80,4,IF(AG144&gt;=70,3,IF(AG144&gt;=60,2,1))))</f>
        <v/>
      </c>
      <c r="AI144" s="7" t="str">
        <f>IF($B144="","",IFERROR((('NILAI TUGAS'!P144*'NILAI TUGAS'!P$7*'FORM NILAI SIAP'!$E$6+'NILAI PRAKTEK'!P144*'NILAI PRAKTEK'!P$7*'FORM NILAI SIAP'!$F$6+'NILAI UTS'!P144*'NILAI UTS'!P$7*'FORM NILAI SIAP'!$G$6+'NILAI UAS'!P$7*'NILAI UAS'!P144*'FORM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4" s="50" t="str">
        <f t="shared" ref="AJ144" si="1644">IF(AI144="","",IF(AI144&gt;=80,4,IF(AI144&gt;=70,3,IF(AI144&gt;=60,2,1))))</f>
        <v/>
      </c>
      <c r="AK144" s="7" t="str">
        <f>IF($B144="","",IFERROR((('NILAI TUGAS'!Q144*'NILAI TUGAS'!Q$7*'FORM NILAI SIAP'!$E$6+'NILAI PRAKTEK'!Q144*'NILAI PRAKTEK'!Q$7*'FORM NILAI SIAP'!$F$6+'NILAI UTS'!Q144*'NILAI UTS'!Q$7*'FORM NILAI SIAP'!$G$6+'NILAI UAS'!Q$7*'NILAI UAS'!Q144*'FORM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4" s="50" t="str">
        <f t="shared" ref="AL144" si="1645">IF(AK144="","",IF(AK144&gt;=80,4,IF(AK144&gt;=70,3,IF(AK144&gt;=60,2,1))))</f>
        <v/>
      </c>
      <c r="AM144" s="7" t="str">
        <f>IF($B144="","",IFERROR((('NILAI TUGAS'!R144*'NILAI TUGAS'!R$7*'FORM NILAI SIAP'!$E$6+'NILAI PRAKTEK'!R144*'NILAI PRAKTEK'!R$7*'FORM NILAI SIAP'!$F$6+'NILAI UTS'!R144*'NILAI UTS'!R$7*'FORM NILAI SIAP'!$G$6+'NILAI UAS'!R$7*'NILAI UAS'!R144*'FORM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4" s="50" t="str">
        <f t="shared" ref="AN144" si="1646">IF(AM144="","",IF(AM144&gt;=80,4,IF(AM144&gt;=70,3,IF(AM144&gt;=60,2,1))))</f>
        <v/>
      </c>
    </row>
    <row r="145" spans="1:40" x14ac:dyDescent="0.25">
      <c r="A145" s="13"/>
      <c r="B145" s="13"/>
      <c r="C145" s="13"/>
      <c r="D145" s="13"/>
      <c r="E145" s="25" t="str">
        <f>IF(B145="","",'NILAI TUGAS'!D145)</f>
        <v/>
      </c>
      <c r="F145" s="25" t="str">
        <f>IF(B145="","",'NILAI PRAKTEK'!D145)</f>
        <v/>
      </c>
      <c r="G145" s="25" t="str">
        <f>IF(B145="","",'NILAI UTS'!D145)</f>
        <v/>
      </c>
      <c r="H145" s="25" t="str">
        <f>IF(B145="","",'NILAI UAS'!D145)</f>
        <v/>
      </c>
      <c r="I145" s="25" t="str">
        <f t="shared" si="1546"/>
        <v/>
      </c>
      <c r="J145" s="26" t="str">
        <f t="shared" si="1547"/>
        <v/>
      </c>
      <c r="K145" s="25" t="str">
        <f t="shared" si="1548"/>
        <v/>
      </c>
      <c r="L145" s="6" t="str">
        <f t="shared" si="1549"/>
        <v/>
      </c>
      <c r="M145" s="7" t="str">
        <f>IF($B145="","",IF(M$7="","",IFERROR((('NILAI TUGAS'!E145*'NILAI TUGAS'!E$7*'FORM NILAI SIAP'!$E$6+'NILAI PRAKTEK'!E145*'NILAI PRAKTEK'!E$7*'FORM NILAI SIAP'!$F$6+'NILAI UTS'!E145*'NILAI UTS'!E$7*'FORM NILAI SIAP'!$G$6+'NILAI UAS'!E$7*'NILAI UAS'!E145*'FORM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5" s="50" t="str">
        <f t="shared" si="1550"/>
        <v/>
      </c>
      <c r="O145" s="7" t="str">
        <f>IF($B145="","",IF(O$7="","",IFERROR((('NILAI TUGAS'!F145*'NILAI TUGAS'!F$7*'FORM NILAI SIAP'!$E$6+'NILAI PRAKTEK'!F145*'NILAI PRAKTEK'!F$7*'FORM NILAI SIAP'!$F$6+'NILAI UTS'!F145*'NILAI UTS'!F$7*'FORM NILAI SIAP'!$G$6+'NILAI UAS'!F$7*'NILAI UAS'!F145*'FORM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5" s="50" t="str">
        <f t="shared" si="1550"/>
        <v/>
      </c>
      <c r="Q145" s="7" t="str">
        <f>IF($B145="","",IF(Q$7="","",IFERROR((('NILAI TUGAS'!G145*'NILAI TUGAS'!G$7*'FORM NILAI SIAP'!$E$6+'NILAI PRAKTEK'!G145*'NILAI PRAKTEK'!G$7*'FORM NILAI SIAP'!$F$6+'NILAI UTS'!G145*'NILAI UTS'!G$7*'FORM NILAI SIAP'!$G$6+'NILAI UAS'!G$7*'NILAI UAS'!G145*'FORM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5" s="50" t="str">
        <f t="shared" ref="R145" si="1647">IF(Q145="","",IF(Q145&gt;=80,4,IF(Q145&gt;=70,3,IF(Q145&gt;=60,2,1))))</f>
        <v/>
      </c>
      <c r="S145" s="7" t="str">
        <f>IF($B145="","",IF(S$7="","",IFERROR((('NILAI TUGAS'!H145*'NILAI TUGAS'!H$7*'FORM NILAI SIAP'!$E$6+'NILAI PRAKTEK'!H145*'NILAI PRAKTEK'!H$7*'FORM NILAI SIAP'!$F$6+'NILAI UTS'!H145*'NILAI UTS'!H$7*'FORM NILAI SIAP'!$G$6+'NILAI UAS'!H$7*'NILAI UAS'!H145*'FORM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5" s="50" t="str">
        <f t="shared" ref="T145" si="1648">IF(S145="","",IF(S145&gt;=80,4,IF(S145&gt;=70,3,IF(S145&gt;=60,2,1))))</f>
        <v/>
      </c>
      <c r="U145" s="7" t="str">
        <f>IF($B145="","",IF(U$7="","",IFERROR((('NILAI TUGAS'!I145*'NILAI TUGAS'!I$7*'FORM NILAI SIAP'!$E$6+'NILAI PRAKTEK'!I145*'NILAI PRAKTEK'!I$7*'FORM NILAI SIAP'!$F$6+'NILAI UTS'!I145*'NILAI UTS'!I$7*'FORM NILAI SIAP'!$G$6+'NILAI UAS'!I$7*'NILAI UAS'!I145*'FORM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5" s="50" t="str">
        <f t="shared" ref="V145" si="1649">IF(U145="","",IF(U145&gt;=80,4,IF(U145&gt;=70,3,IF(U145&gt;=60,2,1))))</f>
        <v/>
      </c>
      <c r="W145" s="7" t="str">
        <f>IF($B145="","",IF(W$7="","",IFERROR((('NILAI TUGAS'!J145*'NILAI TUGAS'!J$7*'FORM NILAI SIAP'!$E$6+'NILAI PRAKTEK'!J145*'NILAI PRAKTEK'!J$7*'FORM NILAI SIAP'!$F$6+'NILAI UTS'!J145*'NILAI UTS'!J$7*'FORM NILAI SIAP'!$G$6+'NILAI UAS'!J$7*'NILAI UAS'!J145*'FORM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5" s="50" t="str">
        <f t="shared" ref="X145" si="1650">IF(W145="","",IF(W145&gt;=80,4,IF(W145&gt;=70,3,IF(W145&gt;=60,2,1))))</f>
        <v/>
      </c>
      <c r="Y145" s="7" t="str">
        <f>IF($B145="","",IF(Y$7="","",IFERROR((('NILAI TUGAS'!K145*'NILAI TUGAS'!K$7*'FORM NILAI SIAP'!$E$6+'NILAI PRAKTEK'!K145*'NILAI PRAKTEK'!K$7*'FORM NILAI SIAP'!$F$6+'NILAI UTS'!K145*'NILAI UTS'!K$7*'FORM NILAI SIAP'!$G$6+'NILAI UAS'!K$7*'NILAI UAS'!K145*'FORM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5" s="50" t="str">
        <f t="shared" ref="Z145" si="1651">IF(Y145="","",IF(Y145&gt;=80,4,IF(Y145&gt;=70,3,IF(Y145&gt;=60,2,1))))</f>
        <v/>
      </c>
      <c r="AA145" s="7" t="str">
        <f>IF($B145="","",IF(AA$7="","",IFERROR((('NILAI TUGAS'!L145*'NILAI TUGAS'!L$7*'FORM NILAI SIAP'!$E$6+'NILAI PRAKTEK'!L145*'NILAI PRAKTEK'!L$7*'FORM NILAI SIAP'!$F$6+'NILAI UTS'!L145*'NILAI UTS'!L$7*'FORM NILAI SIAP'!$G$6+'NILAI UAS'!L$7*'NILAI UAS'!L145*'FORM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5" s="50" t="str">
        <f t="shared" ref="AB145" si="1652">IF(AA145="","",IF(AA145&gt;=80,4,IF(AA145&gt;=70,3,IF(AA145&gt;=60,2,1))))</f>
        <v/>
      </c>
      <c r="AC145" s="7" t="str">
        <f>IF($B145="","",IF(AC$7="","",IFERROR((('NILAI TUGAS'!M145*'NILAI TUGAS'!M$7*'FORM NILAI SIAP'!$E$6+'NILAI PRAKTEK'!M145*'NILAI PRAKTEK'!M$7*'FORM NILAI SIAP'!$F$6+'NILAI UTS'!M145*'NILAI UTS'!M$7*'FORM NILAI SIAP'!$G$6+'NILAI UAS'!M$7*'NILAI UAS'!M145*'FORM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5" s="50" t="str">
        <f t="shared" ref="AD145" si="1653">IF(AC145="","",IF(AC145&gt;=80,4,IF(AC145&gt;=70,3,IF(AC145&gt;=60,2,1))))</f>
        <v/>
      </c>
      <c r="AE145" s="7" t="str">
        <f>IF($B145="","",IFERROR((('NILAI TUGAS'!N145*'NILAI TUGAS'!N$7*'FORM NILAI SIAP'!$E$6+'NILAI PRAKTEK'!N145*'NILAI PRAKTEK'!N$7*'FORM NILAI SIAP'!$F$6+'NILAI UTS'!N145*'NILAI UTS'!N$7*'FORM NILAI SIAP'!$G$6+'NILAI UAS'!N$7*'NILAI UAS'!N145*'FORM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5" s="50" t="str">
        <f t="shared" ref="AF145" si="1654">IF(AE145="","",IF(AE145&gt;=80,4,IF(AE145&gt;=70,3,IF(AE145&gt;=60,2,1))))</f>
        <v/>
      </c>
      <c r="AG145" s="7" t="str">
        <f>IF($B145="","",IFERROR((('NILAI TUGAS'!O145*'NILAI TUGAS'!O$7*'FORM NILAI SIAP'!$E$6+'NILAI PRAKTEK'!O145*'NILAI PRAKTEK'!O$7*'FORM NILAI SIAP'!$F$6+'NILAI UTS'!O145*'NILAI UTS'!O$7*'FORM NILAI SIAP'!$G$6+'NILAI UAS'!O$7*'NILAI UAS'!O145*'FORM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5" s="50" t="str">
        <f t="shared" ref="AH145" si="1655">IF(AG145="","",IF(AG145&gt;=80,4,IF(AG145&gt;=70,3,IF(AG145&gt;=60,2,1))))</f>
        <v/>
      </c>
      <c r="AI145" s="7" t="str">
        <f>IF($B145="","",IFERROR((('NILAI TUGAS'!P145*'NILAI TUGAS'!P$7*'FORM NILAI SIAP'!$E$6+'NILAI PRAKTEK'!P145*'NILAI PRAKTEK'!P$7*'FORM NILAI SIAP'!$F$6+'NILAI UTS'!P145*'NILAI UTS'!P$7*'FORM NILAI SIAP'!$G$6+'NILAI UAS'!P$7*'NILAI UAS'!P145*'FORM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5" s="50" t="str">
        <f t="shared" ref="AJ145" si="1656">IF(AI145="","",IF(AI145&gt;=80,4,IF(AI145&gt;=70,3,IF(AI145&gt;=60,2,1))))</f>
        <v/>
      </c>
      <c r="AK145" s="7" t="str">
        <f>IF($B145="","",IFERROR((('NILAI TUGAS'!Q145*'NILAI TUGAS'!Q$7*'FORM NILAI SIAP'!$E$6+'NILAI PRAKTEK'!Q145*'NILAI PRAKTEK'!Q$7*'FORM NILAI SIAP'!$F$6+'NILAI UTS'!Q145*'NILAI UTS'!Q$7*'FORM NILAI SIAP'!$G$6+'NILAI UAS'!Q$7*'NILAI UAS'!Q145*'FORM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5" s="50" t="str">
        <f t="shared" ref="AL145" si="1657">IF(AK145="","",IF(AK145&gt;=80,4,IF(AK145&gt;=70,3,IF(AK145&gt;=60,2,1))))</f>
        <v/>
      </c>
      <c r="AM145" s="7" t="str">
        <f>IF($B145="","",IFERROR((('NILAI TUGAS'!R145*'NILAI TUGAS'!R$7*'FORM NILAI SIAP'!$E$6+'NILAI PRAKTEK'!R145*'NILAI PRAKTEK'!R$7*'FORM NILAI SIAP'!$F$6+'NILAI UTS'!R145*'NILAI UTS'!R$7*'FORM NILAI SIAP'!$G$6+'NILAI UAS'!R$7*'NILAI UAS'!R145*'FORM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5" s="50" t="str">
        <f t="shared" ref="AN145" si="1658">IF(AM145="","",IF(AM145&gt;=80,4,IF(AM145&gt;=70,3,IF(AM145&gt;=60,2,1))))</f>
        <v/>
      </c>
    </row>
    <row r="146" spans="1:40" x14ac:dyDescent="0.25">
      <c r="A146" s="13"/>
      <c r="B146" s="13"/>
      <c r="C146" s="13"/>
      <c r="D146" s="13"/>
      <c r="E146" s="25" t="str">
        <f>IF(B146="","",'NILAI TUGAS'!D146)</f>
        <v/>
      </c>
      <c r="F146" s="25" t="str">
        <f>IF(B146="","",'NILAI PRAKTEK'!D146)</f>
        <v/>
      </c>
      <c r="G146" s="25" t="str">
        <f>IF(B146="","",'NILAI UTS'!D146)</f>
        <v/>
      </c>
      <c r="H146" s="25" t="str">
        <f>IF(B146="","",'NILAI UAS'!D146)</f>
        <v/>
      </c>
      <c r="I146" s="25" t="str">
        <f t="shared" si="1546"/>
        <v/>
      </c>
      <c r="J146" s="26" t="str">
        <f t="shared" si="1547"/>
        <v/>
      </c>
      <c r="K146" s="25" t="str">
        <f t="shared" si="1548"/>
        <v/>
      </c>
      <c r="L146" s="6" t="str">
        <f t="shared" si="1549"/>
        <v/>
      </c>
      <c r="M146" s="7" t="str">
        <f>IF($B146="","",IF(M$7="","",IFERROR((('NILAI TUGAS'!E146*'NILAI TUGAS'!E$7*'FORM NILAI SIAP'!$E$6+'NILAI PRAKTEK'!E146*'NILAI PRAKTEK'!E$7*'FORM NILAI SIAP'!$F$6+'NILAI UTS'!E146*'NILAI UTS'!E$7*'FORM NILAI SIAP'!$G$6+'NILAI UAS'!E$7*'NILAI UAS'!E146*'FORM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6" s="50" t="str">
        <f t="shared" si="1550"/>
        <v/>
      </c>
      <c r="O146" s="7" t="str">
        <f>IF($B146="","",IF(O$7="","",IFERROR((('NILAI TUGAS'!F146*'NILAI TUGAS'!F$7*'FORM NILAI SIAP'!$E$6+'NILAI PRAKTEK'!F146*'NILAI PRAKTEK'!F$7*'FORM NILAI SIAP'!$F$6+'NILAI UTS'!F146*'NILAI UTS'!F$7*'FORM NILAI SIAP'!$G$6+'NILAI UAS'!F$7*'NILAI UAS'!F146*'FORM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6" s="50" t="str">
        <f t="shared" si="1550"/>
        <v/>
      </c>
      <c r="Q146" s="7" t="str">
        <f>IF($B146="","",IF(Q$7="","",IFERROR((('NILAI TUGAS'!G146*'NILAI TUGAS'!G$7*'FORM NILAI SIAP'!$E$6+'NILAI PRAKTEK'!G146*'NILAI PRAKTEK'!G$7*'FORM NILAI SIAP'!$F$6+'NILAI UTS'!G146*'NILAI UTS'!G$7*'FORM NILAI SIAP'!$G$6+'NILAI UAS'!G$7*'NILAI UAS'!G146*'FORM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6" s="50" t="str">
        <f t="shared" ref="R146" si="1659">IF(Q146="","",IF(Q146&gt;=80,4,IF(Q146&gt;=70,3,IF(Q146&gt;=60,2,1))))</f>
        <v/>
      </c>
      <c r="S146" s="7" t="str">
        <f>IF($B146="","",IF(S$7="","",IFERROR((('NILAI TUGAS'!H146*'NILAI TUGAS'!H$7*'FORM NILAI SIAP'!$E$6+'NILAI PRAKTEK'!H146*'NILAI PRAKTEK'!H$7*'FORM NILAI SIAP'!$F$6+'NILAI UTS'!H146*'NILAI UTS'!H$7*'FORM NILAI SIAP'!$G$6+'NILAI UAS'!H$7*'NILAI UAS'!H146*'FORM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6" s="50" t="str">
        <f t="shared" ref="T146" si="1660">IF(S146="","",IF(S146&gt;=80,4,IF(S146&gt;=70,3,IF(S146&gt;=60,2,1))))</f>
        <v/>
      </c>
      <c r="U146" s="7" t="str">
        <f>IF($B146="","",IF(U$7="","",IFERROR((('NILAI TUGAS'!I146*'NILAI TUGAS'!I$7*'FORM NILAI SIAP'!$E$6+'NILAI PRAKTEK'!I146*'NILAI PRAKTEK'!I$7*'FORM NILAI SIAP'!$F$6+'NILAI UTS'!I146*'NILAI UTS'!I$7*'FORM NILAI SIAP'!$G$6+'NILAI UAS'!I$7*'NILAI UAS'!I146*'FORM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6" s="50" t="str">
        <f t="shared" ref="V146" si="1661">IF(U146="","",IF(U146&gt;=80,4,IF(U146&gt;=70,3,IF(U146&gt;=60,2,1))))</f>
        <v/>
      </c>
      <c r="W146" s="7" t="str">
        <f>IF($B146="","",IF(W$7="","",IFERROR((('NILAI TUGAS'!J146*'NILAI TUGAS'!J$7*'FORM NILAI SIAP'!$E$6+'NILAI PRAKTEK'!J146*'NILAI PRAKTEK'!J$7*'FORM NILAI SIAP'!$F$6+'NILAI UTS'!J146*'NILAI UTS'!J$7*'FORM NILAI SIAP'!$G$6+'NILAI UAS'!J$7*'NILAI UAS'!J146*'FORM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6" s="50" t="str">
        <f t="shared" ref="X146" si="1662">IF(W146="","",IF(W146&gt;=80,4,IF(W146&gt;=70,3,IF(W146&gt;=60,2,1))))</f>
        <v/>
      </c>
      <c r="Y146" s="7" t="str">
        <f>IF($B146="","",IF(Y$7="","",IFERROR((('NILAI TUGAS'!K146*'NILAI TUGAS'!K$7*'FORM NILAI SIAP'!$E$6+'NILAI PRAKTEK'!K146*'NILAI PRAKTEK'!K$7*'FORM NILAI SIAP'!$F$6+'NILAI UTS'!K146*'NILAI UTS'!K$7*'FORM NILAI SIAP'!$G$6+'NILAI UAS'!K$7*'NILAI UAS'!K146*'FORM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6" s="50" t="str">
        <f t="shared" ref="Z146" si="1663">IF(Y146="","",IF(Y146&gt;=80,4,IF(Y146&gt;=70,3,IF(Y146&gt;=60,2,1))))</f>
        <v/>
      </c>
      <c r="AA146" s="7" t="str">
        <f>IF($B146="","",IF(AA$7="","",IFERROR((('NILAI TUGAS'!L146*'NILAI TUGAS'!L$7*'FORM NILAI SIAP'!$E$6+'NILAI PRAKTEK'!L146*'NILAI PRAKTEK'!L$7*'FORM NILAI SIAP'!$F$6+'NILAI UTS'!L146*'NILAI UTS'!L$7*'FORM NILAI SIAP'!$G$6+'NILAI UAS'!L$7*'NILAI UAS'!L146*'FORM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6" s="50" t="str">
        <f t="shared" ref="AB146" si="1664">IF(AA146="","",IF(AA146&gt;=80,4,IF(AA146&gt;=70,3,IF(AA146&gt;=60,2,1))))</f>
        <v/>
      </c>
      <c r="AC146" s="7" t="str">
        <f>IF($B146="","",IF(AC$7="","",IFERROR((('NILAI TUGAS'!M146*'NILAI TUGAS'!M$7*'FORM NILAI SIAP'!$E$6+'NILAI PRAKTEK'!M146*'NILAI PRAKTEK'!M$7*'FORM NILAI SIAP'!$F$6+'NILAI UTS'!M146*'NILAI UTS'!M$7*'FORM NILAI SIAP'!$G$6+'NILAI UAS'!M$7*'NILAI UAS'!M146*'FORM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6" s="50" t="str">
        <f t="shared" ref="AD146" si="1665">IF(AC146="","",IF(AC146&gt;=80,4,IF(AC146&gt;=70,3,IF(AC146&gt;=60,2,1))))</f>
        <v/>
      </c>
      <c r="AE146" s="7" t="str">
        <f>IF($B146="","",IFERROR((('NILAI TUGAS'!N146*'NILAI TUGAS'!N$7*'FORM NILAI SIAP'!$E$6+'NILAI PRAKTEK'!N146*'NILAI PRAKTEK'!N$7*'FORM NILAI SIAP'!$F$6+'NILAI UTS'!N146*'NILAI UTS'!N$7*'FORM NILAI SIAP'!$G$6+'NILAI UAS'!N$7*'NILAI UAS'!N146*'FORM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6" s="50" t="str">
        <f t="shared" ref="AF146" si="1666">IF(AE146="","",IF(AE146&gt;=80,4,IF(AE146&gt;=70,3,IF(AE146&gt;=60,2,1))))</f>
        <v/>
      </c>
      <c r="AG146" s="7" t="str">
        <f>IF($B146="","",IFERROR((('NILAI TUGAS'!O146*'NILAI TUGAS'!O$7*'FORM NILAI SIAP'!$E$6+'NILAI PRAKTEK'!O146*'NILAI PRAKTEK'!O$7*'FORM NILAI SIAP'!$F$6+'NILAI UTS'!O146*'NILAI UTS'!O$7*'FORM NILAI SIAP'!$G$6+'NILAI UAS'!O$7*'NILAI UAS'!O146*'FORM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6" s="50" t="str">
        <f t="shared" ref="AH146" si="1667">IF(AG146="","",IF(AG146&gt;=80,4,IF(AG146&gt;=70,3,IF(AG146&gt;=60,2,1))))</f>
        <v/>
      </c>
      <c r="AI146" s="7" t="str">
        <f>IF($B146="","",IFERROR((('NILAI TUGAS'!P146*'NILAI TUGAS'!P$7*'FORM NILAI SIAP'!$E$6+'NILAI PRAKTEK'!P146*'NILAI PRAKTEK'!P$7*'FORM NILAI SIAP'!$F$6+'NILAI UTS'!P146*'NILAI UTS'!P$7*'FORM NILAI SIAP'!$G$6+'NILAI UAS'!P$7*'NILAI UAS'!P146*'FORM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6" s="50" t="str">
        <f t="shared" ref="AJ146" si="1668">IF(AI146="","",IF(AI146&gt;=80,4,IF(AI146&gt;=70,3,IF(AI146&gt;=60,2,1))))</f>
        <v/>
      </c>
      <c r="AK146" s="7" t="str">
        <f>IF($B146="","",IFERROR((('NILAI TUGAS'!Q146*'NILAI TUGAS'!Q$7*'FORM NILAI SIAP'!$E$6+'NILAI PRAKTEK'!Q146*'NILAI PRAKTEK'!Q$7*'FORM NILAI SIAP'!$F$6+'NILAI UTS'!Q146*'NILAI UTS'!Q$7*'FORM NILAI SIAP'!$G$6+'NILAI UAS'!Q$7*'NILAI UAS'!Q146*'FORM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6" s="50" t="str">
        <f t="shared" ref="AL146" si="1669">IF(AK146="","",IF(AK146&gt;=80,4,IF(AK146&gt;=70,3,IF(AK146&gt;=60,2,1))))</f>
        <v/>
      </c>
      <c r="AM146" s="7" t="str">
        <f>IF($B146="","",IFERROR((('NILAI TUGAS'!R146*'NILAI TUGAS'!R$7*'FORM NILAI SIAP'!$E$6+'NILAI PRAKTEK'!R146*'NILAI PRAKTEK'!R$7*'FORM NILAI SIAP'!$F$6+'NILAI UTS'!R146*'NILAI UTS'!R$7*'FORM NILAI SIAP'!$G$6+'NILAI UAS'!R$7*'NILAI UAS'!R146*'FORM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6" s="50" t="str">
        <f t="shared" ref="AN146" si="1670">IF(AM146="","",IF(AM146&gt;=80,4,IF(AM146&gt;=70,3,IF(AM146&gt;=60,2,1))))</f>
        <v/>
      </c>
    </row>
    <row r="147" spans="1:40" x14ac:dyDescent="0.25">
      <c r="A147" s="13"/>
      <c r="B147" s="13"/>
      <c r="C147" s="13"/>
      <c r="D147" s="13"/>
      <c r="E147" s="25" t="str">
        <f>IF(B147="","",'NILAI TUGAS'!D147)</f>
        <v/>
      </c>
      <c r="F147" s="25" t="str">
        <f>IF(B147="","",'NILAI PRAKTEK'!D147)</f>
        <v/>
      </c>
      <c r="G147" s="25" t="str">
        <f>IF(B147="","",'NILAI UTS'!D147)</f>
        <v/>
      </c>
      <c r="H147" s="25" t="str">
        <f>IF(B147="","",'NILAI UAS'!D147)</f>
        <v/>
      </c>
      <c r="I147" s="25" t="str">
        <f t="shared" si="1546"/>
        <v/>
      </c>
      <c r="J147" s="26" t="str">
        <f t="shared" si="1547"/>
        <v/>
      </c>
      <c r="K147" s="25" t="str">
        <f t="shared" si="1548"/>
        <v/>
      </c>
      <c r="L147" s="6" t="str">
        <f t="shared" si="1549"/>
        <v/>
      </c>
      <c r="M147" s="7" t="str">
        <f>IF($B147="","",IF(M$7="","",IFERROR((('NILAI TUGAS'!E147*'NILAI TUGAS'!E$7*'FORM NILAI SIAP'!$E$6+'NILAI PRAKTEK'!E147*'NILAI PRAKTEK'!E$7*'FORM NILAI SIAP'!$F$6+'NILAI UTS'!E147*'NILAI UTS'!E$7*'FORM NILAI SIAP'!$G$6+'NILAI UAS'!E$7*'NILAI UAS'!E147*'FORM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7" s="50" t="str">
        <f t="shared" si="1550"/>
        <v/>
      </c>
      <c r="O147" s="7" t="str">
        <f>IF($B147="","",IF(O$7="","",IFERROR((('NILAI TUGAS'!F147*'NILAI TUGAS'!F$7*'FORM NILAI SIAP'!$E$6+'NILAI PRAKTEK'!F147*'NILAI PRAKTEK'!F$7*'FORM NILAI SIAP'!$F$6+'NILAI UTS'!F147*'NILAI UTS'!F$7*'FORM NILAI SIAP'!$G$6+'NILAI UAS'!F$7*'NILAI UAS'!F147*'FORM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7" s="50" t="str">
        <f t="shared" si="1550"/>
        <v/>
      </c>
      <c r="Q147" s="7" t="str">
        <f>IF($B147="","",IF(Q$7="","",IFERROR((('NILAI TUGAS'!G147*'NILAI TUGAS'!G$7*'FORM NILAI SIAP'!$E$6+'NILAI PRAKTEK'!G147*'NILAI PRAKTEK'!G$7*'FORM NILAI SIAP'!$F$6+'NILAI UTS'!G147*'NILAI UTS'!G$7*'FORM NILAI SIAP'!$G$6+'NILAI UAS'!G$7*'NILAI UAS'!G147*'FORM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7" s="50" t="str">
        <f t="shared" ref="R147" si="1671">IF(Q147="","",IF(Q147&gt;=80,4,IF(Q147&gt;=70,3,IF(Q147&gt;=60,2,1))))</f>
        <v/>
      </c>
      <c r="S147" s="7" t="str">
        <f>IF($B147="","",IF(S$7="","",IFERROR((('NILAI TUGAS'!H147*'NILAI TUGAS'!H$7*'FORM NILAI SIAP'!$E$6+'NILAI PRAKTEK'!H147*'NILAI PRAKTEK'!H$7*'FORM NILAI SIAP'!$F$6+'NILAI UTS'!H147*'NILAI UTS'!H$7*'FORM NILAI SIAP'!$G$6+'NILAI UAS'!H$7*'NILAI UAS'!H147*'FORM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7" s="50" t="str">
        <f t="shared" ref="T147" si="1672">IF(S147="","",IF(S147&gt;=80,4,IF(S147&gt;=70,3,IF(S147&gt;=60,2,1))))</f>
        <v/>
      </c>
      <c r="U147" s="7" t="str">
        <f>IF($B147="","",IF(U$7="","",IFERROR((('NILAI TUGAS'!I147*'NILAI TUGAS'!I$7*'FORM NILAI SIAP'!$E$6+'NILAI PRAKTEK'!I147*'NILAI PRAKTEK'!I$7*'FORM NILAI SIAP'!$F$6+'NILAI UTS'!I147*'NILAI UTS'!I$7*'FORM NILAI SIAP'!$G$6+'NILAI UAS'!I$7*'NILAI UAS'!I147*'FORM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7" s="50" t="str">
        <f t="shared" ref="V147" si="1673">IF(U147="","",IF(U147&gt;=80,4,IF(U147&gt;=70,3,IF(U147&gt;=60,2,1))))</f>
        <v/>
      </c>
      <c r="W147" s="7" t="str">
        <f>IF($B147="","",IF(W$7="","",IFERROR((('NILAI TUGAS'!J147*'NILAI TUGAS'!J$7*'FORM NILAI SIAP'!$E$6+'NILAI PRAKTEK'!J147*'NILAI PRAKTEK'!J$7*'FORM NILAI SIAP'!$F$6+'NILAI UTS'!J147*'NILAI UTS'!J$7*'FORM NILAI SIAP'!$G$6+'NILAI UAS'!J$7*'NILAI UAS'!J147*'FORM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7" s="50" t="str">
        <f t="shared" ref="X147" si="1674">IF(W147="","",IF(W147&gt;=80,4,IF(W147&gt;=70,3,IF(W147&gt;=60,2,1))))</f>
        <v/>
      </c>
      <c r="Y147" s="7" t="str">
        <f>IF($B147="","",IF(Y$7="","",IFERROR((('NILAI TUGAS'!K147*'NILAI TUGAS'!K$7*'FORM NILAI SIAP'!$E$6+'NILAI PRAKTEK'!K147*'NILAI PRAKTEK'!K$7*'FORM NILAI SIAP'!$F$6+'NILAI UTS'!K147*'NILAI UTS'!K$7*'FORM NILAI SIAP'!$G$6+'NILAI UAS'!K$7*'NILAI UAS'!K147*'FORM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7" s="50" t="str">
        <f t="shared" ref="Z147" si="1675">IF(Y147="","",IF(Y147&gt;=80,4,IF(Y147&gt;=70,3,IF(Y147&gt;=60,2,1))))</f>
        <v/>
      </c>
      <c r="AA147" s="7" t="str">
        <f>IF($B147="","",IF(AA$7="","",IFERROR((('NILAI TUGAS'!L147*'NILAI TUGAS'!L$7*'FORM NILAI SIAP'!$E$6+'NILAI PRAKTEK'!L147*'NILAI PRAKTEK'!L$7*'FORM NILAI SIAP'!$F$6+'NILAI UTS'!L147*'NILAI UTS'!L$7*'FORM NILAI SIAP'!$G$6+'NILAI UAS'!L$7*'NILAI UAS'!L147*'FORM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7" s="50" t="str">
        <f t="shared" ref="AB147" si="1676">IF(AA147="","",IF(AA147&gt;=80,4,IF(AA147&gt;=70,3,IF(AA147&gt;=60,2,1))))</f>
        <v/>
      </c>
      <c r="AC147" s="7" t="str">
        <f>IF($B147="","",IF(AC$7="","",IFERROR((('NILAI TUGAS'!M147*'NILAI TUGAS'!M$7*'FORM NILAI SIAP'!$E$6+'NILAI PRAKTEK'!M147*'NILAI PRAKTEK'!M$7*'FORM NILAI SIAP'!$F$6+'NILAI UTS'!M147*'NILAI UTS'!M$7*'FORM NILAI SIAP'!$G$6+'NILAI UAS'!M$7*'NILAI UAS'!M147*'FORM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7" s="50" t="str">
        <f t="shared" ref="AD147" si="1677">IF(AC147="","",IF(AC147&gt;=80,4,IF(AC147&gt;=70,3,IF(AC147&gt;=60,2,1))))</f>
        <v/>
      </c>
      <c r="AE147" s="7" t="str">
        <f>IF($B147="","",IFERROR((('NILAI TUGAS'!N147*'NILAI TUGAS'!N$7*'FORM NILAI SIAP'!$E$6+'NILAI PRAKTEK'!N147*'NILAI PRAKTEK'!N$7*'FORM NILAI SIAP'!$F$6+'NILAI UTS'!N147*'NILAI UTS'!N$7*'FORM NILAI SIAP'!$G$6+'NILAI UAS'!N$7*'NILAI UAS'!N147*'FORM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7" s="50" t="str">
        <f t="shared" ref="AF147" si="1678">IF(AE147="","",IF(AE147&gt;=80,4,IF(AE147&gt;=70,3,IF(AE147&gt;=60,2,1))))</f>
        <v/>
      </c>
      <c r="AG147" s="7" t="str">
        <f>IF($B147="","",IFERROR((('NILAI TUGAS'!O147*'NILAI TUGAS'!O$7*'FORM NILAI SIAP'!$E$6+'NILAI PRAKTEK'!O147*'NILAI PRAKTEK'!O$7*'FORM NILAI SIAP'!$F$6+'NILAI UTS'!O147*'NILAI UTS'!O$7*'FORM NILAI SIAP'!$G$6+'NILAI UAS'!O$7*'NILAI UAS'!O147*'FORM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7" s="50" t="str">
        <f t="shared" ref="AH147" si="1679">IF(AG147="","",IF(AG147&gt;=80,4,IF(AG147&gt;=70,3,IF(AG147&gt;=60,2,1))))</f>
        <v/>
      </c>
      <c r="AI147" s="7" t="str">
        <f>IF($B147="","",IFERROR((('NILAI TUGAS'!P147*'NILAI TUGAS'!P$7*'FORM NILAI SIAP'!$E$6+'NILAI PRAKTEK'!P147*'NILAI PRAKTEK'!P$7*'FORM NILAI SIAP'!$F$6+'NILAI UTS'!P147*'NILAI UTS'!P$7*'FORM NILAI SIAP'!$G$6+'NILAI UAS'!P$7*'NILAI UAS'!P147*'FORM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7" s="50" t="str">
        <f t="shared" ref="AJ147" si="1680">IF(AI147="","",IF(AI147&gt;=80,4,IF(AI147&gt;=70,3,IF(AI147&gt;=60,2,1))))</f>
        <v/>
      </c>
      <c r="AK147" s="7" t="str">
        <f>IF($B147="","",IFERROR((('NILAI TUGAS'!Q147*'NILAI TUGAS'!Q$7*'FORM NILAI SIAP'!$E$6+'NILAI PRAKTEK'!Q147*'NILAI PRAKTEK'!Q$7*'FORM NILAI SIAP'!$F$6+'NILAI UTS'!Q147*'NILAI UTS'!Q$7*'FORM NILAI SIAP'!$G$6+'NILAI UAS'!Q$7*'NILAI UAS'!Q147*'FORM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7" s="50" t="str">
        <f t="shared" ref="AL147" si="1681">IF(AK147="","",IF(AK147&gt;=80,4,IF(AK147&gt;=70,3,IF(AK147&gt;=60,2,1))))</f>
        <v/>
      </c>
      <c r="AM147" s="7" t="str">
        <f>IF($B147="","",IFERROR((('NILAI TUGAS'!R147*'NILAI TUGAS'!R$7*'FORM NILAI SIAP'!$E$6+'NILAI PRAKTEK'!R147*'NILAI PRAKTEK'!R$7*'FORM NILAI SIAP'!$F$6+'NILAI UTS'!R147*'NILAI UTS'!R$7*'FORM NILAI SIAP'!$G$6+'NILAI UAS'!R$7*'NILAI UAS'!R147*'FORM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7" s="50" t="str">
        <f t="shared" ref="AN147" si="1682">IF(AM147="","",IF(AM147&gt;=80,4,IF(AM147&gt;=70,3,IF(AM147&gt;=60,2,1))))</f>
        <v/>
      </c>
    </row>
    <row r="148" spans="1:40" x14ac:dyDescent="0.25">
      <c r="A148" s="13"/>
      <c r="B148" s="13"/>
      <c r="C148" s="13"/>
      <c r="D148" s="13"/>
      <c r="E148" s="25" t="str">
        <f>IF(B148="","",'NILAI TUGAS'!D148)</f>
        <v/>
      </c>
      <c r="F148" s="25" t="str">
        <f>IF(B148="","",'NILAI PRAKTEK'!D148)</f>
        <v/>
      </c>
      <c r="G148" s="25" t="str">
        <f>IF(B148="","",'NILAI UTS'!D148)</f>
        <v/>
      </c>
      <c r="H148" s="25" t="str">
        <f>IF(B148="","",'NILAI UAS'!D148)</f>
        <v/>
      </c>
      <c r="I148" s="25" t="str">
        <f t="shared" si="1546"/>
        <v/>
      </c>
      <c r="J148" s="26" t="str">
        <f t="shared" si="1547"/>
        <v/>
      </c>
      <c r="K148" s="25" t="str">
        <f t="shared" si="1548"/>
        <v/>
      </c>
      <c r="L148" s="6" t="str">
        <f t="shared" si="1549"/>
        <v/>
      </c>
      <c r="M148" s="7" t="str">
        <f>IF($B148="","",IF(M$7="","",IFERROR((('NILAI TUGAS'!E148*'NILAI TUGAS'!E$7*'FORM NILAI SIAP'!$E$6+'NILAI PRAKTEK'!E148*'NILAI PRAKTEK'!E$7*'FORM NILAI SIAP'!$F$6+'NILAI UTS'!E148*'NILAI UTS'!E$7*'FORM NILAI SIAP'!$G$6+'NILAI UAS'!E$7*'NILAI UAS'!E148*'FORM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8" s="50" t="str">
        <f t="shared" si="1550"/>
        <v/>
      </c>
      <c r="O148" s="7" t="str">
        <f>IF($B148="","",IF(O$7="","",IFERROR((('NILAI TUGAS'!F148*'NILAI TUGAS'!F$7*'FORM NILAI SIAP'!$E$6+'NILAI PRAKTEK'!F148*'NILAI PRAKTEK'!F$7*'FORM NILAI SIAP'!$F$6+'NILAI UTS'!F148*'NILAI UTS'!F$7*'FORM NILAI SIAP'!$G$6+'NILAI UAS'!F$7*'NILAI UAS'!F148*'FORM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8" s="50" t="str">
        <f t="shared" si="1550"/>
        <v/>
      </c>
      <c r="Q148" s="7" t="str">
        <f>IF($B148="","",IF(Q$7="","",IFERROR((('NILAI TUGAS'!G148*'NILAI TUGAS'!G$7*'FORM NILAI SIAP'!$E$6+'NILAI PRAKTEK'!G148*'NILAI PRAKTEK'!G$7*'FORM NILAI SIAP'!$F$6+'NILAI UTS'!G148*'NILAI UTS'!G$7*'FORM NILAI SIAP'!$G$6+'NILAI UAS'!G$7*'NILAI UAS'!G148*'FORM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8" s="50" t="str">
        <f t="shared" ref="R148" si="1683">IF(Q148="","",IF(Q148&gt;=80,4,IF(Q148&gt;=70,3,IF(Q148&gt;=60,2,1))))</f>
        <v/>
      </c>
      <c r="S148" s="7" t="str">
        <f>IF($B148="","",IF(S$7="","",IFERROR((('NILAI TUGAS'!H148*'NILAI TUGAS'!H$7*'FORM NILAI SIAP'!$E$6+'NILAI PRAKTEK'!H148*'NILAI PRAKTEK'!H$7*'FORM NILAI SIAP'!$F$6+'NILAI UTS'!H148*'NILAI UTS'!H$7*'FORM NILAI SIAP'!$G$6+'NILAI UAS'!H$7*'NILAI UAS'!H148*'FORM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8" s="50" t="str">
        <f t="shared" ref="T148" si="1684">IF(S148="","",IF(S148&gt;=80,4,IF(S148&gt;=70,3,IF(S148&gt;=60,2,1))))</f>
        <v/>
      </c>
      <c r="U148" s="7" t="str">
        <f>IF($B148="","",IF(U$7="","",IFERROR((('NILAI TUGAS'!I148*'NILAI TUGAS'!I$7*'FORM NILAI SIAP'!$E$6+'NILAI PRAKTEK'!I148*'NILAI PRAKTEK'!I$7*'FORM NILAI SIAP'!$F$6+'NILAI UTS'!I148*'NILAI UTS'!I$7*'FORM NILAI SIAP'!$G$6+'NILAI UAS'!I$7*'NILAI UAS'!I148*'FORM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8" s="50" t="str">
        <f t="shared" ref="V148" si="1685">IF(U148="","",IF(U148&gt;=80,4,IF(U148&gt;=70,3,IF(U148&gt;=60,2,1))))</f>
        <v/>
      </c>
      <c r="W148" s="7" t="str">
        <f>IF($B148="","",IF(W$7="","",IFERROR((('NILAI TUGAS'!J148*'NILAI TUGAS'!J$7*'FORM NILAI SIAP'!$E$6+'NILAI PRAKTEK'!J148*'NILAI PRAKTEK'!J$7*'FORM NILAI SIAP'!$F$6+'NILAI UTS'!J148*'NILAI UTS'!J$7*'FORM NILAI SIAP'!$G$6+'NILAI UAS'!J$7*'NILAI UAS'!J148*'FORM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8" s="50" t="str">
        <f t="shared" ref="X148" si="1686">IF(W148="","",IF(W148&gt;=80,4,IF(W148&gt;=70,3,IF(W148&gt;=60,2,1))))</f>
        <v/>
      </c>
      <c r="Y148" s="7" t="str">
        <f>IF($B148="","",IF(Y$7="","",IFERROR((('NILAI TUGAS'!K148*'NILAI TUGAS'!K$7*'FORM NILAI SIAP'!$E$6+'NILAI PRAKTEK'!K148*'NILAI PRAKTEK'!K$7*'FORM NILAI SIAP'!$F$6+'NILAI UTS'!K148*'NILAI UTS'!K$7*'FORM NILAI SIAP'!$G$6+'NILAI UAS'!K$7*'NILAI UAS'!K148*'FORM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8" s="50" t="str">
        <f t="shared" ref="Z148" si="1687">IF(Y148="","",IF(Y148&gt;=80,4,IF(Y148&gt;=70,3,IF(Y148&gt;=60,2,1))))</f>
        <v/>
      </c>
      <c r="AA148" s="7" t="str">
        <f>IF($B148="","",IF(AA$7="","",IFERROR((('NILAI TUGAS'!L148*'NILAI TUGAS'!L$7*'FORM NILAI SIAP'!$E$6+'NILAI PRAKTEK'!L148*'NILAI PRAKTEK'!L$7*'FORM NILAI SIAP'!$F$6+'NILAI UTS'!L148*'NILAI UTS'!L$7*'FORM NILAI SIAP'!$G$6+'NILAI UAS'!L$7*'NILAI UAS'!L148*'FORM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8" s="50" t="str">
        <f t="shared" ref="AB148" si="1688">IF(AA148="","",IF(AA148&gt;=80,4,IF(AA148&gt;=70,3,IF(AA148&gt;=60,2,1))))</f>
        <v/>
      </c>
      <c r="AC148" s="7" t="str">
        <f>IF($B148="","",IF(AC$7="","",IFERROR((('NILAI TUGAS'!M148*'NILAI TUGAS'!M$7*'FORM NILAI SIAP'!$E$6+'NILAI PRAKTEK'!M148*'NILAI PRAKTEK'!M$7*'FORM NILAI SIAP'!$F$6+'NILAI UTS'!M148*'NILAI UTS'!M$7*'FORM NILAI SIAP'!$G$6+'NILAI UAS'!M$7*'NILAI UAS'!M148*'FORM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8" s="50" t="str">
        <f t="shared" ref="AD148" si="1689">IF(AC148="","",IF(AC148&gt;=80,4,IF(AC148&gt;=70,3,IF(AC148&gt;=60,2,1))))</f>
        <v/>
      </c>
      <c r="AE148" s="7" t="str">
        <f>IF($B148="","",IFERROR((('NILAI TUGAS'!N148*'NILAI TUGAS'!N$7*'FORM NILAI SIAP'!$E$6+'NILAI PRAKTEK'!N148*'NILAI PRAKTEK'!N$7*'FORM NILAI SIAP'!$F$6+'NILAI UTS'!N148*'NILAI UTS'!N$7*'FORM NILAI SIAP'!$G$6+'NILAI UAS'!N$7*'NILAI UAS'!N148*'FORM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8" s="50" t="str">
        <f t="shared" ref="AF148" si="1690">IF(AE148="","",IF(AE148&gt;=80,4,IF(AE148&gt;=70,3,IF(AE148&gt;=60,2,1))))</f>
        <v/>
      </c>
      <c r="AG148" s="7" t="str">
        <f>IF($B148="","",IFERROR((('NILAI TUGAS'!O148*'NILAI TUGAS'!O$7*'FORM NILAI SIAP'!$E$6+'NILAI PRAKTEK'!O148*'NILAI PRAKTEK'!O$7*'FORM NILAI SIAP'!$F$6+'NILAI UTS'!O148*'NILAI UTS'!O$7*'FORM NILAI SIAP'!$G$6+'NILAI UAS'!O$7*'NILAI UAS'!O148*'FORM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8" s="50" t="str">
        <f t="shared" ref="AH148" si="1691">IF(AG148="","",IF(AG148&gt;=80,4,IF(AG148&gt;=70,3,IF(AG148&gt;=60,2,1))))</f>
        <v/>
      </c>
      <c r="AI148" s="7" t="str">
        <f>IF($B148="","",IFERROR((('NILAI TUGAS'!P148*'NILAI TUGAS'!P$7*'FORM NILAI SIAP'!$E$6+'NILAI PRAKTEK'!P148*'NILAI PRAKTEK'!P$7*'FORM NILAI SIAP'!$F$6+'NILAI UTS'!P148*'NILAI UTS'!P$7*'FORM NILAI SIAP'!$G$6+'NILAI UAS'!P$7*'NILAI UAS'!P148*'FORM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8" s="50" t="str">
        <f t="shared" ref="AJ148" si="1692">IF(AI148="","",IF(AI148&gt;=80,4,IF(AI148&gt;=70,3,IF(AI148&gt;=60,2,1))))</f>
        <v/>
      </c>
      <c r="AK148" s="7" t="str">
        <f>IF($B148="","",IFERROR((('NILAI TUGAS'!Q148*'NILAI TUGAS'!Q$7*'FORM NILAI SIAP'!$E$6+'NILAI PRAKTEK'!Q148*'NILAI PRAKTEK'!Q$7*'FORM NILAI SIAP'!$F$6+'NILAI UTS'!Q148*'NILAI UTS'!Q$7*'FORM NILAI SIAP'!$G$6+'NILAI UAS'!Q$7*'NILAI UAS'!Q148*'FORM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8" s="50" t="str">
        <f t="shared" ref="AL148" si="1693">IF(AK148="","",IF(AK148&gt;=80,4,IF(AK148&gt;=70,3,IF(AK148&gt;=60,2,1))))</f>
        <v/>
      </c>
      <c r="AM148" s="7" t="str">
        <f>IF($B148="","",IFERROR((('NILAI TUGAS'!R148*'NILAI TUGAS'!R$7*'FORM NILAI SIAP'!$E$6+'NILAI PRAKTEK'!R148*'NILAI PRAKTEK'!R$7*'FORM NILAI SIAP'!$F$6+'NILAI UTS'!R148*'NILAI UTS'!R$7*'FORM NILAI SIAP'!$G$6+'NILAI UAS'!R$7*'NILAI UAS'!R148*'FORM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8" s="50" t="str">
        <f t="shared" ref="AN148" si="1694">IF(AM148="","",IF(AM148&gt;=80,4,IF(AM148&gt;=70,3,IF(AM148&gt;=60,2,1))))</f>
        <v/>
      </c>
    </row>
    <row r="149" spans="1:40" x14ac:dyDescent="0.25">
      <c r="A149" s="13"/>
      <c r="B149" s="13"/>
      <c r="C149" s="13"/>
      <c r="D149" s="13"/>
      <c r="E149" s="25" t="str">
        <f>IF(B149="","",'NILAI TUGAS'!D149)</f>
        <v/>
      </c>
      <c r="F149" s="25" t="str">
        <f>IF(B149="","",'NILAI PRAKTEK'!D149)</f>
        <v/>
      </c>
      <c r="G149" s="25" t="str">
        <f>IF(B149="","",'NILAI UTS'!D149)</f>
        <v/>
      </c>
      <c r="H149" s="25" t="str">
        <f>IF(B149="","",'NILAI UAS'!D149)</f>
        <v/>
      </c>
      <c r="I149" s="25" t="str">
        <f t="shared" si="1546"/>
        <v/>
      </c>
      <c r="J149" s="26" t="str">
        <f t="shared" si="1547"/>
        <v/>
      </c>
      <c r="K149" s="25" t="str">
        <f t="shared" si="1548"/>
        <v/>
      </c>
      <c r="L149" s="6" t="str">
        <f t="shared" si="1549"/>
        <v/>
      </c>
      <c r="M149" s="7" t="str">
        <f>IF($B149="","",IF(M$7="","",IFERROR((('NILAI TUGAS'!E149*'NILAI TUGAS'!E$7*'FORM NILAI SIAP'!$E$6+'NILAI PRAKTEK'!E149*'NILAI PRAKTEK'!E$7*'FORM NILAI SIAP'!$F$6+'NILAI UTS'!E149*'NILAI UTS'!E$7*'FORM NILAI SIAP'!$G$6+'NILAI UAS'!E$7*'NILAI UAS'!E149*'FORM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49" s="50" t="str">
        <f t="shared" si="1550"/>
        <v/>
      </c>
      <c r="O149" s="7" t="str">
        <f>IF($B149="","",IF(O$7="","",IFERROR((('NILAI TUGAS'!F149*'NILAI TUGAS'!F$7*'FORM NILAI SIAP'!$E$6+'NILAI PRAKTEK'!F149*'NILAI PRAKTEK'!F$7*'FORM NILAI SIAP'!$F$6+'NILAI UTS'!F149*'NILAI UTS'!F$7*'FORM NILAI SIAP'!$G$6+'NILAI UAS'!F$7*'NILAI UAS'!F149*'FORM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49" s="50" t="str">
        <f t="shared" si="1550"/>
        <v/>
      </c>
      <c r="Q149" s="7" t="str">
        <f>IF($B149="","",IF(Q$7="","",IFERROR((('NILAI TUGAS'!G149*'NILAI TUGAS'!G$7*'FORM NILAI SIAP'!$E$6+'NILAI PRAKTEK'!G149*'NILAI PRAKTEK'!G$7*'FORM NILAI SIAP'!$F$6+'NILAI UTS'!G149*'NILAI UTS'!G$7*'FORM NILAI SIAP'!$G$6+'NILAI UAS'!G$7*'NILAI UAS'!G149*'FORM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49" s="50" t="str">
        <f t="shared" ref="R149" si="1695">IF(Q149="","",IF(Q149&gt;=80,4,IF(Q149&gt;=70,3,IF(Q149&gt;=60,2,1))))</f>
        <v/>
      </c>
      <c r="S149" s="7" t="str">
        <f>IF($B149="","",IF(S$7="","",IFERROR((('NILAI TUGAS'!H149*'NILAI TUGAS'!H$7*'FORM NILAI SIAP'!$E$6+'NILAI PRAKTEK'!H149*'NILAI PRAKTEK'!H$7*'FORM NILAI SIAP'!$F$6+'NILAI UTS'!H149*'NILAI UTS'!H$7*'FORM NILAI SIAP'!$G$6+'NILAI UAS'!H$7*'NILAI UAS'!H149*'FORM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9" s="50" t="str">
        <f t="shared" ref="T149" si="1696">IF(S149="","",IF(S149&gt;=80,4,IF(S149&gt;=70,3,IF(S149&gt;=60,2,1))))</f>
        <v/>
      </c>
      <c r="U149" s="7" t="str">
        <f>IF($B149="","",IF(U$7="","",IFERROR((('NILAI TUGAS'!I149*'NILAI TUGAS'!I$7*'FORM NILAI SIAP'!$E$6+'NILAI PRAKTEK'!I149*'NILAI PRAKTEK'!I$7*'FORM NILAI SIAP'!$F$6+'NILAI UTS'!I149*'NILAI UTS'!I$7*'FORM NILAI SIAP'!$G$6+'NILAI UAS'!I$7*'NILAI UAS'!I149*'FORM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9" s="50" t="str">
        <f t="shared" ref="V149" si="1697">IF(U149="","",IF(U149&gt;=80,4,IF(U149&gt;=70,3,IF(U149&gt;=60,2,1))))</f>
        <v/>
      </c>
      <c r="W149" s="7" t="str">
        <f>IF($B149="","",IF(W$7="","",IFERROR((('NILAI TUGAS'!J149*'NILAI TUGAS'!J$7*'FORM NILAI SIAP'!$E$6+'NILAI PRAKTEK'!J149*'NILAI PRAKTEK'!J$7*'FORM NILAI SIAP'!$F$6+'NILAI UTS'!J149*'NILAI UTS'!J$7*'FORM NILAI SIAP'!$G$6+'NILAI UAS'!J$7*'NILAI UAS'!J149*'FORM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9" s="50" t="str">
        <f t="shared" ref="X149" si="1698">IF(W149="","",IF(W149&gt;=80,4,IF(W149&gt;=70,3,IF(W149&gt;=60,2,1))))</f>
        <v/>
      </c>
      <c r="Y149" s="7" t="str">
        <f>IF($B149="","",IF(Y$7="","",IFERROR((('NILAI TUGAS'!K149*'NILAI TUGAS'!K$7*'FORM NILAI SIAP'!$E$6+'NILAI PRAKTEK'!K149*'NILAI PRAKTEK'!K$7*'FORM NILAI SIAP'!$F$6+'NILAI UTS'!K149*'NILAI UTS'!K$7*'FORM NILAI SIAP'!$G$6+'NILAI UAS'!K$7*'NILAI UAS'!K149*'FORM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9" s="50" t="str">
        <f t="shared" ref="Z149" si="1699">IF(Y149="","",IF(Y149&gt;=80,4,IF(Y149&gt;=70,3,IF(Y149&gt;=60,2,1))))</f>
        <v/>
      </c>
      <c r="AA149" s="7" t="str">
        <f>IF($B149="","",IF(AA$7="","",IFERROR((('NILAI TUGAS'!L149*'NILAI TUGAS'!L$7*'FORM NILAI SIAP'!$E$6+'NILAI PRAKTEK'!L149*'NILAI PRAKTEK'!L$7*'FORM NILAI SIAP'!$F$6+'NILAI UTS'!L149*'NILAI UTS'!L$7*'FORM NILAI SIAP'!$G$6+'NILAI UAS'!L$7*'NILAI UAS'!L149*'FORM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9" s="50" t="str">
        <f t="shared" ref="AB149" si="1700">IF(AA149="","",IF(AA149&gt;=80,4,IF(AA149&gt;=70,3,IF(AA149&gt;=60,2,1))))</f>
        <v/>
      </c>
      <c r="AC149" s="7" t="str">
        <f>IF($B149="","",IF(AC$7="","",IFERROR((('NILAI TUGAS'!M149*'NILAI TUGAS'!M$7*'FORM NILAI SIAP'!$E$6+'NILAI PRAKTEK'!M149*'NILAI PRAKTEK'!M$7*'FORM NILAI SIAP'!$F$6+'NILAI UTS'!M149*'NILAI UTS'!M$7*'FORM NILAI SIAP'!$G$6+'NILAI UAS'!M$7*'NILAI UAS'!M149*'FORM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9" s="50" t="str">
        <f t="shared" ref="AD149" si="1701">IF(AC149="","",IF(AC149&gt;=80,4,IF(AC149&gt;=70,3,IF(AC149&gt;=60,2,1))))</f>
        <v/>
      </c>
      <c r="AE149" s="7" t="str">
        <f>IF($B149="","",IFERROR((('NILAI TUGAS'!N149*'NILAI TUGAS'!N$7*'FORM NILAI SIAP'!$E$6+'NILAI PRAKTEK'!N149*'NILAI PRAKTEK'!N$7*'FORM NILAI SIAP'!$F$6+'NILAI UTS'!N149*'NILAI UTS'!N$7*'FORM NILAI SIAP'!$G$6+'NILAI UAS'!N$7*'NILAI UAS'!N149*'FORM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9" s="50" t="str">
        <f t="shared" ref="AF149" si="1702">IF(AE149="","",IF(AE149&gt;=80,4,IF(AE149&gt;=70,3,IF(AE149&gt;=60,2,1))))</f>
        <v/>
      </c>
      <c r="AG149" s="7" t="str">
        <f>IF($B149="","",IFERROR((('NILAI TUGAS'!O149*'NILAI TUGAS'!O$7*'FORM NILAI SIAP'!$E$6+'NILAI PRAKTEK'!O149*'NILAI PRAKTEK'!O$7*'FORM NILAI SIAP'!$F$6+'NILAI UTS'!O149*'NILAI UTS'!O$7*'FORM NILAI SIAP'!$G$6+'NILAI UAS'!O$7*'NILAI UAS'!O149*'FORM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9" s="50" t="str">
        <f t="shared" ref="AH149" si="1703">IF(AG149="","",IF(AG149&gt;=80,4,IF(AG149&gt;=70,3,IF(AG149&gt;=60,2,1))))</f>
        <v/>
      </c>
      <c r="AI149" s="7" t="str">
        <f>IF($B149="","",IFERROR((('NILAI TUGAS'!P149*'NILAI TUGAS'!P$7*'FORM NILAI SIAP'!$E$6+'NILAI PRAKTEK'!P149*'NILAI PRAKTEK'!P$7*'FORM NILAI SIAP'!$F$6+'NILAI UTS'!P149*'NILAI UTS'!P$7*'FORM NILAI SIAP'!$G$6+'NILAI UAS'!P$7*'NILAI UAS'!P149*'FORM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9" s="50" t="str">
        <f t="shared" ref="AJ149" si="1704">IF(AI149="","",IF(AI149&gt;=80,4,IF(AI149&gt;=70,3,IF(AI149&gt;=60,2,1))))</f>
        <v/>
      </c>
      <c r="AK149" s="7" t="str">
        <f>IF($B149="","",IFERROR((('NILAI TUGAS'!Q149*'NILAI TUGAS'!Q$7*'FORM NILAI SIAP'!$E$6+'NILAI PRAKTEK'!Q149*'NILAI PRAKTEK'!Q$7*'FORM NILAI SIAP'!$F$6+'NILAI UTS'!Q149*'NILAI UTS'!Q$7*'FORM NILAI SIAP'!$G$6+'NILAI UAS'!Q$7*'NILAI UAS'!Q149*'FORM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9" s="50" t="str">
        <f t="shared" ref="AL149" si="1705">IF(AK149="","",IF(AK149&gt;=80,4,IF(AK149&gt;=70,3,IF(AK149&gt;=60,2,1))))</f>
        <v/>
      </c>
      <c r="AM149" s="7" t="str">
        <f>IF($B149="","",IFERROR((('NILAI TUGAS'!R149*'NILAI TUGAS'!R$7*'FORM NILAI SIAP'!$E$6+'NILAI PRAKTEK'!R149*'NILAI PRAKTEK'!R$7*'FORM NILAI SIAP'!$F$6+'NILAI UTS'!R149*'NILAI UTS'!R$7*'FORM NILAI SIAP'!$G$6+'NILAI UAS'!R$7*'NILAI UAS'!R149*'FORM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9" s="50" t="str">
        <f t="shared" ref="AN149" si="1706">IF(AM149="","",IF(AM149&gt;=80,4,IF(AM149&gt;=70,3,IF(AM149&gt;=60,2,1))))</f>
        <v/>
      </c>
    </row>
    <row r="150" spans="1:40" x14ac:dyDescent="0.25">
      <c r="A150" s="13"/>
      <c r="B150" s="13"/>
      <c r="C150" s="13"/>
      <c r="D150" s="13"/>
      <c r="E150" s="25" t="str">
        <f>IF(B150="","",'NILAI TUGAS'!D150)</f>
        <v/>
      </c>
      <c r="F150" s="25" t="str">
        <f>IF(B150="","",'NILAI PRAKTEK'!D150)</f>
        <v/>
      </c>
      <c r="G150" s="25" t="str">
        <f>IF(B150="","",'NILAI UTS'!D150)</f>
        <v/>
      </c>
      <c r="H150" s="25" t="str">
        <f>IF(B150="","",'NILAI UAS'!D150)</f>
        <v/>
      </c>
      <c r="I150" s="25" t="str">
        <f t="shared" si="1546"/>
        <v/>
      </c>
      <c r="J150" s="26" t="str">
        <f t="shared" si="1547"/>
        <v/>
      </c>
      <c r="K150" s="25" t="str">
        <f t="shared" si="1548"/>
        <v/>
      </c>
      <c r="L150" s="6" t="str">
        <f t="shared" si="1549"/>
        <v/>
      </c>
      <c r="M150" s="7" t="str">
        <f>IF($B150="","",IF(M$7="","",IFERROR((('NILAI TUGAS'!E150*'NILAI TUGAS'!E$7*'FORM NILAI SIAP'!$E$6+'NILAI PRAKTEK'!E150*'NILAI PRAKTEK'!E$7*'FORM NILAI SIAP'!$F$6+'NILAI UTS'!E150*'NILAI UTS'!E$7*'FORM NILAI SIAP'!$G$6+'NILAI UAS'!E$7*'NILAI UAS'!E150*'FORM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0" s="50" t="str">
        <f t="shared" si="1550"/>
        <v/>
      </c>
      <c r="O150" s="7" t="str">
        <f>IF($B150="","",IF(O$7="","",IFERROR((('NILAI TUGAS'!F150*'NILAI TUGAS'!F$7*'FORM NILAI SIAP'!$E$6+'NILAI PRAKTEK'!F150*'NILAI PRAKTEK'!F$7*'FORM NILAI SIAP'!$F$6+'NILAI UTS'!F150*'NILAI UTS'!F$7*'FORM NILAI SIAP'!$G$6+'NILAI UAS'!F$7*'NILAI UAS'!F150*'FORM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0" s="50" t="str">
        <f t="shared" si="1550"/>
        <v/>
      </c>
      <c r="Q150" s="7" t="str">
        <f>IF($B150="","",IF(Q$7="","",IFERROR((('NILAI TUGAS'!G150*'NILAI TUGAS'!G$7*'FORM NILAI SIAP'!$E$6+'NILAI PRAKTEK'!G150*'NILAI PRAKTEK'!G$7*'FORM NILAI SIAP'!$F$6+'NILAI UTS'!G150*'NILAI UTS'!G$7*'FORM NILAI SIAP'!$G$6+'NILAI UAS'!G$7*'NILAI UAS'!G150*'FORM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0" s="50" t="str">
        <f t="shared" ref="R150" si="1707">IF(Q150="","",IF(Q150&gt;=80,4,IF(Q150&gt;=70,3,IF(Q150&gt;=60,2,1))))</f>
        <v/>
      </c>
      <c r="S150" s="7" t="str">
        <f>IF($B150="","",IF(S$7="","",IFERROR((('NILAI TUGAS'!H150*'NILAI TUGAS'!H$7*'FORM NILAI SIAP'!$E$6+'NILAI PRAKTEK'!H150*'NILAI PRAKTEK'!H$7*'FORM NILAI SIAP'!$F$6+'NILAI UTS'!H150*'NILAI UTS'!H$7*'FORM NILAI SIAP'!$G$6+'NILAI UAS'!H$7*'NILAI UAS'!H150*'FORM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0" s="50" t="str">
        <f t="shared" ref="T150" si="1708">IF(S150="","",IF(S150&gt;=80,4,IF(S150&gt;=70,3,IF(S150&gt;=60,2,1))))</f>
        <v/>
      </c>
      <c r="U150" s="7" t="str">
        <f>IF($B150="","",IF(U$7="","",IFERROR((('NILAI TUGAS'!I150*'NILAI TUGAS'!I$7*'FORM NILAI SIAP'!$E$6+'NILAI PRAKTEK'!I150*'NILAI PRAKTEK'!I$7*'FORM NILAI SIAP'!$F$6+'NILAI UTS'!I150*'NILAI UTS'!I$7*'FORM NILAI SIAP'!$G$6+'NILAI UAS'!I$7*'NILAI UAS'!I150*'FORM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0" s="50" t="str">
        <f t="shared" ref="V150" si="1709">IF(U150="","",IF(U150&gt;=80,4,IF(U150&gt;=70,3,IF(U150&gt;=60,2,1))))</f>
        <v/>
      </c>
      <c r="W150" s="7" t="str">
        <f>IF($B150="","",IF(W$7="","",IFERROR((('NILAI TUGAS'!J150*'NILAI TUGAS'!J$7*'FORM NILAI SIAP'!$E$6+'NILAI PRAKTEK'!J150*'NILAI PRAKTEK'!J$7*'FORM NILAI SIAP'!$F$6+'NILAI UTS'!J150*'NILAI UTS'!J$7*'FORM NILAI SIAP'!$G$6+'NILAI UAS'!J$7*'NILAI UAS'!J150*'FORM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0" s="50" t="str">
        <f t="shared" ref="X150" si="1710">IF(W150="","",IF(W150&gt;=80,4,IF(W150&gt;=70,3,IF(W150&gt;=60,2,1))))</f>
        <v/>
      </c>
      <c r="Y150" s="7" t="str">
        <f>IF($B150="","",IF(Y$7="","",IFERROR((('NILAI TUGAS'!K150*'NILAI TUGAS'!K$7*'FORM NILAI SIAP'!$E$6+'NILAI PRAKTEK'!K150*'NILAI PRAKTEK'!K$7*'FORM NILAI SIAP'!$F$6+'NILAI UTS'!K150*'NILAI UTS'!K$7*'FORM NILAI SIAP'!$G$6+'NILAI UAS'!K$7*'NILAI UAS'!K150*'FORM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0" s="50" t="str">
        <f t="shared" ref="Z150" si="1711">IF(Y150="","",IF(Y150&gt;=80,4,IF(Y150&gt;=70,3,IF(Y150&gt;=60,2,1))))</f>
        <v/>
      </c>
      <c r="AA150" s="7" t="str">
        <f>IF($B150="","",IF(AA$7="","",IFERROR((('NILAI TUGAS'!L150*'NILAI TUGAS'!L$7*'FORM NILAI SIAP'!$E$6+'NILAI PRAKTEK'!L150*'NILAI PRAKTEK'!L$7*'FORM NILAI SIAP'!$F$6+'NILAI UTS'!L150*'NILAI UTS'!L$7*'FORM NILAI SIAP'!$G$6+'NILAI UAS'!L$7*'NILAI UAS'!L150*'FORM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0" s="50" t="str">
        <f t="shared" ref="AB150" si="1712">IF(AA150="","",IF(AA150&gt;=80,4,IF(AA150&gt;=70,3,IF(AA150&gt;=60,2,1))))</f>
        <v/>
      </c>
      <c r="AC150" s="7" t="str">
        <f>IF($B150="","",IF(AC$7="","",IFERROR((('NILAI TUGAS'!M150*'NILAI TUGAS'!M$7*'FORM NILAI SIAP'!$E$6+'NILAI PRAKTEK'!M150*'NILAI PRAKTEK'!M$7*'FORM NILAI SIAP'!$F$6+'NILAI UTS'!M150*'NILAI UTS'!M$7*'FORM NILAI SIAP'!$G$6+'NILAI UAS'!M$7*'NILAI UAS'!M150*'FORM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0" s="50" t="str">
        <f t="shared" ref="AD150" si="1713">IF(AC150="","",IF(AC150&gt;=80,4,IF(AC150&gt;=70,3,IF(AC150&gt;=60,2,1))))</f>
        <v/>
      </c>
      <c r="AE150" s="7" t="str">
        <f>IF($B150="","",IFERROR((('NILAI TUGAS'!N150*'NILAI TUGAS'!N$7*'FORM NILAI SIAP'!$E$6+'NILAI PRAKTEK'!N150*'NILAI PRAKTEK'!N$7*'FORM NILAI SIAP'!$F$6+'NILAI UTS'!N150*'NILAI UTS'!N$7*'FORM NILAI SIAP'!$G$6+'NILAI UAS'!N$7*'NILAI UAS'!N150*'FORM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0" s="50" t="str">
        <f t="shared" ref="AF150" si="1714">IF(AE150="","",IF(AE150&gt;=80,4,IF(AE150&gt;=70,3,IF(AE150&gt;=60,2,1))))</f>
        <v/>
      </c>
      <c r="AG150" s="7" t="str">
        <f>IF($B150="","",IFERROR((('NILAI TUGAS'!O150*'NILAI TUGAS'!O$7*'FORM NILAI SIAP'!$E$6+'NILAI PRAKTEK'!O150*'NILAI PRAKTEK'!O$7*'FORM NILAI SIAP'!$F$6+'NILAI UTS'!O150*'NILAI UTS'!O$7*'FORM NILAI SIAP'!$G$6+'NILAI UAS'!O$7*'NILAI UAS'!O150*'FORM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0" s="50" t="str">
        <f t="shared" ref="AH150" si="1715">IF(AG150="","",IF(AG150&gt;=80,4,IF(AG150&gt;=70,3,IF(AG150&gt;=60,2,1))))</f>
        <v/>
      </c>
      <c r="AI150" s="7" t="str">
        <f>IF($B150="","",IFERROR((('NILAI TUGAS'!P150*'NILAI TUGAS'!P$7*'FORM NILAI SIAP'!$E$6+'NILAI PRAKTEK'!P150*'NILAI PRAKTEK'!P$7*'FORM NILAI SIAP'!$F$6+'NILAI UTS'!P150*'NILAI UTS'!P$7*'FORM NILAI SIAP'!$G$6+'NILAI UAS'!P$7*'NILAI UAS'!P150*'FORM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0" s="50" t="str">
        <f t="shared" ref="AJ150" si="1716">IF(AI150="","",IF(AI150&gt;=80,4,IF(AI150&gt;=70,3,IF(AI150&gt;=60,2,1))))</f>
        <v/>
      </c>
      <c r="AK150" s="7" t="str">
        <f>IF($B150="","",IFERROR((('NILAI TUGAS'!Q150*'NILAI TUGAS'!Q$7*'FORM NILAI SIAP'!$E$6+'NILAI PRAKTEK'!Q150*'NILAI PRAKTEK'!Q$7*'FORM NILAI SIAP'!$F$6+'NILAI UTS'!Q150*'NILAI UTS'!Q$7*'FORM NILAI SIAP'!$G$6+'NILAI UAS'!Q$7*'NILAI UAS'!Q150*'FORM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0" s="50" t="str">
        <f t="shared" ref="AL150" si="1717">IF(AK150="","",IF(AK150&gt;=80,4,IF(AK150&gt;=70,3,IF(AK150&gt;=60,2,1))))</f>
        <v/>
      </c>
      <c r="AM150" s="7" t="str">
        <f>IF($B150="","",IFERROR((('NILAI TUGAS'!R150*'NILAI TUGAS'!R$7*'FORM NILAI SIAP'!$E$6+'NILAI PRAKTEK'!R150*'NILAI PRAKTEK'!R$7*'FORM NILAI SIAP'!$F$6+'NILAI UTS'!R150*'NILAI UTS'!R$7*'FORM NILAI SIAP'!$G$6+'NILAI UAS'!R$7*'NILAI UAS'!R150*'FORM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0" s="50" t="str">
        <f t="shared" ref="AN150" si="1718">IF(AM150="","",IF(AM150&gt;=80,4,IF(AM150&gt;=70,3,IF(AM150&gt;=60,2,1))))</f>
        <v/>
      </c>
    </row>
    <row r="151" spans="1:40" x14ac:dyDescent="0.25">
      <c r="A151" s="13"/>
      <c r="B151" s="13"/>
      <c r="C151" s="13"/>
      <c r="D151" s="13"/>
      <c r="E151" s="25" t="str">
        <f>IF(B151="","",'NILAI TUGAS'!D151)</f>
        <v/>
      </c>
      <c r="F151" s="25" t="str">
        <f>IF(B151="","",'NILAI PRAKTEK'!D151)</f>
        <v/>
      </c>
      <c r="G151" s="25" t="str">
        <f>IF(B151="","",'NILAI UTS'!D151)</f>
        <v/>
      </c>
      <c r="H151" s="25" t="str">
        <f>IF(B151="","",'NILAI UAS'!D151)</f>
        <v/>
      </c>
      <c r="I151" s="25" t="str">
        <f t="shared" si="1546"/>
        <v/>
      </c>
      <c r="J151" s="26" t="str">
        <f t="shared" si="1547"/>
        <v/>
      </c>
      <c r="K151" s="25" t="str">
        <f t="shared" si="1548"/>
        <v/>
      </c>
      <c r="L151" s="6" t="str">
        <f t="shared" si="1549"/>
        <v/>
      </c>
      <c r="M151" s="7" t="str">
        <f>IF($B151="","",IF(M$7="","",IFERROR((('NILAI TUGAS'!E151*'NILAI TUGAS'!E$7*'FORM NILAI SIAP'!$E$6+'NILAI PRAKTEK'!E151*'NILAI PRAKTEK'!E$7*'FORM NILAI SIAP'!$F$6+'NILAI UTS'!E151*'NILAI UTS'!E$7*'FORM NILAI SIAP'!$G$6+'NILAI UAS'!E$7*'NILAI UAS'!E151*'FORM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1" s="50" t="str">
        <f t="shared" si="1550"/>
        <v/>
      </c>
      <c r="O151" s="7" t="str">
        <f>IF($B151="","",IF(O$7="","",IFERROR((('NILAI TUGAS'!F151*'NILAI TUGAS'!F$7*'FORM NILAI SIAP'!$E$6+'NILAI PRAKTEK'!F151*'NILAI PRAKTEK'!F$7*'FORM NILAI SIAP'!$F$6+'NILAI UTS'!F151*'NILAI UTS'!F$7*'FORM NILAI SIAP'!$G$6+'NILAI UAS'!F$7*'NILAI UAS'!F151*'FORM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1" s="50" t="str">
        <f t="shared" si="1550"/>
        <v/>
      </c>
      <c r="Q151" s="7" t="str">
        <f>IF($B151="","",IF(Q$7="","",IFERROR((('NILAI TUGAS'!G151*'NILAI TUGAS'!G$7*'FORM NILAI SIAP'!$E$6+'NILAI PRAKTEK'!G151*'NILAI PRAKTEK'!G$7*'FORM NILAI SIAP'!$F$6+'NILAI UTS'!G151*'NILAI UTS'!G$7*'FORM NILAI SIAP'!$G$6+'NILAI UAS'!G$7*'NILAI UAS'!G151*'FORM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1" s="50" t="str">
        <f t="shared" ref="R151" si="1719">IF(Q151="","",IF(Q151&gt;=80,4,IF(Q151&gt;=70,3,IF(Q151&gt;=60,2,1))))</f>
        <v/>
      </c>
      <c r="S151" s="7" t="str">
        <f>IF($B151="","",IF(S$7="","",IFERROR((('NILAI TUGAS'!H151*'NILAI TUGAS'!H$7*'FORM NILAI SIAP'!$E$6+'NILAI PRAKTEK'!H151*'NILAI PRAKTEK'!H$7*'FORM NILAI SIAP'!$F$6+'NILAI UTS'!H151*'NILAI UTS'!H$7*'FORM NILAI SIAP'!$G$6+'NILAI UAS'!H$7*'NILAI UAS'!H151*'FORM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1" s="50" t="str">
        <f t="shared" ref="T151" si="1720">IF(S151="","",IF(S151&gt;=80,4,IF(S151&gt;=70,3,IF(S151&gt;=60,2,1))))</f>
        <v/>
      </c>
      <c r="U151" s="7" t="str">
        <f>IF($B151="","",IF(U$7="","",IFERROR((('NILAI TUGAS'!I151*'NILAI TUGAS'!I$7*'FORM NILAI SIAP'!$E$6+'NILAI PRAKTEK'!I151*'NILAI PRAKTEK'!I$7*'FORM NILAI SIAP'!$F$6+'NILAI UTS'!I151*'NILAI UTS'!I$7*'FORM NILAI SIAP'!$G$6+'NILAI UAS'!I$7*'NILAI UAS'!I151*'FORM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1" s="50" t="str">
        <f t="shared" ref="V151" si="1721">IF(U151="","",IF(U151&gt;=80,4,IF(U151&gt;=70,3,IF(U151&gt;=60,2,1))))</f>
        <v/>
      </c>
      <c r="W151" s="7" t="str">
        <f>IF($B151="","",IF(W$7="","",IFERROR((('NILAI TUGAS'!J151*'NILAI TUGAS'!J$7*'FORM NILAI SIAP'!$E$6+'NILAI PRAKTEK'!J151*'NILAI PRAKTEK'!J$7*'FORM NILAI SIAP'!$F$6+'NILAI UTS'!J151*'NILAI UTS'!J$7*'FORM NILAI SIAP'!$G$6+'NILAI UAS'!J$7*'NILAI UAS'!J151*'FORM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1" s="50" t="str">
        <f t="shared" ref="X151" si="1722">IF(W151="","",IF(W151&gt;=80,4,IF(W151&gt;=70,3,IF(W151&gt;=60,2,1))))</f>
        <v/>
      </c>
      <c r="Y151" s="7" t="str">
        <f>IF($B151="","",IF(Y$7="","",IFERROR((('NILAI TUGAS'!K151*'NILAI TUGAS'!K$7*'FORM NILAI SIAP'!$E$6+'NILAI PRAKTEK'!K151*'NILAI PRAKTEK'!K$7*'FORM NILAI SIAP'!$F$6+'NILAI UTS'!K151*'NILAI UTS'!K$7*'FORM NILAI SIAP'!$G$6+'NILAI UAS'!K$7*'NILAI UAS'!K151*'FORM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1" s="50" t="str">
        <f t="shared" ref="Z151" si="1723">IF(Y151="","",IF(Y151&gt;=80,4,IF(Y151&gt;=70,3,IF(Y151&gt;=60,2,1))))</f>
        <v/>
      </c>
      <c r="AA151" s="7" t="str">
        <f>IF($B151="","",IF(AA$7="","",IFERROR((('NILAI TUGAS'!L151*'NILAI TUGAS'!L$7*'FORM NILAI SIAP'!$E$6+'NILAI PRAKTEK'!L151*'NILAI PRAKTEK'!L$7*'FORM NILAI SIAP'!$F$6+'NILAI UTS'!L151*'NILAI UTS'!L$7*'FORM NILAI SIAP'!$G$6+'NILAI UAS'!L$7*'NILAI UAS'!L151*'FORM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1" s="50" t="str">
        <f t="shared" ref="AB151" si="1724">IF(AA151="","",IF(AA151&gt;=80,4,IF(AA151&gt;=70,3,IF(AA151&gt;=60,2,1))))</f>
        <v/>
      </c>
      <c r="AC151" s="7" t="str">
        <f>IF($B151="","",IF(AC$7="","",IFERROR((('NILAI TUGAS'!M151*'NILAI TUGAS'!M$7*'FORM NILAI SIAP'!$E$6+'NILAI PRAKTEK'!M151*'NILAI PRAKTEK'!M$7*'FORM NILAI SIAP'!$F$6+'NILAI UTS'!M151*'NILAI UTS'!M$7*'FORM NILAI SIAP'!$G$6+'NILAI UAS'!M$7*'NILAI UAS'!M151*'FORM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1" s="50" t="str">
        <f t="shared" ref="AD151" si="1725">IF(AC151="","",IF(AC151&gt;=80,4,IF(AC151&gt;=70,3,IF(AC151&gt;=60,2,1))))</f>
        <v/>
      </c>
      <c r="AE151" s="7" t="str">
        <f>IF($B151="","",IFERROR((('NILAI TUGAS'!N151*'NILAI TUGAS'!N$7*'FORM NILAI SIAP'!$E$6+'NILAI PRAKTEK'!N151*'NILAI PRAKTEK'!N$7*'FORM NILAI SIAP'!$F$6+'NILAI UTS'!N151*'NILAI UTS'!N$7*'FORM NILAI SIAP'!$G$6+'NILAI UAS'!N$7*'NILAI UAS'!N151*'FORM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1" s="50" t="str">
        <f t="shared" ref="AF151" si="1726">IF(AE151="","",IF(AE151&gt;=80,4,IF(AE151&gt;=70,3,IF(AE151&gt;=60,2,1))))</f>
        <v/>
      </c>
      <c r="AG151" s="7" t="str">
        <f>IF($B151="","",IFERROR((('NILAI TUGAS'!O151*'NILAI TUGAS'!O$7*'FORM NILAI SIAP'!$E$6+'NILAI PRAKTEK'!O151*'NILAI PRAKTEK'!O$7*'FORM NILAI SIAP'!$F$6+'NILAI UTS'!O151*'NILAI UTS'!O$7*'FORM NILAI SIAP'!$G$6+'NILAI UAS'!O$7*'NILAI UAS'!O151*'FORM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1" s="50" t="str">
        <f t="shared" ref="AH151" si="1727">IF(AG151="","",IF(AG151&gt;=80,4,IF(AG151&gt;=70,3,IF(AG151&gt;=60,2,1))))</f>
        <v/>
      </c>
      <c r="AI151" s="7" t="str">
        <f>IF($B151="","",IFERROR((('NILAI TUGAS'!P151*'NILAI TUGAS'!P$7*'FORM NILAI SIAP'!$E$6+'NILAI PRAKTEK'!P151*'NILAI PRAKTEK'!P$7*'FORM NILAI SIAP'!$F$6+'NILAI UTS'!P151*'NILAI UTS'!P$7*'FORM NILAI SIAP'!$G$6+'NILAI UAS'!P$7*'NILAI UAS'!P151*'FORM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1" s="50" t="str">
        <f t="shared" ref="AJ151" si="1728">IF(AI151="","",IF(AI151&gt;=80,4,IF(AI151&gt;=70,3,IF(AI151&gt;=60,2,1))))</f>
        <v/>
      </c>
      <c r="AK151" s="7" t="str">
        <f>IF($B151="","",IFERROR((('NILAI TUGAS'!Q151*'NILAI TUGAS'!Q$7*'FORM NILAI SIAP'!$E$6+'NILAI PRAKTEK'!Q151*'NILAI PRAKTEK'!Q$7*'FORM NILAI SIAP'!$F$6+'NILAI UTS'!Q151*'NILAI UTS'!Q$7*'FORM NILAI SIAP'!$G$6+'NILAI UAS'!Q$7*'NILAI UAS'!Q151*'FORM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1" s="50" t="str">
        <f t="shared" ref="AL151" si="1729">IF(AK151="","",IF(AK151&gt;=80,4,IF(AK151&gt;=70,3,IF(AK151&gt;=60,2,1))))</f>
        <v/>
      </c>
      <c r="AM151" s="7" t="str">
        <f>IF($B151="","",IFERROR((('NILAI TUGAS'!R151*'NILAI TUGAS'!R$7*'FORM NILAI SIAP'!$E$6+'NILAI PRAKTEK'!R151*'NILAI PRAKTEK'!R$7*'FORM NILAI SIAP'!$F$6+'NILAI UTS'!R151*'NILAI UTS'!R$7*'FORM NILAI SIAP'!$G$6+'NILAI UAS'!R$7*'NILAI UAS'!R151*'FORM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1" s="50" t="str">
        <f t="shared" ref="AN151" si="1730">IF(AM151="","",IF(AM151&gt;=80,4,IF(AM151&gt;=70,3,IF(AM151&gt;=60,2,1))))</f>
        <v/>
      </c>
    </row>
    <row r="152" spans="1:40" x14ac:dyDescent="0.25">
      <c r="A152" s="13"/>
      <c r="B152" s="13"/>
      <c r="C152" s="13"/>
      <c r="D152" s="13"/>
      <c r="E152" s="25" t="str">
        <f>IF(B152="","",'NILAI TUGAS'!D152)</f>
        <v/>
      </c>
      <c r="F152" s="25" t="str">
        <f>IF(B152="","",'NILAI PRAKTEK'!D152)</f>
        <v/>
      </c>
      <c r="G152" s="25" t="str">
        <f>IF(B152="","",'NILAI UTS'!D152)</f>
        <v/>
      </c>
      <c r="H152" s="25" t="str">
        <f>IF(B152="","",'NILAI UAS'!D152)</f>
        <v/>
      </c>
      <c r="I152" s="25" t="str">
        <f t="shared" si="1546"/>
        <v/>
      </c>
      <c r="J152" s="26" t="str">
        <f t="shared" si="1547"/>
        <v/>
      </c>
      <c r="K152" s="25" t="str">
        <f t="shared" si="1548"/>
        <v/>
      </c>
      <c r="L152" s="6" t="str">
        <f t="shared" si="1549"/>
        <v/>
      </c>
      <c r="M152" s="7" t="str">
        <f>IF($B152="","",IF(M$7="","",IFERROR((('NILAI TUGAS'!E152*'NILAI TUGAS'!E$7*'FORM NILAI SIAP'!$E$6+'NILAI PRAKTEK'!E152*'NILAI PRAKTEK'!E$7*'FORM NILAI SIAP'!$F$6+'NILAI UTS'!E152*'NILAI UTS'!E$7*'FORM NILAI SIAP'!$G$6+'NILAI UAS'!E$7*'NILAI UAS'!E152*'FORM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2" s="50" t="str">
        <f t="shared" si="1550"/>
        <v/>
      </c>
      <c r="O152" s="7" t="str">
        <f>IF($B152="","",IF(O$7="","",IFERROR((('NILAI TUGAS'!F152*'NILAI TUGAS'!F$7*'FORM NILAI SIAP'!$E$6+'NILAI PRAKTEK'!F152*'NILAI PRAKTEK'!F$7*'FORM NILAI SIAP'!$F$6+'NILAI UTS'!F152*'NILAI UTS'!F$7*'FORM NILAI SIAP'!$G$6+'NILAI UAS'!F$7*'NILAI UAS'!F152*'FORM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2" s="50" t="str">
        <f t="shared" si="1550"/>
        <v/>
      </c>
      <c r="Q152" s="7" t="str">
        <f>IF($B152="","",IF(Q$7="","",IFERROR((('NILAI TUGAS'!G152*'NILAI TUGAS'!G$7*'FORM NILAI SIAP'!$E$6+'NILAI PRAKTEK'!G152*'NILAI PRAKTEK'!G$7*'FORM NILAI SIAP'!$F$6+'NILAI UTS'!G152*'NILAI UTS'!G$7*'FORM NILAI SIAP'!$G$6+'NILAI UAS'!G$7*'NILAI UAS'!G152*'FORM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2" s="50" t="str">
        <f t="shared" ref="R152" si="1731">IF(Q152="","",IF(Q152&gt;=80,4,IF(Q152&gt;=70,3,IF(Q152&gt;=60,2,1))))</f>
        <v/>
      </c>
      <c r="S152" s="7" t="str">
        <f>IF($B152="","",IF(S$7="","",IFERROR((('NILAI TUGAS'!H152*'NILAI TUGAS'!H$7*'FORM NILAI SIAP'!$E$6+'NILAI PRAKTEK'!H152*'NILAI PRAKTEK'!H$7*'FORM NILAI SIAP'!$F$6+'NILAI UTS'!H152*'NILAI UTS'!H$7*'FORM NILAI SIAP'!$G$6+'NILAI UAS'!H$7*'NILAI UAS'!H152*'FORM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2" s="50" t="str">
        <f t="shared" ref="T152" si="1732">IF(S152="","",IF(S152&gt;=80,4,IF(S152&gt;=70,3,IF(S152&gt;=60,2,1))))</f>
        <v/>
      </c>
      <c r="U152" s="7" t="str">
        <f>IF($B152="","",IF(U$7="","",IFERROR((('NILAI TUGAS'!I152*'NILAI TUGAS'!I$7*'FORM NILAI SIAP'!$E$6+'NILAI PRAKTEK'!I152*'NILAI PRAKTEK'!I$7*'FORM NILAI SIAP'!$F$6+'NILAI UTS'!I152*'NILAI UTS'!I$7*'FORM NILAI SIAP'!$G$6+'NILAI UAS'!I$7*'NILAI UAS'!I152*'FORM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2" s="50" t="str">
        <f t="shared" ref="V152" si="1733">IF(U152="","",IF(U152&gt;=80,4,IF(U152&gt;=70,3,IF(U152&gt;=60,2,1))))</f>
        <v/>
      </c>
      <c r="W152" s="7" t="str">
        <f>IF($B152="","",IF(W$7="","",IFERROR((('NILAI TUGAS'!J152*'NILAI TUGAS'!J$7*'FORM NILAI SIAP'!$E$6+'NILAI PRAKTEK'!J152*'NILAI PRAKTEK'!J$7*'FORM NILAI SIAP'!$F$6+'NILAI UTS'!J152*'NILAI UTS'!J$7*'FORM NILAI SIAP'!$G$6+'NILAI UAS'!J$7*'NILAI UAS'!J152*'FORM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2" s="50" t="str">
        <f t="shared" ref="X152" si="1734">IF(W152="","",IF(W152&gt;=80,4,IF(W152&gt;=70,3,IF(W152&gt;=60,2,1))))</f>
        <v/>
      </c>
      <c r="Y152" s="7" t="str">
        <f>IF($B152="","",IF(Y$7="","",IFERROR((('NILAI TUGAS'!K152*'NILAI TUGAS'!K$7*'FORM NILAI SIAP'!$E$6+'NILAI PRAKTEK'!K152*'NILAI PRAKTEK'!K$7*'FORM NILAI SIAP'!$F$6+'NILAI UTS'!K152*'NILAI UTS'!K$7*'FORM NILAI SIAP'!$G$6+'NILAI UAS'!K$7*'NILAI UAS'!K152*'FORM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2" s="50" t="str">
        <f t="shared" ref="Z152" si="1735">IF(Y152="","",IF(Y152&gt;=80,4,IF(Y152&gt;=70,3,IF(Y152&gt;=60,2,1))))</f>
        <v/>
      </c>
      <c r="AA152" s="7" t="str">
        <f>IF($B152="","",IF(AA$7="","",IFERROR((('NILAI TUGAS'!L152*'NILAI TUGAS'!L$7*'FORM NILAI SIAP'!$E$6+'NILAI PRAKTEK'!L152*'NILAI PRAKTEK'!L$7*'FORM NILAI SIAP'!$F$6+'NILAI UTS'!L152*'NILAI UTS'!L$7*'FORM NILAI SIAP'!$G$6+'NILAI UAS'!L$7*'NILAI UAS'!L152*'FORM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2" s="50" t="str">
        <f t="shared" ref="AB152" si="1736">IF(AA152="","",IF(AA152&gt;=80,4,IF(AA152&gt;=70,3,IF(AA152&gt;=60,2,1))))</f>
        <v/>
      </c>
      <c r="AC152" s="7" t="str">
        <f>IF($B152="","",IF(AC$7="","",IFERROR((('NILAI TUGAS'!M152*'NILAI TUGAS'!M$7*'FORM NILAI SIAP'!$E$6+'NILAI PRAKTEK'!M152*'NILAI PRAKTEK'!M$7*'FORM NILAI SIAP'!$F$6+'NILAI UTS'!M152*'NILAI UTS'!M$7*'FORM NILAI SIAP'!$G$6+'NILAI UAS'!M$7*'NILAI UAS'!M152*'FORM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2" s="50" t="str">
        <f t="shared" ref="AD152" si="1737">IF(AC152="","",IF(AC152&gt;=80,4,IF(AC152&gt;=70,3,IF(AC152&gt;=60,2,1))))</f>
        <v/>
      </c>
      <c r="AE152" s="7" t="str">
        <f>IF($B152="","",IFERROR((('NILAI TUGAS'!N152*'NILAI TUGAS'!N$7*'FORM NILAI SIAP'!$E$6+'NILAI PRAKTEK'!N152*'NILAI PRAKTEK'!N$7*'FORM NILAI SIAP'!$F$6+'NILAI UTS'!N152*'NILAI UTS'!N$7*'FORM NILAI SIAP'!$G$6+'NILAI UAS'!N$7*'NILAI UAS'!N152*'FORM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2" s="50" t="str">
        <f t="shared" ref="AF152" si="1738">IF(AE152="","",IF(AE152&gt;=80,4,IF(AE152&gt;=70,3,IF(AE152&gt;=60,2,1))))</f>
        <v/>
      </c>
      <c r="AG152" s="7" t="str">
        <f>IF($B152="","",IFERROR((('NILAI TUGAS'!O152*'NILAI TUGAS'!O$7*'FORM NILAI SIAP'!$E$6+'NILAI PRAKTEK'!O152*'NILAI PRAKTEK'!O$7*'FORM NILAI SIAP'!$F$6+'NILAI UTS'!O152*'NILAI UTS'!O$7*'FORM NILAI SIAP'!$G$6+'NILAI UAS'!O$7*'NILAI UAS'!O152*'FORM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2" s="50" t="str">
        <f t="shared" ref="AH152" si="1739">IF(AG152="","",IF(AG152&gt;=80,4,IF(AG152&gt;=70,3,IF(AG152&gt;=60,2,1))))</f>
        <v/>
      </c>
      <c r="AI152" s="7" t="str">
        <f>IF($B152="","",IFERROR((('NILAI TUGAS'!P152*'NILAI TUGAS'!P$7*'FORM NILAI SIAP'!$E$6+'NILAI PRAKTEK'!P152*'NILAI PRAKTEK'!P$7*'FORM NILAI SIAP'!$F$6+'NILAI UTS'!P152*'NILAI UTS'!P$7*'FORM NILAI SIAP'!$G$6+'NILAI UAS'!P$7*'NILAI UAS'!P152*'FORM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2" s="50" t="str">
        <f t="shared" ref="AJ152" si="1740">IF(AI152="","",IF(AI152&gt;=80,4,IF(AI152&gt;=70,3,IF(AI152&gt;=60,2,1))))</f>
        <v/>
      </c>
      <c r="AK152" s="7" t="str">
        <f>IF($B152="","",IFERROR((('NILAI TUGAS'!Q152*'NILAI TUGAS'!Q$7*'FORM NILAI SIAP'!$E$6+'NILAI PRAKTEK'!Q152*'NILAI PRAKTEK'!Q$7*'FORM NILAI SIAP'!$F$6+'NILAI UTS'!Q152*'NILAI UTS'!Q$7*'FORM NILAI SIAP'!$G$6+'NILAI UAS'!Q$7*'NILAI UAS'!Q152*'FORM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2" s="50" t="str">
        <f t="shared" ref="AL152" si="1741">IF(AK152="","",IF(AK152&gt;=80,4,IF(AK152&gt;=70,3,IF(AK152&gt;=60,2,1))))</f>
        <v/>
      </c>
      <c r="AM152" s="7" t="str">
        <f>IF($B152="","",IFERROR((('NILAI TUGAS'!R152*'NILAI TUGAS'!R$7*'FORM NILAI SIAP'!$E$6+'NILAI PRAKTEK'!R152*'NILAI PRAKTEK'!R$7*'FORM NILAI SIAP'!$F$6+'NILAI UTS'!R152*'NILAI UTS'!R$7*'FORM NILAI SIAP'!$G$6+'NILAI UAS'!R$7*'NILAI UAS'!R152*'FORM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2" s="50" t="str">
        <f t="shared" ref="AN152" si="1742">IF(AM152="","",IF(AM152&gt;=80,4,IF(AM152&gt;=70,3,IF(AM152&gt;=60,2,1))))</f>
        <v/>
      </c>
    </row>
    <row r="153" spans="1:40" x14ac:dyDescent="0.25">
      <c r="A153" s="13"/>
      <c r="B153" s="13"/>
      <c r="C153" s="13"/>
      <c r="D153" s="13"/>
      <c r="E153" s="25" t="str">
        <f>IF(B153="","",'NILAI TUGAS'!D153)</f>
        <v/>
      </c>
      <c r="F153" s="25" t="str">
        <f>IF(B153="","",'NILAI PRAKTEK'!D153)</f>
        <v/>
      </c>
      <c r="G153" s="25" t="str">
        <f>IF(B153="","",'NILAI UTS'!D153)</f>
        <v/>
      </c>
      <c r="H153" s="25" t="str">
        <f>IF(B153="","",'NILAI UAS'!D153)</f>
        <v/>
      </c>
      <c r="I153" s="25" t="str">
        <f t="shared" si="1546"/>
        <v/>
      </c>
      <c r="J153" s="26" t="str">
        <f t="shared" si="1547"/>
        <v/>
      </c>
      <c r="K153" s="25" t="str">
        <f t="shared" si="1548"/>
        <v/>
      </c>
      <c r="L153" s="6" t="str">
        <f t="shared" si="1549"/>
        <v/>
      </c>
      <c r="M153" s="7" t="str">
        <f>IF($B153="","",IF(M$7="","",IFERROR((('NILAI TUGAS'!E153*'NILAI TUGAS'!E$7*'FORM NILAI SIAP'!$E$6+'NILAI PRAKTEK'!E153*'NILAI PRAKTEK'!E$7*'FORM NILAI SIAP'!$F$6+'NILAI UTS'!E153*'NILAI UTS'!E$7*'FORM NILAI SIAP'!$G$6+'NILAI UAS'!E$7*'NILAI UAS'!E153*'FORM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3" s="50" t="str">
        <f t="shared" si="1550"/>
        <v/>
      </c>
      <c r="O153" s="7" t="str">
        <f>IF($B153="","",IF(O$7="","",IFERROR((('NILAI TUGAS'!F153*'NILAI TUGAS'!F$7*'FORM NILAI SIAP'!$E$6+'NILAI PRAKTEK'!F153*'NILAI PRAKTEK'!F$7*'FORM NILAI SIAP'!$F$6+'NILAI UTS'!F153*'NILAI UTS'!F$7*'FORM NILAI SIAP'!$G$6+'NILAI UAS'!F$7*'NILAI UAS'!F153*'FORM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3" s="50" t="str">
        <f t="shared" si="1550"/>
        <v/>
      </c>
      <c r="Q153" s="7" t="str">
        <f>IF($B153="","",IF(Q$7="","",IFERROR((('NILAI TUGAS'!G153*'NILAI TUGAS'!G$7*'FORM NILAI SIAP'!$E$6+'NILAI PRAKTEK'!G153*'NILAI PRAKTEK'!G$7*'FORM NILAI SIAP'!$F$6+'NILAI UTS'!G153*'NILAI UTS'!G$7*'FORM NILAI SIAP'!$G$6+'NILAI UAS'!G$7*'NILAI UAS'!G153*'FORM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3" s="50" t="str">
        <f t="shared" ref="R153" si="1743">IF(Q153="","",IF(Q153&gt;=80,4,IF(Q153&gt;=70,3,IF(Q153&gt;=60,2,1))))</f>
        <v/>
      </c>
      <c r="S153" s="7" t="str">
        <f>IF($B153="","",IF(S$7="","",IFERROR((('NILAI TUGAS'!H153*'NILAI TUGAS'!H$7*'FORM NILAI SIAP'!$E$6+'NILAI PRAKTEK'!H153*'NILAI PRAKTEK'!H$7*'FORM NILAI SIAP'!$F$6+'NILAI UTS'!H153*'NILAI UTS'!H$7*'FORM NILAI SIAP'!$G$6+'NILAI UAS'!H$7*'NILAI UAS'!H153*'FORM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3" s="50" t="str">
        <f t="shared" ref="T153" si="1744">IF(S153="","",IF(S153&gt;=80,4,IF(S153&gt;=70,3,IF(S153&gt;=60,2,1))))</f>
        <v/>
      </c>
      <c r="U153" s="7" t="str">
        <f>IF($B153="","",IF(U$7="","",IFERROR((('NILAI TUGAS'!I153*'NILAI TUGAS'!I$7*'FORM NILAI SIAP'!$E$6+'NILAI PRAKTEK'!I153*'NILAI PRAKTEK'!I$7*'FORM NILAI SIAP'!$F$6+'NILAI UTS'!I153*'NILAI UTS'!I$7*'FORM NILAI SIAP'!$G$6+'NILAI UAS'!I$7*'NILAI UAS'!I153*'FORM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3" s="50" t="str">
        <f t="shared" ref="V153" si="1745">IF(U153="","",IF(U153&gt;=80,4,IF(U153&gt;=70,3,IF(U153&gt;=60,2,1))))</f>
        <v/>
      </c>
      <c r="W153" s="7" t="str">
        <f>IF($B153="","",IF(W$7="","",IFERROR((('NILAI TUGAS'!J153*'NILAI TUGAS'!J$7*'FORM NILAI SIAP'!$E$6+'NILAI PRAKTEK'!J153*'NILAI PRAKTEK'!J$7*'FORM NILAI SIAP'!$F$6+'NILAI UTS'!J153*'NILAI UTS'!J$7*'FORM NILAI SIAP'!$G$6+'NILAI UAS'!J$7*'NILAI UAS'!J153*'FORM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3" s="50" t="str">
        <f t="shared" ref="X153" si="1746">IF(W153="","",IF(W153&gt;=80,4,IF(W153&gt;=70,3,IF(W153&gt;=60,2,1))))</f>
        <v/>
      </c>
      <c r="Y153" s="7" t="str">
        <f>IF($B153="","",IF(Y$7="","",IFERROR((('NILAI TUGAS'!K153*'NILAI TUGAS'!K$7*'FORM NILAI SIAP'!$E$6+'NILAI PRAKTEK'!K153*'NILAI PRAKTEK'!K$7*'FORM NILAI SIAP'!$F$6+'NILAI UTS'!K153*'NILAI UTS'!K$7*'FORM NILAI SIAP'!$G$6+'NILAI UAS'!K$7*'NILAI UAS'!K153*'FORM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3" s="50" t="str">
        <f t="shared" ref="Z153" si="1747">IF(Y153="","",IF(Y153&gt;=80,4,IF(Y153&gt;=70,3,IF(Y153&gt;=60,2,1))))</f>
        <v/>
      </c>
      <c r="AA153" s="7" t="str">
        <f>IF($B153="","",IF(AA$7="","",IFERROR((('NILAI TUGAS'!L153*'NILAI TUGAS'!L$7*'FORM NILAI SIAP'!$E$6+'NILAI PRAKTEK'!L153*'NILAI PRAKTEK'!L$7*'FORM NILAI SIAP'!$F$6+'NILAI UTS'!L153*'NILAI UTS'!L$7*'FORM NILAI SIAP'!$G$6+'NILAI UAS'!L$7*'NILAI UAS'!L153*'FORM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3" s="50" t="str">
        <f t="shared" ref="AB153" si="1748">IF(AA153="","",IF(AA153&gt;=80,4,IF(AA153&gt;=70,3,IF(AA153&gt;=60,2,1))))</f>
        <v/>
      </c>
      <c r="AC153" s="7" t="str">
        <f>IF($B153="","",IF(AC$7="","",IFERROR((('NILAI TUGAS'!M153*'NILAI TUGAS'!M$7*'FORM NILAI SIAP'!$E$6+'NILAI PRAKTEK'!M153*'NILAI PRAKTEK'!M$7*'FORM NILAI SIAP'!$F$6+'NILAI UTS'!M153*'NILAI UTS'!M$7*'FORM NILAI SIAP'!$G$6+'NILAI UAS'!M$7*'NILAI UAS'!M153*'FORM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3" s="50" t="str">
        <f t="shared" ref="AD153" si="1749">IF(AC153="","",IF(AC153&gt;=80,4,IF(AC153&gt;=70,3,IF(AC153&gt;=60,2,1))))</f>
        <v/>
      </c>
      <c r="AE153" s="7" t="str">
        <f>IF($B153="","",IFERROR((('NILAI TUGAS'!N153*'NILAI TUGAS'!N$7*'FORM NILAI SIAP'!$E$6+'NILAI PRAKTEK'!N153*'NILAI PRAKTEK'!N$7*'FORM NILAI SIAP'!$F$6+'NILAI UTS'!N153*'NILAI UTS'!N$7*'FORM NILAI SIAP'!$G$6+'NILAI UAS'!N$7*'NILAI UAS'!N153*'FORM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3" s="50" t="str">
        <f t="shared" ref="AF153" si="1750">IF(AE153="","",IF(AE153&gt;=80,4,IF(AE153&gt;=70,3,IF(AE153&gt;=60,2,1))))</f>
        <v/>
      </c>
      <c r="AG153" s="7" t="str">
        <f>IF($B153="","",IFERROR((('NILAI TUGAS'!O153*'NILAI TUGAS'!O$7*'FORM NILAI SIAP'!$E$6+'NILAI PRAKTEK'!O153*'NILAI PRAKTEK'!O$7*'FORM NILAI SIAP'!$F$6+'NILAI UTS'!O153*'NILAI UTS'!O$7*'FORM NILAI SIAP'!$G$6+'NILAI UAS'!O$7*'NILAI UAS'!O153*'FORM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3" s="50" t="str">
        <f t="shared" ref="AH153" si="1751">IF(AG153="","",IF(AG153&gt;=80,4,IF(AG153&gt;=70,3,IF(AG153&gt;=60,2,1))))</f>
        <v/>
      </c>
      <c r="AI153" s="7" t="str">
        <f>IF($B153="","",IFERROR((('NILAI TUGAS'!P153*'NILAI TUGAS'!P$7*'FORM NILAI SIAP'!$E$6+'NILAI PRAKTEK'!P153*'NILAI PRAKTEK'!P$7*'FORM NILAI SIAP'!$F$6+'NILAI UTS'!P153*'NILAI UTS'!P$7*'FORM NILAI SIAP'!$G$6+'NILAI UAS'!P$7*'NILAI UAS'!P153*'FORM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3" s="50" t="str">
        <f t="shared" ref="AJ153" si="1752">IF(AI153="","",IF(AI153&gt;=80,4,IF(AI153&gt;=70,3,IF(AI153&gt;=60,2,1))))</f>
        <v/>
      </c>
      <c r="AK153" s="7" t="str">
        <f>IF($B153="","",IFERROR((('NILAI TUGAS'!Q153*'NILAI TUGAS'!Q$7*'FORM NILAI SIAP'!$E$6+'NILAI PRAKTEK'!Q153*'NILAI PRAKTEK'!Q$7*'FORM NILAI SIAP'!$F$6+'NILAI UTS'!Q153*'NILAI UTS'!Q$7*'FORM NILAI SIAP'!$G$6+'NILAI UAS'!Q$7*'NILAI UAS'!Q153*'FORM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3" s="50" t="str">
        <f t="shared" ref="AL153" si="1753">IF(AK153="","",IF(AK153&gt;=80,4,IF(AK153&gt;=70,3,IF(AK153&gt;=60,2,1))))</f>
        <v/>
      </c>
      <c r="AM153" s="7" t="str">
        <f>IF($B153="","",IFERROR((('NILAI TUGAS'!R153*'NILAI TUGAS'!R$7*'FORM NILAI SIAP'!$E$6+'NILAI PRAKTEK'!R153*'NILAI PRAKTEK'!R$7*'FORM NILAI SIAP'!$F$6+'NILAI UTS'!R153*'NILAI UTS'!R$7*'FORM NILAI SIAP'!$G$6+'NILAI UAS'!R$7*'NILAI UAS'!R153*'FORM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3" s="50" t="str">
        <f t="shared" ref="AN153" si="1754">IF(AM153="","",IF(AM153&gt;=80,4,IF(AM153&gt;=70,3,IF(AM153&gt;=60,2,1))))</f>
        <v/>
      </c>
    </row>
    <row r="154" spans="1:40" x14ac:dyDescent="0.25">
      <c r="A154" s="13"/>
      <c r="B154" s="13"/>
      <c r="C154" s="13"/>
      <c r="D154" s="13"/>
      <c r="E154" s="25" t="str">
        <f>IF(B154="","",'NILAI TUGAS'!D154)</f>
        <v/>
      </c>
      <c r="F154" s="25" t="str">
        <f>IF(B154="","",'NILAI PRAKTEK'!D154)</f>
        <v/>
      </c>
      <c r="G154" s="25" t="str">
        <f>IF(B154="","",'NILAI UTS'!D154)</f>
        <v/>
      </c>
      <c r="H154" s="25" t="str">
        <f>IF(B154="","",'NILAI UAS'!D154)</f>
        <v/>
      </c>
      <c r="I154" s="25" t="str">
        <f t="shared" si="1546"/>
        <v/>
      </c>
      <c r="J154" s="26" t="str">
        <f t="shared" si="1547"/>
        <v/>
      </c>
      <c r="K154" s="25" t="str">
        <f t="shared" si="1548"/>
        <v/>
      </c>
      <c r="L154" s="6" t="str">
        <f t="shared" si="1549"/>
        <v/>
      </c>
      <c r="M154" s="7" t="str">
        <f>IF($B154="","",IF(M$7="","",IFERROR((('NILAI TUGAS'!E154*'NILAI TUGAS'!E$7*'FORM NILAI SIAP'!$E$6+'NILAI PRAKTEK'!E154*'NILAI PRAKTEK'!E$7*'FORM NILAI SIAP'!$F$6+'NILAI UTS'!E154*'NILAI UTS'!E$7*'FORM NILAI SIAP'!$G$6+'NILAI UAS'!E$7*'NILAI UAS'!E154*'FORM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4" s="50" t="str">
        <f t="shared" si="1550"/>
        <v/>
      </c>
      <c r="O154" s="7" t="str">
        <f>IF($B154="","",IF(O$7="","",IFERROR((('NILAI TUGAS'!F154*'NILAI TUGAS'!F$7*'FORM NILAI SIAP'!$E$6+'NILAI PRAKTEK'!F154*'NILAI PRAKTEK'!F$7*'FORM NILAI SIAP'!$F$6+'NILAI UTS'!F154*'NILAI UTS'!F$7*'FORM NILAI SIAP'!$G$6+'NILAI UAS'!F$7*'NILAI UAS'!F154*'FORM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4" s="50" t="str">
        <f t="shared" si="1550"/>
        <v/>
      </c>
      <c r="Q154" s="7" t="str">
        <f>IF($B154="","",IF(Q$7="","",IFERROR((('NILAI TUGAS'!G154*'NILAI TUGAS'!G$7*'FORM NILAI SIAP'!$E$6+'NILAI PRAKTEK'!G154*'NILAI PRAKTEK'!G$7*'FORM NILAI SIAP'!$F$6+'NILAI UTS'!G154*'NILAI UTS'!G$7*'FORM NILAI SIAP'!$G$6+'NILAI UAS'!G$7*'NILAI UAS'!G154*'FORM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4" s="50" t="str">
        <f t="shared" ref="R154" si="1755">IF(Q154="","",IF(Q154&gt;=80,4,IF(Q154&gt;=70,3,IF(Q154&gt;=60,2,1))))</f>
        <v/>
      </c>
      <c r="S154" s="7" t="str">
        <f>IF($B154="","",IF(S$7="","",IFERROR((('NILAI TUGAS'!H154*'NILAI TUGAS'!H$7*'FORM NILAI SIAP'!$E$6+'NILAI PRAKTEK'!H154*'NILAI PRAKTEK'!H$7*'FORM NILAI SIAP'!$F$6+'NILAI UTS'!H154*'NILAI UTS'!H$7*'FORM NILAI SIAP'!$G$6+'NILAI UAS'!H$7*'NILAI UAS'!H154*'FORM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4" s="50" t="str">
        <f t="shared" ref="T154" si="1756">IF(S154="","",IF(S154&gt;=80,4,IF(S154&gt;=70,3,IF(S154&gt;=60,2,1))))</f>
        <v/>
      </c>
      <c r="U154" s="7" t="str">
        <f>IF($B154="","",IF(U$7="","",IFERROR((('NILAI TUGAS'!I154*'NILAI TUGAS'!I$7*'FORM NILAI SIAP'!$E$6+'NILAI PRAKTEK'!I154*'NILAI PRAKTEK'!I$7*'FORM NILAI SIAP'!$F$6+'NILAI UTS'!I154*'NILAI UTS'!I$7*'FORM NILAI SIAP'!$G$6+'NILAI UAS'!I$7*'NILAI UAS'!I154*'FORM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4" s="50" t="str">
        <f t="shared" ref="V154" si="1757">IF(U154="","",IF(U154&gt;=80,4,IF(U154&gt;=70,3,IF(U154&gt;=60,2,1))))</f>
        <v/>
      </c>
      <c r="W154" s="7" t="str">
        <f>IF($B154="","",IF(W$7="","",IFERROR((('NILAI TUGAS'!J154*'NILAI TUGAS'!J$7*'FORM NILAI SIAP'!$E$6+'NILAI PRAKTEK'!J154*'NILAI PRAKTEK'!J$7*'FORM NILAI SIAP'!$F$6+'NILAI UTS'!J154*'NILAI UTS'!J$7*'FORM NILAI SIAP'!$G$6+'NILAI UAS'!J$7*'NILAI UAS'!J154*'FORM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4" s="50" t="str">
        <f t="shared" ref="X154" si="1758">IF(W154="","",IF(W154&gt;=80,4,IF(W154&gt;=70,3,IF(W154&gt;=60,2,1))))</f>
        <v/>
      </c>
      <c r="Y154" s="7" t="str">
        <f>IF($B154="","",IF(Y$7="","",IFERROR((('NILAI TUGAS'!K154*'NILAI TUGAS'!K$7*'FORM NILAI SIAP'!$E$6+'NILAI PRAKTEK'!K154*'NILAI PRAKTEK'!K$7*'FORM NILAI SIAP'!$F$6+'NILAI UTS'!K154*'NILAI UTS'!K$7*'FORM NILAI SIAP'!$G$6+'NILAI UAS'!K$7*'NILAI UAS'!K154*'FORM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4" s="50" t="str">
        <f t="shared" ref="Z154" si="1759">IF(Y154="","",IF(Y154&gt;=80,4,IF(Y154&gt;=70,3,IF(Y154&gt;=60,2,1))))</f>
        <v/>
      </c>
      <c r="AA154" s="7" t="str">
        <f>IF($B154="","",IF(AA$7="","",IFERROR((('NILAI TUGAS'!L154*'NILAI TUGAS'!L$7*'FORM NILAI SIAP'!$E$6+'NILAI PRAKTEK'!L154*'NILAI PRAKTEK'!L$7*'FORM NILAI SIAP'!$F$6+'NILAI UTS'!L154*'NILAI UTS'!L$7*'FORM NILAI SIAP'!$G$6+'NILAI UAS'!L$7*'NILAI UAS'!L154*'FORM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4" s="50" t="str">
        <f t="shared" ref="AB154" si="1760">IF(AA154="","",IF(AA154&gt;=80,4,IF(AA154&gt;=70,3,IF(AA154&gt;=60,2,1))))</f>
        <v/>
      </c>
      <c r="AC154" s="7" t="str">
        <f>IF($B154="","",IF(AC$7="","",IFERROR((('NILAI TUGAS'!M154*'NILAI TUGAS'!M$7*'FORM NILAI SIAP'!$E$6+'NILAI PRAKTEK'!M154*'NILAI PRAKTEK'!M$7*'FORM NILAI SIAP'!$F$6+'NILAI UTS'!M154*'NILAI UTS'!M$7*'FORM NILAI SIAP'!$G$6+'NILAI UAS'!M$7*'NILAI UAS'!M154*'FORM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4" s="50" t="str">
        <f t="shared" ref="AD154" si="1761">IF(AC154="","",IF(AC154&gt;=80,4,IF(AC154&gt;=70,3,IF(AC154&gt;=60,2,1))))</f>
        <v/>
      </c>
      <c r="AE154" s="7" t="str">
        <f>IF($B154="","",IFERROR((('NILAI TUGAS'!N154*'NILAI TUGAS'!N$7*'FORM NILAI SIAP'!$E$6+'NILAI PRAKTEK'!N154*'NILAI PRAKTEK'!N$7*'FORM NILAI SIAP'!$F$6+'NILAI UTS'!N154*'NILAI UTS'!N$7*'FORM NILAI SIAP'!$G$6+'NILAI UAS'!N$7*'NILAI UAS'!N154*'FORM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4" s="50" t="str">
        <f t="shared" ref="AF154" si="1762">IF(AE154="","",IF(AE154&gt;=80,4,IF(AE154&gt;=70,3,IF(AE154&gt;=60,2,1))))</f>
        <v/>
      </c>
      <c r="AG154" s="7" t="str">
        <f>IF($B154="","",IFERROR((('NILAI TUGAS'!O154*'NILAI TUGAS'!O$7*'FORM NILAI SIAP'!$E$6+'NILAI PRAKTEK'!O154*'NILAI PRAKTEK'!O$7*'FORM NILAI SIAP'!$F$6+'NILAI UTS'!O154*'NILAI UTS'!O$7*'FORM NILAI SIAP'!$G$6+'NILAI UAS'!O$7*'NILAI UAS'!O154*'FORM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4" s="50" t="str">
        <f t="shared" ref="AH154" si="1763">IF(AG154="","",IF(AG154&gt;=80,4,IF(AG154&gt;=70,3,IF(AG154&gt;=60,2,1))))</f>
        <v/>
      </c>
      <c r="AI154" s="7" t="str">
        <f>IF($B154="","",IFERROR((('NILAI TUGAS'!P154*'NILAI TUGAS'!P$7*'FORM NILAI SIAP'!$E$6+'NILAI PRAKTEK'!P154*'NILAI PRAKTEK'!P$7*'FORM NILAI SIAP'!$F$6+'NILAI UTS'!P154*'NILAI UTS'!P$7*'FORM NILAI SIAP'!$G$6+'NILAI UAS'!P$7*'NILAI UAS'!P154*'FORM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4" s="50" t="str">
        <f t="shared" ref="AJ154" si="1764">IF(AI154="","",IF(AI154&gt;=80,4,IF(AI154&gt;=70,3,IF(AI154&gt;=60,2,1))))</f>
        <v/>
      </c>
      <c r="AK154" s="7" t="str">
        <f>IF($B154="","",IFERROR((('NILAI TUGAS'!Q154*'NILAI TUGAS'!Q$7*'FORM NILAI SIAP'!$E$6+'NILAI PRAKTEK'!Q154*'NILAI PRAKTEK'!Q$7*'FORM NILAI SIAP'!$F$6+'NILAI UTS'!Q154*'NILAI UTS'!Q$7*'FORM NILAI SIAP'!$G$6+'NILAI UAS'!Q$7*'NILAI UAS'!Q154*'FORM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4" s="50" t="str">
        <f t="shared" ref="AL154" si="1765">IF(AK154="","",IF(AK154&gt;=80,4,IF(AK154&gt;=70,3,IF(AK154&gt;=60,2,1))))</f>
        <v/>
      </c>
      <c r="AM154" s="7" t="str">
        <f>IF($B154="","",IFERROR((('NILAI TUGAS'!R154*'NILAI TUGAS'!R$7*'FORM NILAI SIAP'!$E$6+'NILAI PRAKTEK'!R154*'NILAI PRAKTEK'!R$7*'FORM NILAI SIAP'!$F$6+'NILAI UTS'!R154*'NILAI UTS'!R$7*'FORM NILAI SIAP'!$G$6+'NILAI UAS'!R$7*'NILAI UAS'!R154*'FORM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4" s="50" t="str">
        <f t="shared" ref="AN154" si="1766">IF(AM154="","",IF(AM154&gt;=80,4,IF(AM154&gt;=70,3,IF(AM154&gt;=60,2,1))))</f>
        <v/>
      </c>
    </row>
    <row r="155" spans="1:40" x14ac:dyDescent="0.25">
      <c r="A155" s="13"/>
      <c r="B155" s="13"/>
      <c r="C155" s="13"/>
      <c r="D155" s="13"/>
      <c r="E155" s="25" t="str">
        <f>IF(B155="","",'NILAI TUGAS'!D155)</f>
        <v/>
      </c>
      <c r="F155" s="25" t="str">
        <f>IF(B155="","",'NILAI PRAKTEK'!D155)</f>
        <v/>
      </c>
      <c r="G155" s="25" t="str">
        <f>IF(B155="","",'NILAI UTS'!D155)</f>
        <v/>
      </c>
      <c r="H155" s="25" t="str">
        <f>IF(B155="","",'NILAI UAS'!D155)</f>
        <v/>
      </c>
      <c r="I155" s="25" t="str">
        <f t="shared" si="1546"/>
        <v/>
      </c>
      <c r="J155" s="26" t="str">
        <f t="shared" si="1547"/>
        <v/>
      </c>
      <c r="K155" s="25" t="str">
        <f t="shared" si="1548"/>
        <v/>
      </c>
      <c r="L155" s="6" t="str">
        <f t="shared" si="1549"/>
        <v/>
      </c>
      <c r="M155" s="7" t="str">
        <f>IF($B155="","",IF(M$7="","",IFERROR((('NILAI TUGAS'!E155*'NILAI TUGAS'!E$7*'FORM NILAI SIAP'!$E$6+'NILAI PRAKTEK'!E155*'NILAI PRAKTEK'!E$7*'FORM NILAI SIAP'!$F$6+'NILAI UTS'!E155*'NILAI UTS'!E$7*'FORM NILAI SIAP'!$G$6+'NILAI UAS'!E$7*'NILAI UAS'!E155*'FORM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5" s="50" t="str">
        <f t="shared" si="1550"/>
        <v/>
      </c>
      <c r="O155" s="7" t="str">
        <f>IF($B155="","",IF(O$7="","",IFERROR((('NILAI TUGAS'!F155*'NILAI TUGAS'!F$7*'FORM NILAI SIAP'!$E$6+'NILAI PRAKTEK'!F155*'NILAI PRAKTEK'!F$7*'FORM NILAI SIAP'!$F$6+'NILAI UTS'!F155*'NILAI UTS'!F$7*'FORM NILAI SIAP'!$G$6+'NILAI UAS'!F$7*'NILAI UAS'!F155*'FORM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5" s="50" t="str">
        <f t="shared" si="1550"/>
        <v/>
      </c>
      <c r="Q155" s="7" t="str">
        <f>IF($B155="","",IF(Q$7="","",IFERROR((('NILAI TUGAS'!G155*'NILAI TUGAS'!G$7*'FORM NILAI SIAP'!$E$6+'NILAI PRAKTEK'!G155*'NILAI PRAKTEK'!G$7*'FORM NILAI SIAP'!$F$6+'NILAI UTS'!G155*'NILAI UTS'!G$7*'FORM NILAI SIAP'!$G$6+'NILAI UAS'!G$7*'NILAI UAS'!G155*'FORM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5" s="50" t="str">
        <f t="shared" ref="R155" si="1767">IF(Q155="","",IF(Q155&gt;=80,4,IF(Q155&gt;=70,3,IF(Q155&gt;=60,2,1))))</f>
        <v/>
      </c>
      <c r="S155" s="7" t="str">
        <f>IF($B155="","",IF(S$7="","",IFERROR((('NILAI TUGAS'!H155*'NILAI TUGAS'!H$7*'FORM NILAI SIAP'!$E$6+'NILAI PRAKTEK'!H155*'NILAI PRAKTEK'!H$7*'FORM NILAI SIAP'!$F$6+'NILAI UTS'!H155*'NILAI UTS'!H$7*'FORM NILAI SIAP'!$G$6+'NILAI UAS'!H$7*'NILAI UAS'!H155*'FORM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5" s="50" t="str">
        <f t="shared" ref="T155" si="1768">IF(S155="","",IF(S155&gt;=80,4,IF(S155&gt;=70,3,IF(S155&gt;=60,2,1))))</f>
        <v/>
      </c>
      <c r="U155" s="7" t="str">
        <f>IF($B155="","",IF(U$7="","",IFERROR((('NILAI TUGAS'!I155*'NILAI TUGAS'!I$7*'FORM NILAI SIAP'!$E$6+'NILAI PRAKTEK'!I155*'NILAI PRAKTEK'!I$7*'FORM NILAI SIAP'!$F$6+'NILAI UTS'!I155*'NILAI UTS'!I$7*'FORM NILAI SIAP'!$G$6+'NILAI UAS'!I$7*'NILAI UAS'!I155*'FORM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5" s="50" t="str">
        <f t="shared" ref="V155" si="1769">IF(U155="","",IF(U155&gt;=80,4,IF(U155&gt;=70,3,IF(U155&gt;=60,2,1))))</f>
        <v/>
      </c>
      <c r="W155" s="7" t="str">
        <f>IF($B155="","",IF(W$7="","",IFERROR((('NILAI TUGAS'!J155*'NILAI TUGAS'!J$7*'FORM NILAI SIAP'!$E$6+'NILAI PRAKTEK'!J155*'NILAI PRAKTEK'!J$7*'FORM NILAI SIAP'!$F$6+'NILAI UTS'!J155*'NILAI UTS'!J$7*'FORM NILAI SIAP'!$G$6+'NILAI UAS'!J$7*'NILAI UAS'!J155*'FORM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5" s="50" t="str">
        <f t="shared" ref="X155" si="1770">IF(W155="","",IF(W155&gt;=80,4,IF(W155&gt;=70,3,IF(W155&gt;=60,2,1))))</f>
        <v/>
      </c>
      <c r="Y155" s="7" t="str">
        <f>IF($B155="","",IF(Y$7="","",IFERROR((('NILAI TUGAS'!K155*'NILAI TUGAS'!K$7*'FORM NILAI SIAP'!$E$6+'NILAI PRAKTEK'!K155*'NILAI PRAKTEK'!K$7*'FORM NILAI SIAP'!$F$6+'NILAI UTS'!K155*'NILAI UTS'!K$7*'FORM NILAI SIAP'!$G$6+'NILAI UAS'!K$7*'NILAI UAS'!K155*'FORM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5" s="50" t="str">
        <f t="shared" ref="Z155" si="1771">IF(Y155="","",IF(Y155&gt;=80,4,IF(Y155&gt;=70,3,IF(Y155&gt;=60,2,1))))</f>
        <v/>
      </c>
      <c r="AA155" s="7" t="str">
        <f>IF($B155="","",IF(AA$7="","",IFERROR((('NILAI TUGAS'!L155*'NILAI TUGAS'!L$7*'FORM NILAI SIAP'!$E$6+'NILAI PRAKTEK'!L155*'NILAI PRAKTEK'!L$7*'FORM NILAI SIAP'!$F$6+'NILAI UTS'!L155*'NILAI UTS'!L$7*'FORM NILAI SIAP'!$G$6+'NILAI UAS'!L$7*'NILAI UAS'!L155*'FORM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5" s="50" t="str">
        <f t="shared" ref="AB155" si="1772">IF(AA155="","",IF(AA155&gt;=80,4,IF(AA155&gt;=70,3,IF(AA155&gt;=60,2,1))))</f>
        <v/>
      </c>
      <c r="AC155" s="7" t="str">
        <f>IF($B155="","",IF(AC$7="","",IFERROR((('NILAI TUGAS'!M155*'NILAI TUGAS'!M$7*'FORM NILAI SIAP'!$E$6+'NILAI PRAKTEK'!M155*'NILAI PRAKTEK'!M$7*'FORM NILAI SIAP'!$F$6+'NILAI UTS'!M155*'NILAI UTS'!M$7*'FORM NILAI SIAP'!$G$6+'NILAI UAS'!M$7*'NILAI UAS'!M155*'FORM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5" s="50" t="str">
        <f t="shared" ref="AD155" si="1773">IF(AC155="","",IF(AC155&gt;=80,4,IF(AC155&gt;=70,3,IF(AC155&gt;=60,2,1))))</f>
        <v/>
      </c>
      <c r="AE155" s="7" t="str">
        <f>IF($B155="","",IFERROR((('NILAI TUGAS'!N155*'NILAI TUGAS'!N$7*'FORM NILAI SIAP'!$E$6+'NILAI PRAKTEK'!N155*'NILAI PRAKTEK'!N$7*'FORM NILAI SIAP'!$F$6+'NILAI UTS'!N155*'NILAI UTS'!N$7*'FORM NILAI SIAP'!$G$6+'NILAI UAS'!N$7*'NILAI UAS'!N155*'FORM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5" s="50" t="str">
        <f t="shared" ref="AF155" si="1774">IF(AE155="","",IF(AE155&gt;=80,4,IF(AE155&gt;=70,3,IF(AE155&gt;=60,2,1))))</f>
        <v/>
      </c>
      <c r="AG155" s="7" t="str">
        <f>IF($B155="","",IFERROR((('NILAI TUGAS'!O155*'NILAI TUGAS'!O$7*'FORM NILAI SIAP'!$E$6+'NILAI PRAKTEK'!O155*'NILAI PRAKTEK'!O$7*'FORM NILAI SIAP'!$F$6+'NILAI UTS'!O155*'NILAI UTS'!O$7*'FORM NILAI SIAP'!$G$6+'NILAI UAS'!O$7*'NILAI UAS'!O155*'FORM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5" s="50" t="str">
        <f t="shared" ref="AH155" si="1775">IF(AG155="","",IF(AG155&gt;=80,4,IF(AG155&gt;=70,3,IF(AG155&gt;=60,2,1))))</f>
        <v/>
      </c>
      <c r="AI155" s="7" t="str">
        <f>IF($B155="","",IFERROR((('NILAI TUGAS'!P155*'NILAI TUGAS'!P$7*'FORM NILAI SIAP'!$E$6+'NILAI PRAKTEK'!P155*'NILAI PRAKTEK'!P$7*'FORM NILAI SIAP'!$F$6+'NILAI UTS'!P155*'NILAI UTS'!P$7*'FORM NILAI SIAP'!$G$6+'NILAI UAS'!P$7*'NILAI UAS'!P155*'FORM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5" s="50" t="str">
        <f t="shared" ref="AJ155" si="1776">IF(AI155="","",IF(AI155&gt;=80,4,IF(AI155&gt;=70,3,IF(AI155&gt;=60,2,1))))</f>
        <v/>
      </c>
      <c r="AK155" s="7" t="str">
        <f>IF($B155="","",IFERROR((('NILAI TUGAS'!Q155*'NILAI TUGAS'!Q$7*'FORM NILAI SIAP'!$E$6+'NILAI PRAKTEK'!Q155*'NILAI PRAKTEK'!Q$7*'FORM NILAI SIAP'!$F$6+'NILAI UTS'!Q155*'NILAI UTS'!Q$7*'FORM NILAI SIAP'!$G$6+'NILAI UAS'!Q$7*'NILAI UAS'!Q155*'FORM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5" s="50" t="str">
        <f t="shared" ref="AL155" si="1777">IF(AK155="","",IF(AK155&gt;=80,4,IF(AK155&gt;=70,3,IF(AK155&gt;=60,2,1))))</f>
        <v/>
      </c>
      <c r="AM155" s="7" t="str">
        <f>IF($B155="","",IFERROR((('NILAI TUGAS'!R155*'NILAI TUGAS'!R$7*'FORM NILAI SIAP'!$E$6+'NILAI PRAKTEK'!R155*'NILAI PRAKTEK'!R$7*'FORM NILAI SIAP'!$F$6+'NILAI UTS'!R155*'NILAI UTS'!R$7*'FORM NILAI SIAP'!$G$6+'NILAI UAS'!R$7*'NILAI UAS'!R155*'FORM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5" s="50" t="str">
        <f t="shared" ref="AN155" si="1778">IF(AM155="","",IF(AM155&gt;=80,4,IF(AM155&gt;=70,3,IF(AM155&gt;=60,2,1))))</f>
        <v/>
      </c>
    </row>
    <row r="156" spans="1:40" x14ac:dyDescent="0.25">
      <c r="A156" s="13"/>
      <c r="B156" s="13"/>
      <c r="C156" s="13"/>
      <c r="D156" s="13"/>
      <c r="E156" s="25" t="str">
        <f>IF(B156="","",'NILAI TUGAS'!D156)</f>
        <v/>
      </c>
      <c r="F156" s="25" t="str">
        <f>IF(B156="","",'NILAI PRAKTEK'!D156)</f>
        <v/>
      </c>
      <c r="G156" s="25" t="str">
        <f>IF(B156="","",'NILAI UTS'!D156)</f>
        <v/>
      </c>
      <c r="H156" s="25" t="str">
        <f>IF(B156="","",'NILAI UAS'!D156)</f>
        <v/>
      </c>
      <c r="I156" s="25" t="str">
        <f t="shared" si="1546"/>
        <v/>
      </c>
      <c r="J156" s="26" t="str">
        <f t="shared" si="1547"/>
        <v/>
      </c>
      <c r="K156" s="25" t="str">
        <f t="shared" si="1548"/>
        <v/>
      </c>
      <c r="L156" s="6" t="str">
        <f t="shared" si="1549"/>
        <v/>
      </c>
      <c r="M156" s="7" t="str">
        <f>IF($B156="","",IF(M$7="","",IFERROR((('NILAI TUGAS'!E156*'NILAI TUGAS'!E$7*'FORM NILAI SIAP'!$E$6+'NILAI PRAKTEK'!E156*'NILAI PRAKTEK'!E$7*'FORM NILAI SIAP'!$F$6+'NILAI UTS'!E156*'NILAI UTS'!E$7*'FORM NILAI SIAP'!$G$6+'NILAI UAS'!E$7*'NILAI UAS'!E156*'FORM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6" s="49"/>
      <c r="O156" s="7" t="str">
        <f>IF($B156="","",IF(O$7="","",IFERROR((('NILAI TUGAS'!F156*'NILAI TUGAS'!F$7*'FORM NILAI SIAP'!$E$6+'NILAI PRAKTEK'!F156*'NILAI PRAKTEK'!F$7*'FORM NILAI SIAP'!$F$6+'NILAI UTS'!F156*'NILAI UTS'!F$7*'FORM NILAI SIAP'!$G$6+'NILAI UAS'!F$7*'NILAI UAS'!F156*'FORM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6" s="52"/>
      <c r="Q156" s="7" t="str">
        <f>IF($B156="","",IF(Q$7="","",IFERROR((('NILAI TUGAS'!G156*'NILAI TUGAS'!G$7*'FORM NILAI SIAP'!$E$6+'NILAI PRAKTEK'!G156*'NILAI PRAKTEK'!G$7*'FORM NILAI SIAP'!$F$6+'NILAI UTS'!G156*'NILAI UTS'!G$7*'FORM NILAI SIAP'!$G$6+'NILAI UAS'!G$7*'NILAI UAS'!G156*'FORM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6" s="52"/>
      <c r="S156" s="7" t="str">
        <f>IF($B156="","",IF(S$7="","",IFERROR((('NILAI TUGAS'!H156*'NILAI TUGAS'!H$7*'FORM NILAI SIAP'!$E$6+'NILAI PRAKTEK'!H156*'NILAI PRAKTEK'!H$7*'FORM NILAI SIAP'!$F$6+'NILAI UTS'!H156*'NILAI UTS'!H$7*'FORM NILAI SIAP'!$G$6+'NILAI UAS'!H$7*'NILAI UAS'!H156*'FORM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6" s="52"/>
      <c r="U156" s="7" t="str">
        <f>IF($B156="","",IF(U$7="","",IFERROR((('NILAI TUGAS'!I156*'NILAI TUGAS'!I$7*'FORM NILAI SIAP'!$E$6+'NILAI PRAKTEK'!I156*'NILAI PRAKTEK'!I$7*'FORM NILAI SIAP'!$F$6+'NILAI UTS'!I156*'NILAI UTS'!I$7*'FORM NILAI SIAP'!$G$6+'NILAI UAS'!I$7*'NILAI UAS'!I156*'FORM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6" s="52"/>
      <c r="W156" s="7" t="str">
        <f>IF($B156="","",IF(W$7="","",IFERROR((('NILAI TUGAS'!J156*'NILAI TUGAS'!J$7*'FORM NILAI SIAP'!$E$6+'NILAI PRAKTEK'!J156*'NILAI PRAKTEK'!J$7*'FORM NILAI SIAP'!$F$6+'NILAI UTS'!J156*'NILAI UTS'!J$7*'FORM NILAI SIAP'!$G$6+'NILAI UAS'!J$7*'NILAI UAS'!J156*'FORM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6" s="52"/>
      <c r="Y156" s="7" t="str">
        <f>IF($B156="","",IF(Y$7="","",IFERROR((('NILAI TUGAS'!K156*'NILAI TUGAS'!K$7*'FORM NILAI SIAP'!$E$6+'NILAI PRAKTEK'!K156*'NILAI PRAKTEK'!K$7*'FORM NILAI SIAP'!$F$6+'NILAI UTS'!K156*'NILAI UTS'!K$7*'FORM NILAI SIAP'!$G$6+'NILAI UAS'!K$7*'NILAI UAS'!K156*'FORM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6" s="52"/>
      <c r="AA156" s="7" t="str">
        <f>IF($B156="","",IF(AA$7="","",IFERROR((('NILAI TUGAS'!L156*'NILAI TUGAS'!L$7*'FORM NILAI SIAP'!$E$6+'NILAI PRAKTEK'!L156*'NILAI PRAKTEK'!L$7*'FORM NILAI SIAP'!$F$6+'NILAI UTS'!L156*'NILAI UTS'!L$7*'FORM NILAI SIAP'!$G$6+'NILAI UAS'!L$7*'NILAI UAS'!L156*'FORM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6" s="52"/>
      <c r="AC156" s="7" t="str">
        <f>IF($B156="","",IF(AC$7="","",IFERROR((('NILAI TUGAS'!M156*'NILAI TUGAS'!M$7*'FORM NILAI SIAP'!$E$6+'NILAI PRAKTEK'!M156*'NILAI PRAKTEK'!M$7*'FORM NILAI SIAP'!$F$6+'NILAI UTS'!M156*'NILAI UTS'!M$7*'FORM NILAI SIAP'!$G$6+'NILAI UAS'!M$7*'NILAI UAS'!M156*'FORM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6" s="52"/>
      <c r="AE156" s="7" t="str">
        <f>IF($B156="","",IFERROR((('NILAI TUGAS'!N156*'NILAI TUGAS'!N$7*'FORM NILAI SIAP'!$E$6+'NILAI PRAKTEK'!N156*'NILAI PRAKTEK'!N$7*'FORM NILAI SIAP'!$F$6+'NILAI UTS'!N156*'NILAI UTS'!N$7*'FORM NILAI SIAP'!$G$6+'NILAI UAS'!N$7*'NILAI UAS'!N156*'FORM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6" s="52"/>
      <c r="AG156" s="7" t="str">
        <f>IF($B156="","",IFERROR((('NILAI TUGAS'!O156*'NILAI TUGAS'!O$7*'FORM NILAI SIAP'!$E$6+'NILAI PRAKTEK'!O156*'NILAI PRAKTEK'!O$7*'FORM NILAI SIAP'!$F$6+'NILAI UTS'!O156*'NILAI UTS'!O$7*'FORM NILAI SIAP'!$G$6+'NILAI UAS'!O$7*'NILAI UAS'!O156*'FORM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6" s="52"/>
      <c r="AI156" s="7" t="str">
        <f>IF($B156="","",IFERROR((('NILAI TUGAS'!P156*'NILAI TUGAS'!P$7*'FORM NILAI SIAP'!$E$6+'NILAI PRAKTEK'!P156*'NILAI PRAKTEK'!P$7*'FORM NILAI SIAP'!$F$6+'NILAI UTS'!P156*'NILAI UTS'!P$7*'FORM NILAI SIAP'!$G$6+'NILAI UAS'!P$7*'NILAI UAS'!P156*'FORM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6" s="52"/>
      <c r="AK156" s="7" t="str">
        <f>IF($B156="","",IFERROR((('NILAI TUGAS'!Q156*'NILAI TUGAS'!Q$7*'FORM NILAI SIAP'!$E$6+'NILAI PRAKTEK'!Q156*'NILAI PRAKTEK'!Q$7*'FORM NILAI SIAP'!$F$6+'NILAI UTS'!Q156*'NILAI UTS'!Q$7*'FORM NILAI SIAP'!$G$6+'NILAI UAS'!Q$7*'NILAI UAS'!Q156*'FORM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6" s="52"/>
      <c r="AM156" s="7" t="str">
        <f>IF($B156="","",IFERROR((('NILAI TUGAS'!R156*'NILAI TUGAS'!R$7*'FORM NILAI SIAP'!$E$6+'NILAI PRAKTEK'!R156*'NILAI PRAKTEK'!R$7*'FORM NILAI SIAP'!$F$6+'NILAI UTS'!R156*'NILAI UTS'!R$7*'FORM NILAI SIAP'!$G$6+'NILAI UAS'!R$7*'NILAI UAS'!R156*'FORM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6" s="52"/>
    </row>
    <row r="157" spans="1:40" x14ac:dyDescent="0.25">
      <c r="A157" s="13"/>
      <c r="B157" s="13"/>
      <c r="C157" s="13"/>
      <c r="D157" s="13"/>
      <c r="E157" s="25" t="str">
        <f>IF(B157="","",'NILAI TUGAS'!D157)</f>
        <v/>
      </c>
      <c r="F157" s="25" t="str">
        <f>IF(B157="","",'NILAI PRAKTEK'!D157)</f>
        <v/>
      </c>
      <c r="G157" s="25" t="str">
        <f>IF(B157="","",'NILAI UTS'!D157)</f>
        <v/>
      </c>
      <c r="H157" s="25" t="str">
        <f>IF(B157="","",'NILAI UAS'!D157)</f>
        <v/>
      </c>
      <c r="I157" s="25" t="str">
        <f t="shared" si="1546"/>
        <v/>
      </c>
      <c r="J157" s="26" t="str">
        <f t="shared" si="1547"/>
        <v/>
      </c>
      <c r="K157" s="25" t="str">
        <f t="shared" si="1548"/>
        <v/>
      </c>
      <c r="L157" s="6" t="str">
        <f t="shared" si="1549"/>
        <v/>
      </c>
      <c r="M157" s="7" t="str">
        <f>IF($B157="","",IF(M$7="","",IFERROR((('NILAI TUGAS'!E157*'NILAI TUGAS'!E$7*'FORM NILAI SIAP'!$E$6+'NILAI PRAKTEK'!E157*'NILAI PRAKTEK'!E$7*'FORM NILAI SIAP'!$F$6+'NILAI UTS'!E157*'NILAI UTS'!E$7*'FORM NILAI SIAP'!$G$6+'NILAI UAS'!E$7*'NILAI UAS'!E157*'FORM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7" s="49"/>
      <c r="O157" s="7" t="str">
        <f>IF($B157="","",IF(O$7="","",IFERROR((('NILAI TUGAS'!F157*'NILAI TUGAS'!F$7*'FORM NILAI SIAP'!$E$6+'NILAI PRAKTEK'!F157*'NILAI PRAKTEK'!F$7*'FORM NILAI SIAP'!$F$6+'NILAI UTS'!F157*'NILAI UTS'!F$7*'FORM NILAI SIAP'!$G$6+'NILAI UAS'!F$7*'NILAI UAS'!F157*'FORM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7" s="52"/>
      <c r="Q157" s="7" t="str">
        <f>IF($B157="","",IF(Q$7="","",IFERROR((('NILAI TUGAS'!G157*'NILAI TUGAS'!G$7*'FORM NILAI SIAP'!$E$6+'NILAI PRAKTEK'!G157*'NILAI PRAKTEK'!G$7*'FORM NILAI SIAP'!$F$6+'NILAI UTS'!G157*'NILAI UTS'!G$7*'FORM NILAI SIAP'!$G$6+'NILAI UAS'!G$7*'NILAI UAS'!G157*'FORM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7" s="52"/>
      <c r="S157" s="7" t="str">
        <f>IF($B157="","",IF(S$7="","",IFERROR((('NILAI TUGAS'!H157*'NILAI TUGAS'!H$7*'FORM NILAI SIAP'!$E$6+'NILAI PRAKTEK'!H157*'NILAI PRAKTEK'!H$7*'FORM NILAI SIAP'!$F$6+'NILAI UTS'!H157*'NILAI UTS'!H$7*'FORM NILAI SIAP'!$G$6+'NILAI UAS'!H$7*'NILAI UAS'!H157*'FORM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7" s="52"/>
      <c r="U157" s="7" t="str">
        <f>IF($B157="","",IF(U$7="","",IFERROR((('NILAI TUGAS'!I157*'NILAI TUGAS'!I$7*'FORM NILAI SIAP'!$E$6+'NILAI PRAKTEK'!I157*'NILAI PRAKTEK'!I$7*'FORM NILAI SIAP'!$F$6+'NILAI UTS'!I157*'NILAI UTS'!I$7*'FORM NILAI SIAP'!$G$6+'NILAI UAS'!I$7*'NILAI UAS'!I157*'FORM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7" s="52"/>
      <c r="W157" s="7" t="str">
        <f>IF($B157="","",IF(W$7="","",IFERROR((('NILAI TUGAS'!J157*'NILAI TUGAS'!J$7*'FORM NILAI SIAP'!$E$6+'NILAI PRAKTEK'!J157*'NILAI PRAKTEK'!J$7*'FORM NILAI SIAP'!$F$6+'NILAI UTS'!J157*'NILAI UTS'!J$7*'FORM NILAI SIAP'!$G$6+'NILAI UAS'!J$7*'NILAI UAS'!J157*'FORM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7" s="52"/>
      <c r="Y157" s="7" t="str">
        <f>IF($B157="","",IF(Y$7="","",IFERROR((('NILAI TUGAS'!K157*'NILAI TUGAS'!K$7*'FORM NILAI SIAP'!$E$6+'NILAI PRAKTEK'!K157*'NILAI PRAKTEK'!K$7*'FORM NILAI SIAP'!$F$6+'NILAI UTS'!K157*'NILAI UTS'!K$7*'FORM NILAI SIAP'!$G$6+'NILAI UAS'!K$7*'NILAI UAS'!K157*'FORM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7" s="52"/>
      <c r="AA157" s="7" t="str">
        <f>IF($B157="","",IF(AA$7="","",IFERROR((('NILAI TUGAS'!L157*'NILAI TUGAS'!L$7*'FORM NILAI SIAP'!$E$6+'NILAI PRAKTEK'!L157*'NILAI PRAKTEK'!L$7*'FORM NILAI SIAP'!$F$6+'NILAI UTS'!L157*'NILAI UTS'!L$7*'FORM NILAI SIAP'!$G$6+'NILAI UAS'!L$7*'NILAI UAS'!L157*'FORM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7" s="52"/>
      <c r="AC157" s="7" t="str">
        <f>IF($B157="","",IF(AC$7="","",IFERROR((('NILAI TUGAS'!M157*'NILAI TUGAS'!M$7*'FORM NILAI SIAP'!$E$6+'NILAI PRAKTEK'!M157*'NILAI PRAKTEK'!M$7*'FORM NILAI SIAP'!$F$6+'NILAI UTS'!M157*'NILAI UTS'!M$7*'FORM NILAI SIAP'!$G$6+'NILAI UAS'!M$7*'NILAI UAS'!M157*'FORM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7" s="52"/>
      <c r="AE157" s="7" t="str">
        <f>IF($B157="","",IFERROR((('NILAI TUGAS'!N157*'NILAI TUGAS'!N$7*'FORM NILAI SIAP'!$E$6+'NILAI PRAKTEK'!N157*'NILAI PRAKTEK'!N$7*'FORM NILAI SIAP'!$F$6+'NILAI UTS'!N157*'NILAI UTS'!N$7*'FORM NILAI SIAP'!$G$6+'NILAI UAS'!N$7*'NILAI UAS'!N157*'FORM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7" s="52"/>
      <c r="AG157" s="7" t="str">
        <f>IF($B157="","",IFERROR((('NILAI TUGAS'!O157*'NILAI TUGAS'!O$7*'FORM NILAI SIAP'!$E$6+'NILAI PRAKTEK'!O157*'NILAI PRAKTEK'!O$7*'FORM NILAI SIAP'!$F$6+'NILAI UTS'!O157*'NILAI UTS'!O$7*'FORM NILAI SIAP'!$G$6+'NILAI UAS'!O$7*'NILAI UAS'!O157*'FORM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7" s="52"/>
      <c r="AI157" s="7" t="str">
        <f>IF($B157="","",IFERROR((('NILAI TUGAS'!P157*'NILAI TUGAS'!P$7*'FORM NILAI SIAP'!$E$6+'NILAI PRAKTEK'!P157*'NILAI PRAKTEK'!P$7*'FORM NILAI SIAP'!$F$6+'NILAI UTS'!P157*'NILAI UTS'!P$7*'FORM NILAI SIAP'!$G$6+'NILAI UAS'!P$7*'NILAI UAS'!P157*'FORM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7" s="52"/>
      <c r="AK157" s="7" t="str">
        <f>IF($B157="","",IFERROR((('NILAI TUGAS'!Q157*'NILAI TUGAS'!Q$7*'FORM NILAI SIAP'!$E$6+'NILAI PRAKTEK'!Q157*'NILAI PRAKTEK'!Q$7*'FORM NILAI SIAP'!$F$6+'NILAI UTS'!Q157*'NILAI UTS'!Q$7*'FORM NILAI SIAP'!$G$6+'NILAI UAS'!Q$7*'NILAI UAS'!Q157*'FORM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7" s="52"/>
      <c r="AM157" s="7" t="str">
        <f>IF($B157="","",IFERROR((('NILAI TUGAS'!R157*'NILAI TUGAS'!R$7*'FORM NILAI SIAP'!$E$6+'NILAI PRAKTEK'!R157*'NILAI PRAKTEK'!R$7*'FORM NILAI SIAP'!$F$6+'NILAI UTS'!R157*'NILAI UTS'!R$7*'FORM NILAI SIAP'!$G$6+'NILAI UAS'!R$7*'NILAI UAS'!R157*'FORM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7" s="52"/>
    </row>
    <row r="158" spans="1:40" x14ac:dyDescent="0.25">
      <c r="A158" s="13"/>
      <c r="B158" s="13"/>
      <c r="C158" s="13"/>
      <c r="D158" s="13"/>
      <c r="E158" s="25" t="str">
        <f>IF(B158="","",'NILAI TUGAS'!D158)</f>
        <v/>
      </c>
      <c r="F158" s="25" t="str">
        <f>IF(B158="","",'NILAI PRAKTEK'!D158)</f>
        <v/>
      </c>
      <c r="G158" s="25" t="str">
        <f>IF(B158="","",'NILAI UTS'!D158)</f>
        <v/>
      </c>
      <c r="H158" s="25" t="str">
        <f>IF(B158="","",'NILAI UAS'!D158)</f>
        <v/>
      </c>
      <c r="I158" s="25" t="str">
        <f t="shared" si="1546"/>
        <v/>
      </c>
      <c r="J158" s="26" t="str">
        <f t="shared" si="1547"/>
        <v/>
      </c>
      <c r="K158" s="25" t="str">
        <f t="shared" si="1548"/>
        <v/>
      </c>
      <c r="L158" s="6" t="str">
        <f t="shared" si="1549"/>
        <v/>
      </c>
      <c r="M158" s="7" t="str">
        <f>IF($B158="","",IF(M$7="","",IFERROR((('NILAI TUGAS'!E158*'NILAI TUGAS'!E$7*'FORM NILAI SIAP'!$E$6+'NILAI PRAKTEK'!E158*'NILAI PRAKTEK'!E$7*'FORM NILAI SIAP'!$F$6+'NILAI UTS'!E158*'NILAI UTS'!E$7*'FORM NILAI SIAP'!$G$6+'NILAI UAS'!E$7*'NILAI UAS'!E158*'FORM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8" s="49"/>
      <c r="O158" s="7" t="str">
        <f>IF($B158="","",IF(O$7="","",IFERROR((('NILAI TUGAS'!F158*'NILAI TUGAS'!F$7*'FORM NILAI SIAP'!$E$6+'NILAI PRAKTEK'!F158*'NILAI PRAKTEK'!F$7*'FORM NILAI SIAP'!$F$6+'NILAI UTS'!F158*'NILAI UTS'!F$7*'FORM NILAI SIAP'!$G$6+'NILAI UAS'!F$7*'NILAI UAS'!F158*'FORM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8" s="52"/>
      <c r="Q158" s="7" t="str">
        <f>IF($B158="","",IF(Q$7="","",IFERROR((('NILAI TUGAS'!G158*'NILAI TUGAS'!G$7*'FORM NILAI SIAP'!$E$6+'NILAI PRAKTEK'!G158*'NILAI PRAKTEK'!G$7*'FORM NILAI SIAP'!$F$6+'NILAI UTS'!G158*'NILAI UTS'!G$7*'FORM NILAI SIAP'!$G$6+'NILAI UAS'!G$7*'NILAI UAS'!G158*'FORM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8" s="52"/>
      <c r="S158" s="7" t="str">
        <f>IF($B158="","",IF(S$7="","",IFERROR((('NILAI TUGAS'!H158*'NILAI TUGAS'!H$7*'FORM NILAI SIAP'!$E$6+'NILAI PRAKTEK'!H158*'NILAI PRAKTEK'!H$7*'FORM NILAI SIAP'!$F$6+'NILAI UTS'!H158*'NILAI UTS'!H$7*'FORM NILAI SIAP'!$G$6+'NILAI UAS'!H$7*'NILAI UAS'!H158*'FORM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8" s="52"/>
      <c r="U158" s="7" t="str">
        <f>IF($B158="","",IF(U$7="","",IFERROR((('NILAI TUGAS'!I158*'NILAI TUGAS'!I$7*'FORM NILAI SIAP'!$E$6+'NILAI PRAKTEK'!I158*'NILAI PRAKTEK'!I$7*'FORM NILAI SIAP'!$F$6+'NILAI UTS'!I158*'NILAI UTS'!I$7*'FORM NILAI SIAP'!$G$6+'NILAI UAS'!I$7*'NILAI UAS'!I158*'FORM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8" s="52"/>
      <c r="W158" s="7" t="str">
        <f>IF($B158="","",IF(W$7="","",IFERROR((('NILAI TUGAS'!J158*'NILAI TUGAS'!J$7*'FORM NILAI SIAP'!$E$6+'NILAI PRAKTEK'!J158*'NILAI PRAKTEK'!J$7*'FORM NILAI SIAP'!$F$6+'NILAI UTS'!J158*'NILAI UTS'!J$7*'FORM NILAI SIAP'!$G$6+'NILAI UAS'!J$7*'NILAI UAS'!J158*'FORM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8" s="52"/>
      <c r="Y158" s="7" t="str">
        <f>IF($B158="","",IF(Y$7="","",IFERROR((('NILAI TUGAS'!K158*'NILAI TUGAS'!K$7*'FORM NILAI SIAP'!$E$6+'NILAI PRAKTEK'!K158*'NILAI PRAKTEK'!K$7*'FORM NILAI SIAP'!$F$6+'NILAI UTS'!K158*'NILAI UTS'!K$7*'FORM NILAI SIAP'!$G$6+'NILAI UAS'!K$7*'NILAI UAS'!K158*'FORM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8" s="52"/>
      <c r="AA158" s="7" t="str">
        <f>IF($B158="","",IF(AA$7="","",IFERROR((('NILAI TUGAS'!L158*'NILAI TUGAS'!L$7*'FORM NILAI SIAP'!$E$6+'NILAI PRAKTEK'!L158*'NILAI PRAKTEK'!L$7*'FORM NILAI SIAP'!$F$6+'NILAI UTS'!L158*'NILAI UTS'!L$7*'FORM NILAI SIAP'!$G$6+'NILAI UAS'!L$7*'NILAI UAS'!L158*'FORM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8" s="52"/>
      <c r="AC158" s="7" t="str">
        <f>IF($B158="","",IF(AC$7="","",IFERROR((('NILAI TUGAS'!M158*'NILAI TUGAS'!M$7*'FORM NILAI SIAP'!$E$6+'NILAI PRAKTEK'!M158*'NILAI PRAKTEK'!M$7*'FORM NILAI SIAP'!$F$6+'NILAI UTS'!M158*'NILAI UTS'!M$7*'FORM NILAI SIAP'!$G$6+'NILAI UAS'!M$7*'NILAI UAS'!M158*'FORM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8" s="52"/>
      <c r="AE158" s="7" t="str">
        <f>IF($B158="","",IFERROR((('NILAI TUGAS'!N158*'NILAI TUGAS'!N$7*'FORM NILAI SIAP'!$E$6+'NILAI PRAKTEK'!N158*'NILAI PRAKTEK'!N$7*'FORM NILAI SIAP'!$F$6+'NILAI UTS'!N158*'NILAI UTS'!N$7*'FORM NILAI SIAP'!$G$6+'NILAI UAS'!N$7*'NILAI UAS'!N158*'FORM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8" s="52"/>
      <c r="AG158" s="7" t="str">
        <f>IF($B158="","",IFERROR((('NILAI TUGAS'!O158*'NILAI TUGAS'!O$7*'FORM NILAI SIAP'!$E$6+'NILAI PRAKTEK'!O158*'NILAI PRAKTEK'!O$7*'FORM NILAI SIAP'!$F$6+'NILAI UTS'!O158*'NILAI UTS'!O$7*'FORM NILAI SIAP'!$G$6+'NILAI UAS'!O$7*'NILAI UAS'!O158*'FORM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8" s="52"/>
      <c r="AI158" s="7" t="str">
        <f>IF($B158="","",IFERROR((('NILAI TUGAS'!P158*'NILAI TUGAS'!P$7*'FORM NILAI SIAP'!$E$6+'NILAI PRAKTEK'!P158*'NILAI PRAKTEK'!P$7*'FORM NILAI SIAP'!$F$6+'NILAI UTS'!P158*'NILAI UTS'!P$7*'FORM NILAI SIAP'!$G$6+'NILAI UAS'!P$7*'NILAI UAS'!P158*'FORM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8" s="52"/>
      <c r="AK158" s="7" t="str">
        <f>IF($B158="","",IFERROR((('NILAI TUGAS'!Q158*'NILAI TUGAS'!Q$7*'FORM NILAI SIAP'!$E$6+'NILAI PRAKTEK'!Q158*'NILAI PRAKTEK'!Q$7*'FORM NILAI SIAP'!$F$6+'NILAI UTS'!Q158*'NILAI UTS'!Q$7*'FORM NILAI SIAP'!$G$6+'NILAI UAS'!Q$7*'NILAI UAS'!Q158*'FORM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8" s="52"/>
      <c r="AM158" s="7" t="str">
        <f>IF($B158="","",IFERROR((('NILAI TUGAS'!R158*'NILAI TUGAS'!R$7*'FORM NILAI SIAP'!$E$6+'NILAI PRAKTEK'!R158*'NILAI PRAKTEK'!R$7*'FORM NILAI SIAP'!$F$6+'NILAI UTS'!R158*'NILAI UTS'!R$7*'FORM NILAI SIAP'!$G$6+'NILAI UAS'!R$7*'NILAI UAS'!R158*'FORM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8" s="52"/>
    </row>
    <row r="159" spans="1:40" x14ac:dyDescent="0.25">
      <c r="A159" s="13"/>
      <c r="B159" s="13"/>
      <c r="C159" s="13"/>
      <c r="D159" s="13"/>
      <c r="E159" s="25" t="str">
        <f>IF(B159="","",'NILAI TUGAS'!D159)</f>
        <v/>
      </c>
      <c r="F159" s="25" t="str">
        <f>IF(B159="","",'NILAI PRAKTEK'!D159)</f>
        <v/>
      </c>
      <c r="G159" s="25" t="str">
        <f>IF(B159="","",'NILAI UTS'!D159)</f>
        <v/>
      </c>
      <c r="H159" s="25" t="str">
        <f>IF(B159="","",'NILAI UAS'!D159)</f>
        <v/>
      </c>
      <c r="I159" s="25" t="str">
        <f t="shared" si="1546"/>
        <v/>
      </c>
      <c r="J159" s="26" t="str">
        <f t="shared" si="1547"/>
        <v/>
      </c>
      <c r="K159" s="25" t="str">
        <f t="shared" si="1548"/>
        <v/>
      </c>
      <c r="L159" s="6" t="str">
        <f t="shared" si="1549"/>
        <v/>
      </c>
      <c r="M159" s="7" t="str">
        <f>IF($B159="","",IF(M$7="","",IFERROR((('NILAI TUGAS'!E159*'NILAI TUGAS'!E$7*'FORM NILAI SIAP'!$E$6+'NILAI PRAKTEK'!E159*'NILAI PRAKTEK'!E$7*'FORM NILAI SIAP'!$F$6+'NILAI UTS'!E159*'NILAI UTS'!E$7*'FORM NILAI SIAP'!$G$6+'NILAI UAS'!E$7*'NILAI UAS'!E159*'FORM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59" s="49"/>
      <c r="O159" s="7" t="str">
        <f>IF($B159="","",IF(O$7="","",IFERROR((('NILAI TUGAS'!F159*'NILAI TUGAS'!F$7*'FORM NILAI SIAP'!$E$6+'NILAI PRAKTEK'!F159*'NILAI PRAKTEK'!F$7*'FORM NILAI SIAP'!$F$6+'NILAI UTS'!F159*'NILAI UTS'!F$7*'FORM NILAI SIAP'!$G$6+'NILAI UAS'!F$7*'NILAI UAS'!F159*'FORM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59" s="52"/>
      <c r="Q159" s="7" t="str">
        <f>IF($B159="","",IF(Q$7="","",IFERROR((('NILAI TUGAS'!G159*'NILAI TUGAS'!G$7*'FORM NILAI SIAP'!$E$6+'NILAI PRAKTEK'!G159*'NILAI PRAKTEK'!G$7*'FORM NILAI SIAP'!$F$6+'NILAI UTS'!G159*'NILAI UTS'!G$7*'FORM NILAI SIAP'!$G$6+'NILAI UAS'!G$7*'NILAI UAS'!G159*'FORM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59" s="52"/>
      <c r="S159" s="7" t="str">
        <f>IF($B159="","",IF(S$7="","",IFERROR((('NILAI TUGAS'!H159*'NILAI TUGAS'!H$7*'FORM NILAI SIAP'!$E$6+'NILAI PRAKTEK'!H159*'NILAI PRAKTEK'!H$7*'FORM NILAI SIAP'!$F$6+'NILAI UTS'!H159*'NILAI UTS'!H$7*'FORM NILAI SIAP'!$G$6+'NILAI UAS'!H$7*'NILAI UAS'!H159*'FORM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9" s="52"/>
      <c r="U159" s="7" t="str">
        <f>IF($B159="","",IF(U$7="","",IFERROR((('NILAI TUGAS'!I159*'NILAI TUGAS'!I$7*'FORM NILAI SIAP'!$E$6+'NILAI PRAKTEK'!I159*'NILAI PRAKTEK'!I$7*'FORM NILAI SIAP'!$F$6+'NILAI UTS'!I159*'NILAI UTS'!I$7*'FORM NILAI SIAP'!$G$6+'NILAI UAS'!I$7*'NILAI UAS'!I159*'FORM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9" s="52"/>
      <c r="W159" s="7" t="str">
        <f>IF($B159="","",IF(W$7="","",IFERROR((('NILAI TUGAS'!J159*'NILAI TUGAS'!J$7*'FORM NILAI SIAP'!$E$6+'NILAI PRAKTEK'!J159*'NILAI PRAKTEK'!J$7*'FORM NILAI SIAP'!$F$6+'NILAI UTS'!J159*'NILAI UTS'!J$7*'FORM NILAI SIAP'!$G$6+'NILAI UAS'!J$7*'NILAI UAS'!J159*'FORM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9" s="52"/>
      <c r="Y159" s="7" t="str">
        <f>IF($B159="","",IF(Y$7="","",IFERROR((('NILAI TUGAS'!K159*'NILAI TUGAS'!K$7*'FORM NILAI SIAP'!$E$6+'NILAI PRAKTEK'!K159*'NILAI PRAKTEK'!K$7*'FORM NILAI SIAP'!$F$6+'NILAI UTS'!K159*'NILAI UTS'!K$7*'FORM NILAI SIAP'!$G$6+'NILAI UAS'!K$7*'NILAI UAS'!K159*'FORM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9" s="52"/>
      <c r="AA159" s="7" t="str">
        <f>IF($B159="","",IF(AA$7="","",IFERROR((('NILAI TUGAS'!L159*'NILAI TUGAS'!L$7*'FORM NILAI SIAP'!$E$6+'NILAI PRAKTEK'!L159*'NILAI PRAKTEK'!L$7*'FORM NILAI SIAP'!$F$6+'NILAI UTS'!L159*'NILAI UTS'!L$7*'FORM NILAI SIAP'!$G$6+'NILAI UAS'!L$7*'NILAI UAS'!L159*'FORM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9" s="52"/>
      <c r="AC159" s="7" t="str">
        <f>IF($B159="","",IF(AC$7="","",IFERROR((('NILAI TUGAS'!M159*'NILAI TUGAS'!M$7*'FORM NILAI SIAP'!$E$6+'NILAI PRAKTEK'!M159*'NILAI PRAKTEK'!M$7*'FORM NILAI SIAP'!$F$6+'NILAI UTS'!M159*'NILAI UTS'!M$7*'FORM NILAI SIAP'!$G$6+'NILAI UAS'!M$7*'NILAI UAS'!M159*'FORM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9" s="52"/>
      <c r="AE159" s="7" t="str">
        <f>IF($B159="","",IFERROR((('NILAI TUGAS'!N159*'NILAI TUGAS'!N$7*'FORM NILAI SIAP'!$E$6+'NILAI PRAKTEK'!N159*'NILAI PRAKTEK'!N$7*'FORM NILAI SIAP'!$F$6+'NILAI UTS'!N159*'NILAI UTS'!N$7*'FORM NILAI SIAP'!$G$6+'NILAI UAS'!N$7*'NILAI UAS'!N159*'FORM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9" s="52"/>
      <c r="AG159" s="7" t="str">
        <f>IF($B159="","",IFERROR((('NILAI TUGAS'!O159*'NILAI TUGAS'!O$7*'FORM NILAI SIAP'!$E$6+'NILAI PRAKTEK'!O159*'NILAI PRAKTEK'!O$7*'FORM NILAI SIAP'!$F$6+'NILAI UTS'!O159*'NILAI UTS'!O$7*'FORM NILAI SIAP'!$G$6+'NILAI UAS'!O$7*'NILAI UAS'!O159*'FORM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9" s="52"/>
      <c r="AI159" s="7" t="str">
        <f>IF($B159="","",IFERROR((('NILAI TUGAS'!P159*'NILAI TUGAS'!P$7*'FORM NILAI SIAP'!$E$6+'NILAI PRAKTEK'!P159*'NILAI PRAKTEK'!P$7*'FORM NILAI SIAP'!$F$6+'NILAI UTS'!P159*'NILAI UTS'!P$7*'FORM NILAI SIAP'!$G$6+'NILAI UAS'!P$7*'NILAI UAS'!P159*'FORM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9" s="52"/>
      <c r="AK159" s="7" t="str">
        <f>IF($B159="","",IFERROR((('NILAI TUGAS'!Q159*'NILAI TUGAS'!Q$7*'FORM NILAI SIAP'!$E$6+'NILAI PRAKTEK'!Q159*'NILAI PRAKTEK'!Q$7*'FORM NILAI SIAP'!$F$6+'NILAI UTS'!Q159*'NILAI UTS'!Q$7*'FORM NILAI SIAP'!$G$6+'NILAI UAS'!Q$7*'NILAI UAS'!Q159*'FORM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9" s="52"/>
      <c r="AM159" s="7" t="str">
        <f>IF($B159="","",IFERROR((('NILAI TUGAS'!R159*'NILAI TUGAS'!R$7*'FORM NILAI SIAP'!$E$6+'NILAI PRAKTEK'!R159*'NILAI PRAKTEK'!R$7*'FORM NILAI SIAP'!$F$6+'NILAI UTS'!R159*'NILAI UTS'!R$7*'FORM NILAI SIAP'!$G$6+'NILAI UAS'!R$7*'NILAI UAS'!R159*'FORM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9" s="52"/>
    </row>
    <row r="160" spans="1:40" x14ac:dyDescent="0.25">
      <c r="A160" s="13"/>
      <c r="B160" s="13"/>
      <c r="C160" s="13"/>
      <c r="D160" s="13"/>
      <c r="E160" s="25" t="str">
        <f>IF(B160="","",'NILAI TUGAS'!D160)</f>
        <v/>
      </c>
      <c r="F160" s="25" t="str">
        <f>IF(B160="","",'NILAI PRAKTEK'!D160)</f>
        <v/>
      </c>
      <c r="G160" s="25" t="str">
        <f>IF(B160="","",'NILAI UTS'!D160)</f>
        <v/>
      </c>
      <c r="H160" s="25" t="str">
        <f>IF(B160="","",'NILAI UAS'!D160)</f>
        <v/>
      </c>
      <c r="I160" s="25" t="str">
        <f t="shared" si="1546"/>
        <v/>
      </c>
      <c r="J160" s="26" t="str">
        <f t="shared" si="1547"/>
        <v/>
      </c>
      <c r="K160" s="25" t="str">
        <f t="shared" si="1548"/>
        <v/>
      </c>
      <c r="L160" s="6" t="str">
        <f t="shared" si="1549"/>
        <v/>
      </c>
      <c r="M160" s="7" t="str">
        <f>IF($B160="","",IF(M$7="","",IFERROR((('NILAI TUGAS'!E160*'NILAI TUGAS'!E$7*'FORM NILAI SIAP'!$E$6+'NILAI PRAKTEK'!E160*'NILAI PRAKTEK'!E$7*'FORM NILAI SIAP'!$F$6+'NILAI UTS'!E160*'NILAI UTS'!E$7*'FORM NILAI SIAP'!$G$6+'NILAI UAS'!E$7*'NILAI UAS'!E160*'FORM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0" s="49"/>
      <c r="O160" s="7" t="str">
        <f>IF($B160="","",IF(O$7="","",IFERROR((('NILAI TUGAS'!F160*'NILAI TUGAS'!F$7*'FORM NILAI SIAP'!$E$6+'NILAI PRAKTEK'!F160*'NILAI PRAKTEK'!F$7*'FORM NILAI SIAP'!$F$6+'NILAI UTS'!F160*'NILAI UTS'!F$7*'FORM NILAI SIAP'!$G$6+'NILAI UAS'!F$7*'NILAI UAS'!F160*'FORM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0" s="52"/>
      <c r="Q160" s="7" t="str">
        <f>IF($B160="","",IF(Q$7="","",IFERROR((('NILAI TUGAS'!G160*'NILAI TUGAS'!G$7*'FORM NILAI SIAP'!$E$6+'NILAI PRAKTEK'!G160*'NILAI PRAKTEK'!G$7*'FORM NILAI SIAP'!$F$6+'NILAI UTS'!G160*'NILAI UTS'!G$7*'FORM NILAI SIAP'!$G$6+'NILAI UAS'!G$7*'NILAI UAS'!G160*'FORM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0" s="52"/>
      <c r="S160" s="7" t="str">
        <f>IF($B160="","",IF(S$7="","",IFERROR((('NILAI TUGAS'!H160*'NILAI TUGAS'!H$7*'FORM NILAI SIAP'!$E$6+'NILAI PRAKTEK'!H160*'NILAI PRAKTEK'!H$7*'FORM NILAI SIAP'!$F$6+'NILAI UTS'!H160*'NILAI UTS'!H$7*'FORM NILAI SIAP'!$G$6+'NILAI UAS'!H$7*'NILAI UAS'!H160*'FORM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0" s="52"/>
      <c r="U160" s="7" t="str">
        <f>IF($B160="","",IF(U$7="","",IFERROR((('NILAI TUGAS'!I160*'NILAI TUGAS'!I$7*'FORM NILAI SIAP'!$E$6+'NILAI PRAKTEK'!I160*'NILAI PRAKTEK'!I$7*'FORM NILAI SIAP'!$F$6+'NILAI UTS'!I160*'NILAI UTS'!I$7*'FORM NILAI SIAP'!$G$6+'NILAI UAS'!I$7*'NILAI UAS'!I160*'FORM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0" s="52"/>
      <c r="W160" s="7" t="str">
        <f>IF($B160="","",IF(W$7="","",IFERROR((('NILAI TUGAS'!J160*'NILAI TUGAS'!J$7*'FORM NILAI SIAP'!$E$6+'NILAI PRAKTEK'!J160*'NILAI PRAKTEK'!J$7*'FORM NILAI SIAP'!$F$6+'NILAI UTS'!J160*'NILAI UTS'!J$7*'FORM NILAI SIAP'!$G$6+'NILAI UAS'!J$7*'NILAI UAS'!J160*'FORM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0" s="52"/>
      <c r="Y160" s="7" t="str">
        <f>IF($B160="","",IF(Y$7="","",IFERROR((('NILAI TUGAS'!K160*'NILAI TUGAS'!K$7*'FORM NILAI SIAP'!$E$6+'NILAI PRAKTEK'!K160*'NILAI PRAKTEK'!K$7*'FORM NILAI SIAP'!$F$6+'NILAI UTS'!K160*'NILAI UTS'!K$7*'FORM NILAI SIAP'!$G$6+'NILAI UAS'!K$7*'NILAI UAS'!K160*'FORM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0" s="52"/>
      <c r="AA160" s="7" t="str">
        <f>IF($B160="","",IF(AA$7="","",IFERROR((('NILAI TUGAS'!L160*'NILAI TUGAS'!L$7*'FORM NILAI SIAP'!$E$6+'NILAI PRAKTEK'!L160*'NILAI PRAKTEK'!L$7*'FORM NILAI SIAP'!$F$6+'NILAI UTS'!L160*'NILAI UTS'!L$7*'FORM NILAI SIAP'!$G$6+'NILAI UAS'!L$7*'NILAI UAS'!L160*'FORM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0" s="52"/>
      <c r="AC160" s="7" t="str">
        <f>IF($B160="","",IF(AC$7="","",IFERROR((('NILAI TUGAS'!M160*'NILAI TUGAS'!M$7*'FORM NILAI SIAP'!$E$6+'NILAI PRAKTEK'!M160*'NILAI PRAKTEK'!M$7*'FORM NILAI SIAP'!$F$6+'NILAI UTS'!M160*'NILAI UTS'!M$7*'FORM NILAI SIAP'!$G$6+'NILAI UAS'!M$7*'NILAI UAS'!M160*'FORM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0" s="52"/>
      <c r="AE160" s="7" t="str">
        <f>IF($B160="","",IFERROR((('NILAI TUGAS'!N160*'NILAI TUGAS'!N$7*'FORM NILAI SIAP'!$E$6+'NILAI PRAKTEK'!N160*'NILAI PRAKTEK'!N$7*'FORM NILAI SIAP'!$F$6+'NILAI UTS'!N160*'NILAI UTS'!N$7*'FORM NILAI SIAP'!$G$6+'NILAI UAS'!N$7*'NILAI UAS'!N160*'FORM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0" s="52"/>
      <c r="AG160" s="7" t="str">
        <f>IF($B160="","",IFERROR((('NILAI TUGAS'!O160*'NILAI TUGAS'!O$7*'FORM NILAI SIAP'!$E$6+'NILAI PRAKTEK'!O160*'NILAI PRAKTEK'!O$7*'FORM NILAI SIAP'!$F$6+'NILAI UTS'!O160*'NILAI UTS'!O$7*'FORM NILAI SIAP'!$G$6+'NILAI UAS'!O$7*'NILAI UAS'!O160*'FORM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0" s="52"/>
      <c r="AI160" s="7" t="str">
        <f>IF($B160="","",IFERROR((('NILAI TUGAS'!P160*'NILAI TUGAS'!P$7*'FORM NILAI SIAP'!$E$6+'NILAI PRAKTEK'!P160*'NILAI PRAKTEK'!P$7*'FORM NILAI SIAP'!$F$6+'NILAI UTS'!P160*'NILAI UTS'!P$7*'FORM NILAI SIAP'!$G$6+'NILAI UAS'!P$7*'NILAI UAS'!P160*'FORM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0" s="52"/>
      <c r="AK160" s="7" t="str">
        <f>IF($B160="","",IFERROR((('NILAI TUGAS'!Q160*'NILAI TUGAS'!Q$7*'FORM NILAI SIAP'!$E$6+'NILAI PRAKTEK'!Q160*'NILAI PRAKTEK'!Q$7*'FORM NILAI SIAP'!$F$6+'NILAI UTS'!Q160*'NILAI UTS'!Q$7*'FORM NILAI SIAP'!$G$6+'NILAI UAS'!Q$7*'NILAI UAS'!Q160*'FORM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0" s="52"/>
      <c r="AM160" s="7" t="str">
        <f>IF($B160="","",IFERROR((('NILAI TUGAS'!R160*'NILAI TUGAS'!R$7*'FORM NILAI SIAP'!$E$6+'NILAI PRAKTEK'!R160*'NILAI PRAKTEK'!R$7*'FORM NILAI SIAP'!$F$6+'NILAI UTS'!R160*'NILAI UTS'!R$7*'FORM NILAI SIAP'!$G$6+'NILAI UAS'!R$7*'NILAI UAS'!R160*'FORM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0" s="52"/>
    </row>
    <row r="161" spans="1:40" x14ac:dyDescent="0.25">
      <c r="A161" s="13"/>
      <c r="B161" s="13"/>
      <c r="C161" s="13"/>
      <c r="D161" s="13"/>
      <c r="E161" s="25" t="str">
        <f>IF(B161="","",'NILAI TUGAS'!D161)</f>
        <v/>
      </c>
      <c r="F161" s="25" t="str">
        <f>IF(B161="","",'NILAI PRAKTEK'!D161)</f>
        <v/>
      </c>
      <c r="G161" s="25" t="str">
        <f>IF(B161="","",'NILAI UTS'!D161)</f>
        <v/>
      </c>
      <c r="H161" s="25" t="str">
        <f>IF(B161="","",'NILAI UAS'!D161)</f>
        <v/>
      </c>
      <c r="I161" s="25" t="str">
        <f t="shared" si="1546"/>
        <v/>
      </c>
      <c r="J161" s="26" t="str">
        <f t="shared" si="1547"/>
        <v/>
      </c>
      <c r="K161" s="25" t="str">
        <f t="shared" si="1548"/>
        <v/>
      </c>
      <c r="L161" s="6" t="str">
        <f t="shared" si="1549"/>
        <v/>
      </c>
      <c r="M161" s="7" t="str">
        <f>IF($B161="","",IF(M$7="","",IFERROR((('NILAI TUGAS'!E161*'NILAI TUGAS'!E$7*'FORM NILAI SIAP'!$E$6+'NILAI PRAKTEK'!E161*'NILAI PRAKTEK'!E$7*'FORM NILAI SIAP'!$F$6+'NILAI UTS'!E161*'NILAI UTS'!E$7*'FORM NILAI SIAP'!$G$6+'NILAI UAS'!E$7*'NILAI UAS'!E161*'FORM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1" s="49"/>
      <c r="O161" s="7" t="str">
        <f>IF($B161="","",IF(O$7="","",IFERROR((('NILAI TUGAS'!F161*'NILAI TUGAS'!F$7*'FORM NILAI SIAP'!$E$6+'NILAI PRAKTEK'!F161*'NILAI PRAKTEK'!F$7*'FORM NILAI SIAP'!$F$6+'NILAI UTS'!F161*'NILAI UTS'!F$7*'FORM NILAI SIAP'!$G$6+'NILAI UAS'!F$7*'NILAI UAS'!F161*'FORM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1" s="52"/>
      <c r="Q161" s="7" t="str">
        <f>IF($B161="","",IF(Q$7="","",IFERROR((('NILAI TUGAS'!G161*'NILAI TUGAS'!G$7*'FORM NILAI SIAP'!$E$6+'NILAI PRAKTEK'!G161*'NILAI PRAKTEK'!G$7*'FORM NILAI SIAP'!$F$6+'NILAI UTS'!G161*'NILAI UTS'!G$7*'FORM NILAI SIAP'!$G$6+'NILAI UAS'!G$7*'NILAI UAS'!G161*'FORM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1" s="52"/>
      <c r="S161" s="7" t="str">
        <f>IF($B161="","",IF(S$7="","",IFERROR((('NILAI TUGAS'!H161*'NILAI TUGAS'!H$7*'FORM NILAI SIAP'!$E$6+'NILAI PRAKTEK'!H161*'NILAI PRAKTEK'!H$7*'FORM NILAI SIAP'!$F$6+'NILAI UTS'!H161*'NILAI UTS'!H$7*'FORM NILAI SIAP'!$G$6+'NILAI UAS'!H$7*'NILAI UAS'!H161*'FORM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1" s="52"/>
      <c r="U161" s="7" t="str">
        <f>IF($B161="","",IF(U$7="","",IFERROR((('NILAI TUGAS'!I161*'NILAI TUGAS'!I$7*'FORM NILAI SIAP'!$E$6+'NILAI PRAKTEK'!I161*'NILAI PRAKTEK'!I$7*'FORM NILAI SIAP'!$F$6+'NILAI UTS'!I161*'NILAI UTS'!I$7*'FORM NILAI SIAP'!$G$6+'NILAI UAS'!I$7*'NILAI UAS'!I161*'FORM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1" s="52"/>
      <c r="W161" s="7" t="str">
        <f>IF($B161="","",IF(W$7="","",IFERROR((('NILAI TUGAS'!J161*'NILAI TUGAS'!J$7*'FORM NILAI SIAP'!$E$6+'NILAI PRAKTEK'!J161*'NILAI PRAKTEK'!J$7*'FORM NILAI SIAP'!$F$6+'NILAI UTS'!J161*'NILAI UTS'!J$7*'FORM NILAI SIAP'!$G$6+'NILAI UAS'!J$7*'NILAI UAS'!J161*'FORM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1" s="52"/>
      <c r="Y161" s="7" t="str">
        <f>IF($B161="","",IF(Y$7="","",IFERROR((('NILAI TUGAS'!K161*'NILAI TUGAS'!K$7*'FORM NILAI SIAP'!$E$6+'NILAI PRAKTEK'!K161*'NILAI PRAKTEK'!K$7*'FORM NILAI SIAP'!$F$6+'NILAI UTS'!K161*'NILAI UTS'!K$7*'FORM NILAI SIAP'!$G$6+'NILAI UAS'!K$7*'NILAI UAS'!K161*'FORM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1" s="52"/>
      <c r="AA161" s="7" t="str">
        <f>IF($B161="","",IF(AA$7="","",IFERROR((('NILAI TUGAS'!L161*'NILAI TUGAS'!L$7*'FORM NILAI SIAP'!$E$6+'NILAI PRAKTEK'!L161*'NILAI PRAKTEK'!L$7*'FORM NILAI SIAP'!$F$6+'NILAI UTS'!L161*'NILAI UTS'!L$7*'FORM NILAI SIAP'!$G$6+'NILAI UAS'!L$7*'NILAI UAS'!L161*'FORM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1" s="52"/>
      <c r="AC161" s="7" t="str">
        <f>IF($B161="","",IF(AC$7="","",IFERROR((('NILAI TUGAS'!M161*'NILAI TUGAS'!M$7*'FORM NILAI SIAP'!$E$6+'NILAI PRAKTEK'!M161*'NILAI PRAKTEK'!M$7*'FORM NILAI SIAP'!$F$6+'NILAI UTS'!M161*'NILAI UTS'!M$7*'FORM NILAI SIAP'!$G$6+'NILAI UAS'!M$7*'NILAI UAS'!M161*'FORM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1" s="52"/>
      <c r="AE161" s="7" t="str">
        <f>IF($B161="","",IFERROR((('NILAI TUGAS'!N161*'NILAI TUGAS'!N$7*'FORM NILAI SIAP'!$E$6+'NILAI PRAKTEK'!N161*'NILAI PRAKTEK'!N$7*'FORM NILAI SIAP'!$F$6+'NILAI UTS'!N161*'NILAI UTS'!N$7*'FORM NILAI SIAP'!$G$6+'NILAI UAS'!N$7*'NILAI UAS'!N161*'FORM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1" s="52"/>
      <c r="AG161" s="7" t="str">
        <f>IF($B161="","",IFERROR((('NILAI TUGAS'!O161*'NILAI TUGAS'!O$7*'FORM NILAI SIAP'!$E$6+'NILAI PRAKTEK'!O161*'NILAI PRAKTEK'!O$7*'FORM NILAI SIAP'!$F$6+'NILAI UTS'!O161*'NILAI UTS'!O$7*'FORM NILAI SIAP'!$G$6+'NILAI UAS'!O$7*'NILAI UAS'!O161*'FORM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1" s="52"/>
      <c r="AI161" s="7" t="str">
        <f>IF($B161="","",IFERROR((('NILAI TUGAS'!P161*'NILAI TUGAS'!P$7*'FORM NILAI SIAP'!$E$6+'NILAI PRAKTEK'!P161*'NILAI PRAKTEK'!P$7*'FORM NILAI SIAP'!$F$6+'NILAI UTS'!P161*'NILAI UTS'!P$7*'FORM NILAI SIAP'!$G$6+'NILAI UAS'!P$7*'NILAI UAS'!P161*'FORM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1" s="52"/>
      <c r="AK161" s="7" t="str">
        <f>IF($B161="","",IFERROR((('NILAI TUGAS'!Q161*'NILAI TUGAS'!Q$7*'FORM NILAI SIAP'!$E$6+'NILAI PRAKTEK'!Q161*'NILAI PRAKTEK'!Q$7*'FORM NILAI SIAP'!$F$6+'NILAI UTS'!Q161*'NILAI UTS'!Q$7*'FORM NILAI SIAP'!$G$6+'NILAI UAS'!Q$7*'NILAI UAS'!Q161*'FORM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1" s="52"/>
      <c r="AM161" s="7" t="str">
        <f>IF($B161="","",IFERROR((('NILAI TUGAS'!R161*'NILAI TUGAS'!R$7*'FORM NILAI SIAP'!$E$6+'NILAI PRAKTEK'!R161*'NILAI PRAKTEK'!R$7*'FORM NILAI SIAP'!$F$6+'NILAI UTS'!R161*'NILAI UTS'!R$7*'FORM NILAI SIAP'!$G$6+'NILAI UAS'!R$7*'NILAI UAS'!R161*'FORM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1" s="52"/>
    </row>
    <row r="162" spans="1:40" x14ac:dyDescent="0.25">
      <c r="A162" s="13"/>
      <c r="B162" s="13"/>
      <c r="C162" s="13"/>
      <c r="D162" s="13"/>
      <c r="E162" s="25" t="str">
        <f>IF(B162="","",'NILAI TUGAS'!D162)</f>
        <v/>
      </c>
      <c r="F162" s="25" t="str">
        <f>IF(B162="","",'NILAI PRAKTEK'!D162)</f>
        <v/>
      </c>
      <c r="G162" s="25" t="str">
        <f>IF(B162="","",'NILAI UTS'!D162)</f>
        <v/>
      </c>
      <c r="H162" s="25" t="str">
        <f>IF(B162="","",'NILAI UAS'!D162)</f>
        <v/>
      </c>
      <c r="I162" s="25" t="str">
        <f t="shared" si="1546"/>
        <v/>
      </c>
      <c r="J162" s="26" t="str">
        <f t="shared" si="1547"/>
        <v/>
      </c>
      <c r="K162" s="25" t="str">
        <f t="shared" si="1548"/>
        <v/>
      </c>
      <c r="L162" s="6" t="str">
        <f t="shared" si="1549"/>
        <v/>
      </c>
      <c r="M162" s="7" t="str">
        <f>IF($B162="","",IF(M$7="","",IFERROR((('NILAI TUGAS'!E162*'NILAI TUGAS'!E$7*'FORM NILAI SIAP'!$E$6+'NILAI PRAKTEK'!E162*'NILAI PRAKTEK'!E$7*'FORM NILAI SIAP'!$F$6+'NILAI UTS'!E162*'NILAI UTS'!E$7*'FORM NILAI SIAP'!$G$6+'NILAI UAS'!E$7*'NILAI UAS'!E162*'FORM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2" s="49"/>
      <c r="O162" s="7" t="str">
        <f>IF($B162="","",IF(O$7="","",IFERROR((('NILAI TUGAS'!F162*'NILAI TUGAS'!F$7*'FORM NILAI SIAP'!$E$6+'NILAI PRAKTEK'!F162*'NILAI PRAKTEK'!F$7*'FORM NILAI SIAP'!$F$6+'NILAI UTS'!F162*'NILAI UTS'!F$7*'FORM NILAI SIAP'!$G$6+'NILAI UAS'!F$7*'NILAI UAS'!F162*'FORM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2" s="52"/>
      <c r="Q162" s="7" t="str">
        <f>IF($B162="","",IF(Q$7="","",IFERROR((('NILAI TUGAS'!G162*'NILAI TUGAS'!G$7*'FORM NILAI SIAP'!$E$6+'NILAI PRAKTEK'!G162*'NILAI PRAKTEK'!G$7*'FORM NILAI SIAP'!$F$6+'NILAI UTS'!G162*'NILAI UTS'!G$7*'FORM NILAI SIAP'!$G$6+'NILAI UAS'!G$7*'NILAI UAS'!G162*'FORM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2" s="52"/>
      <c r="S162" s="7" t="str">
        <f>IF($B162="","",IF(S$7="","",IFERROR((('NILAI TUGAS'!H162*'NILAI TUGAS'!H$7*'FORM NILAI SIAP'!$E$6+'NILAI PRAKTEK'!H162*'NILAI PRAKTEK'!H$7*'FORM NILAI SIAP'!$F$6+'NILAI UTS'!H162*'NILAI UTS'!H$7*'FORM NILAI SIAP'!$G$6+'NILAI UAS'!H$7*'NILAI UAS'!H162*'FORM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2" s="52"/>
      <c r="U162" s="7" t="str">
        <f>IF($B162="","",IF(U$7="","",IFERROR((('NILAI TUGAS'!I162*'NILAI TUGAS'!I$7*'FORM NILAI SIAP'!$E$6+'NILAI PRAKTEK'!I162*'NILAI PRAKTEK'!I$7*'FORM NILAI SIAP'!$F$6+'NILAI UTS'!I162*'NILAI UTS'!I$7*'FORM NILAI SIAP'!$G$6+'NILAI UAS'!I$7*'NILAI UAS'!I162*'FORM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2" s="52"/>
      <c r="W162" s="7" t="str">
        <f>IF($B162="","",IF(W$7="","",IFERROR((('NILAI TUGAS'!J162*'NILAI TUGAS'!J$7*'FORM NILAI SIAP'!$E$6+'NILAI PRAKTEK'!J162*'NILAI PRAKTEK'!J$7*'FORM NILAI SIAP'!$F$6+'NILAI UTS'!J162*'NILAI UTS'!J$7*'FORM NILAI SIAP'!$G$6+'NILAI UAS'!J$7*'NILAI UAS'!J162*'FORM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2" s="52"/>
      <c r="Y162" s="7" t="str">
        <f>IF($B162="","",IF(Y$7="","",IFERROR((('NILAI TUGAS'!K162*'NILAI TUGAS'!K$7*'FORM NILAI SIAP'!$E$6+'NILAI PRAKTEK'!K162*'NILAI PRAKTEK'!K$7*'FORM NILAI SIAP'!$F$6+'NILAI UTS'!K162*'NILAI UTS'!K$7*'FORM NILAI SIAP'!$G$6+'NILAI UAS'!K$7*'NILAI UAS'!K162*'FORM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2" s="52"/>
      <c r="AA162" s="7" t="str">
        <f>IF($B162="","",IF(AA$7="","",IFERROR((('NILAI TUGAS'!L162*'NILAI TUGAS'!L$7*'FORM NILAI SIAP'!$E$6+'NILAI PRAKTEK'!L162*'NILAI PRAKTEK'!L$7*'FORM NILAI SIAP'!$F$6+'NILAI UTS'!L162*'NILAI UTS'!L$7*'FORM NILAI SIAP'!$G$6+'NILAI UAS'!L$7*'NILAI UAS'!L162*'FORM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2" s="52"/>
      <c r="AC162" s="7" t="str">
        <f>IF($B162="","",IF(AC$7="","",IFERROR((('NILAI TUGAS'!M162*'NILAI TUGAS'!M$7*'FORM NILAI SIAP'!$E$6+'NILAI PRAKTEK'!M162*'NILAI PRAKTEK'!M$7*'FORM NILAI SIAP'!$F$6+'NILAI UTS'!M162*'NILAI UTS'!M$7*'FORM NILAI SIAP'!$G$6+'NILAI UAS'!M$7*'NILAI UAS'!M162*'FORM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2" s="52"/>
      <c r="AE162" s="7" t="str">
        <f>IF($B162="","",IFERROR((('NILAI TUGAS'!N162*'NILAI TUGAS'!N$7*'FORM NILAI SIAP'!$E$6+'NILAI PRAKTEK'!N162*'NILAI PRAKTEK'!N$7*'FORM NILAI SIAP'!$F$6+'NILAI UTS'!N162*'NILAI UTS'!N$7*'FORM NILAI SIAP'!$G$6+'NILAI UAS'!N$7*'NILAI UAS'!N162*'FORM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2" s="52"/>
      <c r="AG162" s="7" t="str">
        <f>IF($B162="","",IFERROR((('NILAI TUGAS'!O162*'NILAI TUGAS'!O$7*'FORM NILAI SIAP'!$E$6+'NILAI PRAKTEK'!O162*'NILAI PRAKTEK'!O$7*'FORM NILAI SIAP'!$F$6+'NILAI UTS'!O162*'NILAI UTS'!O$7*'FORM NILAI SIAP'!$G$6+'NILAI UAS'!O$7*'NILAI UAS'!O162*'FORM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2" s="52"/>
      <c r="AI162" s="7" t="str">
        <f>IF($B162="","",IFERROR((('NILAI TUGAS'!P162*'NILAI TUGAS'!P$7*'FORM NILAI SIAP'!$E$6+'NILAI PRAKTEK'!P162*'NILAI PRAKTEK'!P$7*'FORM NILAI SIAP'!$F$6+'NILAI UTS'!P162*'NILAI UTS'!P$7*'FORM NILAI SIAP'!$G$6+'NILAI UAS'!P$7*'NILAI UAS'!P162*'FORM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2" s="52"/>
      <c r="AK162" s="7" t="str">
        <f>IF($B162="","",IFERROR((('NILAI TUGAS'!Q162*'NILAI TUGAS'!Q$7*'FORM NILAI SIAP'!$E$6+'NILAI PRAKTEK'!Q162*'NILAI PRAKTEK'!Q$7*'FORM NILAI SIAP'!$F$6+'NILAI UTS'!Q162*'NILAI UTS'!Q$7*'FORM NILAI SIAP'!$G$6+'NILAI UAS'!Q$7*'NILAI UAS'!Q162*'FORM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2" s="52"/>
      <c r="AM162" s="7" t="str">
        <f>IF($B162="","",IFERROR((('NILAI TUGAS'!R162*'NILAI TUGAS'!R$7*'FORM NILAI SIAP'!$E$6+'NILAI PRAKTEK'!R162*'NILAI PRAKTEK'!R$7*'FORM NILAI SIAP'!$F$6+'NILAI UTS'!R162*'NILAI UTS'!R$7*'FORM NILAI SIAP'!$G$6+'NILAI UAS'!R$7*'NILAI UAS'!R162*'FORM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2" s="52"/>
    </row>
    <row r="163" spans="1:40" x14ac:dyDescent="0.25">
      <c r="A163" s="13"/>
      <c r="B163" s="13"/>
      <c r="C163" s="13"/>
      <c r="D163" s="13"/>
      <c r="E163" s="25" t="str">
        <f>IF(B163="","",'NILAI TUGAS'!D163)</f>
        <v/>
      </c>
      <c r="F163" s="25" t="str">
        <f>IF(B163="","",'NILAI PRAKTEK'!D163)</f>
        <v/>
      </c>
      <c r="G163" s="25" t="str">
        <f>IF(B163="","",'NILAI UTS'!D163)</f>
        <v/>
      </c>
      <c r="H163" s="25" t="str">
        <f>IF(B163="","",'NILAI UAS'!D163)</f>
        <v/>
      </c>
      <c r="I163" s="25" t="str">
        <f t="shared" si="1546"/>
        <v/>
      </c>
      <c r="J163" s="26" t="str">
        <f t="shared" si="1547"/>
        <v/>
      </c>
      <c r="K163" s="25" t="str">
        <f t="shared" si="1548"/>
        <v/>
      </c>
      <c r="L163" s="6" t="str">
        <f t="shared" si="1549"/>
        <v/>
      </c>
      <c r="M163" s="7" t="str">
        <f>IF($B163="","",IF(M$7="","",IFERROR((('NILAI TUGAS'!E163*'NILAI TUGAS'!E$7*'FORM NILAI SIAP'!$E$6+'NILAI PRAKTEK'!E163*'NILAI PRAKTEK'!E$7*'FORM NILAI SIAP'!$F$6+'NILAI UTS'!E163*'NILAI UTS'!E$7*'FORM NILAI SIAP'!$G$6+'NILAI UAS'!E$7*'NILAI UAS'!E163*'FORM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3" s="49"/>
      <c r="O163" s="7" t="str">
        <f>IF($B163="","",IF(O$7="","",IFERROR((('NILAI TUGAS'!F163*'NILAI TUGAS'!F$7*'FORM NILAI SIAP'!$E$6+'NILAI PRAKTEK'!F163*'NILAI PRAKTEK'!F$7*'FORM NILAI SIAP'!$F$6+'NILAI UTS'!F163*'NILAI UTS'!F$7*'FORM NILAI SIAP'!$G$6+'NILAI UAS'!F$7*'NILAI UAS'!F163*'FORM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3" s="52"/>
      <c r="Q163" s="7" t="str">
        <f>IF($B163="","",IF(Q$7="","",IFERROR((('NILAI TUGAS'!G163*'NILAI TUGAS'!G$7*'FORM NILAI SIAP'!$E$6+'NILAI PRAKTEK'!G163*'NILAI PRAKTEK'!G$7*'FORM NILAI SIAP'!$F$6+'NILAI UTS'!G163*'NILAI UTS'!G$7*'FORM NILAI SIAP'!$G$6+'NILAI UAS'!G$7*'NILAI UAS'!G163*'FORM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3" s="52"/>
      <c r="S163" s="7" t="str">
        <f>IF($B163="","",IF(S$7="","",IFERROR((('NILAI TUGAS'!H163*'NILAI TUGAS'!H$7*'FORM NILAI SIAP'!$E$6+'NILAI PRAKTEK'!H163*'NILAI PRAKTEK'!H$7*'FORM NILAI SIAP'!$F$6+'NILAI UTS'!H163*'NILAI UTS'!H$7*'FORM NILAI SIAP'!$G$6+'NILAI UAS'!H$7*'NILAI UAS'!H163*'FORM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3" s="52"/>
      <c r="U163" s="7" t="str">
        <f>IF($B163="","",IF(U$7="","",IFERROR((('NILAI TUGAS'!I163*'NILAI TUGAS'!I$7*'FORM NILAI SIAP'!$E$6+'NILAI PRAKTEK'!I163*'NILAI PRAKTEK'!I$7*'FORM NILAI SIAP'!$F$6+'NILAI UTS'!I163*'NILAI UTS'!I$7*'FORM NILAI SIAP'!$G$6+'NILAI UAS'!I$7*'NILAI UAS'!I163*'FORM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3" s="52"/>
      <c r="W163" s="7" t="str">
        <f>IF($B163="","",IF(W$7="","",IFERROR((('NILAI TUGAS'!J163*'NILAI TUGAS'!J$7*'FORM NILAI SIAP'!$E$6+'NILAI PRAKTEK'!J163*'NILAI PRAKTEK'!J$7*'FORM NILAI SIAP'!$F$6+'NILAI UTS'!J163*'NILAI UTS'!J$7*'FORM NILAI SIAP'!$G$6+'NILAI UAS'!J$7*'NILAI UAS'!J163*'FORM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3" s="52"/>
      <c r="Y163" s="7" t="str">
        <f>IF($B163="","",IF(Y$7="","",IFERROR((('NILAI TUGAS'!K163*'NILAI TUGAS'!K$7*'FORM NILAI SIAP'!$E$6+'NILAI PRAKTEK'!K163*'NILAI PRAKTEK'!K$7*'FORM NILAI SIAP'!$F$6+'NILAI UTS'!K163*'NILAI UTS'!K$7*'FORM NILAI SIAP'!$G$6+'NILAI UAS'!K$7*'NILAI UAS'!K163*'FORM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3" s="52"/>
      <c r="AA163" s="7" t="str">
        <f>IF($B163="","",IF(AA$7="","",IFERROR((('NILAI TUGAS'!L163*'NILAI TUGAS'!L$7*'FORM NILAI SIAP'!$E$6+'NILAI PRAKTEK'!L163*'NILAI PRAKTEK'!L$7*'FORM NILAI SIAP'!$F$6+'NILAI UTS'!L163*'NILAI UTS'!L$7*'FORM NILAI SIAP'!$G$6+'NILAI UAS'!L$7*'NILAI UAS'!L163*'FORM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3" s="52"/>
      <c r="AC163" s="7" t="str">
        <f>IF($B163="","",IF(AC$7="","",IFERROR((('NILAI TUGAS'!M163*'NILAI TUGAS'!M$7*'FORM NILAI SIAP'!$E$6+'NILAI PRAKTEK'!M163*'NILAI PRAKTEK'!M$7*'FORM NILAI SIAP'!$F$6+'NILAI UTS'!M163*'NILAI UTS'!M$7*'FORM NILAI SIAP'!$G$6+'NILAI UAS'!M$7*'NILAI UAS'!M163*'FORM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3" s="52"/>
      <c r="AE163" s="7" t="str">
        <f>IF($B163="","",IFERROR((('NILAI TUGAS'!N163*'NILAI TUGAS'!N$7*'FORM NILAI SIAP'!$E$6+'NILAI PRAKTEK'!N163*'NILAI PRAKTEK'!N$7*'FORM NILAI SIAP'!$F$6+'NILAI UTS'!N163*'NILAI UTS'!N$7*'FORM NILAI SIAP'!$G$6+'NILAI UAS'!N$7*'NILAI UAS'!N163*'FORM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3" s="52"/>
      <c r="AG163" s="7" t="str">
        <f>IF($B163="","",IFERROR((('NILAI TUGAS'!O163*'NILAI TUGAS'!O$7*'FORM NILAI SIAP'!$E$6+'NILAI PRAKTEK'!O163*'NILAI PRAKTEK'!O$7*'FORM NILAI SIAP'!$F$6+'NILAI UTS'!O163*'NILAI UTS'!O$7*'FORM NILAI SIAP'!$G$6+'NILAI UAS'!O$7*'NILAI UAS'!O163*'FORM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3" s="52"/>
      <c r="AI163" s="7" t="str">
        <f>IF($B163="","",IFERROR((('NILAI TUGAS'!P163*'NILAI TUGAS'!P$7*'FORM NILAI SIAP'!$E$6+'NILAI PRAKTEK'!P163*'NILAI PRAKTEK'!P$7*'FORM NILAI SIAP'!$F$6+'NILAI UTS'!P163*'NILAI UTS'!P$7*'FORM NILAI SIAP'!$G$6+'NILAI UAS'!P$7*'NILAI UAS'!P163*'FORM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3" s="52"/>
      <c r="AK163" s="7" t="str">
        <f>IF($B163="","",IFERROR((('NILAI TUGAS'!Q163*'NILAI TUGAS'!Q$7*'FORM NILAI SIAP'!$E$6+'NILAI PRAKTEK'!Q163*'NILAI PRAKTEK'!Q$7*'FORM NILAI SIAP'!$F$6+'NILAI UTS'!Q163*'NILAI UTS'!Q$7*'FORM NILAI SIAP'!$G$6+'NILAI UAS'!Q$7*'NILAI UAS'!Q163*'FORM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3" s="52"/>
      <c r="AM163" s="7" t="str">
        <f>IF($B163="","",IFERROR((('NILAI TUGAS'!R163*'NILAI TUGAS'!R$7*'FORM NILAI SIAP'!$E$6+'NILAI PRAKTEK'!R163*'NILAI PRAKTEK'!R$7*'FORM NILAI SIAP'!$F$6+'NILAI UTS'!R163*'NILAI UTS'!R$7*'FORM NILAI SIAP'!$G$6+'NILAI UAS'!R$7*'NILAI UAS'!R163*'FORM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3" s="52"/>
    </row>
    <row r="164" spans="1:40" x14ac:dyDescent="0.25">
      <c r="A164" s="13"/>
      <c r="B164" s="13"/>
      <c r="C164" s="13"/>
      <c r="D164" s="13"/>
      <c r="E164" s="25" t="str">
        <f>IF(B164="","",'NILAI TUGAS'!D164)</f>
        <v/>
      </c>
      <c r="F164" s="25" t="str">
        <f>IF(B164="","",'NILAI PRAKTEK'!D164)</f>
        <v/>
      </c>
      <c r="G164" s="25" t="str">
        <f>IF(B164="","",'NILAI UTS'!D164)</f>
        <v/>
      </c>
      <c r="H164" s="25" t="str">
        <f>IF(B164="","",'NILAI UAS'!D164)</f>
        <v/>
      </c>
      <c r="I164" s="25" t="str">
        <f t="shared" si="1546"/>
        <v/>
      </c>
      <c r="J164" s="26" t="str">
        <f t="shared" si="1547"/>
        <v/>
      </c>
      <c r="K164" s="25" t="str">
        <f t="shared" si="1548"/>
        <v/>
      </c>
      <c r="L164" s="6" t="str">
        <f t="shared" si="1549"/>
        <v/>
      </c>
      <c r="M164" s="7" t="str">
        <f>IF($B164="","",IF(M$7="","",IFERROR((('NILAI TUGAS'!E164*'NILAI TUGAS'!E$7*'FORM NILAI SIAP'!$E$6+'NILAI PRAKTEK'!E164*'NILAI PRAKTEK'!E$7*'FORM NILAI SIAP'!$F$6+'NILAI UTS'!E164*'NILAI UTS'!E$7*'FORM NILAI SIAP'!$G$6+'NILAI UAS'!E$7*'NILAI UAS'!E164*'FORM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4" s="49"/>
      <c r="O164" s="7" t="str">
        <f>IF($B164="","",IF(O$7="","",IFERROR((('NILAI TUGAS'!F164*'NILAI TUGAS'!F$7*'FORM NILAI SIAP'!$E$6+'NILAI PRAKTEK'!F164*'NILAI PRAKTEK'!F$7*'FORM NILAI SIAP'!$F$6+'NILAI UTS'!F164*'NILAI UTS'!F$7*'FORM NILAI SIAP'!$G$6+'NILAI UAS'!F$7*'NILAI UAS'!F164*'FORM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4" s="52"/>
      <c r="Q164" s="7" t="str">
        <f>IF($B164="","",IF(Q$7="","",IFERROR((('NILAI TUGAS'!G164*'NILAI TUGAS'!G$7*'FORM NILAI SIAP'!$E$6+'NILAI PRAKTEK'!G164*'NILAI PRAKTEK'!G$7*'FORM NILAI SIAP'!$F$6+'NILAI UTS'!G164*'NILAI UTS'!G$7*'FORM NILAI SIAP'!$G$6+'NILAI UAS'!G$7*'NILAI UAS'!G164*'FORM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4" s="52"/>
      <c r="S164" s="7" t="str">
        <f>IF($B164="","",IF(S$7="","",IFERROR((('NILAI TUGAS'!H164*'NILAI TUGAS'!H$7*'FORM NILAI SIAP'!$E$6+'NILAI PRAKTEK'!H164*'NILAI PRAKTEK'!H$7*'FORM NILAI SIAP'!$F$6+'NILAI UTS'!H164*'NILAI UTS'!H$7*'FORM NILAI SIAP'!$G$6+'NILAI UAS'!H$7*'NILAI UAS'!H164*'FORM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4" s="52"/>
      <c r="U164" s="7" t="str">
        <f>IF($B164="","",IF(U$7="","",IFERROR((('NILAI TUGAS'!I164*'NILAI TUGAS'!I$7*'FORM NILAI SIAP'!$E$6+'NILAI PRAKTEK'!I164*'NILAI PRAKTEK'!I$7*'FORM NILAI SIAP'!$F$6+'NILAI UTS'!I164*'NILAI UTS'!I$7*'FORM NILAI SIAP'!$G$6+'NILAI UAS'!I$7*'NILAI UAS'!I164*'FORM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4" s="52"/>
      <c r="W164" s="7" t="str">
        <f>IF($B164="","",IF(W$7="","",IFERROR((('NILAI TUGAS'!J164*'NILAI TUGAS'!J$7*'FORM NILAI SIAP'!$E$6+'NILAI PRAKTEK'!J164*'NILAI PRAKTEK'!J$7*'FORM NILAI SIAP'!$F$6+'NILAI UTS'!J164*'NILAI UTS'!J$7*'FORM NILAI SIAP'!$G$6+'NILAI UAS'!J$7*'NILAI UAS'!J164*'FORM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4" s="52"/>
      <c r="Y164" s="7" t="str">
        <f>IF($B164="","",IF(Y$7="","",IFERROR((('NILAI TUGAS'!K164*'NILAI TUGAS'!K$7*'FORM NILAI SIAP'!$E$6+'NILAI PRAKTEK'!K164*'NILAI PRAKTEK'!K$7*'FORM NILAI SIAP'!$F$6+'NILAI UTS'!K164*'NILAI UTS'!K$7*'FORM NILAI SIAP'!$G$6+'NILAI UAS'!K$7*'NILAI UAS'!K164*'FORM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4" s="52"/>
      <c r="AA164" s="7" t="str">
        <f>IF($B164="","",IF(AA$7="","",IFERROR((('NILAI TUGAS'!L164*'NILAI TUGAS'!L$7*'FORM NILAI SIAP'!$E$6+'NILAI PRAKTEK'!L164*'NILAI PRAKTEK'!L$7*'FORM NILAI SIAP'!$F$6+'NILAI UTS'!L164*'NILAI UTS'!L$7*'FORM NILAI SIAP'!$G$6+'NILAI UAS'!L$7*'NILAI UAS'!L164*'FORM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4" s="52"/>
      <c r="AC164" s="7" t="str">
        <f>IF($B164="","",IF(AC$7="","",IFERROR((('NILAI TUGAS'!M164*'NILAI TUGAS'!M$7*'FORM NILAI SIAP'!$E$6+'NILAI PRAKTEK'!M164*'NILAI PRAKTEK'!M$7*'FORM NILAI SIAP'!$F$6+'NILAI UTS'!M164*'NILAI UTS'!M$7*'FORM NILAI SIAP'!$G$6+'NILAI UAS'!M$7*'NILAI UAS'!M164*'FORM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4" s="52"/>
      <c r="AE164" s="7" t="str">
        <f>IF($B164="","",IFERROR((('NILAI TUGAS'!N164*'NILAI TUGAS'!N$7*'FORM NILAI SIAP'!$E$6+'NILAI PRAKTEK'!N164*'NILAI PRAKTEK'!N$7*'FORM NILAI SIAP'!$F$6+'NILAI UTS'!N164*'NILAI UTS'!N$7*'FORM NILAI SIAP'!$G$6+'NILAI UAS'!N$7*'NILAI UAS'!N164*'FORM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4" s="52"/>
      <c r="AG164" s="7" t="str">
        <f>IF($B164="","",IFERROR((('NILAI TUGAS'!O164*'NILAI TUGAS'!O$7*'FORM NILAI SIAP'!$E$6+'NILAI PRAKTEK'!O164*'NILAI PRAKTEK'!O$7*'FORM NILAI SIAP'!$F$6+'NILAI UTS'!O164*'NILAI UTS'!O$7*'FORM NILAI SIAP'!$G$6+'NILAI UAS'!O$7*'NILAI UAS'!O164*'FORM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4" s="52"/>
      <c r="AI164" s="7" t="str">
        <f>IF($B164="","",IFERROR((('NILAI TUGAS'!P164*'NILAI TUGAS'!P$7*'FORM NILAI SIAP'!$E$6+'NILAI PRAKTEK'!P164*'NILAI PRAKTEK'!P$7*'FORM NILAI SIAP'!$F$6+'NILAI UTS'!P164*'NILAI UTS'!P$7*'FORM NILAI SIAP'!$G$6+'NILAI UAS'!P$7*'NILAI UAS'!P164*'FORM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4" s="52"/>
      <c r="AK164" s="7" t="str">
        <f>IF($B164="","",IFERROR((('NILAI TUGAS'!Q164*'NILAI TUGAS'!Q$7*'FORM NILAI SIAP'!$E$6+'NILAI PRAKTEK'!Q164*'NILAI PRAKTEK'!Q$7*'FORM NILAI SIAP'!$F$6+'NILAI UTS'!Q164*'NILAI UTS'!Q$7*'FORM NILAI SIAP'!$G$6+'NILAI UAS'!Q$7*'NILAI UAS'!Q164*'FORM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4" s="52"/>
      <c r="AM164" s="7" t="str">
        <f>IF($B164="","",IFERROR((('NILAI TUGAS'!R164*'NILAI TUGAS'!R$7*'FORM NILAI SIAP'!$E$6+'NILAI PRAKTEK'!R164*'NILAI PRAKTEK'!R$7*'FORM NILAI SIAP'!$F$6+'NILAI UTS'!R164*'NILAI UTS'!R$7*'FORM NILAI SIAP'!$G$6+'NILAI UAS'!R$7*'NILAI UAS'!R164*'FORM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4" s="52"/>
    </row>
    <row r="165" spans="1:40" x14ac:dyDescent="0.25">
      <c r="A165" s="13"/>
      <c r="B165" s="13"/>
      <c r="C165" s="13"/>
      <c r="D165" s="13"/>
      <c r="E165" s="25" t="str">
        <f>IF(B165="","",'NILAI TUGAS'!D165)</f>
        <v/>
      </c>
      <c r="F165" s="25" t="str">
        <f>IF(B165="","",'NILAI PRAKTEK'!D165)</f>
        <v/>
      </c>
      <c r="G165" s="25" t="str">
        <f>IF(B165="","",'NILAI UTS'!D165)</f>
        <v/>
      </c>
      <c r="H165" s="25" t="str">
        <f>IF(B165="","",'NILAI UAS'!D165)</f>
        <v/>
      </c>
      <c r="I165" s="25" t="str">
        <f t="shared" si="1546"/>
        <v/>
      </c>
      <c r="J165" s="26" t="str">
        <f t="shared" si="1547"/>
        <v/>
      </c>
      <c r="K165" s="25" t="str">
        <f t="shared" si="1548"/>
        <v/>
      </c>
      <c r="L165" s="6" t="str">
        <f t="shared" si="1549"/>
        <v/>
      </c>
      <c r="M165" s="7" t="str">
        <f>IF($B165="","",IF(M$7="","",IFERROR((('NILAI TUGAS'!E165*'NILAI TUGAS'!E$7*'FORM NILAI SIAP'!$E$6+'NILAI PRAKTEK'!E165*'NILAI PRAKTEK'!E$7*'FORM NILAI SIAP'!$F$6+'NILAI UTS'!E165*'NILAI UTS'!E$7*'FORM NILAI SIAP'!$G$6+'NILAI UAS'!E$7*'NILAI UAS'!E165*'FORM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5" s="49"/>
      <c r="O165" s="7" t="str">
        <f>IF($B165="","",IF(O$7="","",IFERROR((('NILAI TUGAS'!F165*'NILAI TUGAS'!F$7*'FORM NILAI SIAP'!$E$6+'NILAI PRAKTEK'!F165*'NILAI PRAKTEK'!F$7*'FORM NILAI SIAP'!$F$6+'NILAI UTS'!F165*'NILAI UTS'!F$7*'FORM NILAI SIAP'!$G$6+'NILAI UAS'!F$7*'NILAI UAS'!F165*'FORM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5" s="52"/>
      <c r="Q165" s="7" t="str">
        <f>IF($B165="","",IF(Q$7="","",IFERROR((('NILAI TUGAS'!G165*'NILAI TUGAS'!G$7*'FORM NILAI SIAP'!$E$6+'NILAI PRAKTEK'!G165*'NILAI PRAKTEK'!G$7*'FORM NILAI SIAP'!$F$6+'NILAI UTS'!G165*'NILAI UTS'!G$7*'FORM NILAI SIAP'!$G$6+'NILAI UAS'!G$7*'NILAI UAS'!G165*'FORM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5" s="52"/>
      <c r="S165" s="7" t="str">
        <f>IF($B165="","",IF(S$7="","",IFERROR((('NILAI TUGAS'!H165*'NILAI TUGAS'!H$7*'FORM NILAI SIAP'!$E$6+'NILAI PRAKTEK'!H165*'NILAI PRAKTEK'!H$7*'FORM NILAI SIAP'!$F$6+'NILAI UTS'!H165*'NILAI UTS'!H$7*'FORM NILAI SIAP'!$G$6+'NILAI UAS'!H$7*'NILAI UAS'!H165*'FORM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5" s="52"/>
      <c r="U165" s="7" t="str">
        <f>IF($B165="","",IF(U$7="","",IFERROR((('NILAI TUGAS'!I165*'NILAI TUGAS'!I$7*'FORM NILAI SIAP'!$E$6+'NILAI PRAKTEK'!I165*'NILAI PRAKTEK'!I$7*'FORM NILAI SIAP'!$F$6+'NILAI UTS'!I165*'NILAI UTS'!I$7*'FORM NILAI SIAP'!$G$6+'NILAI UAS'!I$7*'NILAI UAS'!I165*'FORM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5" s="52"/>
      <c r="W165" s="7" t="str">
        <f>IF($B165="","",IF(W$7="","",IFERROR((('NILAI TUGAS'!J165*'NILAI TUGAS'!J$7*'FORM NILAI SIAP'!$E$6+'NILAI PRAKTEK'!J165*'NILAI PRAKTEK'!J$7*'FORM NILAI SIAP'!$F$6+'NILAI UTS'!J165*'NILAI UTS'!J$7*'FORM NILAI SIAP'!$G$6+'NILAI UAS'!J$7*'NILAI UAS'!J165*'FORM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5" s="52"/>
      <c r="Y165" s="7" t="str">
        <f>IF($B165="","",IF(Y$7="","",IFERROR((('NILAI TUGAS'!K165*'NILAI TUGAS'!K$7*'FORM NILAI SIAP'!$E$6+'NILAI PRAKTEK'!K165*'NILAI PRAKTEK'!K$7*'FORM NILAI SIAP'!$F$6+'NILAI UTS'!K165*'NILAI UTS'!K$7*'FORM NILAI SIAP'!$G$6+'NILAI UAS'!K$7*'NILAI UAS'!K165*'FORM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5" s="52"/>
      <c r="AA165" s="7" t="str">
        <f>IF($B165="","",IF(AA$7="","",IFERROR((('NILAI TUGAS'!L165*'NILAI TUGAS'!L$7*'FORM NILAI SIAP'!$E$6+'NILAI PRAKTEK'!L165*'NILAI PRAKTEK'!L$7*'FORM NILAI SIAP'!$F$6+'NILAI UTS'!L165*'NILAI UTS'!L$7*'FORM NILAI SIAP'!$G$6+'NILAI UAS'!L$7*'NILAI UAS'!L165*'FORM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5" s="52"/>
      <c r="AC165" s="7" t="str">
        <f>IF($B165="","",IF(AC$7="","",IFERROR((('NILAI TUGAS'!M165*'NILAI TUGAS'!M$7*'FORM NILAI SIAP'!$E$6+'NILAI PRAKTEK'!M165*'NILAI PRAKTEK'!M$7*'FORM NILAI SIAP'!$F$6+'NILAI UTS'!M165*'NILAI UTS'!M$7*'FORM NILAI SIAP'!$G$6+'NILAI UAS'!M$7*'NILAI UAS'!M165*'FORM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5" s="52"/>
      <c r="AE165" s="7" t="str">
        <f>IF($B165="","",IFERROR((('NILAI TUGAS'!N165*'NILAI TUGAS'!N$7*'FORM NILAI SIAP'!$E$6+'NILAI PRAKTEK'!N165*'NILAI PRAKTEK'!N$7*'FORM NILAI SIAP'!$F$6+'NILAI UTS'!N165*'NILAI UTS'!N$7*'FORM NILAI SIAP'!$G$6+'NILAI UAS'!N$7*'NILAI UAS'!N165*'FORM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5" s="52"/>
      <c r="AG165" s="7" t="str">
        <f>IF($B165="","",IFERROR((('NILAI TUGAS'!O165*'NILAI TUGAS'!O$7*'FORM NILAI SIAP'!$E$6+'NILAI PRAKTEK'!O165*'NILAI PRAKTEK'!O$7*'FORM NILAI SIAP'!$F$6+'NILAI UTS'!O165*'NILAI UTS'!O$7*'FORM NILAI SIAP'!$G$6+'NILAI UAS'!O$7*'NILAI UAS'!O165*'FORM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5" s="52"/>
      <c r="AI165" s="7" t="str">
        <f>IF($B165="","",IFERROR((('NILAI TUGAS'!P165*'NILAI TUGAS'!P$7*'FORM NILAI SIAP'!$E$6+'NILAI PRAKTEK'!P165*'NILAI PRAKTEK'!P$7*'FORM NILAI SIAP'!$F$6+'NILAI UTS'!P165*'NILAI UTS'!P$7*'FORM NILAI SIAP'!$G$6+'NILAI UAS'!P$7*'NILAI UAS'!P165*'FORM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5" s="52"/>
      <c r="AK165" s="7" t="str">
        <f>IF($B165="","",IFERROR((('NILAI TUGAS'!Q165*'NILAI TUGAS'!Q$7*'FORM NILAI SIAP'!$E$6+'NILAI PRAKTEK'!Q165*'NILAI PRAKTEK'!Q$7*'FORM NILAI SIAP'!$F$6+'NILAI UTS'!Q165*'NILAI UTS'!Q$7*'FORM NILAI SIAP'!$G$6+'NILAI UAS'!Q$7*'NILAI UAS'!Q165*'FORM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5" s="52"/>
      <c r="AM165" s="7" t="str">
        <f>IF($B165="","",IFERROR((('NILAI TUGAS'!R165*'NILAI TUGAS'!R$7*'FORM NILAI SIAP'!$E$6+'NILAI PRAKTEK'!R165*'NILAI PRAKTEK'!R$7*'FORM NILAI SIAP'!$F$6+'NILAI UTS'!R165*'NILAI UTS'!R$7*'FORM NILAI SIAP'!$G$6+'NILAI UAS'!R$7*'NILAI UAS'!R165*'FORM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5" s="52"/>
    </row>
    <row r="166" spans="1:40" x14ac:dyDescent="0.25">
      <c r="A166" s="13"/>
      <c r="B166" s="13"/>
      <c r="C166" s="13"/>
      <c r="D166" s="13"/>
      <c r="E166" s="25" t="str">
        <f>IF(B166="","",'NILAI TUGAS'!D166)</f>
        <v/>
      </c>
      <c r="F166" s="25" t="str">
        <f>IF(B166="","",'NILAI PRAKTEK'!D166)</f>
        <v/>
      </c>
      <c r="G166" s="25" t="str">
        <f>IF(B166="","",'NILAI UTS'!D166)</f>
        <v/>
      </c>
      <c r="H166" s="25" t="str">
        <f>IF(B166="","",'NILAI UAS'!D166)</f>
        <v/>
      </c>
      <c r="I166" s="25" t="str">
        <f t="shared" si="1546"/>
        <v/>
      </c>
      <c r="J166" s="26" t="str">
        <f t="shared" si="1547"/>
        <v/>
      </c>
      <c r="K166" s="25" t="str">
        <f t="shared" si="1548"/>
        <v/>
      </c>
      <c r="L166" s="6" t="str">
        <f t="shared" si="1549"/>
        <v/>
      </c>
      <c r="M166" s="7" t="str">
        <f>IF($B166="","",IF(M$7="","",IFERROR((('NILAI TUGAS'!E166*'NILAI TUGAS'!E$7*'FORM NILAI SIAP'!$E$6+'NILAI PRAKTEK'!E166*'NILAI PRAKTEK'!E$7*'FORM NILAI SIAP'!$F$6+'NILAI UTS'!E166*'NILAI UTS'!E$7*'FORM NILAI SIAP'!$G$6+'NILAI UAS'!E$7*'NILAI UAS'!E166*'FORM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6" s="49"/>
      <c r="O166" s="7" t="str">
        <f>IF($B166="","",IF(O$7="","",IFERROR((('NILAI TUGAS'!F166*'NILAI TUGAS'!F$7*'FORM NILAI SIAP'!$E$6+'NILAI PRAKTEK'!F166*'NILAI PRAKTEK'!F$7*'FORM NILAI SIAP'!$F$6+'NILAI UTS'!F166*'NILAI UTS'!F$7*'FORM NILAI SIAP'!$G$6+'NILAI UAS'!F$7*'NILAI UAS'!F166*'FORM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6" s="52"/>
      <c r="Q166" s="7" t="str">
        <f>IF($B166="","",IF(Q$7="","",IFERROR((('NILAI TUGAS'!G166*'NILAI TUGAS'!G$7*'FORM NILAI SIAP'!$E$6+'NILAI PRAKTEK'!G166*'NILAI PRAKTEK'!G$7*'FORM NILAI SIAP'!$F$6+'NILAI UTS'!G166*'NILAI UTS'!G$7*'FORM NILAI SIAP'!$G$6+'NILAI UAS'!G$7*'NILAI UAS'!G166*'FORM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6" s="52"/>
      <c r="S166" s="7" t="str">
        <f>IF($B166="","",IF(S$7="","",IFERROR((('NILAI TUGAS'!H166*'NILAI TUGAS'!H$7*'FORM NILAI SIAP'!$E$6+'NILAI PRAKTEK'!H166*'NILAI PRAKTEK'!H$7*'FORM NILAI SIAP'!$F$6+'NILAI UTS'!H166*'NILAI UTS'!H$7*'FORM NILAI SIAP'!$G$6+'NILAI UAS'!H$7*'NILAI UAS'!H166*'FORM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6" s="52"/>
      <c r="U166" s="7" t="str">
        <f>IF($B166="","",IF(U$7="","",IFERROR((('NILAI TUGAS'!I166*'NILAI TUGAS'!I$7*'FORM NILAI SIAP'!$E$6+'NILAI PRAKTEK'!I166*'NILAI PRAKTEK'!I$7*'FORM NILAI SIAP'!$F$6+'NILAI UTS'!I166*'NILAI UTS'!I$7*'FORM NILAI SIAP'!$G$6+'NILAI UAS'!I$7*'NILAI UAS'!I166*'FORM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6" s="52"/>
      <c r="W166" s="7" t="str">
        <f>IF($B166="","",IF(W$7="","",IFERROR((('NILAI TUGAS'!J166*'NILAI TUGAS'!J$7*'FORM NILAI SIAP'!$E$6+'NILAI PRAKTEK'!J166*'NILAI PRAKTEK'!J$7*'FORM NILAI SIAP'!$F$6+'NILAI UTS'!J166*'NILAI UTS'!J$7*'FORM NILAI SIAP'!$G$6+'NILAI UAS'!J$7*'NILAI UAS'!J166*'FORM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6" s="52"/>
      <c r="Y166" s="7" t="str">
        <f>IF($B166="","",IF(Y$7="","",IFERROR((('NILAI TUGAS'!K166*'NILAI TUGAS'!K$7*'FORM NILAI SIAP'!$E$6+'NILAI PRAKTEK'!K166*'NILAI PRAKTEK'!K$7*'FORM NILAI SIAP'!$F$6+'NILAI UTS'!K166*'NILAI UTS'!K$7*'FORM NILAI SIAP'!$G$6+'NILAI UAS'!K$7*'NILAI UAS'!K166*'FORM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6" s="52"/>
      <c r="AA166" s="7" t="str">
        <f>IF($B166="","",IF(AA$7="","",IFERROR((('NILAI TUGAS'!L166*'NILAI TUGAS'!L$7*'FORM NILAI SIAP'!$E$6+'NILAI PRAKTEK'!L166*'NILAI PRAKTEK'!L$7*'FORM NILAI SIAP'!$F$6+'NILAI UTS'!L166*'NILAI UTS'!L$7*'FORM NILAI SIAP'!$G$6+'NILAI UAS'!L$7*'NILAI UAS'!L166*'FORM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6" s="52"/>
      <c r="AC166" s="7" t="str">
        <f>IF($B166="","",IF(AC$7="","",IFERROR((('NILAI TUGAS'!M166*'NILAI TUGAS'!M$7*'FORM NILAI SIAP'!$E$6+'NILAI PRAKTEK'!M166*'NILAI PRAKTEK'!M$7*'FORM NILAI SIAP'!$F$6+'NILAI UTS'!M166*'NILAI UTS'!M$7*'FORM NILAI SIAP'!$G$6+'NILAI UAS'!M$7*'NILAI UAS'!M166*'FORM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6" s="52"/>
      <c r="AE166" s="7" t="str">
        <f>IF($B166="","",IFERROR((('NILAI TUGAS'!N166*'NILAI TUGAS'!N$7*'FORM NILAI SIAP'!$E$6+'NILAI PRAKTEK'!N166*'NILAI PRAKTEK'!N$7*'FORM NILAI SIAP'!$F$6+'NILAI UTS'!N166*'NILAI UTS'!N$7*'FORM NILAI SIAP'!$G$6+'NILAI UAS'!N$7*'NILAI UAS'!N166*'FORM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6" s="52"/>
      <c r="AG166" s="7" t="str">
        <f>IF($B166="","",IFERROR((('NILAI TUGAS'!O166*'NILAI TUGAS'!O$7*'FORM NILAI SIAP'!$E$6+'NILAI PRAKTEK'!O166*'NILAI PRAKTEK'!O$7*'FORM NILAI SIAP'!$F$6+'NILAI UTS'!O166*'NILAI UTS'!O$7*'FORM NILAI SIAP'!$G$6+'NILAI UAS'!O$7*'NILAI UAS'!O166*'FORM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6" s="52"/>
      <c r="AI166" s="7" t="str">
        <f>IF($B166="","",IFERROR((('NILAI TUGAS'!P166*'NILAI TUGAS'!P$7*'FORM NILAI SIAP'!$E$6+'NILAI PRAKTEK'!P166*'NILAI PRAKTEK'!P$7*'FORM NILAI SIAP'!$F$6+'NILAI UTS'!P166*'NILAI UTS'!P$7*'FORM NILAI SIAP'!$G$6+'NILAI UAS'!P$7*'NILAI UAS'!P166*'FORM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6" s="52"/>
      <c r="AK166" s="7" t="str">
        <f>IF($B166="","",IFERROR((('NILAI TUGAS'!Q166*'NILAI TUGAS'!Q$7*'FORM NILAI SIAP'!$E$6+'NILAI PRAKTEK'!Q166*'NILAI PRAKTEK'!Q$7*'FORM NILAI SIAP'!$F$6+'NILAI UTS'!Q166*'NILAI UTS'!Q$7*'FORM NILAI SIAP'!$G$6+'NILAI UAS'!Q$7*'NILAI UAS'!Q166*'FORM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6" s="52"/>
      <c r="AM166" s="7" t="str">
        <f>IF($B166="","",IFERROR((('NILAI TUGAS'!R166*'NILAI TUGAS'!R$7*'FORM NILAI SIAP'!$E$6+'NILAI PRAKTEK'!R166*'NILAI PRAKTEK'!R$7*'FORM NILAI SIAP'!$F$6+'NILAI UTS'!R166*'NILAI UTS'!R$7*'FORM NILAI SIAP'!$G$6+'NILAI UAS'!R$7*'NILAI UAS'!R166*'FORM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6" s="52"/>
    </row>
    <row r="167" spans="1:40" x14ac:dyDescent="0.25">
      <c r="A167" s="13"/>
      <c r="B167" s="13"/>
      <c r="C167" s="13"/>
      <c r="D167" s="13"/>
      <c r="E167" s="25" t="str">
        <f>IF(B167="","",'NILAI TUGAS'!D167)</f>
        <v/>
      </c>
      <c r="F167" s="25" t="str">
        <f>IF(B167="","",'NILAI PRAKTEK'!D167)</f>
        <v/>
      </c>
      <c r="G167" s="25" t="str">
        <f>IF(B167="","",'NILAI UTS'!D167)</f>
        <v/>
      </c>
      <c r="H167" s="25" t="str">
        <f>IF(B167="","",'NILAI UAS'!D167)</f>
        <v/>
      </c>
      <c r="I167" s="25" t="str">
        <f t="shared" si="1546"/>
        <v/>
      </c>
      <c r="J167" s="26" t="str">
        <f t="shared" si="1547"/>
        <v/>
      </c>
      <c r="K167" s="25" t="str">
        <f t="shared" si="1548"/>
        <v/>
      </c>
      <c r="L167" s="6" t="str">
        <f t="shared" si="1549"/>
        <v/>
      </c>
      <c r="M167" s="7" t="str">
        <f>IF($B167="","",IF(M$7="","",IFERROR((('NILAI TUGAS'!E167*'NILAI TUGAS'!E$7*'FORM NILAI SIAP'!$E$6+'NILAI PRAKTEK'!E167*'NILAI PRAKTEK'!E$7*'FORM NILAI SIAP'!$F$6+'NILAI UTS'!E167*'NILAI UTS'!E$7*'FORM NILAI SIAP'!$G$6+'NILAI UAS'!E$7*'NILAI UAS'!E167*'FORM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7" s="49"/>
      <c r="O167" s="7" t="str">
        <f>IF($B167="","",IF(O$7="","",IFERROR((('NILAI TUGAS'!F167*'NILAI TUGAS'!F$7*'FORM NILAI SIAP'!$E$6+'NILAI PRAKTEK'!F167*'NILAI PRAKTEK'!F$7*'FORM NILAI SIAP'!$F$6+'NILAI UTS'!F167*'NILAI UTS'!F$7*'FORM NILAI SIAP'!$G$6+'NILAI UAS'!F$7*'NILAI UAS'!F167*'FORM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7" s="52"/>
      <c r="Q167" s="7" t="str">
        <f>IF($B167="","",IF(Q$7="","",IFERROR((('NILAI TUGAS'!G167*'NILAI TUGAS'!G$7*'FORM NILAI SIAP'!$E$6+'NILAI PRAKTEK'!G167*'NILAI PRAKTEK'!G$7*'FORM NILAI SIAP'!$F$6+'NILAI UTS'!G167*'NILAI UTS'!G$7*'FORM NILAI SIAP'!$G$6+'NILAI UAS'!G$7*'NILAI UAS'!G167*'FORM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7" s="52"/>
      <c r="S167" s="7" t="str">
        <f>IF($B167="","",IF(S$7="","",IFERROR((('NILAI TUGAS'!H167*'NILAI TUGAS'!H$7*'FORM NILAI SIAP'!$E$6+'NILAI PRAKTEK'!H167*'NILAI PRAKTEK'!H$7*'FORM NILAI SIAP'!$F$6+'NILAI UTS'!H167*'NILAI UTS'!H$7*'FORM NILAI SIAP'!$G$6+'NILAI UAS'!H$7*'NILAI UAS'!H167*'FORM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7" s="52"/>
      <c r="U167" s="7" t="str">
        <f>IF($B167="","",IF(U$7="","",IFERROR((('NILAI TUGAS'!I167*'NILAI TUGAS'!I$7*'FORM NILAI SIAP'!$E$6+'NILAI PRAKTEK'!I167*'NILAI PRAKTEK'!I$7*'FORM NILAI SIAP'!$F$6+'NILAI UTS'!I167*'NILAI UTS'!I$7*'FORM NILAI SIAP'!$G$6+'NILAI UAS'!I$7*'NILAI UAS'!I167*'FORM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7" s="52"/>
      <c r="W167" s="7" t="str">
        <f>IF($B167="","",IF(W$7="","",IFERROR((('NILAI TUGAS'!J167*'NILAI TUGAS'!J$7*'FORM NILAI SIAP'!$E$6+'NILAI PRAKTEK'!J167*'NILAI PRAKTEK'!J$7*'FORM NILAI SIAP'!$F$6+'NILAI UTS'!J167*'NILAI UTS'!J$7*'FORM NILAI SIAP'!$G$6+'NILAI UAS'!J$7*'NILAI UAS'!J167*'FORM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7" s="52"/>
      <c r="Y167" s="7" t="str">
        <f>IF($B167="","",IF(Y$7="","",IFERROR((('NILAI TUGAS'!K167*'NILAI TUGAS'!K$7*'FORM NILAI SIAP'!$E$6+'NILAI PRAKTEK'!K167*'NILAI PRAKTEK'!K$7*'FORM NILAI SIAP'!$F$6+'NILAI UTS'!K167*'NILAI UTS'!K$7*'FORM NILAI SIAP'!$G$6+'NILAI UAS'!K$7*'NILAI UAS'!K167*'FORM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7" s="52"/>
      <c r="AA167" s="7" t="str">
        <f>IF($B167="","",IF(AA$7="","",IFERROR((('NILAI TUGAS'!L167*'NILAI TUGAS'!L$7*'FORM NILAI SIAP'!$E$6+'NILAI PRAKTEK'!L167*'NILAI PRAKTEK'!L$7*'FORM NILAI SIAP'!$F$6+'NILAI UTS'!L167*'NILAI UTS'!L$7*'FORM NILAI SIAP'!$G$6+'NILAI UAS'!L$7*'NILAI UAS'!L167*'FORM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7" s="52"/>
      <c r="AC167" s="7" t="str">
        <f>IF($B167="","",IF(AC$7="","",IFERROR((('NILAI TUGAS'!M167*'NILAI TUGAS'!M$7*'FORM NILAI SIAP'!$E$6+'NILAI PRAKTEK'!M167*'NILAI PRAKTEK'!M$7*'FORM NILAI SIAP'!$F$6+'NILAI UTS'!M167*'NILAI UTS'!M$7*'FORM NILAI SIAP'!$G$6+'NILAI UAS'!M$7*'NILAI UAS'!M167*'FORM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7" s="52"/>
      <c r="AE167" s="7" t="str">
        <f>IF($B167="","",IFERROR((('NILAI TUGAS'!N167*'NILAI TUGAS'!N$7*'FORM NILAI SIAP'!$E$6+'NILAI PRAKTEK'!N167*'NILAI PRAKTEK'!N$7*'FORM NILAI SIAP'!$F$6+'NILAI UTS'!N167*'NILAI UTS'!N$7*'FORM NILAI SIAP'!$G$6+'NILAI UAS'!N$7*'NILAI UAS'!N167*'FORM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7" s="52"/>
      <c r="AG167" s="7" t="str">
        <f>IF($B167="","",IFERROR((('NILAI TUGAS'!O167*'NILAI TUGAS'!O$7*'FORM NILAI SIAP'!$E$6+'NILAI PRAKTEK'!O167*'NILAI PRAKTEK'!O$7*'FORM NILAI SIAP'!$F$6+'NILAI UTS'!O167*'NILAI UTS'!O$7*'FORM NILAI SIAP'!$G$6+'NILAI UAS'!O$7*'NILAI UAS'!O167*'FORM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7" s="52"/>
      <c r="AI167" s="7" t="str">
        <f>IF($B167="","",IFERROR((('NILAI TUGAS'!P167*'NILAI TUGAS'!P$7*'FORM NILAI SIAP'!$E$6+'NILAI PRAKTEK'!P167*'NILAI PRAKTEK'!P$7*'FORM NILAI SIAP'!$F$6+'NILAI UTS'!P167*'NILAI UTS'!P$7*'FORM NILAI SIAP'!$G$6+'NILAI UAS'!P$7*'NILAI UAS'!P167*'FORM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7" s="52"/>
      <c r="AK167" s="7" t="str">
        <f>IF($B167="","",IFERROR((('NILAI TUGAS'!Q167*'NILAI TUGAS'!Q$7*'FORM NILAI SIAP'!$E$6+'NILAI PRAKTEK'!Q167*'NILAI PRAKTEK'!Q$7*'FORM NILAI SIAP'!$F$6+'NILAI UTS'!Q167*'NILAI UTS'!Q$7*'FORM NILAI SIAP'!$G$6+'NILAI UAS'!Q$7*'NILAI UAS'!Q167*'FORM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7" s="52"/>
      <c r="AM167" s="7" t="str">
        <f>IF($B167="","",IFERROR((('NILAI TUGAS'!R167*'NILAI TUGAS'!R$7*'FORM NILAI SIAP'!$E$6+'NILAI PRAKTEK'!R167*'NILAI PRAKTEK'!R$7*'FORM NILAI SIAP'!$F$6+'NILAI UTS'!R167*'NILAI UTS'!R$7*'FORM NILAI SIAP'!$G$6+'NILAI UAS'!R$7*'NILAI UAS'!R167*'FORM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7" s="52"/>
    </row>
    <row r="168" spans="1:40" x14ac:dyDescent="0.25">
      <c r="A168" s="13"/>
      <c r="B168" s="13"/>
      <c r="C168" s="13"/>
      <c r="D168" s="13"/>
      <c r="E168" s="25" t="str">
        <f>IF(B168="","",'NILAI TUGAS'!D168)</f>
        <v/>
      </c>
      <c r="F168" s="25" t="str">
        <f>IF(B168="","",'NILAI PRAKTEK'!D168)</f>
        <v/>
      </c>
      <c r="G168" s="25" t="str">
        <f>IF(B168="","",'NILAI UTS'!D168)</f>
        <v/>
      </c>
      <c r="H168" s="25" t="str">
        <f>IF(B168="","",'NILAI UAS'!D168)</f>
        <v/>
      </c>
      <c r="I168" s="25" t="str">
        <f t="shared" si="1546"/>
        <v/>
      </c>
      <c r="J168" s="26" t="str">
        <f t="shared" si="1547"/>
        <v/>
      </c>
      <c r="K168" s="25" t="str">
        <f t="shared" si="1548"/>
        <v/>
      </c>
      <c r="L168" s="6" t="str">
        <f t="shared" si="1549"/>
        <v/>
      </c>
      <c r="M168" s="7" t="str">
        <f>IF($B168="","",IF(M$7="","",IFERROR((('NILAI TUGAS'!E168*'NILAI TUGAS'!E$7*'FORM NILAI SIAP'!$E$6+'NILAI PRAKTEK'!E168*'NILAI PRAKTEK'!E$7*'FORM NILAI SIAP'!$F$6+'NILAI UTS'!E168*'NILAI UTS'!E$7*'FORM NILAI SIAP'!$G$6+'NILAI UAS'!E$7*'NILAI UAS'!E168*'FORM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8" s="49"/>
      <c r="O168" s="7" t="str">
        <f>IF($B168="","",IF(O$7="","",IFERROR((('NILAI TUGAS'!F168*'NILAI TUGAS'!F$7*'FORM NILAI SIAP'!$E$6+'NILAI PRAKTEK'!F168*'NILAI PRAKTEK'!F$7*'FORM NILAI SIAP'!$F$6+'NILAI UTS'!F168*'NILAI UTS'!F$7*'FORM NILAI SIAP'!$G$6+'NILAI UAS'!F$7*'NILAI UAS'!F168*'FORM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8" s="52"/>
      <c r="Q168" s="7" t="str">
        <f>IF($B168="","",IF(Q$7="","",IFERROR((('NILAI TUGAS'!G168*'NILAI TUGAS'!G$7*'FORM NILAI SIAP'!$E$6+'NILAI PRAKTEK'!G168*'NILAI PRAKTEK'!G$7*'FORM NILAI SIAP'!$F$6+'NILAI UTS'!G168*'NILAI UTS'!G$7*'FORM NILAI SIAP'!$G$6+'NILAI UAS'!G$7*'NILAI UAS'!G168*'FORM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8" s="52"/>
      <c r="S168" s="7" t="str">
        <f>IF($B168="","",IF(S$7="","",IFERROR((('NILAI TUGAS'!H168*'NILAI TUGAS'!H$7*'FORM NILAI SIAP'!$E$6+'NILAI PRAKTEK'!H168*'NILAI PRAKTEK'!H$7*'FORM NILAI SIAP'!$F$6+'NILAI UTS'!H168*'NILAI UTS'!H$7*'FORM NILAI SIAP'!$G$6+'NILAI UAS'!H$7*'NILAI UAS'!H168*'FORM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8" s="52"/>
      <c r="U168" s="7" t="str">
        <f>IF($B168="","",IF(U$7="","",IFERROR((('NILAI TUGAS'!I168*'NILAI TUGAS'!I$7*'FORM NILAI SIAP'!$E$6+'NILAI PRAKTEK'!I168*'NILAI PRAKTEK'!I$7*'FORM NILAI SIAP'!$F$6+'NILAI UTS'!I168*'NILAI UTS'!I$7*'FORM NILAI SIAP'!$G$6+'NILAI UAS'!I$7*'NILAI UAS'!I168*'FORM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8" s="52"/>
      <c r="W168" s="7" t="str">
        <f>IF($B168="","",IF(W$7="","",IFERROR((('NILAI TUGAS'!J168*'NILAI TUGAS'!J$7*'FORM NILAI SIAP'!$E$6+'NILAI PRAKTEK'!J168*'NILAI PRAKTEK'!J$7*'FORM NILAI SIAP'!$F$6+'NILAI UTS'!J168*'NILAI UTS'!J$7*'FORM NILAI SIAP'!$G$6+'NILAI UAS'!J$7*'NILAI UAS'!J168*'FORM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8" s="52"/>
      <c r="Y168" s="7" t="str">
        <f>IF($B168="","",IF(Y$7="","",IFERROR((('NILAI TUGAS'!K168*'NILAI TUGAS'!K$7*'FORM NILAI SIAP'!$E$6+'NILAI PRAKTEK'!K168*'NILAI PRAKTEK'!K$7*'FORM NILAI SIAP'!$F$6+'NILAI UTS'!K168*'NILAI UTS'!K$7*'FORM NILAI SIAP'!$G$6+'NILAI UAS'!K$7*'NILAI UAS'!K168*'FORM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8" s="52"/>
      <c r="AA168" s="7" t="str">
        <f>IF($B168="","",IF(AA$7="","",IFERROR((('NILAI TUGAS'!L168*'NILAI TUGAS'!L$7*'FORM NILAI SIAP'!$E$6+'NILAI PRAKTEK'!L168*'NILAI PRAKTEK'!L$7*'FORM NILAI SIAP'!$F$6+'NILAI UTS'!L168*'NILAI UTS'!L$7*'FORM NILAI SIAP'!$G$6+'NILAI UAS'!L$7*'NILAI UAS'!L168*'FORM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8" s="52"/>
      <c r="AC168" s="7" t="str">
        <f>IF($B168="","",IF(AC$7="","",IFERROR((('NILAI TUGAS'!M168*'NILAI TUGAS'!M$7*'FORM NILAI SIAP'!$E$6+'NILAI PRAKTEK'!M168*'NILAI PRAKTEK'!M$7*'FORM NILAI SIAP'!$F$6+'NILAI UTS'!M168*'NILAI UTS'!M$7*'FORM NILAI SIAP'!$G$6+'NILAI UAS'!M$7*'NILAI UAS'!M168*'FORM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8" s="52"/>
      <c r="AE168" s="7" t="str">
        <f>IF($B168="","",IFERROR((('NILAI TUGAS'!N168*'NILAI TUGAS'!N$7*'FORM NILAI SIAP'!$E$6+'NILAI PRAKTEK'!N168*'NILAI PRAKTEK'!N$7*'FORM NILAI SIAP'!$F$6+'NILAI UTS'!N168*'NILAI UTS'!N$7*'FORM NILAI SIAP'!$G$6+'NILAI UAS'!N$7*'NILAI UAS'!N168*'FORM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8" s="52"/>
      <c r="AG168" s="7" t="str">
        <f>IF($B168="","",IFERROR((('NILAI TUGAS'!O168*'NILAI TUGAS'!O$7*'FORM NILAI SIAP'!$E$6+'NILAI PRAKTEK'!O168*'NILAI PRAKTEK'!O$7*'FORM NILAI SIAP'!$F$6+'NILAI UTS'!O168*'NILAI UTS'!O$7*'FORM NILAI SIAP'!$G$6+'NILAI UAS'!O$7*'NILAI UAS'!O168*'FORM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8" s="52"/>
      <c r="AI168" s="7" t="str">
        <f>IF($B168="","",IFERROR((('NILAI TUGAS'!P168*'NILAI TUGAS'!P$7*'FORM NILAI SIAP'!$E$6+'NILAI PRAKTEK'!P168*'NILAI PRAKTEK'!P$7*'FORM NILAI SIAP'!$F$6+'NILAI UTS'!P168*'NILAI UTS'!P$7*'FORM NILAI SIAP'!$G$6+'NILAI UAS'!P$7*'NILAI UAS'!P168*'FORM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8" s="52"/>
      <c r="AK168" s="7" t="str">
        <f>IF($B168="","",IFERROR((('NILAI TUGAS'!Q168*'NILAI TUGAS'!Q$7*'FORM NILAI SIAP'!$E$6+'NILAI PRAKTEK'!Q168*'NILAI PRAKTEK'!Q$7*'FORM NILAI SIAP'!$F$6+'NILAI UTS'!Q168*'NILAI UTS'!Q$7*'FORM NILAI SIAP'!$G$6+'NILAI UAS'!Q$7*'NILAI UAS'!Q168*'FORM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8" s="52"/>
      <c r="AM168" s="7" t="str">
        <f>IF($B168="","",IFERROR((('NILAI TUGAS'!R168*'NILAI TUGAS'!R$7*'FORM NILAI SIAP'!$E$6+'NILAI PRAKTEK'!R168*'NILAI PRAKTEK'!R$7*'FORM NILAI SIAP'!$F$6+'NILAI UTS'!R168*'NILAI UTS'!R$7*'FORM NILAI SIAP'!$G$6+'NILAI UAS'!R$7*'NILAI UAS'!R168*'FORM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8" s="52"/>
    </row>
    <row r="169" spans="1:40" x14ac:dyDescent="0.25">
      <c r="A169" s="13"/>
      <c r="B169" s="13"/>
      <c r="C169" s="13"/>
      <c r="D169" s="13"/>
      <c r="E169" s="25" t="str">
        <f>IF(B169="","",'NILAI TUGAS'!D169)</f>
        <v/>
      </c>
      <c r="F169" s="25" t="str">
        <f>IF(B169="","",'NILAI PRAKTEK'!D169)</f>
        <v/>
      </c>
      <c r="G169" s="25" t="str">
        <f>IF(B169="","",'NILAI UTS'!D169)</f>
        <v/>
      </c>
      <c r="H169" s="25" t="str">
        <f>IF(B169="","",'NILAI UAS'!D169)</f>
        <v/>
      </c>
      <c r="I169" s="25" t="str">
        <f t="shared" si="1546"/>
        <v/>
      </c>
      <c r="J169" s="26" t="str">
        <f t="shared" si="1547"/>
        <v/>
      </c>
      <c r="K169" s="25" t="str">
        <f t="shared" si="1548"/>
        <v/>
      </c>
      <c r="L169" s="6" t="str">
        <f t="shared" si="1549"/>
        <v/>
      </c>
      <c r="M169" s="7" t="str">
        <f>IF($B169="","",IF(M$7="","",IFERROR((('NILAI TUGAS'!E169*'NILAI TUGAS'!E$7*'FORM NILAI SIAP'!$E$6+'NILAI PRAKTEK'!E169*'NILAI PRAKTEK'!E$7*'FORM NILAI SIAP'!$F$6+'NILAI UTS'!E169*'NILAI UTS'!E$7*'FORM NILAI SIAP'!$G$6+'NILAI UAS'!E$7*'NILAI UAS'!E169*'FORM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69" s="49"/>
      <c r="O169" s="7" t="str">
        <f>IF($B169="","",IF(O$7="","",IFERROR((('NILAI TUGAS'!F169*'NILAI TUGAS'!F$7*'FORM NILAI SIAP'!$E$6+'NILAI PRAKTEK'!F169*'NILAI PRAKTEK'!F$7*'FORM NILAI SIAP'!$F$6+'NILAI UTS'!F169*'NILAI UTS'!F$7*'FORM NILAI SIAP'!$G$6+'NILAI UAS'!F$7*'NILAI UAS'!F169*'FORM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69" s="52"/>
      <c r="Q169" s="7" t="str">
        <f>IF($B169="","",IF(Q$7="","",IFERROR((('NILAI TUGAS'!G169*'NILAI TUGAS'!G$7*'FORM NILAI SIAP'!$E$6+'NILAI PRAKTEK'!G169*'NILAI PRAKTEK'!G$7*'FORM NILAI SIAP'!$F$6+'NILAI UTS'!G169*'NILAI UTS'!G$7*'FORM NILAI SIAP'!$G$6+'NILAI UAS'!G$7*'NILAI UAS'!G169*'FORM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69" s="52"/>
      <c r="S169" s="7" t="str">
        <f>IF($B169="","",IF(S$7="","",IFERROR((('NILAI TUGAS'!H169*'NILAI TUGAS'!H$7*'FORM NILAI SIAP'!$E$6+'NILAI PRAKTEK'!H169*'NILAI PRAKTEK'!H$7*'FORM NILAI SIAP'!$F$6+'NILAI UTS'!H169*'NILAI UTS'!H$7*'FORM NILAI SIAP'!$G$6+'NILAI UAS'!H$7*'NILAI UAS'!H169*'FORM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9" s="52"/>
      <c r="U169" s="7" t="str">
        <f>IF($B169="","",IF(U$7="","",IFERROR((('NILAI TUGAS'!I169*'NILAI TUGAS'!I$7*'FORM NILAI SIAP'!$E$6+'NILAI PRAKTEK'!I169*'NILAI PRAKTEK'!I$7*'FORM NILAI SIAP'!$F$6+'NILAI UTS'!I169*'NILAI UTS'!I$7*'FORM NILAI SIAP'!$G$6+'NILAI UAS'!I$7*'NILAI UAS'!I169*'FORM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9" s="52"/>
      <c r="W169" s="7" t="str">
        <f>IF($B169="","",IF(W$7="","",IFERROR((('NILAI TUGAS'!J169*'NILAI TUGAS'!J$7*'FORM NILAI SIAP'!$E$6+'NILAI PRAKTEK'!J169*'NILAI PRAKTEK'!J$7*'FORM NILAI SIAP'!$F$6+'NILAI UTS'!J169*'NILAI UTS'!J$7*'FORM NILAI SIAP'!$G$6+'NILAI UAS'!J$7*'NILAI UAS'!J169*'FORM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9" s="52"/>
      <c r="Y169" s="7" t="str">
        <f>IF($B169="","",IF(Y$7="","",IFERROR((('NILAI TUGAS'!K169*'NILAI TUGAS'!K$7*'FORM NILAI SIAP'!$E$6+'NILAI PRAKTEK'!K169*'NILAI PRAKTEK'!K$7*'FORM NILAI SIAP'!$F$6+'NILAI UTS'!K169*'NILAI UTS'!K$7*'FORM NILAI SIAP'!$G$6+'NILAI UAS'!K$7*'NILAI UAS'!K169*'FORM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9" s="52"/>
      <c r="AA169" s="7" t="str">
        <f>IF($B169="","",IF(AA$7="","",IFERROR((('NILAI TUGAS'!L169*'NILAI TUGAS'!L$7*'FORM NILAI SIAP'!$E$6+'NILAI PRAKTEK'!L169*'NILAI PRAKTEK'!L$7*'FORM NILAI SIAP'!$F$6+'NILAI UTS'!L169*'NILAI UTS'!L$7*'FORM NILAI SIAP'!$G$6+'NILAI UAS'!L$7*'NILAI UAS'!L169*'FORM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9" s="52"/>
      <c r="AC169" s="7" t="str">
        <f>IF($B169="","",IF(AC$7="","",IFERROR((('NILAI TUGAS'!M169*'NILAI TUGAS'!M$7*'FORM NILAI SIAP'!$E$6+'NILAI PRAKTEK'!M169*'NILAI PRAKTEK'!M$7*'FORM NILAI SIAP'!$F$6+'NILAI UTS'!M169*'NILAI UTS'!M$7*'FORM NILAI SIAP'!$G$6+'NILAI UAS'!M$7*'NILAI UAS'!M169*'FORM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9" s="52"/>
      <c r="AE169" s="7" t="str">
        <f>IF($B169="","",IFERROR((('NILAI TUGAS'!N169*'NILAI TUGAS'!N$7*'FORM NILAI SIAP'!$E$6+'NILAI PRAKTEK'!N169*'NILAI PRAKTEK'!N$7*'FORM NILAI SIAP'!$F$6+'NILAI UTS'!N169*'NILAI UTS'!N$7*'FORM NILAI SIAP'!$G$6+'NILAI UAS'!N$7*'NILAI UAS'!N169*'FORM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9" s="52"/>
      <c r="AG169" s="7" t="str">
        <f>IF($B169="","",IFERROR((('NILAI TUGAS'!O169*'NILAI TUGAS'!O$7*'FORM NILAI SIAP'!$E$6+'NILAI PRAKTEK'!O169*'NILAI PRAKTEK'!O$7*'FORM NILAI SIAP'!$F$6+'NILAI UTS'!O169*'NILAI UTS'!O$7*'FORM NILAI SIAP'!$G$6+'NILAI UAS'!O$7*'NILAI UAS'!O169*'FORM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9" s="52"/>
      <c r="AI169" s="7" t="str">
        <f>IF($B169="","",IFERROR((('NILAI TUGAS'!P169*'NILAI TUGAS'!P$7*'FORM NILAI SIAP'!$E$6+'NILAI PRAKTEK'!P169*'NILAI PRAKTEK'!P$7*'FORM NILAI SIAP'!$F$6+'NILAI UTS'!P169*'NILAI UTS'!P$7*'FORM NILAI SIAP'!$G$6+'NILAI UAS'!P$7*'NILAI UAS'!P169*'FORM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9" s="52"/>
      <c r="AK169" s="7" t="str">
        <f>IF($B169="","",IFERROR((('NILAI TUGAS'!Q169*'NILAI TUGAS'!Q$7*'FORM NILAI SIAP'!$E$6+'NILAI PRAKTEK'!Q169*'NILAI PRAKTEK'!Q$7*'FORM NILAI SIAP'!$F$6+'NILAI UTS'!Q169*'NILAI UTS'!Q$7*'FORM NILAI SIAP'!$G$6+'NILAI UAS'!Q$7*'NILAI UAS'!Q169*'FORM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9" s="52"/>
      <c r="AM169" s="7" t="str">
        <f>IF($B169="","",IFERROR((('NILAI TUGAS'!R169*'NILAI TUGAS'!R$7*'FORM NILAI SIAP'!$E$6+'NILAI PRAKTEK'!R169*'NILAI PRAKTEK'!R$7*'FORM NILAI SIAP'!$F$6+'NILAI UTS'!R169*'NILAI UTS'!R$7*'FORM NILAI SIAP'!$G$6+'NILAI UAS'!R$7*'NILAI UAS'!R169*'FORM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9" s="52"/>
    </row>
    <row r="170" spans="1:40" x14ac:dyDescent="0.25">
      <c r="A170" s="13"/>
      <c r="B170" s="13"/>
      <c r="C170" s="13"/>
      <c r="D170" s="13"/>
      <c r="E170" s="25" t="str">
        <f>IF(B170="","",'NILAI TUGAS'!D170)</f>
        <v/>
      </c>
      <c r="F170" s="25" t="str">
        <f>IF(B170="","",'NILAI PRAKTEK'!D170)</f>
        <v/>
      </c>
      <c r="G170" s="25" t="str">
        <f>IF(B170="","",'NILAI UTS'!D170)</f>
        <v/>
      </c>
      <c r="H170" s="25" t="str">
        <f>IF(B170="","",'NILAI UAS'!D170)</f>
        <v/>
      </c>
      <c r="I170" s="25" t="str">
        <f t="shared" si="1546"/>
        <v/>
      </c>
      <c r="J170" s="26" t="str">
        <f t="shared" si="1547"/>
        <v/>
      </c>
      <c r="K170" s="25" t="str">
        <f t="shared" si="1548"/>
        <v/>
      </c>
      <c r="L170" s="6" t="str">
        <f t="shared" si="1549"/>
        <v/>
      </c>
      <c r="M170" s="7" t="str">
        <f>IF($B170="","",IF(M$7="","",IFERROR((('NILAI TUGAS'!E170*'NILAI TUGAS'!E$7*'FORM NILAI SIAP'!$E$6+'NILAI PRAKTEK'!E170*'NILAI PRAKTEK'!E$7*'FORM NILAI SIAP'!$F$6+'NILAI UTS'!E170*'NILAI UTS'!E$7*'FORM NILAI SIAP'!$G$6+'NILAI UAS'!E$7*'NILAI UAS'!E170*'FORM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0" s="49"/>
      <c r="O170" s="7" t="str">
        <f>IF($B170="","",IF(O$7="","",IFERROR((('NILAI TUGAS'!F170*'NILAI TUGAS'!F$7*'FORM NILAI SIAP'!$E$6+'NILAI PRAKTEK'!F170*'NILAI PRAKTEK'!F$7*'FORM NILAI SIAP'!$F$6+'NILAI UTS'!F170*'NILAI UTS'!F$7*'FORM NILAI SIAP'!$G$6+'NILAI UAS'!F$7*'NILAI UAS'!F170*'FORM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0" s="52"/>
      <c r="Q170" s="7" t="str">
        <f>IF($B170="","",IF(Q$7="","",IFERROR((('NILAI TUGAS'!G170*'NILAI TUGAS'!G$7*'FORM NILAI SIAP'!$E$6+'NILAI PRAKTEK'!G170*'NILAI PRAKTEK'!G$7*'FORM NILAI SIAP'!$F$6+'NILAI UTS'!G170*'NILAI UTS'!G$7*'FORM NILAI SIAP'!$G$6+'NILAI UAS'!G$7*'NILAI UAS'!G170*'FORM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0" s="52"/>
      <c r="S170" s="7" t="str">
        <f>IF($B170="","",IF(S$7="","",IFERROR((('NILAI TUGAS'!H170*'NILAI TUGAS'!H$7*'FORM NILAI SIAP'!$E$6+'NILAI PRAKTEK'!H170*'NILAI PRAKTEK'!H$7*'FORM NILAI SIAP'!$F$6+'NILAI UTS'!H170*'NILAI UTS'!H$7*'FORM NILAI SIAP'!$G$6+'NILAI UAS'!H$7*'NILAI UAS'!H170*'FORM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0" s="52"/>
      <c r="U170" s="7" t="str">
        <f>IF($B170="","",IF(U$7="","",IFERROR((('NILAI TUGAS'!I170*'NILAI TUGAS'!I$7*'FORM NILAI SIAP'!$E$6+'NILAI PRAKTEK'!I170*'NILAI PRAKTEK'!I$7*'FORM NILAI SIAP'!$F$6+'NILAI UTS'!I170*'NILAI UTS'!I$7*'FORM NILAI SIAP'!$G$6+'NILAI UAS'!I$7*'NILAI UAS'!I170*'FORM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0" s="52"/>
      <c r="W170" s="7" t="str">
        <f>IF($B170="","",IF(W$7="","",IFERROR((('NILAI TUGAS'!J170*'NILAI TUGAS'!J$7*'FORM NILAI SIAP'!$E$6+'NILAI PRAKTEK'!J170*'NILAI PRAKTEK'!J$7*'FORM NILAI SIAP'!$F$6+'NILAI UTS'!J170*'NILAI UTS'!J$7*'FORM NILAI SIAP'!$G$6+'NILAI UAS'!J$7*'NILAI UAS'!J170*'FORM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0" s="52"/>
      <c r="Y170" s="7" t="str">
        <f>IF($B170="","",IF(Y$7="","",IFERROR((('NILAI TUGAS'!K170*'NILAI TUGAS'!K$7*'FORM NILAI SIAP'!$E$6+'NILAI PRAKTEK'!K170*'NILAI PRAKTEK'!K$7*'FORM NILAI SIAP'!$F$6+'NILAI UTS'!K170*'NILAI UTS'!K$7*'FORM NILAI SIAP'!$G$6+'NILAI UAS'!K$7*'NILAI UAS'!K170*'FORM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0" s="52"/>
      <c r="AA170" s="7" t="str">
        <f>IF($B170="","",IF(AA$7="","",IFERROR((('NILAI TUGAS'!L170*'NILAI TUGAS'!L$7*'FORM NILAI SIAP'!$E$6+'NILAI PRAKTEK'!L170*'NILAI PRAKTEK'!L$7*'FORM NILAI SIAP'!$F$6+'NILAI UTS'!L170*'NILAI UTS'!L$7*'FORM NILAI SIAP'!$G$6+'NILAI UAS'!L$7*'NILAI UAS'!L170*'FORM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0" s="52"/>
      <c r="AC170" s="7" t="str">
        <f>IF($B170="","",IF(AC$7="","",IFERROR((('NILAI TUGAS'!M170*'NILAI TUGAS'!M$7*'FORM NILAI SIAP'!$E$6+'NILAI PRAKTEK'!M170*'NILAI PRAKTEK'!M$7*'FORM NILAI SIAP'!$F$6+'NILAI UTS'!M170*'NILAI UTS'!M$7*'FORM NILAI SIAP'!$G$6+'NILAI UAS'!M$7*'NILAI UAS'!M170*'FORM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0" s="52"/>
      <c r="AE170" s="7" t="str">
        <f>IF($B170="","",IFERROR((('NILAI TUGAS'!N170*'NILAI TUGAS'!N$7*'FORM NILAI SIAP'!$E$6+'NILAI PRAKTEK'!N170*'NILAI PRAKTEK'!N$7*'FORM NILAI SIAP'!$F$6+'NILAI UTS'!N170*'NILAI UTS'!N$7*'FORM NILAI SIAP'!$G$6+'NILAI UAS'!N$7*'NILAI UAS'!N170*'FORM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0" s="52"/>
      <c r="AG170" s="7" t="str">
        <f>IF($B170="","",IFERROR((('NILAI TUGAS'!O170*'NILAI TUGAS'!O$7*'FORM NILAI SIAP'!$E$6+'NILAI PRAKTEK'!O170*'NILAI PRAKTEK'!O$7*'FORM NILAI SIAP'!$F$6+'NILAI UTS'!O170*'NILAI UTS'!O$7*'FORM NILAI SIAP'!$G$6+'NILAI UAS'!O$7*'NILAI UAS'!O170*'FORM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0" s="52"/>
      <c r="AI170" s="7" t="str">
        <f>IF($B170="","",IFERROR((('NILAI TUGAS'!P170*'NILAI TUGAS'!P$7*'FORM NILAI SIAP'!$E$6+'NILAI PRAKTEK'!P170*'NILAI PRAKTEK'!P$7*'FORM NILAI SIAP'!$F$6+'NILAI UTS'!P170*'NILAI UTS'!P$7*'FORM NILAI SIAP'!$G$6+'NILAI UAS'!P$7*'NILAI UAS'!P170*'FORM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0" s="52"/>
      <c r="AK170" s="7" t="str">
        <f>IF($B170="","",IFERROR((('NILAI TUGAS'!Q170*'NILAI TUGAS'!Q$7*'FORM NILAI SIAP'!$E$6+'NILAI PRAKTEK'!Q170*'NILAI PRAKTEK'!Q$7*'FORM NILAI SIAP'!$F$6+'NILAI UTS'!Q170*'NILAI UTS'!Q$7*'FORM NILAI SIAP'!$G$6+'NILAI UAS'!Q$7*'NILAI UAS'!Q170*'FORM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0" s="52"/>
      <c r="AM170" s="7" t="str">
        <f>IF($B170="","",IFERROR((('NILAI TUGAS'!R170*'NILAI TUGAS'!R$7*'FORM NILAI SIAP'!$E$6+'NILAI PRAKTEK'!R170*'NILAI PRAKTEK'!R$7*'FORM NILAI SIAP'!$F$6+'NILAI UTS'!R170*'NILAI UTS'!R$7*'FORM NILAI SIAP'!$G$6+'NILAI UAS'!R$7*'NILAI UAS'!R170*'FORM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0" s="52"/>
    </row>
    <row r="171" spans="1:40" x14ac:dyDescent="0.25">
      <c r="A171" s="13"/>
      <c r="B171" s="13"/>
      <c r="C171" s="13"/>
      <c r="D171" s="13"/>
      <c r="E171" s="25" t="str">
        <f>IF(B171="","",'NILAI TUGAS'!D171)</f>
        <v/>
      </c>
      <c r="F171" s="25" t="str">
        <f>IF(B171="","",'NILAI PRAKTEK'!D171)</f>
        <v/>
      </c>
      <c r="G171" s="25" t="str">
        <f>IF(B171="","",'NILAI UTS'!D171)</f>
        <v/>
      </c>
      <c r="H171" s="25" t="str">
        <f>IF(B171="","",'NILAI UAS'!D171)</f>
        <v/>
      </c>
      <c r="I171" s="25" t="str">
        <f t="shared" si="1546"/>
        <v/>
      </c>
      <c r="J171" s="26" t="str">
        <f t="shared" si="1547"/>
        <v/>
      </c>
      <c r="K171" s="25" t="str">
        <f t="shared" si="1548"/>
        <v/>
      </c>
      <c r="L171" s="6" t="str">
        <f t="shared" si="1549"/>
        <v/>
      </c>
      <c r="M171" s="7" t="str">
        <f>IF($B171="","",IF(M$7="","",IFERROR((('NILAI TUGAS'!E171*'NILAI TUGAS'!E$7*'FORM NILAI SIAP'!$E$6+'NILAI PRAKTEK'!E171*'NILAI PRAKTEK'!E$7*'FORM NILAI SIAP'!$F$6+'NILAI UTS'!E171*'NILAI UTS'!E$7*'FORM NILAI SIAP'!$G$6+'NILAI UAS'!E$7*'NILAI UAS'!E171*'FORM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1" s="49"/>
      <c r="O171" s="7" t="str">
        <f>IF($B171="","",IF(O$7="","",IFERROR((('NILAI TUGAS'!F171*'NILAI TUGAS'!F$7*'FORM NILAI SIAP'!$E$6+'NILAI PRAKTEK'!F171*'NILAI PRAKTEK'!F$7*'FORM NILAI SIAP'!$F$6+'NILAI UTS'!F171*'NILAI UTS'!F$7*'FORM NILAI SIAP'!$G$6+'NILAI UAS'!F$7*'NILAI UAS'!F171*'FORM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1" s="52"/>
      <c r="Q171" s="7" t="str">
        <f>IF($B171="","",IF(Q$7="","",IFERROR((('NILAI TUGAS'!G171*'NILAI TUGAS'!G$7*'FORM NILAI SIAP'!$E$6+'NILAI PRAKTEK'!G171*'NILAI PRAKTEK'!G$7*'FORM NILAI SIAP'!$F$6+'NILAI UTS'!G171*'NILAI UTS'!G$7*'FORM NILAI SIAP'!$G$6+'NILAI UAS'!G$7*'NILAI UAS'!G171*'FORM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1" s="52"/>
      <c r="S171" s="7" t="str">
        <f>IF($B171="","",IF(S$7="","",IFERROR((('NILAI TUGAS'!H171*'NILAI TUGAS'!H$7*'FORM NILAI SIAP'!$E$6+'NILAI PRAKTEK'!H171*'NILAI PRAKTEK'!H$7*'FORM NILAI SIAP'!$F$6+'NILAI UTS'!H171*'NILAI UTS'!H$7*'FORM NILAI SIAP'!$G$6+'NILAI UAS'!H$7*'NILAI UAS'!H171*'FORM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1" s="52"/>
      <c r="U171" s="7" t="str">
        <f>IF($B171="","",IF(U$7="","",IFERROR((('NILAI TUGAS'!I171*'NILAI TUGAS'!I$7*'FORM NILAI SIAP'!$E$6+'NILAI PRAKTEK'!I171*'NILAI PRAKTEK'!I$7*'FORM NILAI SIAP'!$F$6+'NILAI UTS'!I171*'NILAI UTS'!I$7*'FORM NILAI SIAP'!$G$6+'NILAI UAS'!I$7*'NILAI UAS'!I171*'FORM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1" s="52"/>
      <c r="W171" s="7" t="str">
        <f>IF($B171="","",IF(W$7="","",IFERROR((('NILAI TUGAS'!J171*'NILAI TUGAS'!J$7*'FORM NILAI SIAP'!$E$6+'NILAI PRAKTEK'!J171*'NILAI PRAKTEK'!J$7*'FORM NILAI SIAP'!$F$6+'NILAI UTS'!J171*'NILAI UTS'!J$7*'FORM NILAI SIAP'!$G$6+'NILAI UAS'!J$7*'NILAI UAS'!J171*'FORM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1" s="52"/>
      <c r="Y171" s="7" t="str">
        <f>IF($B171="","",IF(Y$7="","",IFERROR((('NILAI TUGAS'!K171*'NILAI TUGAS'!K$7*'FORM NILAI SIAP'!$E$6+'NILAI PRAKTEK'!K171*'NILAI PRAKTEK'!K$7*'FORM NILAI SIAP'!$F$6+'NILAI UTS'!K171*'NILAI UTS'!K$7*'FORM NILAI SIAP'!$G$6+'NILAI UAS'!K$7*'NILAI UAS'!K171*'FORM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1" s="52"/>
      <c r="AA171" s="7" t="str">
        <f>IF($B171="","",IF(AA$7="","",IFERROR((('NILAI TUGAS'!L171*'NILAI TUGAS'!L$7*'FORM NILAI SIAP'!$E$6+'NILAI PRAKTEK'!L171*'NILAI PRAKTEK'!L$7*'FORM NILAI SIAP'!$F$6+'NILAI UTS'!L171*'NILAI UTS'!L$7*'FORM NILAI SIAP'!$G$6+'NILAI UAS'!L$7*'NILAI UAS'!L171*'FORM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1" s="52"/>
      <c r="AC171" s="7" t="str">
        <f>IF($B171="","",IF(AC$7="","",IFERROR((('NILAI TUGAS'!M171*'NILAI TUGAS'!M$7*'FORM NILAI SIAP'!$E$6+'NILAI PRAKTEK'!M171*'NILAI PRAKTEK'!M$7*'FORM NILAI SIAP'!$F$6+'NILAI UTS'!M171*'NILAI UTS'!M$7*'FORM NILAI SIAP'!$G$6+'NILAI UAS'!M$7*'NILAI UAS'!M171*'FORM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1" s="52"/>
      <c r="AE171" s="7" t="str">
        <f>IF($B171="","",IFERROR((('NILAI TUGAS'!N171*'NILAI TUGAS'!N$7*'FORM NILAI SIAP'!$E$6+'NILAI PRAKTEK'!N171*'NILAI PRAKTEK'!N$7*'FORM NILAI SIAP'!$F$6+'NILAI UTS'!N171*'NILAI UTS'!N$7*'FORM NILAI SIAP'!$G$6+'NILAI UAS'!N$7*'NILAI UAS'!N171*'FORM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1" s="52"/>
      <c r="AG171" s="7" t="str">
        <f>IF($B171="","",IFERROR((('NILAI TUGAS'!O171*'NILAI TUGAS'!O$7*'FORM NILAI SIAP'!$E$6+'NILAI PRAKTEK'!O171*'NILAI PRAKTEK'!O$7*'FORM NILAI SIAP'!$F$6+'NILAI UTS'!O171*'NILAI UTS'!O$7*'FORM NILAI SIAP'!$G$6+'NILAI UAS'!O$7*'NILAI UAS'!O171*'FORM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1" s="52"/>
      <c r="AI171" s="7" t="str">
        <f>IF($B171="","",IFERROR((('NILAI TUGAS'!P171*'NILAI TUGAS'!P$7*'FORM NILAI SIAP'!$E$6+'NILAI PRAKTEK'!P171*'NILAI PRAKTEK'!P$7*'FORM NILAI SIAP'!$F$6+'NILAI UTS'!P171*'NILAI UTS'!P$7*'FORM NILAI SIAP'!$G$6+'NILAI UAS'!P$7*'NILAI UAS'!P171*'FORM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1" s="52"/>
      <c r="AK171" s="7" t="str">
        <f>IF($B171="","",IFERROR((('NILAI TUGAS'!Q171*'NILAI TUGAS'!Q$7*'FORM NILAI SIAP'!$E$6+'NILAI PRAKTEK'!Q171*'NILAI PRAKTEK'!Q$7*'FORM NILAI SIAP'!$F$6+'NILAI UTS'!Q171*'NILAI UTS'!Q$7*'FORM NILAI SIAP'!$G$6+'NILAI UAS'!Q$7*'NILAI UAS'!Q171*'FORM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1" s="52"/>
      <c r="AM171" s="7" t="str">
        <f>IF($B171="","",IFERROR((('NILAI TUGAS'!R171*'NILAI TUGAS'!R$7*'FORM NILAI SIAP'!$E$6+'NILAI PRAKTEK'!R171*'NILAI PRAKTEK'!R$7*'FORM NILAI SIAP'!$F$6+'NILAI UTS'!R171*'NILAI UTS'!R$7*'FORM NILAI SIAP'!$G$6+'NILAI UAS'!R$7*'NILAI UAS'!R171*'FORM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1" s="52"/>
    </row>
    <row r="172" spans="1:40" x14ac:dyDescent="0.25">
      <c r="A172" s="13"/>
      <c r="B172" s="13"/>
      <c r="C172" s="13"/>
      <c r="D172" s="13"/>
      <c r="E172" s="25" t="str">
        <f>IF(B172="","",'NILAI TUGAS'!D172)</f>
        <v/>
      </c>
      <c r="F172" s="25" t="str">
        <f>IF(B172="","",'NILAI PRAKTEK'!D172)</f>
        <v/>
      </c>
      <c r="G172" s="25" t="str">
        <f>IF(B172="","",'NILAI UTS'!D172)</f>
        <v/>
      </c>
      <c r="H172" s="25" t="str">
        <f>IF(B172="","",'NILAI UAS'!D172)</f>
        <v/>
      </c>
      <c r="I172" s="25" t="str">
        <f t="shared" si="1546"/>
        <v/>
      </c>
      <c r="J172" s="26" t="str">
        <f t="shared" si="1547"/>
        <v/>
      </c>
      <c r="K172" s="25" t="str">
        <f t="shared" si="1548"/>
        <v/>
      </c>
      <c r="L172" s="6" t="str">
        <f t="shared" si="1549"/>
        <v/>
      </c>
      <c r="M172" s="7" t="str">
        <f>IF($B172="","",IF(M$7="","",IFERROR((('NILAI TUGAS'!E172*'NILAI TUGAS'!E$7*'FORM NILAI SIAP'!$E$6+'NILAI PRAKTEK'!E172*'NILAI PRAKTEK'!E$7*'FORM NILAI SIAP'!$F$6+'NILAI UTS'!E172*'NILAI UTS'!E$7*'FORM NILAI SIAP'!$G$6+'NILAI UAS'!E$7*'NILAI UAS'!E172*'FORM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2" s="49"/>
      <c r="O172" s="7" t="str">
        <f>IF($B172="","",IF(O$7="","",IFERROR((('NILAI TUGAS'!F172*'NILAI TUGAS'!F$7*'FORM NILAI SIAP'!$E$6+'NILAI PRAKTEK'!F172*'NILAI PRAKTEK'!F$7*'FORM NILAI SIAP'!$F$6+'NILAI UTS'!F172*'NILAI UTS'!F$7*'FORM NILAI SIAP'!$G$6+'NILAI UAS'!F$7*'NILAI UAS'!F172*'FORM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2" s="52"/>
      <c r="Q172" s="7" t="str">
        <f>IF($B172="","",IF(Q$7="","",IFERROR((('NILAI TUGAS'!G172*'NILAI TUGAS'!G$7*'FORM NILAI SIAP'!$E$6+'NILAI PRAKTEK'!G172*'NILAI PRAKTEK'!G$7*'FORM NILAI SIAP'!$F$6+'NILAI UTS'!G172*'NILAI UTS'!G$7*'FORM NILAI SIAP'!$G$6+'NILAI UAS'!G$7*'NILAI UAS'!G172*'FORM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2" s="52"/>
      <c r="S172" s="7" t="str">
        <f>IF($B172="","",IF(S$7="","",IFERROR((('NILAI TUGAS'!H172*'NILAI TUGAS'!H$7*'FORM NILAI SIAP'!$E$6+'NILAI PRAKTEK'!H172*'NILAI PRAKTEK'!H$7*'FORM NILAI SIAP'!$F$6+'NILAI UTS'!H172*'NILAI UTS'!H$7*'FORM NILAI SIAP'!$G$6+'NILAI UAS'!H$7*'NILAI UAS'!H172*'FORM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2" s="52"/>
      <c r="U172" s="7" t="str">
        <f>IF($B172="","",IF(U$7="","",IFERROR((('NILAI TUGAS'!I172*'NILAI TUGAS'!I$7*'FORM NILAI SIAP'!$E$6+'NILAI PRAKTEK'!I172*'NILAI PRAKTEK'!I$7*'FORM NILAI SIAP'!$F$6+'NILAI UTS'!I172*'NILAI UTS'!I$7*'FORM NILAI SIAP'!$G$6+'NILAI UAS'!I$7*'NILAI UAS'!I172*'FORM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2" s="52"/>
      <c r="W172" s="7" t="str">
        <f>IF($B172="","",IF(W$7="","",IFERROR((('NILAI TUGAS'!J172*'NILAI TUGAS'!J$7*'FORM NILAI SIAP'!$E$6+'NILAI PRAKTEK'!J172*'NILAI PRAKTEK'!J$7*'FORM NILAI SIAP'!$F$6+'NILAI UTS'!J172*'NILAI UTS'!J$7*'FORM NILAI SIAP'!$G$6+'NILAI UAS'!J$7*'NILAI UAS'!J172*'FORM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2" s="52"/>
      <c r="Y172" s="7" t="str">
        <f>IF($B172="","",IF(Y$7="","",IFERROR((('NILAI TUGAS'!K172*'NILAI TUGAS'!K$7*'FORM NILAI SIAP'!$E$6+'NILAI PRAKTEK'!K172*'NILAI PRAKTEK'!K$7*'FORM NILAI SIAP'!$F$6+'NILAI UTS'!K172*'NILAI UTS'!K$7*'FORM NILAI SIAP'!$G$6+'NILAI UAS'!K$7*'NILAI UAS'!K172*'FORM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2" s="52"/>
      <c r="AA172" s="7" t="str">
        <f>IF($B172="","",IF(AA$7="","",IFERROR((('NILAI TUGAS'!L172*'NILAI TUGAS'!L$7*'FORM NILAI SIAP'!$E$6+'NILAI PRAKTEK'!L172*'NILAI PRAKTEK'!L$7*'FORM NILAI SIAP'!$F$6+'NILAI UTS'!L172*'NILAI UTS'!L$7*'FORM NILAI SIAP'!$G$6+'NILAI UAS'!L$7*'NILAI UAS'!L172*'FORM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2" s="52"/>
      <c r="AC172" s="7" t="str">
        <f>IF($B172="","",IF(AC$7="","",IFERROR((('NILAI TUGAS'!M172*'NILAI TUGAS'!M$7*'FORM NILAI SIAP'!$E$6+'NILAI PRAKTEK'!M172*'NILAI PRAKTEK'!M$7*'FORM NILAI SIAP'!$F$6+'NILAI UTS'!M172*'NILAI UTS'!M$7*'FORM NILAI SIAP'!$G$6+'NILAI UAS'!M$7*'NILAI UAS'!M172*'FORM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2" s="52"/>
      <c r="AE172" s="7" t="str">
        <f>IF($B172="","",IFERROR((('NILAI TUGAS'!N172*'NILAI TUGAS'!N$7*'FORM NILAI SIAP'!$E$6+'NILAI PRAKTEK'!N172*'NILAI PRAKTEK'!N$7*'FORM NILAI SIAP'!$F$6+'NILAI UTS'!N172*'NILAI UTS'!N$7*'FORM NILAI SIAP'!$G$6+'NILAI UAS'!N$7*'NILAI UAS'!N172*'FORM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2" s="52"/>
      <c r="AG172" s="7" t="str">
        <f>IF($B172="","",IFERROR((('NILAI TUGAS'!O172*'NILAI TUGAS'!O$7*'FORM NILAI SIAP'!$E$6+'NILAI PRAKTEK'!O172*'NILAI PRAKTEK'!O$7*'FORM NILAI SIAP'!$F$6+'NILAI UTS'!O172*'NILAI UTS'!O$7*'FORM NILAI SIAP'!$G$6+'NILAI UAS'!O$7*'NILAI UAS'!O172*'FORM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2" s="52"/>
      <c r="AI172" s="7" t="str">
        <f>IF($B172="","",IFERROR((('NILAI TUGAS'!P172*'NILAI TUGAS'!P$7*'FORM NILAI SIAP'!$E$6+'NILAI PRAKTEK'!P172*'NILAI PRAKTEK'!P$7*'FORM NILAI SIAP'!$F$6+'NILAI UTS'!P172*'NILAI UTS'!P$7*'FORM NILAI SIAP'!$G$6+'NILAI UAS'!P$7*'NILAI UAS'!P172*'FORM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2" s="52"/>
      <c r="AK172" s="7" t="str">
        <f>IF($B172="","",IFERROR((('NILAI TUGAS'!Q172*'NILAI TUGAS'!Q$7*'FORM NILAI SIAP'!$E$6+'NILAI PRAKTEK'!Q172*'NILAI PRAKTEK'!Q$7*'FORM NILAI SIAP'!$F$6+'NILAI UTS'!Q172*'NILAI UTS'!Q$7*'FORM NILAI SIAP'!$G$6+'NILAI UAS'!Q$7*'NILAI UAS'!Q172*'FORM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2" s="52"/>
      <c r="AM172" s="7" t="str">
        <f>IF($B172="","",IFERROR((('NILAI TUGAS'!R172*'NILAI TUGAS'!R$7*'FORM NILAI SIAP'!$E$6+'NILAI PRAKTEK'!R172*'NILAI PRAKTEK'!R$7*'FORM NILAI SIAP'!$F$6+'NILAI UTS'!R172*'NILAI UTS'!R$7*'FORM NILAI SIAP'!$G$6+'NILAI UAS'!R$7*'NILAI UAS'!R172*'FORM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2" s="52"/>
    </row>
    <row r="173" spans="1:40" x14ac:dyDescent="0.25">
      <c r="A173" s="13"/>
      <c r="B173" s="13"/>
      <c r="C173" s="13"/>
      <c r="D173" s="13"/>
      <c r="E173" s="25" t="str">
        <f>IF(B173="","",'NILAI TUGAS'!D173)</f>
        <v/>
      </c>
      <c r="F173" s="25" t="str">
        <f>IF(B173="","",'NILAI PRAKTEK'!D173)</f>
        <v/>
      </c>
      <c r="G173" s="25" t="str">
        <f>IF(B173="","",'NILAI UTS'!D173)</f>
        <v/>
      </c>
      <c r="H173" s="25" t="str">
        <f>IF(B173="","",'NILAI UAS'!D173)</f>
        <v/>
      </c>
      <c r="I173" s="25" t="str">
        <f t="shared" si="1546"/>
        <v/>
      </c>
      <c r="J173" s="26" t="str">
        <f t="shared" si="1547"/>
        <v/>
      </c>
      <c r="K173" s="25" t="str">
        <f t="shared" si="1548"/>
        <v/>
      </c>
      <c r="L173" s="6" t="str">
        <f t="shared" si="1549"/>
        <v/>
      </c>
      <c r="M173" s="7" t="str">
        <f>IF($B173="","",IF(M$7="","",IFERROR((('NILAI TUGAS'!E173*'NILAI TUGAS'!E$7*'FORM NILAI SIAP'!$E$6+'NILAI PRAKTEK'!E173*'NILAI PRAKTEK'!E$7*'FORM NILAI SIAP'!$F$6+'NILAI UTS'!E173*'NILAI UTS'!E$7*'FORM NILAI SIAP'!$G$6+'NILAI UAS'!E$7*'NILAI UAS'!E173*'FORM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3" s="49"/>
      <c r="O173" s="7" t="str">
        <f>IF($B173="","",IF(O$7="","",IFERROR((('NILAI TUGAS'!F173*'NILAI TUGAS'!F$7*'FORM NILAI SIAP'!$E$6+'NILAI PRAKTEK'!F173*'NILAI PRAKTEK'!F$7*'FORM NILAI SIAP'!$F$6+'NILAI UTS'!F173*'NILAI UTS'!F$7*'FORM NILAI SIAP'!$G$6+'NILAI UAS'!F$7*'NILAI UAS'!F173*'FORM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3" s="52"/>
      <c r="Q173" s="7" t="str">
        <f>IF($B173="","",IF(Q$7="","",IFERROR((('NILAI TUGAS'!G173*'NILAI TUGAS'!G$7*'FORM NILAI SIAP'!$E$6+'NILAI PRAKTEK'!G173*'NILAI PRAKTEK'!G$7*'FORM NILAI SIAP'!$F$6+'NILAI UTS'!G173*'NILAI UTS'!G$7*'FORM NILAI SIAP'!$G$6+'NILAI UAS'!G$7*'NILAI UAS'!G173*'FORM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3" s="52"/>
      <c r="S173" s="7" t="str">
        <f>IF($B173="","",IF(S$7="","",IFERROR((('NILAI TUGAS'!H173*'NILAI TUGAS'!H$7*'FORM NILAI SIAP'!$E$6+'NILAI PRAKTEK'!H173*'NILAI PRAKTEK'!H$7*'FORM NILAI SIAP'!$F$6+'NILAI UTS'!H173*'NILAI UTS'!H$7*'FORM NILAI SIAP'!$G$6+'NILAI UAS'!H$7*'NILAI UAS'!H173*'FORM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3" s="52"/>
      <c r="U173" s="7" t="str">
        <f>IF($B173="","",IF(U$7="","",IFERROR((('NILAI TUGAS'!I173*'NILAI TUGAS'!I$7*'FORM NILAI SIAP'!$E$6+'NILAI PRAKTEK'!I173*'NILAI PRAKTEK'!I$7*'FORM NILAI SIAP'!$F$6+'NILAI UTS'!I173*'NILAI UTS'!I$7*'FORM NILAI SIAP'!$G$6+'NILAI UAS'!I$7*'NILAI UAS'!I173*'FORM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3" s="52"/>
      <c r="W173" s="7" t="str">
        <f>IF($B173="","",IF(W$7="","",IFERROR((('NILAI TUGAS'!J173*'NILAI TUGAS'!J$7*'FORM NILAI SIAP'!$E$6+'NILAI PRAKTEK'!J173*'NILAI PRAKTEK'!J$7*'FORM NILAI SIAP'!$F$6+'NILAI UTS'!J173*'NILAI UTS'!J$7*'FORM NILAI SIAP'!$G$6+'NILAI UAS'!J$7*'NILAI UAS'!J173*'FORM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3" s="52"/>
      <c r="Y173" s="7" t="str">
        <f>IF($B173="","",IF(Y$7="","",IFERROR((('NILAI TUGAS'!K173*'NILAI TUGAS'!K$7*'FORM NILAI SIAP'!$E$6+'NILAI PRAKTEK'!K173*'NILAI PRAKTEK'!K$7*'FORM NILAI SIAP'!$F$6+'NILAI UTS'!K173*'NILAI UTS'!K$7*'FORM NILAI SIAP'!$G$6+'NILAI UAS'!K$7*'NILAI UAS'!K173*'FORM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3" s="52"/>
      <c r="AA173" s="7" t="str">
        <f>IF($B173="","",IF(AA$7="","",IFERROR((('NILAI TUGAS'!L173*'NILAI TUGAS'!L$7*'FORM NILAI SIAP'!$E$6+'NILAI PRAKTEK'!L173*'NILAI PRAKTEK'!L$7*'FORM NILAI SIAP'!$F$6+'NILAI UTS'!L173*'NILAI UTS'!L$7*'FORM NILAI SIAP'!$G$6+'NILAI UAS'!L$7*'NILAI UAS'!L173*'FORM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3" s="52"/>
      <c r="AC173" s="7" t="str">
        <f>IF($B173="","",IF(AC$7="","",IFERROR((('NILAI TUGAS'!M173*'NILAI TUGAS'!M$7*'FORM NILAI SIAP'!$E$6+'NILAI PRAKTEK'!M173*'NILAI PRAKTEK'!M$7*'FORM NILAI SIAP'!$F$6+'NILAI UTS'!M173*'NILAI UTS'!M$7*'FORM NILAI SIAP'!$G$6+'NILAI UAS'!M$7*'NILAI UAS'!M173*'FORM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3" s="52"/>
      <c r="AE173" s="7" t="str">
        <f>IF($B173="","",IFERROR((('NILAI TUGAS'!N173*'NILAI TUGAS'!N$7*'FORM NILAI SIAP'!$E$6+'NILAI PRAKTEK'!N173*'NILAI PRAKTEK'!N$7*'FORM NILAI SIAP'!$F$6+'NILAI UTS'!N173*'NILAI UTS'!N$7*'FORM NILAI SIAP'!$G$6+'NILAI UAS'!N$7*'NILAI UAS'!N173*'FORM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3" s="52"/>
      <c r="AG173" s="7" t="str">
        <f>IF($B173="","",IFERROR((('NILAI TUGAS'!O173*'NILAI TUGAS'!O$7*'FORM NILAI SIAP'!$E$6+'NILAI PRAKTEK'!O173*'NILAI PRAKTEK'!O$7*'FORM NILAI SIAP'!$F$6+'NILAI UTS'!O173*'NILAI UTS'!O$7*'FORM NILAI SIAP'!$G$6+'NILAI UAS'!O$7*'NILAI UAS'!O173*'FORM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3" s="52"/>
      <c r="AI173" s="7" t="str">
        <f>IF($B173="","",IFERROR((('NILAI TUGAS'!P173*'NILAI TUGAS'!P$7*'FORM NILAI SIAP'!$E$6+'NILAI PRAKTEK'!P173*'NILAI PRAKTEK'!P$7*'FORM NILAI SIAP'!$F$6+'NILAI UTS'!P173*'NILAI UTS'!P$7*'FORM NILAI SIAP'!$G$6+'NILAI UAS'!P$7*'NILAI UAS'!P173*'FORM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3" s="52"/>
      <c r="AK173" s="7" t="str">
        <f>IF($B173="","",IFERROR((('NILAI TUGAS'!Q173*'NILAI TUGAS'!Q$7*'FORM NILAI SIAP'!$E$6+'NILAI PRAKTEK'!Q173*'NILAI PRAKTEK'!Q$7*'FORM NILAI SIAP'!$F$6+'NILAI UTS'!Q173*'NILAI UTS'!Q$7*'FORM NILAI SIAP'!$G$6+'NILAI UAS'!Q$7*'NILAI UAS'!Q173*'FORM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3" s="52"/>
      <c r="AM173" s="7" t="str">
        <f>IF($B173="","",IFERROR((('NILAI TUGAS'!R173*'NILAI TUGAS'!R$7*'FORM NILAI SIAP'!$E$6+'NILAI PRAKTEK'!R173*'NILAI PRAKTEK'!R$7*'FORM NILAI SIAP'!$F$6+'NILAI UTS'!R173*'NILAI UTS'!R$7*'FORM NILAI SIAP'!$G$6+'NILAI UAS'!R$7*'NILAI UAS'!R173*'FORM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3" s="52"/>
    </row>
    <row r="174" spans="1:40" x14ac:dyDescent="0.25">
      <c r="A174" s="13"/>
      <c r="B174" s="13"/>
      <c r="C174" s="13"/>
      <c r="D174" s="13"/>
      <c r="E174" s="25" t="str">
        <f>IF(B174="","",'NILAI TUGAS'!D174)</f>
        <v/>
      </c>
      <c r="F174" s="25" t="str">
        <f>IF(B174="","",'NILAI PRAKTEK'!D174)</f>
        <v/>
      </c>
      <c r="G174" s="25" t="str">
        <f>IF(B174="","",'NILAI UTS'!D174)</f>
        <v/>
      </c>
      <c r="H174" s="25" t="str">
        <f>IF(B174="","",'NILAI UAS'!D174)</f>
        <v/>
      </c>
      <c r="I174" s="25" t="str">
        <f t="shared" si="1546"/>
        <v/>
      </c>
      <c r="J174" s="26" t="str">
        <f t="shared" si="1547"/>
        <v/>
      </c>
      <c r="K174" s="25" t="str">
        <f t="shared" si="1548"/>
        <v/>
      </c>
      <c r="L174" s="6" t="str">
        <f t="shared" si="1549"/>
        <v/>
      </c>
      <c r="M174" s="7" t="str">
        <f>IF($B174="","",IF(M$7="","",IFERROR((('NILAI TUGAS'!E174*'NILAI TUGAS'!E$7*'FORM NILAI SIAP'!$E$6+'NILAI PRAKTEK'!E174*'NILAI PRAKTEK'!E$7*'FORM NILAI SIAP'!$F$6+'NILAI UTS'!E174*'NILAI UTS'!E$7*'FORM NILAI SIAP'!$G$6+'NILAI UAS'!E$7*'NILAI UAS'!E174*'FORM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4" s="49"/>
      <c r="O174" s="7" t="str">
        <f>IF($B174="","",IF(O$7="","",IFERROR((('NILAI TUGAS'!F174*'NILAI TUGAS'!F$7*'FORM NILAI SIAP'!$E$6+'NILAI PRAKTEK'!F174*'NILAI PRAKTEK'!F$7*'FORM NILAI SIAP'!$F$6+'NILAI UTS'!F174*'NILAI UTS'!F$7*'FORM NILAI SIAP'!$G$6+'NILAI UAS'!F$7*'NILAI UAS'!F174*'FORM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4" s="52"/>
      <c r="Q174" s="7" t="str">
        <f>IF($B174="","",IF(Q$7="","",IFERROR((('NILAI TUGAS'!G174*'NILAI TUGAS'!G$7*'FORM NILAI SIAP'!$E$6+'NILAI PRAKTEK'!G174*'NILAI PRAKTEK'!G$7*'FORM NILAI SIAP'!$F$6+'NILAI UTS'!G174*'NILAI UTS'!G$7*'FORM NILAI SIAP'!$G$6+'NILAI UAS'!G$7*'NILAI UAS'!G174*'FORM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4" s="52"/>
      <c r="S174" s="7" t="str">
        <f>IF($B174="","",IF(S$7="","",IFERROR((('NILAI TUGAS'!H174*'NILAI TUGAS'!H$7*'FORM NILAI SIAP'!$E$6+'NILAI PRAKTEK'!H174*'NILAI PRAKTEK'!H$7*'FORM NILAI SIAP'!$F$6+'NILAI UTS'!H174*'NILAI UTS'!H$7*'FORM NILAI SIAP'!$G$6+'NILAI UAS'!H$7*'NILAI UAS'!H174*'FORM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4" s="52"/>
      <c r="U174" s="7" t="str">
        <f>IF($B174="","",IF(U$7="","",IFERROR((('NILAI TUGAS'!I174*'NILAI TUGAS'!I$7*'FORM NILAI SIAP'!$E$6+'NILAI PRAKTEK'!I174*'NILAI PRAKTEK'!I$7*'FORM NILAI SIAP'!$F$6+'NILAI UTS'!I174*'NILAI UTS'!I$7*'FORM NILAI SIAP'!$G$6+'NILAI UAS'!I$7*'NILAI UAS'!I174*'FORM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4" s="52"/>
      <c r="W174" s="7" t="str">
        <f>IF($B174="","",IF(W$7="","",IFERROR((('NILAI TUGAS'!J174*'NILAI TUGAS'!J$7*'FORM NILAI SIAP'!$E$6+'NILAI PRAKTEK'!J174*'NILAI PRAKTEK'!J$7*'FORM NILAI SIAP'!$F$6+'NILAI UTS'!J174*'NILAI UTS'!J$7*'FORM NILAI SIAP'!$G$6+'NILAI UAS'!J$7*'NILAI UAS'!J174*'FORM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4" s="52"/>
      <c r="Y174" s="7" t="str">
        <f>IF($B174="","",IF(Y$7="","",IFERROR((('NILAI TUGAS'!K174*'NILAI TUGAS'!K$7*'FORM NILAI SIAP'!$E$6+'NILAI PRAKTEK'!K174*'NILAI PRAKTEK'!K$7*'FORM NILAI SIAP'!$F$6+'NILAI UTS'!K174*'NILAI UTS'!K$7*'FORM NILAI SIAP'!$G$6+'NILAI UAS'!K$7*'NILAI UAS'!K174*'FORM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4" s="52"/>
      <c r="AA174" s="7" t="str">
        <f>IF($B174="","",IF(AA$7="","",IFERROR((('NILAI TUGAS'!L174*'NILAI TUGAS'!L$7*'FORM NILAI SIAP'!$E$6+'NILAI PRAKTEK'!L174*'NILAI PRAKTEK'!L$7*'FORM NILAI SIAP'!$F$6+'NILAI UTS'!L174*'NILAI UTS'!L$7*'FORM NILAI SIAP'!$G$6+'NILAI UAS'!L$7*'NILAI UAS'!L174*'FORM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4" s="52"/>
      <c r="AC174" s="7" t="str">
        <f>IF($B174="","",IF(AC$7="","",IFERROR((('NILAI TUGAS'!M174*'NILAI TUGAS'!M$7*'FORM NILAI SIAP'!$E$6+'NILAI PRAKTEK'!M174*'NILAI PRAKTEK'!M$7*'FORM NILAI SIAP'!$F$6+'NILAI UTS'!M174*'NILAI UTS'!M$7*'FORM NILAI SIAP'!$G$6+'NILAI UAS'!M$7*'NILAI UAS'!M174*'FORM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4" s="52"/>
      <c r="AE174" s="7" t="str">
        <f>IF($B174="","",IFERROR((('NILAI TUGAS'!N174*'NILAI TUGAS'!N$7*'FORM NILAI SIAP'!$E$6+'NILAI PRAKTEK'!N174*'NILAI PRAKTEK'!N$7*'FORM NILAI SIAP'!$F$6+'NILAI UTS'!N174*'NILAI UTS'!N$7*'FORM NILAI SIAP'!$G$6+'NILAI UAS'!N$7*'NILAI UAS'!N174*'FORM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4" s="52"/>
      <c r="AG174" s="7" t="str">
        <f>IF($B174="","",IFERROR((('NILAI TUGAS'!O174*'NILAI TUGAS'!O$7*'FORM NILAI SIAP'!$E$6+'NILAI PRAKTEK'!O174*'NILAI PRAKTEK'!O$7*'FORM NILAI SIAP'!$F$6+'NILAI UTS'!O174*'NILAI UTS'!O$7*'FORM NILAI SIAP'!$G$6+'NILAI UAS'!O$7*'NILAI UAS'!O174*'FORM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4" s="52"/>
      <c r="AI174" s="7" t="str">
        <f>IF($B174="","",IFERROR((('NILAI TUGAS'!P174*'NILAI TUGAS'!P$7*'FORM NILAI SIAP'!$E$6+'NILAI PRAKTEK'!P174*'NILAI PRAKTEK'!P$7*'FORM NILAI SIAP'!$F$6+'NILAI UTS'!P174*'NILAI UTS'!P$7*'FORM NILAI SIAP'!$G$6+'NILAI UAS'!P$7*'NILAI UAS'!P174*'FORM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4" s="52"/>
      <c r="AK174" s="7" t="str">
        <f>IF($B174="","",IFERROR((('NILAI TUGAS'!Q174*'NILAI TUGAS'!Q$7*'FORM NILAI SIAP'!$E$6+'NILAI PRAKTEK'!Q174*'NILAI PRAKTEK'!Q$7*'FORM NILAI SIAP'!$F$6+'NILAI UTS'!Q174*'NILAI UTS'!Q$7*'FORM NILAI SIAP'!$G$6+'NILAI UAS'!Q$7*'NILAI UAS'!Q174*'FORM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4" s="52"/>
      <c r="AM174" s="7" t="str">
        <f>IF($B174="","",IFERROR((('NILAI TUGAS'!R174*'NILAI TUGAS'!R$7*'FORM NILAI SIAP'!$E$6+'NILAI PRAKTEK'!R174*'NILAI PRAKTEK'!R$7*'FORM NILAI SIAP'!$F$6+'NILAI UTS'!R174*'NILAI UTS'!R$7*'FORM NILAI SIAP'!$G$6+'NILAI UAS'!R$7*'NILAI UAS'!R174*'FORM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4" s="52"/>
    </row>
    <row r="175" spans="1:40" x14ac:dyDescent="0.25">
      <c r="A175" s="13"/>
      <c r="B175" s="13"/>
      <c r="C175" s="13"/>
      <c r="D175" s="13"/>
      <c r="E175" s="25" t="str">
        <f>IF(B175="","",'NILAI TUGAS'!D175)</f>
        <v/>
      </c>
      <c r="F175" s="25" t="str">
        <f>IF(B175="","",'NILAI PRAKTEK'!D175)</f>
        <v/>
      </c>
      <c r="G175" s="25" t="str">
        <f>IF(B175="","",'NILAI UTS'!D175)</f>
        <v/>
      </c>
      <c r="H175" s="25" t="str">
        <f>IF(B175="","",'NILAI UAS'!D175)</f>
        <v/>
      </c>
      <c r="I175" s="25" t="str">
        <f t="shared" si="1546"/>
        <v/>
      </c>
      <c r="J175" s="26" t="str">
        <f t="shared" si="1547"/>
        <v/>
      </c>
      <c r="K175" s="25" t="str">
        <f t="shared" si="1548"/>
        <v/>
      </c>
      <c r="L175" s="6" t="str">
        <f t="shared" si="1549"/>
        <v/>
      </c>
      <c r="M175" s="7" t="str">
        <f>IF($B175="","",IF(M$7="","",IFERROR((('NILAI TUGAS'!E175*'NILAI TUGAS'!E$7*'FORM NILAI SIAP'!$E$6+'NILAI PRAKTEK'!E175*'NILAI PRAKTEK'!E$7*'FORM NILAI SIAP'!$F$6+'NILAI UTS'!E175*'NILAI UTS'!E$7*'FORM NILAI SIAP'!$G$6+'NILAI UAS'!E$7*'NILAI UAS'!E175*'FORM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5" s="49"/>
      <c r="O175" s="7" t="str">
        <f>IF($B175="","",IF(O$7="","",IFERROR((('NILAI TUGAS'!F175*'NILAI TUGAS'!F$7*'FORM NILAI SIAP'!$E$6+'NILAI PRAKTEK'!F175*'NILAI PRAKTEK'!F$7*'FORM NILAI SIAP'!$F$6+'NILAI UTS'!F175*'NILAI UTS'!F$7*'FORM NILAI SIAP'!$G$6+'NILAI UAS'!F$7*'NILAI UAS'!F175*'FORM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5" s="52"/>
      <c r="Q175" s="7" t="str">
        <f>IF($B175="","",IF(Q$7="","",IFERROR((('NILAI TUGAS'!G175*'NILAI TUGAS'!G$7*'FORM NILAI SIAP'!$E$6+'NILAI PRAKTEK'!G175*'NILAI PRAKTEK'!G$7*'FORM NILAI SIAP'!$F$6+'NILAI UTS'!G175*'NILAI UTS'!G$7*'FORM NILAI SIAP'!$G$6+'NILAI UAS'!G$7*'NILAI UAS'!G175*'FORM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5" s="52"/>
      <c r="S175" s="7" t="str">
        <f>IF($B175="","",IF(S$7="","",IFERROR((('NILAI TUGAS'!H175*'NILAI TUGAS'!H$7*'FORM NILAI SIAP'!$E$6+'NILAI PRAKTEK'!H175*'NILAI PRAKTEK'!H$7*'FORM NILAI SIAP'!$F$6+'NILAI UTS'!H175*'NILAI UTS'!H$7*'FORM NILAI SIAP'!$G$6+'NILAI UAS'!H$7*'NILAI UAS'!H175*'FORM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5" s="52"/>
      <c r="U175" s="7" t="str">
        <f>IF($B175="","",IF(U$7="","",IFERROR((('NILAI TUGAS'!I175*'NILAI TUGAS'!I$7*'FORM NILAI SIAP'!$E$6+'NILAI PRAKTEK'!I175*'NILAI PRAKTEK'!I$7*'FORM NILAI SIAP'!$F$6+'NILAI UTS'!I175*'NILAI UTS'!I$7*'FORM NILAI SIAP'!$G$6+'NILAI UAS'!I$7*'NILAI UAS'!I175*'FORM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5" s="52"/>
      <c r="W175" s="7" t="str">
        <f>IF($B175="","",IF(W$7="","",IFERROR((('NILAI TUGAS'!J175*'NILAI TUGAS'!J$7*'FORM NILAI SIAP'!$E$6+'NILAI PRAKTEK'!J175*'NILAI PRAKTEK'!J$7*'FORM NILAI SIAP'!$F$6+'NILAI UTS'!J175*'NILAI UTS'!J$7*'FORM NILAI SIAP'!$G$6+'NILAI UAS'!J$7*'NILAI UAS'!J175*'FORM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5" s="52"/>
      <c r="Y175" s="7" t="str">
        <f>IF($B175="","",IF(Y$7="","",IFERROR((('NILAI TUGAS'!K175*'NILAI TUGAS'!K$7*'FORM NILAI SIAP'!$E$6+'NILAI PRAKTEK'!K175*'NILAI PRAKTEK'!K$7*'FORM NILAI SIAP'!$F$6+'NILAI UTS'!K175*'NILAI UTS'!K$7*'FORM NILAI SIAP'!$G$6+'NILAI UAS'!K$7*'NILAI UAS'!K175*'FORM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5" s="52"/>
      <c r="AA175" s="7" t="str">
        <f>IF($B175="","",IF(AA$7="","",IFERROR((('NILAI TUGAS'!L175*'NILAI TUGAS'!L$7*'FORM NILAI SIAP'!$E$6+'NILAI PRAKTEK'!L175*'NILAI PRAKTEK'!L$7*'FORM NILAI SIAP'!$F$6+'NILAI UTS'!L175*'NILAI UTS'!L$7*'FORM NILAI SIAP'!$G$6+'NILAI UAS'!L$7*'NILAI UAS'!L175*'FORM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5" s="52"/>
      <c r="AC175" s="7" t="str">
        <f>IF($B175="","",IF(AC$7="","",IFERROR((('NILAI TUGAS'!M175*'NILAI TUGAS'!M$7*'FORM NILAI SIAP'!$E$6+'NILAI PRAKTEK'!M175*'NILAI PRAKTEK'!M$7*'FORM NILAI SIAP'!$F$6+'NILAI UTS'!M175*'NILAI UTS'!M$7*'FORM NILAI SIAP'!$G$6+'NILAI UAS'!M$7*'NILAI UAS'!M175*'FORM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5" s="52"/>
      <c r="AE175" s="7" t="str">
        <f>IF($B175="","",IFERROR((('NILAI TUGAS'!N175*'NILAI TUGAS'!N$7*'FORM NILAI SIAP'!$E$6+'NILAI PRAKTEK'!N175*'NILAI PRAKTEK'!N$7*'FORM NILAI SIAP'!$F$6+'NILAI UTS'!N175*'NILAI UTS'!N$7*'FORM NILAI SIAP'!$G$6+'NILAI UAS'!N$7*'NILAI UAS'!N175*'FORM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5" s="52"/>
      <c r="AG175" s="7" t="str">
        <f>IF($B175="","",IFERROR((('NILAI TUGAS'!O175*'NILAI TUGAS'!O$7*'FORM NILAI SIAP'!$E$6+'NILAI PRAKTEK'!O175*'NILAI PRAKTEK'!O$7*'FORM NILAI SIAP'!$F$6+'NILAI UTS'!O175*'NILAI UTS'!O$7*'FORM NILAI SIAP'!$G$6+'NILAI UAS'!O$7*'NILAI UAS'!O175*'FORM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5" s="52"/>
      <c r="AI175" s="7" t="str">
        <f>IF($B175="","",IFERROR((('NILAI TUGAS'!P175*'NILAI TUGAS'!P$7*'FORM NILAI SIAP'!$E$6+'NILAI PRAKTEK'!P175*'NILAI PRAKTEK'!P$7*'FORM NILAI SIAP'!$F$6+'NILAI UTS'!P175*'NILAI UTS'!P$7*'FORM NILAI SIAP'!$G$6+'NILAI UAS'!P$7*'NILAI UAS'!P175*'FORM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5" s="52"/>
      <c r="AK175" s="7" t="str">
        <f>IF($B175="","",IFERROR((('NILAI TUGAS'!Q175*'NILAI TUGAS'!Q$7*'FORM NILAI SIAP'!$E$6+'NILAI PRAKTEK'!Q175*'NILAI PRAKTEK'!Q$7*'FORM NILAI SIAP'!$F$6+'NILAI UTS'!Q175*'NILAI UTS'!Q$7*'FORM NILAI SIAP'!$G$6+'NILAI UAS'!Q$7*'NILAI UAS'!Q175*'FORM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5" s="52"/>
      <c r="AM175" s="7" t="str">
        <f>IF($B175="","",IFERROR((('NILAI TUGAS'!R175*'NILAI TUGAS'!R$7*'FORM NILAI SIAP'!$E$6+'NILAI PRAKTEK'!R175*'NILAI PRAKTEK'!R$7*'FORM NILAI SIAP'!$F$6+'NILAI UTS'!R175*'NILAI UTS'!R$7*'FORM NILAI SIAP'!$G$6+'NILAI UAS'!R$7*'NILAI UAS'!R175*'FORM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5" s="52"/>
    </row>
    <row r="176" spans="1:40" x14ac:dyDescent="0.25">
      <c r="A176" s="13"/>
      <c r="B176" s="13"/>
      <c r="C176" s="13"/>
      <c r="D176" s="13"/>
      <c r="E176" s="25" t="str">
        <f>IF(B176="","",'NILAI TUGAS'!D176)</f>
        <v/>
      </c>
      <c r="F176" s="25" t="str">
        <f>IF(B176="","",'NILAI PRAKTEK'!D176)</f>
        <v/>
      </c>
      <c r="G176" s="25" t="str">
        <f>IF(B176="","",'NILAI UTS'!D176)</f>
        <v/>
      </c>
      <c r="H176" s="25" t="str">
        <f>IF(B176="","",'NILAI UAS'!D176)</f>
        <v/>
      </c>
      <c r="I176" s="25" t="str">
        <f t="shared" si="1546"/>
        <v/>
      </c>
      <c r="J176" s="26" t="str">
        <f t="shared" si="1547"/>
        <v/>
      </c>
      <c r="K176" s="25" t="str">
        <f t="shared" si="1548"/>
        <v/>
      </c>
      <c r="L176" s="6" t="str">
        <f t="shared" si="1549"/>
        <v/>
      </c>
      <c r="M176" s="7" t="str">
        <f>IF($B176="","",IF(M$7="","",IFERROR((('NILAI TUGAS'!E176*'NILAI TUGAS'!E$7*'FORM NILAI SIAP'!$E$6+'NILAI PRAKTEK'!E176*'NILAI PRAKTEK'!E$7*'FORM NILAI SIAP'!$F$6+'NILAI UTS'!E176*'NILAI UTS'!E$7*'FORM NILAI SIAP'!$G$6+'NILAI UAS'!E$7*'NILAI UAS'!E176*'FORM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6" s="49"/>
      <c r="O176" s="7" t="str">
        <f>IF($B176="","",IF(O$7="","",IFERROR((('NILAI TUGAS'!F176*'NILAI TUGAS'!F$7*'FORM NILAI SIAP'!$E$6+'NILAI PRAKTEK'!F176*'NILAI PRAKTEK'!F$7*'FORM NILAI SIAP'!$F$6+'NILAI UTS'!F176*'NILAI UTS'!F$7*'FORM NILAI SIAP'!$G$6+'NILAI UAS'!F$7*'NILAI UAS'!F176*'FORM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6" s="52"/>
      <c r="Q176" s="7" t="str">
        <f>IF($B176="","",IF(Q$7="","",IFERROR((('NILAI TUGAS'!G176*'NILAI TUGAS'!G$7*'FORM NILAI SIAP'!$E$6+'NILAI PRAKTEK'!G176*'NILAI PRAKTEK'!G$7*'FORM NILAI SIAP'!$F$6+'NILAI UTS'!G176*'NILAI UTS'!G$7*'FORM NILAI SIAP'!$G$6+'NILAI UAS'!G$7*'NILAI UAS'!G176*'FORM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6" s="52"/>
      <c r="S176" s="7" t="str">
        <f>IF($B176="","",IF(S$7="","",IFERROR((('NILAI TUGAS'!H176*'NILAI TUGAS'!H$7*'FORM NILAI SIAP'!$E$6+'NILAI PRAKTEK'!H176*'NILAI PRAKTEK'!H$7*'FORM NILAI SIAP'!$F$6+'NILAI UTS'!H176*'NILAI UTS'!H$7*'FORM NILAI SIAP'!$G$6+'NILAI UAS'!H$7*'NILAI UAS'!H176*'FORM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6" s="52"/>
      <c r="U176" s="7" t="str">
        <f>IF($B176="","",IF(U$7="","",IFERROR((('NILAI TUGAS'!I176*'NILAI TUGAS'!I$7*'FORM NILAI SIAP'!$E$6+'NILAI PRAKTEK'!I176*'NILAI PRAKTEK'!I$7*'FORM NILAI SIAP'!$F$6+'NILAI UTS'!I176*'NILAI UTS'!I$7*'FORM NILAI SIAP'!$G$6+'NILAI UAS'!I$7*'NILAI UAS'!I176*'FORM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6" s="52"/>
      <c r="W176" s="7" t="str">
        <f>IF($B176="","",IF(W$7="","",IFERROR((('NILAI TUGAS'!J176*'NILAI TUGAS'!J$7*'FORM NILAI SIAP'!$E$6+'NILAI PRAKTEK'!J176*'NILAI PRAKTEK'!J$7*'FORM NILAI SIAP'!$F$6+'NILAI UTS'!J176*'NILAI UTS'!J$7*'FORM NILAI SIAP'!$G$6+'NILAI UAS'!J$7*'NILAI UAS'!J176*'FORM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6" s="52"/>
      <c r="Y176" s="7" t="str">
        <f>IF($B176="","",IF(Y$7="","",IFERROR((('NILAI TUGAS'!K176*'NILAI TUGAS'!K$7*'FORM NILAI SIAP'!$E$6+'NILAI PRAKTEK'!K176*'NILAI PRAKTEK'!K$7*'FORM NILAI SIAP'!$F$6+'NILAI UTS'!K176*'NILAI UTS'!K$7*'FORM NILAI SIAP'!$G$6+'NILAI UAS'!K$7*'NILAI UAS'!K176*'FORM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6" s="52"/>
      <c r="AA176" s="7" t="str">
        <f>IF($B176="","",IF(AA$7="","",IFERROR((('NILAI TUGAS'!L176*'NILAI TUGAS'!L$7*'FORM NILAI SIAP'!$E$6+'NILAI PRAKTEK'!L176*'NILAI PRAKTEK'!L$7*'FORM NILAI SIAP'!$F$6+'NILAI UTS'!L176*'NILAI UTS'!L$7*'FORM NILAI SIAP'!$G$6+'NILAI UAS'!L$7*'NILAI UAS'!L176*'FORM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6" s="52"/>
      <c r="AC176" s="7" t="str">
        <f>IF($B176="","",IF(AC$7="","",IFERROR((('NILAI TUGAS'!M176*'NILAI TUGAS'!M$7*'FORM NILAI SIAP'!$E$6+'NILAI PRAKTEK'!M176*'NILAI PRAKTEK'!M$7*'FORM NILAI SIAP'!$F$6+'NILAI UTS'!M176*'NILAI UTS'!M$7*'FORM NILAI SIAP'!$G$6+'NILAI UAS'!M$7*'NILAI UAS'!M176*'FORM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6" s="52"/>
      <c r="AE176" s="7" t="str">
        <f>IF($B176="","",IFERROR((('NILAI TUGAS'!N176*'NILAI TUGAS'!N$7*'FORM NILAI SIAP'!$E$6+'NILAI PRAKTEK'!N176*'NILAI PRAKTEK'!N$7*'FORM NILAI SIAP'!$F$6+'NILAI UTS'!N176*'NILAI UTS'!N$7*'FORM NILAI SIAP'!$G$6+'NILAI UAS'!N$7*'NILAI UAS'!N176*'FORM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6" s="52"/>
      <c r="AG176" s="7" t="str">
        <f>IF($B176="","",IFERROR((('NILAI TUGAS'!O176*'NILAI TUGAS'!O$7*'FORM NILAI SIAP'!$E$6+'NILAI PRAKTEK'!O176*'NILAI PRAKTEK'!O$7*'FORM NILAI SIAP'!$F$6+'NILAI UTS'!O176*'NILAI UTS'!O$7*'FORM NILAI SIAP'!$G$6+'NILAI UAS'!O$7*'NILAI UAS'!O176*'FORM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6" s="52"/>
      <c r="AI176" s="7" t="str">
        <f>IF($B176="","",IFERROR((('NILAI TUGAS'!P176*'NILAI TUGAS'!P$7*'FORM NILAI SIAP'!$E$6+'NILAI PRAKTEK'!P176*'NILAI PRAKTEK'!P$7*'FORM NILAI SIAP'!$F$6+'NILAI UTS'!P176*'NILAI UTS'!P$7*'FORM NILAI SIAP'!$G$6+'NILAI UAS'!P$7*'NILAI UAS'!P176*'FORM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6" s="52"/>
      <c r="AK176" s="7" t="str">
        <f>IF($B176="","",IFERROR((('NILAI TUGAS'!Q176*'NILAI TUGAS'!Q$7*'FORM NILAI SIAP'!$E$6+'NILAI PRAKTEK'!Q176*'NILAI PRAKTEK'!Q$7*'FORM NILAI SIAP'!$F$6+'NILAI UTS'!Q176*'NILAI UTS'!Q$7*'FORM NILAI SIAP'!$G$6+'NILAI UAS'!Q$7*'NILAI UAS'!Q176*'FORM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6" s="52"/>
      <c r="AM176" s="7" t="str">
        <f>IF($B176="","",IFERROR((('NILAI TUGAS'!R176*'NILAI TUGAS'!R$7*'FORM NILAI SIAP'!$E$6+'NILAI PRAKTEK'!R176*'NILAI PRAKTEK'!R$7*'FORM NILAI SIAP'!$F$6+'NILAI UTS'!R176*'NILAI UTS'!R$7*'FORM NILAI SIAP'!$G$6+'NILAI UAS'!R$7*'NILAI UAS'!R176*'FORM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6" s="52"/>
    </row>
    <row r="177" spans="1:40" x14ac:dyDescent="0.25">
      <c r="A177" s="13"/>
      <c r="B177" s="13"/>
      <c r="C177" s="13"/>
      <c r="D177" s="13"/>
      <c r="E177" s="25" t="str">
        <f>IF(B177="","",'NILAI TUGAS'!D177)</f>
        <v/>
      </c>
      <c r="F177" s="25" t="str">
        <f>IF(B177="","",'NILAI PRAKTEK'!D177)</f>
        <v/>
      </c>
      <c r="G177" s="25" t="str">
        <f>IF(B177="","",'NILAI UTS'!D177)</f>
        <v/>
      </c>
      <c r="H177" s="25" t="str">
        <f>IF(B177="","",'NILAI UAS'!D177)</f>
        <v/>
      </c>
      <c r="I177" s="25" t="str">
        <f t="shared" si="1546"/>
        <v/>
      </c>
      <c r="J177" s="26" t="str">
        <f t="shared" si="1547"/>
        <v/>
      </c>
      <c r="K177" s="25" t="str">
        <f t="shared" si="1548"/>
        <v/>
      </c>
      <c r="L177" s="6" t="str">
        <f t="shared" si="1549"/>
        <v/>
      </c>
      <c r="M177" s="7" t="str">
        <f>IF($B177="","",IF(M$7="","",IFERROR((('NILAI TUGAS'!E177*'NILAI TUGAS'!E$7*'FORM NILAI SIAP'!$E$6+'NILAI PRAKTEK'!E177*'NILAI PRAKTEK'!E$7*'FORM NILAI SIAP'!$F$6+'NILAI UTS'!E177*'NILAI UTS'!E$7*'FORM NILAI SIAP'!$G$6+'NILAI UAS'!E$7*'NILAI UAS'!E177*'FORM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7" s="49"/>
      <c r="O177" s="7" t="str">
        <f>IF($B177="","",IF(O$7="","",IFERROR((('NILAI TUGAS'!F177*'NILAI TUGAS'!F$7*'FORM NILAI SIAP'!$E$6+'NILAI PRAKTEK'!F177*'NILAI PRAKTEK'!F$7*'FORM NILAI SIAP'!$F$6+'NILAI UTS'!F177*'NILAI UTS'!F$7*'FORM NILAI SIAP'!$G$6+'NILAI UAS'!F$7*'NILAI UAS'!F177*'FORM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7" s="52"/>
      <c r="Q177" s="7" t="str">
        <f>IF($B177="","",IF(Q$7="","",IFERROR((('NILAI TUGAS'!G177*'NILAI TUGAS'!G$7*'FORM NILAI SIAP'!$E$6+'NILAI PRAKTEK'!G177*'NILAI PRAKTEK'!G$7*'FORM NILAI SIAP'!$F$6+'NILAI UTS'!G177*'NILAI UTS'!G$7*'FORM NILAI SIAP'!$G$6+'NILAI UAS'!G$7*'NILAI UAS'!G177*'FORM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7" s="52"/>
      <c r="S177" s="7" t="str">
        <f>IF($B177="","",IF(S$7="","",IFERROR((('NILAI TUGAS'!H177*'NILAI TUGAS'!H$7*'FORM NILAI SIAP'!$E$6+'NILAI PRAKTEK'!H177*'NILAI PRAKTEK'!H$7*'FORM NILAI SIAP'!$F$6+'NILAI UTS'!H177*'NILAI UTS'!H$7*'FORM NILAI SIAP'!$G$6+'NILAI UAS'!H$7*'NILAI UAS'!H177*'FORM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7" s="52"/>
      <c r="U177" s="7" t="str">
        <f>IF($B177="","",IF(U$7="","",IFERROR((('NILAI TUGAS'!I177*'NILAI TUGAS'!I$7*'FORM NILAI SIAP'!$E$6+'NILAI PRAKTEK'!I177*'NILAI PRAKTEK'!I$7*'FORM NILAI SIAP'!$F$6+'NILAI UTS'!I177*'NILAI UTS'!I$7*'FORM NILAI SIAP'!$G$6+'NILAI UAS'!I$7*'NILAI UAS'!I177*'FORM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7" s="52"/>
      <c r="W177" s="7" t="str">
        <f>IF($B177="","",IF(W$7="","",IFERROR((('NILAI TUGAS'!J177*'NILAI TUGAS'!J$7*'FORM NILAI SIAP'!$E$6+'NILAI PRAKTEK'!J177*'NILAI PRAKTEK'!J$7*'FORM NILAI SIAP'!$F$6+'NILAI UTS'!J177*'NILAI UTS'!J$7*'FORM NILAI SIAP'!$G$6+'NILAI UAS'!J$7*'NILAI UAS'!J177*'FORM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7" s="52"/>
      <c r="Y177" s="7" t="str">
        <f>IF($B177="","",IF(Y$7="","",IFERROR((('NILAI TUGAS'!K177*'NILAI TUGAS'!K$7*'FORM NILAI SIAP'!$E$6+'NILAI PRAKTEK'!K177*'NILAI PRAKTEK'!K$7*'FORM NILAI SIAP'!$F$6+'NILAI UTS'!K177*'NILAI UTS'!K$7*'FORM NILAI SIAP'!$G$6+'NILAI UAS'!K$7*'NILAI UAS'!K177*'FORM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7" s="52"/>
      <c r="AA177" s="7" t="str">
        <f>IF($B177="","",IF(AA$7="","",IFERROR((('NILAI TUGAS'!L177*'NILAI TUGAS'!L$7*'FORM NILAI SIAP'!$E$6+'NILAI PRAKTEK'!L177*'NILAI PRAKTEK'!L$7*'FORM NILAI SIAP'!$F$6+'NILAI UTS'!L177*'NILAI UTS'!L$7*'FORM NILAI SIAP'!$G$6+'NILAI UAS'!L$7*'NILAI UAS'!L177*'FORM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7" s="52"/>
      <c r="AC177" s="7" t="str">
        <f>IF($B177="","",IF(AC$7="","",IFERROR((('NILAI TUGAS'!M177*'NILAI TUGAS'!M$7*'FORM NILAI SIAP'!$E$6+'NILAI PRAKTEK'!M177*'NILAI PRAKTEK'!M$7*'FORM NILAI SIAP'!$F$6+'NILAI UTS'!M177*'NILAI UTS'!M$7*'FORM NILAI SIAP'!$G$6+'NILAI UAS'!M$7*'NILAI UAS'!M177*'FORM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7" s="52"/>
      <c r="AE177" s="7" t="str">
        <f>IF($B177="","",IFERROR((('NILAI TUGAS'!N177*'NILAI TUGAS'!N$7*'FORM NILAI SIAP'!$E$6+'NILAI PRAKTEK'!N177*'NILAI PRAKTEK'!N$7*'FORM NILAI SIAP'!$F$6+'NILAI UTS'!N177*'NILAI UTS'!N$7*'FORM NILAI SIAP'!$G$6+'NILAI UAS'!N$7*'NILAI UAS'!N177*'FORM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7" s="52"/>
      <c r="AG177" s="7" t="str">
        <f>IF($B177="","",IFERROR((('NILAI TUGAS'!O177*'NILAI TUGAS'!O$7*'FORM NILAI SIAP'!$E$6+'NILAI PRAKTEK'!O177*'NILAI PRAKTEK'!O$7*'FORM NILAI SIAP'!$F$6+'NILAI UTS'!O177*'NILAI UTS'!O$7*'FORM NILAI SIAP'!$G$6+'NILAI UAS'!O$7*'NILAI UAS'!O177*'FORM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7" s="52"/>
      <c r="AI177" s="7" t="str">
        <f>IF($B177="","",IFERROR((('NILAI TUGAS'!P177*'NILAI TUGAS'!P$7*'FORM NILAI SIAP'!$E$6+'NILAI PRAKTEK'!P177*'NILAI PRAKTEK'!P$7*'FORM NILAI SIAP'!$F$6+'NILAI UTS'!P177*'NILAI UTS'!P$7*'FORM NILAI SIAP'!$G$6+'NILAI UAS'!P$7*'NILAI UAS'!P177*'FORM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7" s="52"/>
      <c r="AK177" s="7" t="str">
        <f>IF($B177="","",IFERROR((('NILAI TUGAS'!Q177*'NILAI TUGAS'!Q$7*'FORM NILAI SIAP'!$E$6+'NILAI PRAKTEK'!Q177*'NILAI PRAKTEK'!Q$7*'FORM NILAI SIAP'!$F$6+'NILAI UTS'!Q177*'NILAI UTS'!Q$7*'FORM NILAI SIAP'!$G$6+'NILAI UAS'!Q$7*'NILAI UAS'!Q177*'FORM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7" s="52"/>
      <c r="AM177" s="7" t="str">
        <f>IF($B177="","",IFERROR((('NILAI TUGAS'!R177*'NILAI TUGAS'!R$7*'FORM NILAI SIAP'!$E$6+'NILAI PRAKTEK'!R177*'NILAI PRAKTEK'!R$7*'FORM NILAI SIAP'!$F$6+'NILAI UTS'!R177*'NILAI UTS'!R$7*'FORM NILAI SIAP'!$G$6+'NILAI UAS'!R$7*'NILAI UAS'!R177*'FORM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7" s="52"/>
    </row>
    <row r="178" spans="1:40" x14ac:dyDescent="0.25">
      <c r="A178" s="13"/>
      <c r="B178" s="13"/>
      <c r="C178" s="13"/>
      <c r="D178" s="13"/>
      <c r="E178" s="25" t="str">
        <f>IF(B178="","",'NILAI TUGAS'!D178)</f>
        <v/>
      </c>
      <c r="F178" s="25" t="str">
        <f>IF(B178="","",'NILAI PRAKTEK'!D178)</f>
        <v/>
      </c>
      <c r="G178" s="25" t="str">
        <f>IF(B178="","",'NILAI UTS'!D178)</f>
        <v/>
      </c>
      <c r="H178" s="25" t="str">
        <f>IF(B178="","",'NILAI UAS'!D178)</f>
        <v/>
      </c>
      <c r="I178" s="25" t="str">
        <f t="shared" si="1546"/>
        <v/>
      </c>
      <c r="J178" s="26" t="str">
        <f t="shared" si="1547"/>
        <v/>
      </c>
      <c r="K178" s="25" t="str">
        <f t="shared" si="1548"/>
        <v/>
      </c>
      <c r="L178" s="6" t="str">
        <f t="shared" si="1549"/>
        <v/>
      </c>
      <c r="M178" s="7" t="str">
        <f>IF($B178="","",IF(M$7="","",IFERROR((('NILAI TUGAS'!E178*'NILAI TUGAS'!E$7*'FORM NILAI SIAP'!$E$6+'NILAI PRAKTEK'!E178*'NILAI PRAKTEK'!E$7*'FORM NILAI SIAP'!$F$6+'NILAI UTS'!E178*'NILAI UTS'!E$7*'FORM NILAI SIAP'!$G$6+'NILAI UAS'!E$7*'NILAI UAS'!E178*'FORM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8" s="49"/>
      <c r="O178" s="7" t="str">
        <f>IF($B178="","",IF(O$7="","",IFERROR((('NILAI TUGAS'!F178*'NILAI TUGAS'!F$7*'FORM NILAI SIAP'!$E$6+'NILAI PRAKTEK'!F178*'NILAI PRAKTEK'!F$7*'FORM NILAI SIAP'!$F$6+'NILAI UTS'!F178*'NILAI UTS'!F$7*'FORM NILAI SIAP'!$G$6+'NILAI UAS'!F$7*'NILAI UAS'!F178*'FORM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8" s="52"/>
      <c r="Q178" s="7" t="str">
        <f>IF($B178="","",IF(Q$7="","",IFERROR((('NILAI TUGAS'!G178*'NILAI TUGAS'!G$7*'FORM NILAI SIAP'!$E$6+'NILAI PRAKTEK'!G178*'NILAI PRAKTEK'!G$7*'FORM NILAI SIAP'!$F$6+'NILAI UTS'!G178*'NILAI UTS'!G$7*'FORM NILAI SIAP'!$G$6+'NILAI UAS'!G$7*'NILAI UAS'!G178*'FORM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8" s="52"/>
      <c r="S178" s="7" t="str">
        <f>IF($B178="","",IF(S$7="","",IFERROR((('NILAI TUGAS'!H178*'NILAI TUGAS'!H$7*'FORM NILAI SIAP'!$E$6+'NILAI PRAKTEK'!H178*'NILAI PRAKTEK'!H$7*'FORM NILAI SIAP'!$F$6+'NILAI UTS'!H178*'NILAI UTS'!H$7*'FORM NILAI SIAP'!$G$6+'NILAI UAS'!H$7*'NILAI UAS'!H178*'FORM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8" s="52"/>
      <c r="U178" s="7" t="str">
        <f>IF($B178="","",IF(U$7="","",IFERROR((('NILAI TUGAS'!I178*'NILAI TUGAS'!I$7*'FORM NILAI SIAP'!$E$6+'NILAI PRAKTEK'!I178*'NILAI PRAKTEK'!I$7*'FORM NILAI SIAP'!$F$6+'NILAI UTS'!I178*'NILAI UTS'!I$7*'FORM NILAI SIAP'!$G$6+'NILAI UAS'!I$7*'NILAI UAS'!I178*'FORM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8" s="52"/>
      <c r="W178" s="7" t="str">
        <f>IF($B178="","",IF(W$7="","",IFERROR((('NILAI TUGAS'!J178*'NILAI TUGAS'!J$7*'FORM NILAI SIAP'!$E$6+'NILAI PRAKTEK'!J178*'NILAI PRAKTEK'!J$7*'FORM NILAI SIAP'!$F$6+'NILAI UTS'!J178*'NILAI UTS'!J$7*'FORM NILAI SIAP'!$G$6+'NILAI UAS'!J$7*'NILAI UAS'!J178*'FORM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8" s="52"/>
      <c r="Y178" s="7" t="str">
        <f>IF($B178="","",IF(Y$7="","",IFERROR((('NILAI TUGAS'!K178*'NILAI TUGAS'!K$7*'FORM NILAI SIAP'!$E$6+'NILAI PRAKTEK'!K178*'NILAI PRAKTEK'!K$7*'FORM NILAI SIAP'!$F$6+'NILAI UTS'!K178*'NILAI UTS'!K$7*'FORM NILAI SIAP'!$G$6+'NILAI UAS'!K$7*'NILAI UAS'!K178*'FORM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8" s="52"/>
      <c r="AA178" s="7" t="str">
        <f>IF($B178="","",IF(AA$7="","",IFERROR((('NILAI TUGAS'!L178*'NILAI TUGAS'!L$7*'FORM NILAI SIAP'!$E$6+'NILAI PRAKTEK'!L178*'NILAI PRAKTEK'!L$7*'FORM NILAI SIAP'!$F$6+'NILAI UTS'!L178*'NILAI UTS'!L$7*'FORM NILAI SIAP'!$G$6+'NILAI UAS'!L$7*'NILAI UAS'!L178*'FORM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8" s="52"/>
      <c r="AC178" s="7" t="str">
        <f>IF($B178="","",IF(AC$7="","",IFERROR((('NILAI TUGAS'!M178*'NILAI TUGAS'!M$7*'FORM NILAI SIAP'!$E$6+'NILAI PRAKTEK'!M178*'NILAI PRAKTEK'!M$7*'FORM NILAI SIAP'!$F$6+'NILAI UTS'!M178*'NILAI UTS'!M$7*'FORM NILAI SIAP'!$G$6+'NILAI UAS'!M$7*'NILAI UAS'!M178*'FORM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8" s="52"/>
      <c r="AE178" s="7" t="str">
        <f>IF($B178="","",IFERROR((('NILAI TUGAS'!N178*'NILAI TUGAS'!N$7*'FORM NILAI SIAP'!$E$6+'NILAI PRAKTEK'!N178*'NILAI PRAKTEK'!N$7*'FORM NILAI SIAP'!$F$6+'NILAI UTS'!N178*'NILAI UTS'!N$7*'FORM NILAI SIAP'!$G$6+'NILAI UAS'!N$7*'NILAI UAS'!N178*'FORM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8" s="52"/>
      <c r="AG178" s="7" t="str">
        <f>IF($B178="","",IFERROR((('NILAI TUGAS'!O178*'NILAI TUGAS'!O$7*'FORM NILAI SIAP'!$E$6+'NILAI PRAKTEK'!O178*'NILAI PRAKTEK'!O$7*'FORM NILAI SIAP'!$F$6+'NILAI UTS'!O178*'NILAI UTS'!O$7*'FORM NILAI SIAP'!$G$6+'NILAI UAS'!O$7*'NILAI UAS'!O178*'FORM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8" s="52"/>
      <c r="AI178" s="7" t="str">
        <f>IF($B178="","",IFERROR((('NILAI TUGAS'!P178*'NILAI TUGAS'!P$7*'FORM NILAI SIAP'!$E$6+'NILAI PRAKTEK'!P178*'NILAI PRAKTEK'!P$7*'FORM NILAI SIAP'!$F$6+'NILAI UTS'!P178*'NILAI UTS'!P$7*'FORM NILAI SIAP'!$G$6+'NILAI UAS'!P$7*'NILAI UAS'!P178*'FORM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8" s="52"/>
      <c r="AK178" s="7" t="str">
        <f>IF($B178="","",IFERROR((('NILAI TUGAS'!Q178*'NILAI TUGAS'!Q$7*'FORM NILAI SIAP'!$E$6+'NILAI PRAKTEK'!Q178*'NILAI PRAKTEK'!Q$7*'FORM NILAI SIAP'!$F$6+'NILAI UTS'!Q178*'NILAI UTS'!Q$7*'FORM NILAI SIAP'!$G$6+'NILAI UAS'!Q$7*'NILAI UAS'!Q178*'FORM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8" s="52"/>
      <c r="AM178" s="7" t="str">
        <f>IF($B178="","",IFERROR((('NILAI TUGAS'!R178*'NILAI TUGAS'!R$7*'FORM NILAI SIAP'!$E$6+'NILAI PRAKTEK'!R178*'NILAI PRAKTEK'!R$7*'FORM NILAI SIAP'!$F$6+'NILAI UTS'!R178*'NILAI UTS'!R$7*'FORM NILAI SIAP'!$G$6+'NILAI UAS'!R$7*'NILAI UAS'!R178*'FORM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8" s="52"/>
    </row>
    <row r="179" spans="1:40" x14ac:dyDescent="0.25">
      <c r="A179" s="13"/>
      <c r="B179" s="13"/>
      <c r="C179" s="13"/>
      <c r="D179" s="13"/>
      <c r="E179" s="25" t="str">
        <f>IF(B179="","",'NILAI TUGAS'!D179)</f>
        <v/>
      </c>
      <c r="F179" s="25" t="str">
        <f>IF(B179="","",'NILAI PRAKTEK'!D179)</f>
        <v/>
      </c>
      <c r="G179" s="25" t="str">
        <f>IF(B179="","",'NILAI UTS'!D179)</f>
        <v/>
      </c>
      <c r="H179" s="25" t="str">
        <f>IF(B179="","",'NILAI UAS'!D179)</f>
        <v/>
      </c>
      <c r="I179" s="25" t="str">
        <f t="shared" si="1546"/>
        <v/>
      </c>
      <c r="J179" s="26" t="str">
        <f t="shared" si="1547"/>
        <v/>
      </c>
      <c r="K179" s="25" t="str">
        <f t="shared" si="1548"/>
        <v/>
      </c>
      <c r="L179" s="6" t="str">
        <f t="shared" si="1549"/>
        <v/>
      </c>
      <c r="M179" s="7" t="str">
        <f>IF($B179="","",IF(M$7="","",IFERROR((('NILAI TUGAS'!E179*'NILAI TUGAS'!E$7*'FORM NILAI SIAP'!$E$6+'NILAI PRAKTEK'!E179*'NILAI PRAKTEK'!E$7*'FORM NILAI SIAP'!$F$6+'NILAI UTS'!E179*'NILAI UTS'!E$7*'FORM NILAI SIAP'!$G$6+'NILAI UAS'!E$7*'NILAI UAS'!E179*'FORM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79" s="49"/>
      <c r="O179" s="7" t="str">
        <f>IF($B179="","",IF(O$7="","",IFERROR((('NILAI TUGAS'!F179*'NILAI TUGAS'!F$7*'FORM NILAI SIAP'!$E$6+'NILAI PRAKTEK'!F179*'NILAI PRAKTEK'!F$7*'FORM NILAI SIAP'!$F$6+'NILAI UTS'!F179*'NILAI UTS'!F$7*'FORM NILAI SIAP'!$G$6+'NILAI UAS'!F$7*'NILAI UAS'!F179*'FORM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79" s="52"/>
      <c r="Q179" s="7" t="str">
        <f>IF($B179="","",IF(Q$7="","",IFERROR((('NILAI TUGAS'!G179*'NILAI TUGAS'!G$7*'FORM NILAI SIAP'!$E$6+'NILAI PRAKTEK'!G179*'NILAI PRAKTEK'!G$7*'FORM NILAI SIAP'!$F$6+'NILAI UTS'!G179*'NILAI UTS'!G$7*'FORM NILAI SIAP'!$G$6+'NILAI UAS'!G$7*'NILAI UAS'!G179*'FORM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79" s="52"/>
      <c r="S179" s="7" t="str">
        <f>IF($B179="","",IF(S$7="","",IFERROR((('NILAI TUGAS'!H179*'NILAI TUGAS'!H$7*'FORM NILAI SIAP'!$E$6+'NILAI PRAKTEK'!H179*'NILAI PRAKTEK'!H$7*'FORM NILAI SIAP'!$F$6+'NILAI UTS'!H179*'NILAI UTS'!H$7*'FORM NILAI SIAP'!$G$6+'NILAI UAS'!H$7*'NILAI UAS'!H179*'FORM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9" s="52"/>
      <c r="U179" s="7" t="str">
        <f>IF($B179="","",IF(U$7="","",IFERROR((('NILAI TUGAS'!I179*'NILAI TUGAS'!I$7*'FORM NILAI SIAP'!$E$6+'NILAI PRAKTEK'!I179*'NILAI PRAKTEK'!I$7*'FORM NILAI SIAP'!$F$6+'NILAI UTS'!I179*'NILAI UTS'!I$7*'FORM NILAI SIAP'!$G$6+'NILAI UAS'!I$7*'NILAI UAS'!I179*'FORM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9" s="52"/>
      <c r="W179" s="7" t="str">
        <f>IF($B179="","",IF(W$7="","",IFERROR((('NILAI TUGAS'!J179*'NILAI TUGAS'!J$7*'FORM NILAI SIAP'!$E$6+'NILAI PRAKTEK'!J179*'NILAI PRAKTEK'!J$7*'FORM NILAI SIAP'!$F$6+'NILAI UTS'!J179*'NILAI UTS'!J$7*'FORM NILAI SIAP'!$G$6+'NILAI UAS'!J$7*'NILAI UAS'!J179*'FORM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9" s="52"/>
      <c r="Y179" s="7" t="str">
        <f>IF($B179="","",IF(Y$7="","",IFERROR((('NILAI TUGAS'!K179*'NILAI TUGAS'!K$7*'FORM NILAI SIAP'!$E$6+'NILAI PRAKTEK'!K179*'NILAI PRAKTEK'!K$7*'FORM NILAI SIAP'!$F$6+'NILAI UTS'!K179*'NILAI UTS'!K$7*'FORM NILAI SIAP'!$G$6+'NILAI UAS'!K$7*'NILAI UAS'!K179*'FORM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9" s="52"/>
      <c r="AA179" s="7" t="str">
        <f>IF($B179="","",IF(AA$7="","",IFERROR((('NILAI TUGAS'!L179*'NILAI TUGAS'!L$7*'FORM NILAI SIAP'!$E$6+'NILAI PRAKTEK'!L179*'NILAI PRAKTEK'!L$7*'FORM NILAI SIAP'!$F$6+'NILAI UTS'!L179*'NILAI UTS'!L$7*'FORM NILAI SIAP'!$G$6+'NILAI UAS'!L$7*'NILAI UAS'!L179*'FORM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9" s="52"/>
      <c r="AC179" s="7" t="str">
        <f>IF($B179="","",IF(AC$7="","",IFERROR((('NILAI TUGAS'!M179*'NILAI TUGAS'!M$7*'FORM NILAI SIAP'!$E$6+'NILAI PRAKTEK'!M179*'NILAI PRAKTEK'!M$7*'FORM NILAI SIAP'!$F$6+'NILAI UTS'!M179*'NILAI UTS'!M$7*'FORM NILAI SIAP'!$G$6+'NILAI UAS'!M$7*'NILAI UAS'!M179*'FORM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9" s="52"/>
      <c r="AE179" s="7" t="str">
        <f>IF($B179="","",IFERROR((('NILAI TUGAS'!N179*'NILAI TUGAS'!N$7*'FORM NILAI SIAP'!$E$6+'NILAI PRAKTEK'!N179*'NILAI PRAKTEK'!N$7*'FORM NILAI SIAP'!$F$6+'NILAI UTS'!N179*'NILAI UTS'!N$7*'FORM NILAI SIAP'!$G$6+'NILAI UAS'!N$7*'NILAI UAS'!N179*'FORM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9" s="52"/>
      <c r="AG179" s="7" t="str">
        <f>IF($B179="","",IFERROR((('NILAI TUGAS'!O179*'NILAI TUGAS'!O$7*'FORM NILAI SIAP'!$E$6+'NILAI PRAKTEK'!O179*'NILAI PRAKTEK'!O$7*'FORM NILAI SIAP'!$F$6+'NILAI UTS'!O179*'NILAI UTS'!O$7*'FORM NILAI SIAP'!$G$6+'NILAI UAS'!O$7*'NILAI UAS'!O179*'FORM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9" s="52"/>
      <c r="AI179" s="7" t="str">
        <f>IF($B179="","",IFERROR((('NILAI TUGAS'!P179*'NILAI TUGAS'!P$7*'FORM NILAI SIAP'!$E$6+'NILAI PRAKTEK'!P179*'NILAI PRAKTEK'!P$7*'FORM NILAI SIAP'!$F$6+'NILAI UTS'!P179*'NILAI UTS'!P$7*'FORM NILAI SIAP'!$G$6+'NILAI UAS'!P$7*'NILAI UAS'!P179*'FORM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9" s="52"/>
      <c r="AK179" s="7" t="str">
        <f>IF($B179="","",IFERROR((('NILAI TUGAS'!Q179*'NILAI TUGAS'!Q$7*'FORM NILAI SIAP'!$E$6+'NILAI PRAKTEK'!Q179*'NILAI PRAKTEK'!Q$7*'FORM NILAI SIAP'!$F$6+'NILAI UTS'!Q179*'NILAI UTS'!Q$7*'FORM NILAI SIAP'!$G$6+'NILAI UAS'!Q$7*'NILAI UAS'!Q179*'FORM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9" s="52"/>
      <c r="AM179" s="7" t="str">
        <f>IF($B179="","",IFERROR((('NILAI TUGAS'!R179*'NILAI TUGAS'!R$7*'FORM NILAI SIAP'!$E$6+'NILAI PRAKTEK'!R179*'NILAI PRAKTEK'!R$7*'FORM NILAI SIAP'!$F$6+'NILAI UTS'!R179*'NILAI UTS'!R$7*'FORM NILAI SIAP'!$G$6+'NILAI UAS'!R$7*'NILAI UAS'!R179*'FORM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9" s="52"/>
    </row>
    <row r="180" spans="1:40" x14ac:dyDescent="0.25">
      <c r="A180" s="13"/>
      <c r="B180" s="13"/>
      <c r="C180" s="13"/>
      <c r="D180" s="13"/>
      <c r="E180" s="25" t="str">
        <f>IF(B180="","",'NILAI TUGAS'!D180)</f>
        <v/>
      </c>
      <c r="F180" s="25" t="str">
        <f>IF(B180="","",'NILAI PRAKTEK'!D180)</f>
        <v/>
      </c>
      <c r="G180" s="25" t="str">
        <f>IF(B180="","",'NILAI UTS'!D180)</f>
        <v/>
      </c>
      <c r="H180" s="25" t="str">
        <f>IF(B180="","",'NILAI UAS'!D180)</f>
        <v/>
      </c>
      <c r="I180" s="25" t="str">
        <f t="shared" si="1546"/>
        <v/>
      </c>
      <c r="J180" s="26" t="str">
        <f t="shared" si="1547"/>
        <v/>
      </c>
      <c r="K180" s="25" t="str">
        <f t="shared" si="1548"/>
        <v/>
      </c>
      <c r="L180" s="6" t="str">
        <f t="shared" si="1549"/>
        <v/>
      </c>
      <c r="M180" s="7" t="str">
        <f>IF($B180="","",IF(M$7="","",IFERROR((('NILAI TUGAS'!E180*'NILAI TUGAS'!E$7*'FORM NILAI SIAP'!$E$6+'NILAI PRAKTEK'!E180*'NILAI PRAKTEK'!E$7*'FORM NILAI SIAP'!$F$6+'NILAI UTS'!E180*'NILAI UTS'!E$7*'FORM NILAI SIAP'!$G$6+'NILAI UAS'!E$7*'NILAI UAS'!E180*'FORM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0" s="49"/>
      <c r="O180" s="7" t="str">
        <f>IF($B180="","",IF(O$7="","",IFERROR((('NILAI TUGAS'!F180*'NILAI TUGAS'!F$7*'FORM NILAI SIAP'!$E$6+'NILAI PRAKTEK'!F180*'NILAI PRAKTEK'!F$7*'FORM NILAI SIAP'!$F$6+'NILAI UTS'!F180*'NILAI UTS'!F$7*'FORM NILAI SIAP'!$G$6+'NILAI UAS'!F$7*'NILAI UAS'!F180*'FORM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0" s="52"/>
      <c r="Q180" s="7" t="str">
        <f>IF($B180="","",IF(Q$7="","",IFERROR((('NILAI TUGAS'!G180*'NILAI TUGAS'!G$7*'FORM NILAI SIAP'!$E$6+'NILAI PRAKTEK'!G180*'NILAI PRAKTEK'!G$7*'FORM NILAI SIAP'!$F$6+'NILAI UTS'!G180*'NILAI UTS'!G$7*'FORM NILAI SIAP'!$G$6+'NILAI UAS'!G$7*'NILAI UAS'!G180*'FORM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0" s="52"/>
      <c r="S180" s="7" t="str">
        <f>IF($B180="","",IF(S$7="","",IFERROR((('NILAI TUGAS'!H180*'NILAI TUGAS'!H$7*'FORM NILAI SIAP'!$E$6+'NILAI PRAKTEK'!H180*'NILAI PRAKTEK'!H$7*'FORM NILAI SIAP'!$F$6+'NILAI UTS'!H180*'NILAI UTS'!H$7*'FORM NILAI SIAP'!$G$6+'NILAI UAS'!H$7*'NILAI UAS'!H180*'FORM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0" s="52"/>
      <c r="U180" s="7" t="str">
        <f>IF($B180="","",IF(U$7="","",IFERROR((('NILAI TUGAS'!I180*'NILAI TUGAS'!I$7*'FORM NILAI SIAP'!$E$6+'NILAI PRAKTEK'!I180*'NILAI PRAKTEK'!I$7*'FORM NILAI SIAP'!$F$6+'NILAI UTS'!I180*'NILAI UTS'!I$7*'FORM NILAI SIAP'!$G$6+'NILAI UAS'!I$7*'NILAI UAS'!I180*'FORM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0" s="52"/>
      <c r="W180" s="7" t="str">
        <f>IF($B180="","",IF(W$7="","",IFERROR((('NILAI TUGAS'!J180*'NILAI TUGAS'!J$7*'FORM NILAI SIAP'!$E$6+'NILAI PRAKTEK'!J180*'NILAI PRAKTEK'!J$7*'FORM NILAI SIAP'!$F$6+'NILAI UTS'!J180*'NILAI UTS'!J$7*'FORM NILAI SIAP'!$G$6+'NILAI UAS'!J$7*'NILAI UAS'!J180*'FORM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0" s="52"/>
      <c r="Y180" s="7" t="str">
        <f>IF($B180="","",IF(Y$7="","",IFERROR((('NILAI TUGAS'!K180*'NILAI TUGAS'!K$7*'FORM NILAI SIAP'!$E$6+'NILAI PRAKTEK'!K180*'NILAI PRAKTEK'!K$7*'FORM NILAI SIAP'!$F$6+'NILAI UTS'!K180*'NILAI UTS'!K$7*'FORM NILAI SIAP'!$G$6+'NILAI UAS'!K$7*'NILAI UAS'!K180*'FORM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0" s="52"/>
      <c r="AA180" s="7" t="str">
        <f>IF($B180="","",IF(AA$7="","",IFERROR((('NILAI TUGAS'!L180*'NILAI TUGAS'!L$7*'FORM NILAI SIAP'!$E$6+'NILAI PRAKTEK'!L180*'NILAI PRAKTEK'!L$7*'FORM NILAI SIAP'!$F$6+'NILAI UTS'!L180*'NILAI UTS'!L$7*'FORM NILAI SIAP'!$G$6+'NILAI UAS'!L$7*'NILAI UAS'!L180*'FORM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0" s="52"/>
      <c r="AC180" s="7" t="str">
        <f>IF($B180="","",IF(AC$7="","",IFERROR((('NILAI TUGAS'!M180*'NILAI TUGAS'!M$7*'FORM NILAI SIAP'!$E$6+'NILAI PRAKTEK'!M180*'NILAI PRAKTEK'!M$7*'FORM NILAI SIAP'!$F$6+'NILAI UTS'!M180*'NILAI UTS'!M$7*'FORM NILAI SIAP'!$G$6+'NILAI UAS'!M$7*'NILAI UAS'!M180*'FORM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0" s="52"/>
      <c r="AE180" s="7" t="str">
        <f>IF($B180="","",IFERROR((('NILAI TUGAS'!N180*'NILAI TUGAS'!N$7*'FORM NILAI SIAP'!$E$6+'NILAI PRAKTEK'!N180*'NILAI PRAKTEK'!N$7*'FORM NILAI SIAP'!$F$6+'NILAI UTS'!N180*'NILAI UTS'!N$7*'FORM NILAI SIAP'!$G$6+'NILAI UAS'!N$7*'NILAI UAS'!N180*'FORM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0" s="52"/>
      <c r="AG180" s="7" t="str">
        <f>IF($B180="","",IFERROR((('NILAI TUGAS'!O180*'NILAI TUGAS'!O$7*'FORM NILAI SIAP'!$E$6+'NILAI PRAKTEK'!O180*'NILAI PRAKTEK'!O$7*'FORM NILAI SIAP'!$F$6+'NILAI UTS'!O180*'NILAI UTS'!O$7*'FORM NILAI SIAP'!$G$6+'NILAI UAS'!O$7*'NILAI UAS'!O180*'FORM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0" s="52"/>
      <c r="AI180" s="7" t="str">
        <f>IF($B180="","",IFERROR((('NILAI TUGAS'!P180*'NILAI TUGAS'!P$7*'FORM NILAI SIAP'!$E$6+'NILAI PRAKTEK'!P180*'NILAI PRAKTEK'!P$7*'FORM NILAI SIAP'!$F$6+'NILAI UTS'!P180*'NILAI UTS'!P$7*'FORM NILAI SIAP'!$G$6+'NILAI UAS'!P$7*'NILAI UAS'!P180*'FORM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0" s="52"/>
      <c r="AK180" s="7" t="str">
        <f>IF($B180="","",IFERROR((('NILAI TUGAS'!Q180*'NILAI TUGAS'!Q$7*'FORM NILAI SIAP'!$E$6+'NILAI PRAKTEK'!Q180*'NILAI PRAKTEK'!Q$7*'FORM NILAI SIAP'!$F$6+'NILAI UTS'!Q180*'NILAI UTS'!Q$7*'FORM NILAI SIAP'!$G$6+'NILAI UAS'!Q$7*'NILAI UAS'!Q180*'FORM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0" s="52"/>
      <c r="AM180" s="7" t="str">
        <f>IF($B180="","",IFERROR((('NILAI TUGAS'!R180*'NILAI TUGAS'!R$7*'FORM NILAI SIAP'!$E$6+'NILAI PRAKTEK'!R180*'NILAI PRAKTEK'!R$7*'FORM NILAI SIAP'!$F$6+'NILAI UTS'!R180*'NILAI UTS'!R$7*'FORM NILAI SIAP'!$G$6+'NILAI UAS'!R$7*'NILAI UAS'!R180*'FORM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0" s="52"/>
    </row>
    <row r="181" spans="1:40" x14ac:dyDescent="0.25">
      <c r="A181" s="13"/>
      <c r="B181" s="13"/>
      <c r="C181" s="13"/>
      <c r="D181" s="13"/>
      <c r="E181" s="25" t="str">
        <f>IF(B181="","",'NILAI TUGAS'!D181)</f>
        <v/>
      </c>
      <c r="F181" s="25" t="str">
        <f>IF(B181="","",'NILAI PRAKTEK'!D181)</f>
        <v/>
      </c>
      <c r="G181" s="25" t="str">
        <f>IF(B181="","",'NILAI UTS'!D181)</f>
        <v/>
      </c>
      <c r="H181" s="25" t="str">
        <f>IF(B181="","",'NILAI UAS'!D181)</f>
        <v/>
      </c>
      <c r="I181" s="25" t="str">
        <f t="shared" si="1546"/>
        <v/>
      </c>
      <c r="J181" s="26" t="str">
        <f t="shared" si="1547"/>
        <v/>
      </c>
      <c r="K181" s="25" t="str">
        <f t="shared" si="1548"/>
        <v/>
      </c>
      <c r="L181" s="6" t="str">
        <f t="shared" si="1549"/>
        <v/>
      </c>
      <c r="M181" s="7" t="str">
        <f>IF($B181="","",IF(M$7="","",IFERROR((('NILAI TUGAS'!E181*'NILAI TUGAS'!E$7*'FORM NILAI SIAP'!$E$6+'NILAI PRAKTEK'!E181*'NILAI PRAKTEK'!E$7*'FORM NILAI SIAP'!$F$6+'NILAI UTS'!E181*'NILAI UTS'!E$7*'FORM NILAI SIAP'!$G$6+'NILAI UAS'!E$7*'NILAI UAS'!E181*'FORM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1" s="49"/>
      <c r="O181" s="7" t="str">
        <f>IF($B181="","",IF(O$7="","",IFERROR((('NILAI TUGAS'!F181*'NILAI TUGAS'!F$7*'FORM NILAI SIAP'!$E$6+'NILAI PRAKTEK'!F181*'NILAI PRAKTEK'!F$7*'FORM NILAI SIAP'!$F$6+'NILAI UTS'!F181*'NILAI UTS'!F$7*'FORM NILAI SIAP'!$G$6+'NILAI UAS'!F$7*'NILAI UAS'!F181*'FORM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1" s="52"/>
      <c r="Q181" s="7" t="str">
        <f>IF($B181="","",IF(Q$7="","",IFERROR((('NILAI TUGAS'!G181*'NILAI TUGAS'!G$7*'FORM NILAI SIAP'!$E$6+'NILAI PRAKTEK'!G181*'NILAI PRAKTEK'!G$7*'FORM NILAI SIAP'!$F$6+'NILAI UTS'!G181*'NILAI UTS'!G$7*'FORM NILAI SIAP'!$G$6+'NILAI UAS'!G$7*'NILAI UAS'!G181*'FORM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1" s="52"/>
      <c r="S181" s="7" t="str">
        <f>IF($B181="","",IF(S$7="","",IFERROR((('NILAI TUGAS'!H181*'NILAI TUGAS'!H$7*'FORM NILAI SIAP'!$E$6+'NILAI PRAKTEK'!H181*'NILAI PRAKTEK'!H$7*'FORM NILAI SIAP'!$F$6+'NILAI UTS'!H181*'NILAI UTS'!H$7*'FORM NILAI SIAP'!$G$6+'NILAI UAS'!H$7*'NILAI UAS'!H181*'FORM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1" s="52"/>
      <c r="U181" s="7" t="str">
        <f>IF($B181="","",IF(U$7="","",IFERROR((('NILAI TUGAS'!I181*'NILAI TUGAS'!I$7*'FORM NILAI SIAP'!$E$6+'NILAI PRAKTEK'!I181*'NILAI PRAKTEK'!I$7*'FORM NILAI SIAP'!$F$6+'NILAI UTS'!I181*'NILAI UTS'!I$7*'FORM NILAI SIAP'!$G$6+'NILAI UAS'!I$7*'NILAI UAS'!I181*'FORM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1" s="52"/>
      <c r="W181" s="7" t="str">
        <f>IF($B181="","",IF(W$7="","",IFERROR((('NILAI TUGAS'!J181*'NILAI TUGAS'!J$7*'FORM NILAI SIAP'!$E$6+'NILAI PRAKTEK'!J181*'NILAI PRAKTEK'!J$7*'FORM NILAI SIAP'!$F$6+'NILAI UTS'!J181*'NILAI UTS'!J$7*'FORM NILAI SIAP'!$G$6+'NILAI UAS'!J$7*'NILAI UAS'!J181*'FORM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1" s="52"/>
      <c r="Y181" s="7" t="str">
        <f>IF($B181="","",IF(Y$7="","",IFERROR((('NILAI TUGAS'!K181*'NILAI TUGAS'!K$7*'FORM NILAI SIAP'!$E$6+'NILAI PRAKTEK'!K181*'NILAI PRAKTEK'!K$7*'FORM NILAI SIAP'!$F$6+'NILAI UTS'!K181*'NILAI UTS'!K$7*'FORM NILAI SIAP'!$G$6+'NILAI UAS'!K$7*'NILAI UAS'!K181*'FORM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1" s="52"/>
      <c r="AA181" s="7" t="str">
        <f>IF($B181="","",IF(AA$7="","",IFERROR((('NILAI TUGAS'!L181*'NILAI TUGAS'!L$7*'FORM NILAI SIAP'!$E$6+'NILAI PRAKTEK'!L181*'NILAI PRAKTEK'!L$7*'FORM NILAI SIAP'!$F$6+'NILAI UTS'!L181*'NILAI UTS'!L$7*'FORM NILAI SIAP'!$G$6+'NILAI UAS'!L$7*'NILAI UAS'!L181*'FORM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1" s="52"/>
      <c r="AC181" s="7" t="str">
        <f>IF($B181="","",IF(AC$7="","",IFERROR((('NILAI TUGAS'!M181*'NILAI TUGAS'!M$7*'FORM NILAI SIAP'!$E$6+'NILAI PRAKTEK'!M181*'NILAI PRAKTEK'!M$7*'FORM NILAI SIAP'!$F$6+'NILAI UTS'!M181*'NILAI UTS'!M$7*'FORM NILAI SIAP'!$G$6+'NILAI UAS'!M$7*'NILAI UAS'!M181*'FORM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1" s="52"/>
      <c r="AE181" s="7" t="str">
        <f>IF($B181="","",IFERROR((('NILAI TUGAS'!N181*'NILAI TUGAS'!N$7*'FORM NILAI SIAP'!$E$6+'NILAI PRAKTEK'!N181*'NILAI PRAKTEK'!N$7*'FORM NILAI SIAP'!$F$6+'NILAI UTS'!N181*'NILAI UTS'!N$7*'FORM NILAI SIAP'!$G$6+'NILAI UAS'!N$7*'NILAI UAS'!N181*'FORM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1" s="52"/>
      <c r="AG181" s="7" t="str">
        <f>IF($B181="","",IFERROR((('NILAI TUGAS'!O181*'NILAI TUGAS'!O$7*'FORM NILAI SIAP'!$E$6+'NILAI PRAKTEK'!O181*'NILAI PRAKTEK'!O$7*'FORM NILAI SIAP'!$F$6+'NILAI UTS'!O181*'NILAI UTS'!O$7*'FORM NILAI SIAP'!$G$6+'NILAI UAS'!O$7*'NILAI UAS'!O181*'FORM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1" s="52"/>
      <c r="AI181" s="7" t="str">
        <f>IF($B181="","",IFERROR((('NILAI TUGAS'!P181*'NILAI TUGAS'!P$7*'FORM NILAI SIAP'!$E$6+'NILAI PRAKTEK'!P181*'NILAI PRAKTEK'!P$7*'FORM NILAI SIAP'!$F$6+'NILAI UTS'!P181*'NILAI UTS'!P$7*'FORM NILAI SIAP'!$G$6+'NILAI UAS'!P$7*'NILAI UAS'!P181*'FORM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1" s="52"/>
      <c r="AK181" s="7" t="str">
        <f>IF($B181="","",IFERROR((('NILAI TUGAS'!Q181*'NILAI TUGAS'!Q$7*'FORM NILAI SIAP'!$E$6+'NILAI PRAKTEK'!Q181*'NILAI PRAKTEK'!Q$7*'FORM NILAI SIAP'!$F$6+'NILAI UTS'!Q181*'NILAI UTS'!Q$7*'FORM NILAI SIAP'!$G$6+'NILAI UAS'!Q$7*'NILAI UAS'!Q181*'FORM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1" s="52"/>
      <c r="AM181" s="7" t="str">
        <f>IF($B181="","",IFERROR((('NILAI TUGAS'!R181*'NILAI TUGAS'!R$7*'FORM NILAI SIAP'!$E$6+'NILAI PRAKTEK'!R181*'NILAI PRAKTEK'!R$7*'FORM NILAI SIAP'!$F$6+'NILAI UTS'!R181*'NILAI UTS'!R$7*'FORM NILAI SIAP'!$G$6+'NILAI UAS'!R$7*'NILAI UAS'!R181*'FORM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1" s="52"/>
    </row>
    <row r="182" spans="1:40" x14ac:dyDescent="0.25">
      <c r="A182" s="13"/>
      <c r="B182" s="13"/>
      <c r="C182" s="13"/>
      <c r="D182" s="13"/>
      <c r="E182" s="25" t="str">
        <f>IF(B182="","",'NILAI TUGAS'!D182)</f>
        <v/>
      </c>
      <c r="F182" s="25" t="str">
        <f>IF(B182="","",'NILAI PRAKTEK'!D182)</f>
        <v/>
      </c>
      <c r="G182" s="25" t="str">
        <f>IF(B182="","",'NILAI UTS'!D182)</f>
        <v/>
      </c>
      <c r="H182" s="25" t="str">
        <f>IF(B182="","",'NILAI UAS'!D182)</f>
        <v/>
      </c>
      <c r="I182" s="25" t="str">
        <f t="shared" si="1546"/>
        <v/>
      </c>
      <c r="J182" s="26" t="str">
        <f t="shared" si="1547"/>
        <v/>
      </c>
      <c r="K182" s="25" t="str">
        <f t="shared" si="1548"/>
        <v/>
      </c>
      <c r="L182" s="6" t="str">
        <f t="shared" si="1549"/>
        <v/>
      </c>
      <c r="M182" s="7" t="str">
        <f>IF($B182="","",IF(M$7="","",IFERROR((('NILAI TUGAS'!E182*'NILAI TUGAS'!E$7*'FORM NILAI SIAP'!$E$6+'NILAI PRAKTEK'!E182*'NILAI PRAKTEK'!E$7*'FORM NILAI SIAP'!$F$6+'NILAI UTS'!E182*'NILAI UTS'!E$7*'FORM NILAI SIAP'!$G$6+'NILAI UAS'!E$7*'NILAI UAS'!E182*'FORM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2" s="49"/>
      <c r="O182" s="7" t="str">
        <f>IF($B182="","",IF(O$7="","",IFERROR((('NILAI TUGAS'!F182*'NILAI TUGAS'!F$7*'FORM NILAI SIAP'!$E$6+'NILAI PRAKTEK'!F182*'NILAI PRAKTEK'!F$7*'FORM NILAI SIAP'!$F$6+'NILAI UTS'!F182*'NILAI UTS'!F$7*'FORM NILAI SIAP'!$G$6+'NILAI UAS'!F$7*'NILAI UAS'!F182*'FORM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2" s="52"/>
      <c r="Q182" s="7" t="str">
        <f>IF($B182="","",IF(Q$7="","",IFERROR((('NILAI TUGAS'!G182*'NILAI TUGAS'!G$7*'FORM NILAI SIAP'!$E$6+'NILAI PRAKTEK'!G182*'NILAI PRAKTEK'!G$7*'FORM NILAI SIAP'!$F$6+'NILAI UTS'!G182*'NILAI UTS'!G$7*'FORM NILAI SIAP'!$G$6+'NILAI UAS'!G$7*'NILAI UAS'!G182*'FORM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2" s="52"/>
      <c r="S182" s="7" t="str">
        <f>IF($B182="","",IF(S$7="","",IFERROR((('NILAI TUGAS'!H182*'NILAI TUGAS'!H$7*'FORM NILAI SIAP'!$E$6+'NILAI PRAKTEK'!H182*'NILAI PRAKTEK'!H$7*'FORM NILAI SIAP'!$F$6+'NILAI UTS'!H182*'NILAI UTS'!H$7*'FORM NILAI SIAP'!$G$6+'NILAI UAS'!H$7*'NILAI UAS'!H182*'FORM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2" s="52"/>
      <c r="U182" s="7" t="str">
        <f>IF($B182="","",IF(U$7="","",IFERROR((('NILAI TUGAS'!I182*'NILAI TUGAS'!I$7*'FORM NILAI SIAP'!$E$6+'NILAI PRAKTEK'!I182*'NILAI PRAKTEK'!I$7*'FORM NILAI SIAP'!$F$6+'NILAI UTS'!I182*'NILAI UTS'!I$7*'FORM NILAI SIAP'!$G$6+'NILAI UAS'!I$7*'NILAI UAS'!I182*'FORM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2" s="52"/>
      <c r="W182" s="7" t="str">
        <f>IF($B182="","",IF(W$7="","",IFERROR((('NILAI TUGAS'!J182*'NILAI TUGAS'!J$7*'FORM NILAI SIAP'!$E$6+'NILAI PRAKTEK'!J182*'NILAI PRAKTEK'!J$7*'FORM NILAI SIAP'!$F$6+'NILAI UTS'!J182*'NILAI UTS'!J$7*'FORM NILAI SIAP'!$G$6+'NILAI UAS'!J$7*'NILAI UAS'!J182*'FORM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2" s="52"/>
      <c r="Y182" s="7" t="str">
        <f>IF($B182="","",IF(Y$7="","",IFERROR((('NILAI TUGAS'!K182*'NILAI TUGAS'!K$7*'FORM NILAI SIAP'!$E$6+'NILAI PRAKTEK'!K182*'NILAI PRAKTEK'!K$7*'FORM NILAI SIAP'!$F$6+'NILAI UTS'!K182*'NILAI UTS'!K$7*'FORM NILAI SIAP'!$G$6+'NILAI UAS'!K$7*'NILAI UAS'!K182*'FORM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2" s="52"/>
      <c r="AA182" s="7" t="str">
        <f>IF($B182="","",IF(AA$7="","",IFERROR((('NILAI TUGAS'!L182*'NILAI TUGAS'!L$7*'FORM NILAI SIAP'!$E$6+'NILAI PRAKTEK'!L182*'NILAI PRAKTEK'!L$7*'FORM NILAI SIAP'!$F$6+'NILAI UTS'!L182*'NILAI UTS'!L$7*'FORM NILAI SIAP'!$G$6+'NILAI UAS'!L$7*'NILAI UAS'!L182*'FORM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2" s="52"/>
      <c r="AC182" s="7" t="str">
        <f>IF($B182="","",IF(AC$7="","",IFERROR((('NILAI TUGAS'!M182*'NILAI TUGAS'!M$7*'FORM NILAI SIAP'!$E$6+'NILAI PRAKTEK'!M182*'NILAI PRAKTEK'!M$7*'FORM NILAI SIAP'!$F$6+'NILAI UTS'!M182*'NILAI UTS'!M$7*'FORM NILAI SIAP'!$G$6+'NILAI UAS'!M$7*'NILAI UAS'!M182*'FORM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2" s="52"/>
      <c r="AE182" s="7" t="str">
        <f>IF($B182="","",IFERROR((('NILAI TUGAS'!N182*'NILAI TUGAS'!N$7*'FORM NILAI SIAP'!$E$6+'NILAI PRAKTEK'!N182*'NILAI PRAKTEK'!N$7*'FORM NILAI SIAP'!$F$6+'NILAI UTS'!N182*'NILAI UTS'!N$7*'FORM NILAI SIAP'!$G$6+'NILAI UAS'!N$7*'NILAI UAS'!N182*'FORM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2" s="52"/>
      <c r="AG182" s="7" t="str">
        <f>IF($B182="","",IFERROR((('NILAI TUGAS'!O182*'NILAI TUGAS'!O$7*'FORM NILAI SIAP'!$E$6+'NILAI PRAKTEK'!O182*'NILAI PRAKTEK'!O$7*'FORM NILAI SIAP'!$F$6+'NILAI UTS'!O182*'NILAI UTS'!O$7*'FORM NILAI SIAP'!$G$6+'NILAI UAS'!O$7*'NILAI UAS'!O182*'FORM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2" s="52"/>
      <c r="AI182" s="7" t="str">
        <f>IF($B182="","",IFERROR((('NILAI TUGAS'!P182*'NILAI TUGAS'!P$7*'FORM NILAI SIAP'!$E$6+'NILAI PRAKTEK'!P182*'NILAI PRAKTEK'!P$7*'FORM NILAI SIAP'!$F$6+'NILAI UTS'!P182*'NILAI UTS'!P$7*'FORM NILAI SIAP'!$G$6+'NILAI UAS'!P$7*'NILAI UAS'!P182*'FORM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2" s="52"/>
      <c r="AK182" s="7" t="str">
        <f>IF($B182="","",IFERROR((('NILAI TUGAS'!Q182*'NILAI TUGAS'!Q$7*'FORM NILAI SIAP'!$E$6+'NILAI PRAKTEK'!Q182*'NILAI PRAKTEK'!Q$7*'FORM NILAI SIAP'!$F$6+'NILAI UTS'!Q182*'NILAI UTS'!Q$7*'FORM NILAI SIAP'!$G$6+'NILAI UAS'!Q$7*'NILAI UAS'!Q182*'FORM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2" s="52"/>
      <c r="AM182" s="7" t="str">
        <f>IF($B182="","",IFERROR((('NILAI TUGAS'!R182*'NILAI TUGAS'!R$7*'FORM NILAI SIAP'!$E$6+'NILAI PRAKTEK'!R182*'NILAI PRAKTEK'!R$7*'FORM NILAI SIAP'!$F$6+'NILAI UTS'!R182*'NILAI UTS'!R$7*'FORM NILAI SIAP'!$G$6+'NILAI UAS'!R$7*'NILAI UAS'!R182*'FORM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2" s="52"/>
    </row>
    <row r="183" spans="1:40" x14ac:dyDescent="0.25">
      <c r="A183" s="13"/>
      <c r="B183" s="13"/>
      <c r="C183" s="13"/>
      <c r="D183" s="13"/>
      <c r="E183" s="25" t="str">
        <f>IF(B183="","",'NILAI TUGAS'!D183)</f>
        <v/>
      </c>
      <c r="F183" s="25" t="str">
        <f>IF(B183="","",'NILAI PRAKTEK'!D183)</f>
        <v/>
      </c>
      <c r="G183" s="25" t="str">
        <f>IF(B183="","",'NILAI UTS'!D183)</f>
        <v/>
      </c>
      <c r="H183" s="25" t="str">
        <f>IF(B183="","",'NILAI UAS'!D183)</f>
        <v/>
      </c>
      <c r="I183" s="25" t="str">
        <f t="shared" si="1546"/>
        <v/>
      </c>
      <c r="J183" s="26" t="str">
        <f t="shared" si="1547"/>
        <v/>
      </c>
      <c r="K183" s="25" t="str">
        <f t="shared" si="1548"/>
        <v/>
      </c>
      <c r="L183" s="6" t="str">
        <f t="shared" si="1549"/>
        <v/>
      </c>
      <c r="M183" s="7" t="str">
        <f>IF($B183="","",IF(M$7="","",IFERROR((('NILAI TUGAS'!E183*'NILAI TUGAS'!E$7*'FORM NILAI SIAP'!$E$6+'NILAI PRAKTEK'!E183*'NILAI PRAKTEK'!E$7*'FORM NILAI SIAP'!$F$6+'NILAI UTS'!E183*'NILAI UTS'!E$7*'FORM NILAI SIAP'!$G$6+'NILAI UAS'!E$7*'NILAI UAS'!E183*'FORM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3" s="49"/>
      <c r="O183" s="7" t="str">
        <f>IF($B183="","",IF(O$7="","",IFERROR((('NILAI TUGAS'!F183*'NILAI TUGAS'!F$7*'FORM NILAI SIAP'!$E$6+'NILAI PRAKTEK'!F183*'NILAI PRAKTEK'!F$7*'FORM NILAI SIAP'!$F$6+'NILAI UTS'!F183*'NILAI UTS'!F$7*'FORM NILAI SIAP'!$G$6+'NILAI UAS'!F$7*'NILAI UAS'!F183*'FORM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3" s="52"/>
      <c r="Q183" s="7" t="str">
        <f>IF($B183="","",IF(Q$7="","",IFERROR((('NILAI TUGAS'!G183*'NILAI TUGAS'!G$7*'FORM NILAI SIAP'!$E$6+'NILAI PRAKTEK'!G183*'NILAI PRAKTEK'!G$7*'FORM NILAI SIAP'!$F$6+'NILAI UTS'!G183*'NILAI UTS'!G$7*'FORM NILAI SIAP'!$G$6+'NILAI UAS'!G$7*'NILAI UAS'!G183*'FORM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3" s="52"/>
      <c r="S183" s="7" t="str">
        <f>IF($B183="","",IF(S$7="","",IFERROR((('NILAI TUGAS'!H183*'NILAI TUGAS'!H$7*'FORM NILAI SIAP'!$E$6+'NILAI PRAKTEK'!H183*'NILAI PRAKTEK'!H$7*'FORM NILAI SIAP'!$F$6+'NILAI UTS'!H183*'NILAI UTS'!H$7*'FORM NILAI SIAP'!$G$6+'NILAI UAS'!H$7*'NILAI UAS'!H183*'FORM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3" s="52"/>
      <c r="U183" s="7" t="str">
        <f>IF($B183="","",IF(U$7="","",IFERROR((('NILAI TUGAS'!I183*'NILAI TUGAS'!I$7*'FORM NILAI SIAP'!$E$6+'NILAI PRAKTEK'!I183*'NILAI PRAKTEK'!I$7*'FORM NILAI SIAP'!$F$6+'NILAI UTS'!I183*'NILAI UTS'!I$7*'FORM NILAI SIAP'!$G$6+'NILAI UAS'!I$7*'NILAI UAS'!I183*'FORM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3" s="52"/>
      <c r="W183" s="7" t="str">
        <f>IF($B183="","",IF(W$7="","",IFERROR((('NILAI TUGAS'!J183*'NILAI TUGAS'!J$7*'FORM NILAI SIAP'!$E$6+'NILAI PRAKTEK'!J183*'NILAI PRAKTEK'!J$7*'FORM NILAI SIAP'!$F$6+'NILAI UTS'!J183*'NILAI UTS'!J$7*'FORM NILAI SIAP'!$G$6+'NILAI UAS'!J$7*'NILAI UAS'!J183*'FORM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3" s="52"/>
      <c r="Y183" s="7" t="str">
        <f>IF($B183="","",IF(Y$7="","",IFERROR((('NILAI TUGAS'!K183*'NILAI TUGAS'!K$7*'FORM NILAI SIAP'!$E$6+'NILAI PRAKTEK'!K183*'NILAI PRAKTEK'!K$7*'FORM NILAI SIAP'!$F$6+'NILAI UTS'!K183*'NILAI UTS'!K$7*'FORM NILAI SIAP'!$G$6+'NILAI UAS'!K$7*'NILAI UAS'!K183*'FORM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3" s="52"/>
      <c r="AA183" s="7" t="str">
        <f>IF($B183="","",IF(AA$7="","",IFERROR((('NILAI TUGAS'!L183*'NILAI TUGAS'!L$7*'FORM NILAI SIAP'!$E$6+'NILAI PRAKTEK'!L183*'NILAI PRAKTEK'!L$7*'FORM NILAI SIAP'!$F$6+'NILAI UTS'!L183*'NILAI UTS'!L$7*'FORM NILAI SIAP'!$G$6+'NILAI UAS'!L$7*'NILAI UAS'!L183*'FORM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3" s="52"/>
      <c r="AC183" s="7" t="str">
        <f>IF($B183="","",IF(AC$7="","",IFERROR((('NILAI TUGAS'!M183*'NILAI TUGAS'!M$7*'FORM NILAI SIAP'!$E$6+'NILAI PRAKTEK'!M183*'NILAI PRAKTEK'!M$7*'FORM NILAI SIAP'!$F$6+'NILAI UTS'!M183*'NILAI UTS'!M$7*'FORM NILAI SIAP'!$G$6+'NILAI UAS'!M$7*'NILAI UAS'!M183*'FORM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3" s="52"/>
      <c r="AE183" s="7" t="str">
        <f>IF($B183="","",IFERROR((('NILAI TUGAS'!N183*'NILAI TUGAS'!N$7*'FORM NILAI SIAP'!$E$6+'NILAI PRAKTEK'!N183*'NILAI PRAKTEK'!N$7*'FORM NILAI SIAP'!$F$6+'NILAI UTS'!N183*'NILAI UTS'!N$7*'FORM NILAI SIAP'!$G$6+'NILAI UAS'!N$7*'NILAI UAS'!N183*'FORM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3" s="52"/>
      <c r="AG183" s="7" t="str">
        <f>IF($B183="","",IFERROR((('NILAI TUGAS'!O183*'NILAI TUGAS'!O$7*'FORM NILAI SIAP'!$E$6+'NILAI PRAKTEK'!O183*'NILAI PRAKTEK'!O$7*'FORM NILAI SIAP'!$F$6+'NILAI UTS'!O183*'NILAI UTS'!O$7*'FORM NILAI SIAP'!$G$6+'NILAI UAS'!O$7*'NILAI UAS'!O183*'FORM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3" s="52"/>
      <c r="AI183" s="7" t="str">
        <f>IF($B183="","",IFERROR((('NILAI TUGAS'!P183*'NILAI TUGAS'!P$7*'FORM NILAI SIAP'!$E$6+'NILAI PRAKTEK'!P183*'NILAI PRAKTEK'!P$7*'FORM NILAI SIAP'!$F$6+'NILAI UTS'!P183*'NILAI UTS'!P$7*'FORM NILAI SIAP'!$G$6+'NILAI UAS'!P$7*'NILAI UAS'!P183*'FORM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3" s="52"/>
      <c r="AK183" s="7" t="str">
        <f>IF($B183="","",IFERROR((('NILAI TUGAS'!Q183*'NILAI TUGAS'!Q$7*'FORM NILAI SIAP'!$E$6+'NILAI PRAKTEK'!Q183*'NILAI PRAKTEK'!Q$7*'FORM NILAI SIAP'!$F$6+'NILAI UTS'!Q183*'NILAI UTS'!Q$7*'FORM NILAI SIAP'!$G$6+'NILAI UAS'!Q$7*'NILAI UAS'!Q183*'FORM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3" s="52"/>
      <c r="AM183" s="7" t="str">
        <f>IF($B183="","",IFERROR((('NILAI TUGAS'!R183*'NILAI TUGAS'!R$7*'FORM NILAI SIAP'!$E$6+'NILAI PRAKTEK'!R183*'NILAI PRAKTEK'!R$7*'FORM NILAI SIAP'!$F$6+'NILAI UTS'!R183*'NILAI UTS'!R$7*'FORM NILAI SIAP'!$G$6+'NILAI UAS'!R$7*'NILAI UAS'!R183*'FORM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3" s="52"/>
    </row>
    <row r="184" spans="1:40" x14ac:dyDescent="0.25">
      <c r="A184" s="13"/>
      <c r="B184" s="13"/>
      <c r="C184" s="13"/>
      <c r="D184" s="13"/>
      <c r="E184" s="25" t="str">
        <f>IF(B184="","",'NILAI TUGAS'!D184)</f>
        <v/>
      </c>
      <c r="F184" s="25" t="str">
        <f>IF(B184="","",'NILAI PRAKTEK'!D184)</f>
        <v/>
      </c>
      <c r="G184" s="25" t="str">
        <f>IF(B184="","",'NILAI UTS'!D184)</f>
        <v/>
      </c>
      <c r="H184" s="25" t="str">
        <f>IF(B184="","",'NILAI UAS'!D184)</f>
        <v/>
      </c>
      <c r="I184" s="25" t="str">
        <f t="shared" si="1546"/>
        <v/>
      </c>
      <c r="J184" s="26" t="str">
        <f t="shared" si="1547"/>
        <v/>
      </c>
      <c r="K184" s="25" t="str">
        <f t="shared" si="1548"/>
        <v/>
      </c>
      <c r="L184" s="6" t="str">
        <f t="shared" si="1549"/>
        <v/>
      </c>
      <c r="M184" s="7" t="str">
        <f>IF($B184="","",IF(M$7="","",IFERROR((('NILAI TUGAS'!E184*'NILAI TUGAS'!E$7*'FORM NILAI SIAP'!$E$6+'NILAI PRAKTEK'!E184*'NILAI PRAKTEK'!E$7*'FORM NILAI SIAP'!$F$6+'NILAI UTS'!E184*'NILAI UTS'!E$7*'FORM NILAI SIAP'!$G$6+'NILAI UAS'!E$7*'NILAI UAS'!E184*'FORM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4" s="49"/>
      <c r="O184" s="7" t="str">
        <f>IF($B184="","",IF(O$7="","",IFERROR((('NILAI TUGAS'!F184*'NILAI TUGAS'!F$7*'FORM NILAI SIAP'!$E$6+'NILAI PRAKTEK'!F184*'NILAI PRAKTEK'!F$7*'FORM NILAI SIAP'!$F$6+'NILAI UTS'!F184*'NILAI UTS'!F$7*'FORM NILAI SIAP'!$G$6+'NILAI UAS'!F$7*'NILAI UAS'!F184*'FORM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4" s="52"/>
      <c r="Q184" s="7" t="str">
        <f>IF($B184="","",IF(Q$7="","",IFERROR((('NILAI TUGAS'!G184*'NILAI TUGAS'!G$7*'FORM NILAI SIAP'!$E$6+'NILAI PRAKTEK'!G184*'NILAI PRAKTEK'!G$7*'FORM NILAI SIAP'!$F$6+'NILAI UTS'!G184*'NILAI UTS'!G$7*'FORM NILAI SIAP'!$G$6+'NILAI UAS'!G$7*'NILAI UAS'!G184*'FORM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4" s="52"/>
      <c r="S184" s="7" t="str">
        <f>IF($B184="","",IF(S$7="","",IFERROR((('NILAI TUGAS'!H184*'NILAI TUGAS'!H$7*'FORM NILAI SIAP'!$E$6+'NILAI PRAKTEK'!H184*'NILAI PRAKTEK'!H$7*'FORM NILAI SIAP'!$F$6+'NILAI UTS'!H184*'NILAI UTS'!H$7*'FORM NILAI SIAP'!$G$6+'NILAI UAS'!H$7*'NILAI UAS'!H184*'FORM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4" s="52"/>
      <c r="U184" s="7" t="str">
        <f>IF($B184="","",IF(U$7="","",IFERROR((('NILAI TUGAS'!I184*'NILAI TUGAS'!I$7*'FORM NILAI SIAP'!$E$6+'NILAI PRAKTEK'!I184*'NILAI PRAKTEK'!I$7*'FORM NILAI SIAP'!$F$6+'NILAI UTS'!I184*'NILAI UTS'!I$7*'FORM NILAI SIAP'!$G$6+'NILAI UAS'!I$7*'NILAI UAS'!I184*'FORM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4" s="52"/>
      <c r="W184" s="7" t="str">
        <f>IF($B184="","",IF(W$7="","",IFERROR((('NILAI TUGAS'!J184*'NILAI TUGAS'!J$7*'FORM NILAI SIAP'!$E$6+'NILAI PRAKTEK'!J184*'NILAI PRAKTEK'!J$7*'FORM NILAI SIAP'!$F$6+'NILAI UTS'!J184*'NILAI UTS'!J$7*'FORM NILAI SIAP'!$G$6+'NILAI UAS'!J$7*'NILAI UAS'!J184*'FORM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4" s="52"/>
      <c r="Y184" s="7" t="str">
        <f>IF($B184="","",IF(Y$7="","",IFERROR((('NILAI TUGAS'!K184*'NILAI TUGAS'!K$7*'FORM NILAI SIAP'!$E$6+'NILAI PRAKTEK'!K184*'NILAI PRAKTEK'!K$7*'FORM NILAI SIAP'!$F$6+'NILAI UTS'!K184*'NILAI UTS'!K$7*'FORM NILAI SIAP'!$G$6+'NILAI UAS'!K$7*'NILAI UAS'!K184*'FORM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4" s="52"/>
      <c r="AA184" s="7" t="str">
        <f>IF($B184="","",IF(AA$7="","",IFERROR((('NILAI TUGAS'!L184*'NILAI TUGAS'!L$7*'FORM NILAI SIAP'!$E$6+'NILAI PRAKTEK'!L184*'NILAI PRAKTEK'!L$7*'FORM NILAI SIAP'!$F$6+'NILAI UTS'!L184*'NILAI UTS'!L$7*'FORM NILAI SIAP'!$G$6+'NILAI UAS'!L$7*'NILAI UAS'!L184*'FORM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4" s="52"/>
      <c r="AC184" s="7" t="str">
        <f>IF($B184="","",IF(AC$7="","",IFERROR((('NILAI TUGAS'!M184*'NILAI TUGAS'!M$7*'FORM NILAI SIAP'!$E$6+'NILAI PRAKTEK'!M184*'NILAI PRAKTEK'!M$7*'FORM NILAI SIAP'!$F$6+'NILAI UTS'!M184*'NILAI UTS'!M$7*'FORM NILAI SIAP'!$G$6+'NILAI UAS'!M$7*'NILAI UAS'!M184*'FORM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4" s="52"/>
      <c r="AE184" s="7" t="str">
        <f>IF($B184="","",IFERROR((('NILAI TUGAS'!N184*'NILAI TUGAS'!N$7*'FORM NILAI SIAP'!$E$6+'NILAI PRAKTEK'!N184*'NILAI PRAKTEK'!N$7*'FORM NILAI SIAP'!$F$6+'NILAI UTS'!N184*'NILAI UTS'!N$7*'FORM NILAI SIAP'!$G$6+'NILAI UAS'!N$7*'NILAI UAS'!N184*'FORM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4" s="52"/>
      <c r="AG184" s="7" t="str">
        <f>IF($B184="","",IFERROR((('NILAI TUGAS'!O184*'NILAI TUGAS'!O$7*'FORM NILAI SIAP'!$E$6+'NILAI PRAKTEK'!O184*'NILAI PRAKTEK'!O$7*'FORM NILAI SIAP'!$F$6+'NILAI UTS'!O184*'NILAI UTS'!O$7*'FORM NILAI SIAP'!$G$6+'NILAI UAS'!O$7*'NILAI UAS'!O184*'FORM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4" s="52"/>
      <c r="AI184" s="7" t="str">
        <f>IF($B184="","",IFERROR((('NILAI TUGAS'!P184*'NILAI TUGAS'!P$7*'FORM NILAI SIAP'!$E$6+'NILAI PRAKTEK'!P184*'NILAI PRAKTEK'!P$7*'FORM NILAI SIAP'!$F$6+'NILAI UTS'!P184*'NILAI UTS'!P$7*'FORM NILAI SIAP'!$G$6+'NILAI UAS'!P$7*'NILAI UAS'!P184*'FORM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4" s="52"/>
      <c r="AK184" s="7" t="str">
        <f>IF($B184="","",IFERROR((('NILAI TUGAS'!Q184*'NILAI TUGAS'!Q$7*'FORM NILAI SIAP'!$E$6+'NILAI PRAKTEK'!Q184*'NILAI PRAKTEK'!Q$7*'FORM NILAI SIAP'!$F$6+'NILAI UTS'!Q184*'NILAI UTS'!Q$7*'FORM NILAI SIAP'!$G$6+'NILAI UAS'!Q$7*'NILAI UAS'!Q184*'FORM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4" s="52"/>
      <c r="AM184" s="7" t="str">
        <f>IF($B184="","",IFERROR((('NILAI TUGAS'!R184*'NILAI TUGAS'!R$7*'FORM NILAI SIAP'!$E$6+'NILAI PRAKTEK'!R184*'NILAI PRAKTEK'!R$7*'FORM NILAI SIAP'!$F$6+'NILAI UTS'!R184*'NILAI UTS'!R$7*'FORM NILAI SIAP'!$G$6+'NILAI UAS'!R$7*'NILAI UAS'!R184*'FORM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4" s="52"/>
    </row>
    <row r="185" spans="1:40" x14ac:dyDescent="0.25">
      <c r="A185" s="13"/>
      <c r="B185" s="13"/>
      <c r="C185" s="13"/>
      <c r="D185" s="13"/>
      <c r="E185" s="25" t="str">
        <f>IF(B185="","",'NILAI TUGAS'!D185)</f>
        <v/>
      </c>
      <c r="F185" s="25" t="str">
        <f>IF(B185="","",'NILAI PRAKTEK'!D185)</f>
        <v/>
      </c>
      <c r="G185" s="25" t="str">
        <f>IF(B185="","",'NILAI UTS'!D185)</f>
        <v/>
      </c>
      <c r="H185" s="25" t="str">
        <f>IF(B185="","",'NILAI UAS'!D185)</f>
        <v/>
      </c>
      <c r="I185" s="25" t="str">
        <f t="shared" si="1546"/>
        <v/>
      </c>
      <c r="J185" s="26" t="str">
        <f t="shared" si="1547"/>
        <v/>
      </c>
      <c r="K185" s="25" t="str">
        <f t="shared" si="1548"/>
        <v/>
      </c>
      <c r="L185" s="6" t="str">
        <f t="shared" si="1549"/>
        <v/>
      </c>
      <c r="M185" s="7" t="str">
        <f>IF($B185="","",IF(M$7="","",IFERROR((('NILAI TUGAS'!E185*'NILAI TUGAS'!E$7*'FORM NILAI SIAP'!$E$6+'NILAI PRAKTEK'!E185*'NILAI PRAKTEK'!E$7*'FORM NILAI SIAP'!$F$6+'NILAI UTS'!E185*'NILAI UTS'!E$7*'FORM NILAI SIAP'!$G$6+'NILAI UAS'!E$7*'NILAI UAS'!E185*'FORM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5" s="49"/>
      <c r="O185" s="7" t="str">
        <f>IF($B185="","",IF(O$7="","",IFERROR((('NILAI TUGAS'!F185*'NILAI TUGAS'!F$7*'FORM NILAI SIAP'!$E$6+'NILAI PRAKTEK'!F185*'NILAI PRAKTEK'!F$7*'FORM NILAI SIAP'!$F$6+'NILAI UTS'!F185*'NILAI UTS'!F$7*'FORM NILAI SIAP'!$G$6+'NILAI UAS'!F$7*'NILAI UAS'!F185*'FORM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5" s="52"/>
      <c r="Q185" s="7" t="str">
        <f>IF($B185="","",IF(Q$7="","",IFERROR((('NILAI TUGAS'!G185*'NILAI TUGAS'!G$7*'FORM NILAI SIAP'!$E$6+'NILAI PRAKTEK'!G185*'NILAI PRAKTEK'!G$7*'FORM NILAI SIAP'!$F$6+'NILAI UTS'!G185*'NILAI UTS'!G$7*'FORM NILAI SIAP'!$G$6+'NILAI UAS'!G$7*'NILAI UAS'!G185*'FORM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5" s="52"/>
      <c r="S185" s="7" t="str">
        <f>IF($B185="","",IF(S$7="","",IFERROR((('NILAI TUGAS'!H185*'NILAI TUGAS'!H$7*'FORM NILAI SIAP'!$E$6+'NILAI PRAKTEK'!H185*'NILAI PRAKTEK'!H$7*'FORM NILAI SIAP'!$F$6+'NILAI UTS'!H185*'NILAI UTS'!H$7*'FORM NILAI SIAP'!$G$6+'NILAI UAS'!H$7*'NILAI UAS'!H185*'FORM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5" s="52"/>
      <c r="U185" s="7" t="str">
        <f>IF($B185="","",IF(U$7="","",IFERROR((('NILAI TUGAS'!I185*'NILAI TUGAS'!I$7*'FORM NILAI SIAP'!$E$6+'NILAI PRAKTEK'!I185*'NILAI PRAKTEK'!I$7*'FORM NILAI SIAP'!$F$6+'NILAI UTS'!I185*'NILAI UTS'!I$7*'FORM NILAI SIAP'!$G$6+'NILAI UAS'!I$7*'NILAI UAS'!I185*'FORM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5" s="52"/>
      <c r="W185" s="7" t="str">
        <f>IF($B185="","",IF(W$7="","",IFERROR((('NILAI TUGAS'!J185*'NILAI TUGAS'!J$7*'FORM NILAI SIAP'!$E$6+'NILAI PRAKTEK'!J185*'NILAI PRAKTEK'!J$7*'FORM NILAI SIAP'!$F$6+'NILAI UTS'!J185*'NILAI UTS'!J$7*'FORM NILAI SIAP'!$G$6+'NILAI UAS'!J$7*'NILAI UAS'!J185*'FORM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5" s="52"/>
      <c r="Y185" s="7" t="str">
        <f>IF($B185="","",IF(Y$7="","",IFERROR((('NILAI TUGAS'!K185*'NILAI TUGAS'!K$7*'FORM NILAI SIAP'!$E$6+'NILAI PRAKTEK'!K185*'NILAI PRAKTEK'!K$7*'FORM NILAI SIAP'!$F$6+'NILAI UTS'!K185*'NILAI UTS'!K$7*'FORM NILAI SIAP'!$G$6+'NILAI UAS'!K$7*'NILAI UAS'!K185*'FORM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5" s="52"/>
      <c r="AA185" s="7" t="str">
        <f>IF($B185="","",IF(AA$7="","",IFERROR((('NILAI TUGAS'!L185*'NILAI TUGAS'!L$7*'FORM NILAI SIAP'!$E$6+'NILAI PRAKTEK'!L185*'NILAI PRAKTEK'!L$7*'FORM NILAI SIAP'!$F$6+'NILAI UTS'!L185*'NILAI UTS'!L$7*'FORM NILAI SIAP'!$G$6+'NILAI UAS'!L$7*'NILAI UAS'!L185*'FORM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5" s="52"/>
      <c r="AC185" s="7" t="str">
        <f>IF($B185="","",IF(AC$7="","",IFERROR((('NILAI TUGAS'!M185*'NILAI TUGAS'!M$7*'FORM NILAI SIAP'!$E$6+'NILAI PRAKTEK'!M185*'NILAI PRAKTEK'!M$7*'FORM NILAI SIAP'!$F$6+'NILAI UTS'!M185*'NILAI UTS'!M$7*'FORM NILAI SIAP'!$G$6+'NILAI UAS'!M$7*'NILAI UAS'!M185*'FORM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5" s="52"/>
      <c r="AE185" s="7" t="str">
        <f>IF($B185="","",IFERROR((('NILAI TUGAS'!N185*'NILAI TUGAS'!N$7*'FORM NILAI SIAP'!$E$6+'NILAI PRAKTEK'!N185*'NILAI PRAKTEK'!N$7*'FORM NILAI SIAP'!$F$6+'NILAI UTS'!N185*'NILAI UTS'!N$7*'FORM NILAI SIAP'!$G$6+'NILAI UAS'!N$7*'NILAI UAS'!N185*'FORM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5" s="52"/>
      <c r="AG185" s="7" t="str">
        <f>IF($B185="","",IFERROR((('NILAI TUGAS'!O185*'NILAI TUGAS'!O$7*'FORM NILAI SIAP'!$E$6+'NILAI PRAKTEK'!O185*'NILAI PRAKTEK'!O$7*'FORM NILAI SIAP'!$F$6+'NILAI UTS'!O185*'NILAI UTS'!O$7*'FORM NILAI SIAP'!$G$6+'NILAI UAS'!O$7*'NILAI UAS'!O185*'FORM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5" s="52"/>
      <c r="AI185" s="7" t="str">
        <f>IF($B185="","",IFERROR((('NILAI TUGAS'!P185*'NILAI TUGAS'!P$7*'FORM NILAI SIAP'!$E$6+'NILAI PRAKTEK'!P185*'NILAI PRAKTEK'!P$7*'FORM NILAI SIAP'!$F$6+'NILAI UTS'!P185*'NILAI UTS'!P$7*'FORM NILAI SIAP'!$G$6+'NILAI UAS'!P$7*'NILAI UAS'!P185*'FORM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5" s="52"/>
      <c r="AK185" s="7" t="str">
        <f>IF($B185="","",IFERROR((('NILAI TUGAS'!Q185*'NILAI TUGAS'!Q$7*'FORM NILAI SIAP'!$E$6+'NILAI PRAKTEK'!Q185*'NILAI PRAKTEK'!Q$7*'FORM NILAI SIAP'!$F$6+'NILAI UTS'!Q185*'NILAI UTS'!Q$7*'FORM NILAI SIAP'!$G$6+'NILAI UAS'!Q$7*'NILAI UAS'!Q185*'FORM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5" s="52"/>
      <c r="AM185" s="7" t="str">
        <f>IF($B185="","",IFERROR((('NILAI TUGAS'!R185*'NILAI TUGAS'!R$7*'FORM NILAI SIAP'!$E$6+'NILAI PRAKTEK'!R185*'NILAI PRAKTEK'!R$7*'FORM NILAI SIAP'!$F$6+'NILAI UTS'!R185*'NILAI UTS'!R$7*'FORM NILAI SIAP'!$G$6+'NILAI UAS'!R$7*'NILAI UAS'!R185*'FORM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5" s="52"/>
    </row>
    <row r="186" spans="1:40" x14ac:dyDescent="0.25">
      <c r="A186" s="13"/>
      <c r="B186" s="13"/>
      <c r="C186" s="13"/>
      <c r="D186" s="13"/>
      <c r="E186" s="25" t="str">
        <f>IF(B186="","",'NILAI TUGAS'!D186)</f>
        <v/>
      </c>
      <c r="F186" s="25" t="str">
        <f>IF(B186="","",'NILAI PRAKTEK'!D186)</f>
        <v/>
      </c>
      <c r="G186" s="25" t="str">
        <f>IF(B186="","",'NILAI UTS'!D186)</f>
        <v/>
      </c>
      <c r="H186" s="25" t="str">
        <f>IF(B186="","",'NILAI UAS'!D186)</f>
        <v/>
      </c>
      <c r="I186" s="25" t="str">
        <f t="shared" si="1546"/>
        <v/>
      </c>
      <c r="J186" s="26" t="str">
        <f t="shared" si="1547"/>
        <v/>
      </c>
      <c r="K186" s="25" t="str">
        <f t="shared" si="1548"/>
        <v/>
      </c>
      <c r="L186" s="6" t="str">
        <f t="shared" si="1549"/>
        <v/>
      </c>
      <c r="M186" s="7" t="str">
        <f>IF($B186="","",IF(M$7="","",IFERROR((('NILAI TUGAS'!E186*'NILAI TUGAS'!E$7*'FORM NILAI SIAP'!$E$6+'NILAI PRAKTEK'!E186*'NILAI PRAKTEK'!E$7*'FORM NILAI SIAP'!$F$6+'NILAI UTS'!E186*'NILAI UTS'!E$7*'FORM NILAI SIAP'!$G$6+'NILAI UAS'!E$7*'NILAI UAS'!E186*'FORM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6" s="49"/>
      <c r="O186" s="7" t="str">
        <f>IF($B186="","",IF(O$7="","",IFERROR((('NILAI TUGAS'!F186*'NILAI TUGAS'!F$7*'FORM NILAI SIAP'!$E$6+'NILAI PRAKTEK'!F186*'NILAI PRAKTEK'!F$7*'FORM NILAI SIAP'!$F$6+'NILAI UTS'!F186*'NILAI UTS'!F$7*'FORM NILAI SIAP'!$G$6+'NILAI UAS'!F$7*'NILAI UAS'!F186*'FORM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6" s="52"/>
      <c r="Q186" s="7" t="str">
        <f>IF($B186="","",IF(Q$7="","",IFERROR((('NILAI TUGAS'!G186*'NILAI TUGAS'!G$7*'FORM NILAI SIAP'!$E$6+'NILAI PRAKTEK'!G186*'NILAI PRAKTEK'!G$7*'FORM NILAI SIAP'!$F$6+'NILAI UTS'!G186*'NILAI UTS'!G$7*'FORM NILAI SIAP'!$G$6+'NILAI UAS'!G$7*'NILAI UAS'!G186*'FORM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6" s="52"/>
      <c r="S186" s="7" t="str">
        <f>IF($B186="","",IF(S$7="","",IFERROR((('NILAI TUGAS'!H186*'NILAI TUGAS'!H$7*'FORM NILAI SIAP'!$E$6+'NILAI PRAKTEK'!H186*'NILAI PRAKTEK'!H$7*'FORM NILAI SIAP'!$F$6+'NILAI UTS'!H186*'NILAI UTS'!H$7*'FORM NILAI SIAP'!$G$6+'NILAI UAS'!H$7*'NILAI UAS'!H186*'FORM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6" s="52"/>
      <c r="U186" s="7" t="str">
        <f>IF($B186="","",IF(U$7="","",IFERROR((('NILAI TUGAS'!I186*'NILAI TUGAS'!I$7*'FORM NILAI SIAP'!$E$6+'NILAI PRAKTEK'!I186*'NILAI PRAKTEK'!I$7*'FORM NILAI SIAP'!$F$6+'NILAI UTS'!I186*'NILAI UTS'!I$7*'FORM NILAI SIAP'!$G$6+'NILAI UAS'!I$7*'NILAI UAS'!I186*'FORM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6" s="52"/>
      <c r="W186" s="7" t="str">
        <f>IF($B186="","",IF(W$7="","",IFERROR((('NILAI TUGAS'!J186*'NILAI TUGAS'!J$7*'FORM NILAI SIAP'!$E$6+'NILAI PRAKTEK'!J186*'NILAI PRAKTEK'!J$7*'FORM NILAI SIAP'!$F$6+'NILAI UTS'!J186*'NILAI UTS'!J$7*'FORM NILAI SIAP'!$G$6+'NILAI UAS'!J$7*'NILAI UAS'!J186*'FORM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6" s="52"/>
      <c r="Y186" s="7" t="str">
        <f>IF($B186="","",IF(Y$7="","",IFERROR((('NILAI TUGAS'!K186*'NILAI TUGAS'!K$7*'FORM NILAI SIAP'!$E$6+'NILAI PRAKTEK'!K186*'NILAI PRAKTEK'!K$7*'FORM NILAI SIAP'!$F$6+'NILAI UTS'!K186*'NILAI UTS'!K$7*'FORM NILAI SIAP'!$G$6+'NILAI UAS'!K$7*'NILAI UAS'!K186*'FORM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6" s="52"/>
      <c r="AA186" s="7" t="str">
        <f>IF($B186="","",IF(AA$7="","",IFERROR((('NILAI TUGAS'!L186*'NILAI TUGAS'!L$7*'FORM NILAI SIAP'!$E$6+'NILAI PRAKTEK'!L186*'NILAI PRAKTEK'!L$7*'FORM NILAI SIAP'!$F$6+'NILAI UTS'!L186*'NILAI UTS'!L$7*'FORM NILAI SIAP'!$G$6+'NILAI UAS'!L$7*'NILAI UAS'!L186*'FORM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6" s="52"/>
      <c r="AC186" s="7" t="str">
        <f>IF($B186="","",IF(AC$7="","",IFERROR((('NILAI TUGAS'!M186*'NILAI TUGAS'!M$7*'FORM NILAI SIAP'!$E$6+'NILAI PRAKTEK'!M186*'NILAI PRAKTEK'!M$7*'FORM NILAI SIAP'!$F$6+'NILAI UTS'!M186*'NILAI UTS'!M$7*'FORM NILAI SIAP'!$G$6+'NILAI UAS'!M$7*'NILAI UAS'!M186*'FORM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6" s="52"/>
      <c r="AE186" s="7" t="str">
        <f>IF($B186="","",IFERROR((('NILAI TUGAS'!N186*'NILAI TUGAS'!N$7*'FORM NILAI SIAP'!$E$6+'NILAI PRAKTEK'!N186*'NILAI PRAKTEK'!N$7*'FORM NILAI SIAP'!$F$6+'NILAI UTS'!N186*'NILAI UTS'!N$7*'FORM NILAI SIAP'!$G$6+'NILAI UAS'!N$7*'NILAI UAS'!N186*'FORM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6" s="52"/>
      <c r="AG186" s="7" t="str">
        <f>IF($B186="","",IFERROR((('NILAI TUGAS'!O186*'NILAI TUGAS'!O$7*'FORM NILAI SIAP'!$E$6+'NILAI PRAKTEK'!O186*'NILAI PRAKTEK'!O$7*'FORM NILAI SIAP'!$F$6+'NILAI UTS'!O186*'NILAI UTS'!O$7*'FORM NILAI SIAP'!$G$6+'NILAI UAS'!O$7*'NILAI UAS'!O186*'FORM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6" s="52"/>
      <c r="AI186" s="7" t="str">
        <f>IF($B186="","",IFERROR((('NILAI TUGAS'!P186*'NILAI TUGAS'!P$7*'FORM NILAI SIAP'!$E$6+'NILAI PRAKTEK'!P186*'NILAI PRAKTEK'!P$7*'FORM NILAI SIAP'!$F$6+'NILAI UTS'!P186*'NILAI UTS'!P$7*'FORM NILAI SIAP'!$G$6+'NILAI UAS'!P$7*'NILAI UAS'!P186*'FORM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6" s="52"/>
      <c r="AK186" s="7" t="str">
        <f>IF($B186="","",IFERROR((('NILAI TUGAS'!Q186*'NILAI TUGAS'!Q$7*'FORM NILAI SIAP'!$E$6+'NILAI PRAKTEK'!Q186*'NILAI PRAKTEK'!Q$7*'FORM NILAI SIAP'!$F$6+'NILAI UTS'!Q186*'NILAI UTS'!Q$7*'FORM NILAI SIAP'!$G$6+'NILAI UAS'!Q$7*'NILAI UAS'!Q186*'FORM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6" s="52"/>
      <c r="AM186" s="7" t="str">
        <f>IF($B186="","",IFERROR((('NILAI TUGAS'!R186*'NILAI TUGAS'!R$7*'FORM NILAI SIAP'!$E$6+'NILAI PRAKTEK'!R186*'NILAI PRAKTEK'!R$7*'FORM NILAI SIAP'!$F$6+'NILAI UTS'!R186*'NILAI UTS'!R$7*'FORM NILAI SIAP'!$G$6+'NILAI UAS'!R$7*'NILAI UAS'!R186*'FORM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6" s="52"/>
    </row>
    <row r="187" spans="1:40" x14ac:dyDescent="0.25">
      <c r="A187" s="13"/>
      <c r="B187" s="13"/>
      <c r="C187" s="13"/>
      <c r="D187" s="13"/>
      <c r="E187" s="25" t="str">
        <f>IF(B187="","",'NILAI TUGAS'!D187)</f>
        <v/>
      </c>
      <c r="F187" s="25" t="str">
        <f>IF(B187="","",'NILAI PRAKTEK'!D187)</f>
        <v/>
      </c>
      <c r="G187" s="25" t="str">
        <f>IF(B187="","",'NILAI UTS'!D187)</f>
        <v/>
      </c>
      <c r="H187" s="25" t="str">
        <f>IF(B187="","",'NILAI UAS'!D187)</f>
        <v/>
      </c>
      <c r="I187" s="25" t="str">
        <f t="shared" si="1546"/>
        <v/>
      </c>
      <c r="J187" s="26" t="str">
        <f t="shared" si="1547"/>
        <v/>
      </c>
      <c r="K187" s="25" t="str">
        <f t="shared" si="1548"/>
        <v/>
      </c>
      <c r="L187" s="6" t="str">
        <f t="shared" si="1549"/>
        <v/>
      </c>
      <c r="M187" s="7" t="str">
        <f>IF($B187="","",IF(M$7="","",IFERROR((('NILAI TUGAS'!E187*'NILAI TUGAS'!E$7*'FORM NILAI SIAP'!$E$6+'NILAI PRAKTEK'!E187*'NILAI PRAKTEK'!E$7*'FORM NILAI SIAP'!$F$6+'NILAI UTS'!E187*'NILAI UTS'!E$7*'FORM NILAI SIAP'!$G$6+'NILAI UAS'!E$7*'NILAI UAS'!E187*'FORM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7" s="49"/>
      <c r="O187" s="7" t="str">
        <f>IF($B187="","",IF(O$7="","",IFERROR((('NILAI TUGAS'!F187*'NILAI TUGAS'!F$7*'FORM NILAI SIAP'!$E$6+'NILAI PRAKTEK'!F187*'NILAI PRAKTEK'!F$7*'FORM NILAI SIAP'!$F$6+'NILAI UTS'!F187*'NILAI UTS'!F$7*'FORM NILAI SIAP'!$G$6+'NILAI UAS'!F$7*'NILAI UAS'!F187*'FORM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7" s="52"/>
      <c r="Q187" s="7" t="str">
        <f>IF($B187="","",IF(Q$7="","",IFERROR((('NILAI TUGAS'!G187*'NILAI TUGAS'!G$7*'FORM NILAI SIAP'!$E$6+'NILAI PRAKTEK'!G187*'NILAI PRAKTEK'!G$7*'FORM NILAI SIAP'!$F$6+'NILAI UTS'!G187*'NILAI UTS'!G$7*'FORM NILAI SIAP'!$G$6+'NILAI UAS'!G$7*'NILAI UAS'!G187*'FORM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7" s="52"/>
      <c r="S187" s="7" t="str">
        <f>IF($B187="","",IF(S$7="","",IFERROR((('NILAI TUGAS'!H187*'NILAI TUGAS'!H$7*'FORM NILAI SIAP'!$E$6+'NILAI PRAKTEK'!H187*'NILAI PRAKTEK'!H$7*'FORM NILAI SIAP'!$F$6+'NILAI UTS'!H187*'NILAI UTS'!H$7*'FORM NILAI SIAP'!$G$6+'NILAI UAS'!H$7*'NILAI UAS'!H187*'FORM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7" s="52"/>
      <c r="U187" s="7" t="str">
        <f>IF($B187="","",IF(U$7="","",IFERROR((('NILAI TUGAS'!I187*'NILAI TUGAS'!I$7*'FORM NILAI SIAP'!$E$6+'NILAI PRAKTEK'!I187*'NILAI PRAKTEK'!I$7*'FORM NILAI SIAP'!$F$6+'NILAI UTS'!I187*'NILAI UTS'!I$7*'FORM NILAI SIAP'!$G$6+'NILAI UAS'!I$7*'NILAI UAS'!I187*'FORM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7" s="52"/>
      <c r="W187" s="7" t="str">
        <f>IF($B187="","",IF(W$7="","",IFERROR((('NILAI TUGAS'!J187*'NILAI TUGAS'!J$7*'FORM NILAI SIAP'!$E$6+'NILAI PRAKTEK'!J187*'NILAI PRAKTEK'!J$7*'FORM NILAI SIAP'!$F$6+'NILAI UTS'!J187*'NILAI UTS'!J$7*'FORM NILAI SIAP'!$G$6+'NILAI UAS'!J$7*'NILAI UAS'!J187*'FORM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7" s="52"/>
      <c r="Y187" s="7" t="str">
        <f>IF($B187="","",IF(Y$7="","",IFERROR((('NILAI TUGAS'!K187*'NILAI TUGAS'!K$7*'FORM NILAI SIAP'!$E$6+'NILAI PRAKTEK'!K187*'NILAI PRAKTEK'!K$7*'FORM NILAI SIAP'!$F$6+'NILAI UTS'!K187*'NILAI UTS'!K$7*'FORM NILAI SIAP'!$G$6+'NILAI UAS'!K$7*'NILAI UAS'!K187*'FORM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7" s="52"/>
      <c r="AA187" s="7" t="str">
        <f>IF($B187="","",IF(AA$7="","",IFERROR((('NILAI TUGAS'!L187*'NILAI TUGAS'!L$7*'FORM NILAI SIAP'!$E$6+'NILAI PRAKTEK'!L187*'NILAI PRAKTEK'!L$7*'FORM NILAI SIAP'!$F$6+'NILAI UTS'!L187*'NILAI UTS'!L$7*'FORM NILAI SIAP'!$G$6+'NILAI UAS'!L$7*'NILAI UAS'!L187*'FORM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7" s="52"/>
      <c r="AC187" s="7" t="str">
        <f>IF($B187="","",IF(AC$7="","",IFERROR((('NILAI TUGAS'!M187*'NILAI TUGAS'!M$7*'FORM NILAI SIAP'!$E$6+'NILAI PRAKTEK'!M187*'NILAI PRAKTEK'!M$7*'FORM NILAI SIAP'!$F$6+'NILAI UTS'!M187*'NILAI UTS'!M$7*'FORM NILAI SIAP'!$G$6+'NILAI UAS'!M$7*'NILAI UAS'!M187*'FORM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7" s="52"/>
      <c r="AE187" s="7" t="str">
        <f>IF($B187="","",IFERROR((('NILAI TUGAS'!N187*'NILAI TUGAS'!N$7*'FORM NILAI SIAP'!$E$6+'NILAI PRAKTEK'!N187*'NILAI PRAKTEK'!N$7*'FORM NILAI SIAP'!$F$6+'NILAI UTS'!N187*'NILAI UTS'!N$7*'FORM NILAI SIAP'!$G$6+'NILAI UAS'!N$7*'NILAI UAS'!N187*'FORM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7" s="52"/>
      <c r="AG187" s="7" t="str">
        <f>IF($B187="","",IFERROR((('NILAI TUGAS'!O187*'NILAI TUGAS'!O$7*'FORM NILAI SIAP'!$E$6+'NILAI PRAKTEK'!O187*'NILAI PRAKTEK'!O$7*'FORM NILAI SIAP'!$F$6+'NILAI UTS'!O187*'NILAI UTS'!O$7*'FORM NILAI SIAP'!$G$6+'NILAI UAS'!O$7*'NILAI UAS'!O187*'FORM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7" s="52"/>
      <c r="AI187" s="7" t="str">
        <f>IF($B187="","",IFERROR((('NILAI TUGAS'!P187*'NILAI TUGAS'!P$7*'FORM NILAI SIAP'!$E$6+'NILAI PRAKTEK'!P187*'NILAI PRAKTEK'!P$7*'FORM NILAI SIAP'!$F$6+'NILAI UTS'!P187*'NILAI UTS'!P$7*'FORM NILAI SIAP'!$G$6+'NILAI UAS'!P$7*'NILAI UAS'!P187*'FORM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7" s="52"/>
      <c r="AK187" s="7" t="str">
        <f>IF($B187="","",IFERROR((('NILAI TUGAS'!Q187*'NILAI TUGAS'!Q$7*'FORM NILAI SIAP'!$E$6+'NILAI PRAKTEK'!Q187*'NILAI PRAKTEK'!Q$7*'FORM NILAI SIAP'!$F$6+'NILAI UTS'!Q187*'NILAI UTS'!Q$7*'FORM NILAI SIAP'!$G$6+'NILAI UAS'!Q$7*'NILAI UAS'!Q187*'FORM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7" s="52"/>
      <c r="AM187" s="7" t="str">
        <f>IF($B187="","",IFERROR((('NILAI TUGAS'!R187*'NILAI TUGAS'!R$7*'FORM NILAI SIAP'!$E$6+'NILAI PRAKTEK'!R187*'NILAI PRAKTEK'!R$7*'FORM NILAI SIAP'!$F$6+'NILAI UTS'!R187*'NILAI UTS'!R$7*'FORM NILAI SIAP'!$G$6+'NILAI UAS'!R$7*'NILAI UAS'!R187*'FORM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7" s="52"/>
    </row>
    <row r="188" spans="1:40" x14ac:dyDescent="0.25">
      <c r="A188" s="13"/>
      <c r="B188" s="13"/>
      <c r="C188" s="13"/>
      <c r="D188" s="13"/>
      <c r="E188" s="25" t="str">
        <f>IF(B188="","",'NILAI TUGAS'!D188)</f>
        <v/>
      </c>
      <c r="F188" s="25" t="str">
        <f>IF(B188="","",'NILAI PRAKTEK'!D188)</f>
        <v/>
      </c>
      <c r="G188" s="25" t="str">
        <f>IF(B188="","",'NILAI UTS'!D188)</f>
        <v/>
      </c>
      <c r="H188" s="25" t="str">
        <f>IF(B188="","",'NILAI UAS'!D188)</f>
        <v/>
      </c>
      <c r="I188" s="25" t="str">
        <f t="shared" si="1546"/>
        <v/>
      </c>
      <c r="J188" s="26" t="str">
        <f t="shared" si="1547"/>
        <v/>
      </c>
      <c r="K188" s="25" t="str">
        <f t="shared" si="1548"/>
        <v/>
      </c>
      <c r="L188" s="6" t="str">
        <f t="shared" si="1549"/>
        <v/>
      </c>
      <c r="M188" s="7" t="str">
        <f>IF($B188="","",IF(M$7="","",IFERROR((('NILAI TUGAS'!E188*'NILAI TUGAS'!E$7*'FORM NILAI SIAP'!$E$6+'NILAI PRAKTEK'!E188*'NILAI PRAKTEK'!E$7*'FORM NILAI SIAP'!$F$6+'NILAI UTS'!E188*'NILAI UTS'!E$7*'FORM NILAI SIAP'!$G$6+'NILAI UAS'!E$7*'NILAI UAS'!E188*'FORM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8" s="49"/>
      <c r="O188" s="7" t="str">
        <f>IF($B188="","",IF(O$7="","",IFERROR((('NILAI TUGAS'!F188*'NILAI TUGAS'!F$7*'FORM NILAI SIAP'!$E$6+'NILAI PRAKTEK'!F188*'NILAI PRAKTEK'!F$7*'FORM NILAI SIAP'!$F$6+'NILAI UTS'!F188*'NILAI UTS'!F$7*'FORM NILAI SIAP'!$G$6+'NILAI UAS'!F$7*'NILAI UAS'!F188*'FORM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8" s="52"/>
      <c r="Q188" s="7" t="str">
        <f>IF($B188="","",IF(Q$7="","",IFERROR((('NILAI TUGAS'!G188*'NILAI TUGAS'!G$7*'FORM NILAI SIAP'!$E$6+'NILAI PRAKTEK'!G188*'NILAI PRAKTEK'!G$7*'FORM NILAI SIAP'!$F$6+'NILAI UTS'!G188*'NILAI UTS'!G$7*'FORM NILAI SIAP'!$G$6+'NILAI UAS'!G$7*'NILAI UAS'!G188*'FORM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8" s="52"/>
      <c r="S188" s="7" t="str">
        <f>IF($B188="","",IF(S$7="","",IFERROR((('NILAI TUGAS'!H188*'NILAI TUGAS'!H$7*'FORM NILAI SIAP'!$E$6+'NILAI PRAKTEK'!H188*'NILAI PRAKTEK'!H$7*'FORM NILAI SIAP'!$F$6+'NILAI UTS'!H188*'NILAI UTS'!H$7*'FORM NILAI SIAP'!$G$6+'NILAI UAS'!H$7*'NILAI UAS'!H188*'FORM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8" s="52"/>
      <c r="U188" s="7" t="str">
        <f>IF($B188="","",IF(U$7="","",IFERROR((('NILAI TUGAS'!I188*'NILAI TUGAS'!I$7*'FORM NILAI SIAP'!$E$6+'NILAI PRAKTEK'!I188*'NILAI PRAKTEK'!I$7*'FORM NILAI SIAP'!$F$6+'NILAI UTS'!I188*'NILAI UTS'!I$7*'FORM NILAI SIAP'!$G$6+'NILAI UAS'!I$7*'NILAI UAS'!I188*'FORM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8" s="52"/>
      <c r="W188" s="7" t="str">
        <f>IF($B188="","",IF(W$7="","",IFERROR((('NILAI TUGAS'!J188*'NILAI TUGAS'!J$7*'FORM NILAI SIAP'!$E$6+'NILAI PRAKTEK'!J188*'NILAI PRAKTEK'!J$7*'FORM NILAI SIAP'!$F$6+'NILAI UTS'!J188*'NILAI UTS'!J$7*'FORM NILAI SIAP'!$G$6+'NILAI UAS'!J$7*'NILAI UAS'!J188*'FORM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8" s="52"/>
      <c r="Y188" s="7" t="str">
        <f>IF($B188="","",IF(Y$7="","",IFERROR((('NILAI TUGAS'!K188*'NILAI TUGAS'!K$7*'FORM NILAI SIAP'!$E$6+'NILAI PRAKTEK'!K188*'NILAI PRAKTEK'!K$7*'FORM NILAI SIAP'!$F$6+'NILAI UTS'!K188*'NILAI UTS'!K$7*'FORM NILAI SIAP'!$G$6+'NILAI UAS'!K$7*'NILAI UAS'!K188*'FORM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8" s="52"/>
      <c r="AA188" s="7" t="str">
        <f>IF($B188="","",IF(AA$7="","",IFERROR((('NILAI TUGAS'!L188*'NILAI TUGAS'!L$7*'FORM NILAI SIAP'!$E$6+'NILAI PRAKTEK'!L188*'NILAI PRAKTEK'!L$7*'FORM NILAI SIAP'!$F$6+'NILAI UTS'!L188*'NILAI UTS'!L$7*'FORM NILAI SIAP'!$G$6+'NILAI UAS'!L$7*'NILAI UAS'!L188*'FORM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8" s="52"/>
      <c r="AC188" s="7" t="str">
        <f>IF($B188="","",IF(AC$7="","",IFERROR((('NILAI TUGAS'!M188*'NILAI TUGAS'!M$7*'FORM NILAI SIAP'!$E$6+'NILAI PRAKTEK'!M188*'NILAI PRAKTEK'!M$7*'FORM NILAI SIAP'!$F$6+'NILAI UTS'!M188*'NILAI UTS'!M$7*'FORM NILAI SIAP'!$G$6+'NILAI UAS'!M$7*'NILAI UAS'!M188*'FORM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8" s="52"/>
      <c r="AE188" s="7" t="str">
        <f>IF($B188="","",IFERROR((('NILAI TUGAS'!N188*'NILAI TUGAS'!N$7*'FORM NILAI SIAP'!$E$6+'NILAI PRAKTEK'!N188*'NILAI PRAKTEK'!N$7*'FORM NILAI SIAP'!$F$6+'NILAI UTS'!N188*'NILAI UTS'!N$7*'FORM NILAI SIAP'!$G$6+'NILAI UAS'!N$7*'NILAI UAS'!N188*'FORM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8" s="52"/>
      <c r="AG188" s="7" t="str">
        <f>IF($B188="","",IFERROR((('NILAI TUGAS'!O188*'NILAI TUGAS'!O$7*'FORM NILAI SIAP'!$E$6+'NILAI PRAKTEK'!O188*'NILAI PRAKTEK'!O$7*'FORM NILAI SIAP'!$F$6+'NILAI UTS'!O188*'NILAI UTS'!O$7*'FORM NILAI SIAP'!$G$6+'NILAI UAS'!O$7*'NILAI UAS'!O188*'FORM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8" s="52"/>
      <c r="AI188" s="7" t="str">
        <f>IF($B188="","",IFERROR((('NILAI TUGAS'!P188*'NILAI TUGAS'!P$7*'FORM NILAI SIAP'!$E$6+'NILAI PRAKTEK'!P188*'NILAI PRAKTEK'!P$7*'FORM NILAI SIAP'!$F$6+'NILAI UTS'!P188*'NILAI UTS'!P$7*'FORM NILAI SIAP'!$G$6+'NILAI UAS'!P$7*'NILAI UAS'!P188*'FORM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8" s="52"/>
      <c r="AK188" s="7" t="str">
        <f>IF($B188="","",IFERROR((('NILAI TUGAS'!Q188*'NILAI TUGAS'!Q$7*'FORM NILAI SIAP'!$E$6+'NILAI PRAKTEK'!Q188*'NILAI PRAKTEK'!Q$7*'FORM NILAI SIAP'!$F$6+'NILAI UTS'!Q188*'NILAI UTS'!Q$7*'FORM NILAI SIAP'!$G$6+'NILAI UAS'!Q$7*'NILAI UAS'!Q188*'FORM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8" s="52"/>
      <c r="AM188" s="7" t="str">
        <f>IF($B188="","",IFERROR((('NILAI TUGAS'!R188*'NILAI TUGAS'!R$7*'FORM NILAI SIAP'!$E$6+'NILAI PRAKTEK'!R188*'NILAI PRAKTEK'!R$7*'FORM NILAI SIAP'!$F$6+'NILAI UTS'!R188*'NILAI UTS'!R$7*'FORM NILAI SIAP'!$G$6+'NILAI UAS'!R$7*'NILAI UAS'!R188*'FORM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8" s="52"/>
    </row>
    <row r="189" spans="1:40" x14ac:dyDescent="0.25">
      <c r="A189" s="13"/>
      <c r="B189" s="13"/>
      <c r="C189" s="13"/>
      <c r="D189" s="13"/>
      <c r="E189" s="25" t="str">
        <f>IF(B189="","",'NILAI TUGAS'!D189)</f>
        <v/>
      </c>
      <c r="F189" s="25" t="str">
        <f>IF(B189="","",'NILAI PRAKTEK'!D189)</f>
        <v/>
      </c>
      <c r="G189" s="25" t="str">
        <f>IF(B189="","",'NILAI UTS'!D189)</f>
        <v/>
      </c>
      <c r="H189" s="25" t="str">
        <f>IF(B189="","",'NILAI UAS'!D189)</f>
        <v/>
      </c>
      <c r="I189" s="25" t="str">
        <f t="shared" si="1546"/>
        <v/>
      </c>
      <c r="J189" s="26" t="str">
        <f t="shared" si="1547"/>
        <v/>
      </c>
      <c r="K189" s="25" t="str">
        <f t="shared" si="1548"/>
        <v/>
      </c>
      <c r="L189" s="6" t="str">
        <f t="shared" si="1549"/>
        <v/>
      </c>
      <c r="M189" s="7" t="str">
        <f>IF($B189="","",IF(M$7="","",IFERROR((('NILAI TUGAS'!E189*'NILAI TUGAS'!E$7*'FORM NILAI SIAP'!$E$6+'NILAI PRAKTEK'!E189*'NILAI PRAKTEK'!E$7*'FORM NILAI SIAP'!$F$6+'NILAI UTS'!E189*'NILAI UTS'!E$7*'FORM NILAI SIAP'!$G$6+'NILAI UAS'!E$7*'NILAI UAS'!E189*'FORM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89" s="49"/>
      <c r="O189" s="7" t="str">
        <f>IF($B189="","",IF(O$7="","",IFERROR((('NILAI TUGAS'!F189*'NILAI TUGAS'!F$7*'FORM NILAI SIAP'!$E$6+'NILAI PRAKTEK'!F189*'NILAI PRAKTEK'!F$7*'FORM NILAI SIAP'!$F$6+'NILAI UTS'!F189*'NILAI UTS'!F$7*'FORM NILAI SIAP'!$G$6+'NILAI UAS'!F$7*'NILAI UAS'!F189*'FORM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89" s="52"/>
      <c r="Q189" s="7" t="str">
        <f>IF($B189="","",IF(Q$7="","",IFERROR((('NILAI TUGAS'!G189*'NILAI TUGAS'!G$7*'FORM NILAI SIAP'!$E$6+'NILAI PRAKTEK'!G189*'NILAI PRAKTEK'!G$7*'FORM NILAI SIAP'!$F$6+'NILAI UTS'!G189*'NILAI UTS'!G$7*'FORM NILAI SIAP'!$G$6+'NILAI UAS'!G$7*'NILAI UAS'!G189*'FORM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89" s="52"/>
      <c r="S189" s="7" t="str">
        <f>IF($B189="","",IF(S$7="","",IFERROR((('NILAI TUGAS'!H189*'NILAI TUGAS'!H$7*'FORM NILAI SIAP'!$E$6+'NILAI PRAKTEK'!H189*'NILAI PRAKTEK'!H$7*'FORM NILAI SIAP'!$F$6+'NILAI UTS'!H189*'NILAI UTS'!H$7*'FORM NILAI SIAP'!$G$6+'NILAI UAS'!H$7*'NILAI UAS'!H189*'FORM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9" s="52"/>
      <c r="U189" s="7" t="str">
        <f>IF($B189="","",IF(U$7="","",IFERROR((('NILAI TUGAS'!I189*'NILAI TUGAS'!I$7*'FORM NILAI SIAP'!$E$6+'NILAI PRAKTEK'!I189*'NILAI PRAKTEK'!I$7*'FORM NILAI SIAP'!$F$6+'NILAI UTS'!I189*'NILAI UTS'!I$7*'FORM NILAI SIAP'!$G$6+'NILAI UAS'!I$7*'NILAI UAS'!I189*'FORM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9" s="52"/>
      <c r="W189" s="7" t="str">
        <f>IF($B189="","",IF(W$7="","",IFERROR((('NILAI TUGAS'!J189*'NILAI TUGAS'!J$7*'FORM NILAI SIAP'!$E$6+'NILAI PRAKTEK'!J189*'NILAI PRAKTEK'!J$7*'FORM NILAI SIAP'!$F$6+'NILAI UTS'!J189*'NILAI UTS'!J$7*'FORM NILAI SIAP'!$G$6+'NILAI UAS'!J$7*'NILAI UAS'!J189*'FORM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9" s="52"/>
      <c r="Y189" s="7" t="str">
        <f>IF($B189="","",IF(Y$7="","",IFERROR((('NILAI TUGAS'!K189*'NILAI TUGAS'!K$7*'FORM NILAI SIAP'!$E$6+'NILAI PRAKTEK'!K189*'NILAI PRAKTEK'!K$7*'FORM NILAI SIAP'!$F$6+'NILAI UTS'!K189*'NILAI UTS'!K$7*'FORM NILAI SIAP'!$G$6+'NILAI UAS'!K$7*'NILAI UAS'!K189*'FORM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9" s="52"/>
      <c r="AA189" s="7" t="str">
        <f>IF($B189="","",IF(AA$7="","",IFERROR((('NILAI TUGAS'!L189*'NILAI TUGAS'!L$7*'FORM NILAI SIAP'!$E$6+'NILAI PRAKTEK'!L189*'NILAI PRAKTEK'!L$7*'FORM NILAI SIAP'!$F$6+'NILAI UTS'!L189*'NILAI UTS'!L$7*'FORM NILAI SIAP'!$G$6+'NILAI UAS'!L$7*'NILAI UAS'!L189*'FORM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9" s="52"/>
      <c r="AC189" s="7" t="str">
        <f>IF($B189="","",IF(AC$7="","",IFERROR((('NILAI TUGAS'!M189*'NILAI TUGAS'!M$7*'FORM NILAI SIAP'!$E$6+'NILAI PRAKTEK'!M189*'NILAI PRAKTEK'!M$7*'FORM NILAI SIAP'!$F$6+'NILAI UTS'!M189*'NILAI UTS'!M$7*'FORM NILAI SIAP'!$G$6+'NILAI UAS'!M$7*'NILAI UAS'!M189*'FORM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9" s="52"/>
      <c r="AE189" s="7" t="str">
        <f>IF($B189="","",IFERROR((('NILAI TUGAS'!N189*'NILAI TUGAS'!N$7*'FORM NILAI SIAP'!$E$6+'NILAI PRAKTEK'!N189*'NILAI PRAKTEK'!N$7*'FORM NILAI SIAP'!$F$6+'NILAI UTS'!N189*'NILAI UTS'!N$7*'FORM NILAI SIAP'!$G$6+'NILAI UAS'!N$7*'NILAI UAS'!N189*'FORM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9" s="52"/>
      <c r="AG189" s="7" t="str">
        <f>IF($B189="","",IFERROR((('NILAI TUGAS'!O189*'NILAI TUGAS'!O$7*'FORM NILAI SIAP'!$E$6+'NILAI PRAKTEK'!O189*'NILAI PRAKTEK'!O$7*'FORM NILAI SIAP'!$F$6+'NILAI UTS'!O189*'NILAI UTS'!O$7*'FORM NILAI SIAP'!$G$6+'NILAI UAS'!O$7*'NILAI UAS'!O189*'FORM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9" s="52"/>
      <c r="AI189" s="7" t="str">
        <f>IF($B189="","",IFERROR((('NILAI TUGAS'!P189*'NILAI TUGAS'!P$7*'FORM NILAI SIAP'!$E$6+'NILAI PRAKTEK'!P189*'NILAI PRAKTEK'!P$7*'FORM NILAI SIAP'!$F$6+'NILAI UTS'!P189*'NILAI UTS'!P$7*'FORM NILAI SIAP'!$G$6+'NILAI UAS'!P$7*'NILAI UAS'!P189*'FORM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9" s="52"/>
      <c r="AK189" s="7" t="str">
        <f>IF($B189="","",IFERROR((('NILAI TUGAS'!Q189*'NILAI TUGAS'!Q$7*'FORM NILAI SIAP'!$E$6+'NILAI PRAKTEK'!Q189*'NILAI PRAKTEK'!Q$7*'FORM NILAI SIAP'!$F$6+'NILAI UTS'!Q189*'NILAI UTS'!Q$7*'FORM NILAI SIAP'!$G$6+'NILAI UAS'!Q$7*'NILAI UAS'!Q189*'FORM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9" s="52"/>
      <c r="AM189" s="7" t="str">
        <f>IF($B189="","",IFERROR((('NILAI TUGAS'!R189*'NILAI TUGAS'!R$7*'FORM NILAI SIAP'!$E$6+'NILAI PRAKTEK'!R189*'NILAI PRAKTEK'!R$7*'FORM NILAI SIAP'!$F$6+'NILAI UTS'!R189*'NILAI UTS'!R$7*'FORM NILAI SIAP'!$G$6+'NILAI UAS'!R$7*'NILAI UAS'!R189*'FORM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9" s="52"/>
    </row>
    <row r="190" spans="1:40" x14ac:dyDescent="0.25">
      <c r="A190" s="13"/>
      <c r="B190" s="13"/>
      <c r="C190" s="13"/>
      <c r="D190" s="13"/>
      <c r="E190" s="25" t="str">
        <f>IF(B190="","",'NILAI TUGAS'!D190)</f>
        <v/>
      </c>
      <c r="F190" s="25" t="str">
        <f>IF(B190="","",'NILAI PRAKTEK'!D190)</f>
        <v/>
      </c>
      <c r="G190" s="25" t="str">
        <f>IF(B190="","",'NILAI UTS'!D190)</f>
        <v/>
      </c>
      <c r="H190" s="25" t="str">
        <f>IF(B190="","",'NILAI UAS'!D190)</f>
        <v/>
      </c>
      <c r="I190" s="25" t="str">
        <f t="shared" si="1546"/>
        <v/>
      </c>
      <c r="J190" s="26" t="str">
        <f t="shared" si="1547"/>
        <v/>
      </c>
      <c r="K190" s="25" t="str">
        <f t="shared" si="1548"/>
        <v/>
      </c>
      <c r="L190" s="6" t="str">
        <f t="shared" si="1549"/>
        <v/>
      </c>
      <c r="M190" s="7" t="str">
        <f>IF($B190="","",IF(M$7="","",IFERROR((('NILAI TUGAS'!E190*'NILAI TUGAS'!E$7*'FORM NILAI SIAP'!$E$6+'NILAI PRAKTEK'!E190*'NILAI PRAKTEK'!E$7*'FORM NILAI SIAP'!$F$6+'NILAI UTS'!E190*'NILAI UTS'!E$7*'FORM NILAI SIAP'!$G$6+'NILAI UAS'!E$7*'NILAI UAS'!E190*'FORM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0" s="49"/>
      <c r="O190" s="7" t="str">
        <f>IF($B190="","",IF(O$7="","",IFERROR((('NILAI TUGAS'!F190*'NILAI TUGAS'!F$7*'FORM NILAI SIAP'!$E$6+'NILAI PRAKTEK'!F190*'NILAI PRAKTEK'!F$7*'FORM NILAI SIAP'!$F$6+'NILAI UTS'!F190*'NILAI UTS'!F$7*'FORM NILAI SIAP'!$G$6+'NILAI UAS'!F$7*'NILAI UAS'!F190*'FORM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0" s="52"/>
      <c r="Q190" s="7" t="str">
        <f>IF($B190="","",IF(Q$7="","",IFERROR((('NILAI TUGAS'!G190*'NILAI TUGAS'!G$7*'FORM NILAI SIAP'!$E$6+'NILAI PRAKTEK'!G190*'NILAI PRAKTEK'!G$7*'FORM NILAI SIAP'!$F$6+'NILAI UTS'!G190*'NILAI UTS'!G$7*'FORM NILAI SIAP'!$G$6+'NILAI UAS'!G$7*'NILAI UAS'!G190*'FORM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0" s="52"/>
      <c r="S190" s="7" t="str">
        <f>IF($B190="","",IF(S$7="","",IFERROR((('NILAI TUGAS'!H190*'NILAI TUGAS'!H$7*'FORM NILAI SIAP'!$E$6+'NILAI PRAKTEK'!H190*'NILAI PRAKTEK'!H$7*'FORM NILAI SIAP'!$F$6+'NILAI UTS'!H190*'NILAI UTS'!H$7*'FORM NILAI SIAP'!$G$6+'NILAI UAS'!H$7*'NILAI UAS'!H190*'FORM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0" s="52"/>
      <c r="U190" s="7" t="str">
        <f>IF($B190="","",IF(U$7="","",IFERROR((('NILAI TUGAS'!I190*'NILAI TUGAS'!I$7*'FORM NILAI SIAP'!$E$6+'NILAI PRAKTEK'!I190*'NILAI PRAKTEK'!I$7*'FORM NILAI SIAP'!$F$6+'NILAI UTS'!I190*'NILAI UTS'!I$7*'FORM NILAI SIAP'!$G$6+'NILAI UAS'!I$7*'NILAI UAS'!I190*'FORM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0" s="52"/>
      <c r="W190" s="7" t="str">
        <f>IF($B190="","",IF(W$7="","",IFERROR((('NILAI TUGAS'!J190*'NILAI TUGAS'!J$7*'FORM NILAI SIAP'!$E$6+'NILAI PRAKTEK'!J190*'NILAI PRAKTEK'!J$7*'FORM NILAI SIAP'!$F$6+'NILAI UTS'!J190*'NILAI UTS'!J$7*'FORM NILAI SIAP'!$G$6+'NILAI UAS'!J$7*'NILAI UAS'!J190*'FORM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0" s="52"/>
      <c r="Y190" s="7" t="str">
        <f>IF($B190="","",IF(Y$7="","",IFERROR((('NILAI TUGAS'!K190*'NILAI TUGAS'!K$7*'FORM NILAI SIAP'!$E$6+'NILAI PRAKTEK'!K190*'NILAI PRAKTEK'!K$7*'FORM NILAI SIAP'!$F$6+'NILAI UTS'!K190*'NILAI UTS'!K$7*'FORM NILAI SIAP'!$G$6+'NILAI UAS'!K$7*'NILAI UAS'!K190*'FORM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0" s="52"/>
      <c r="AA190" s="7" t="str">
        <f>IF($B190="","",IF(AA$7="","",IFERROR((('NILAI TUGAS'!L190*'NILAI TUGAS'!L$7*'FORM NILAI SIAP'!$E$6+'NILAI PRAKTEK'!L190*'NILAI PRAKTEK'!L$7*'FORM NILAI SIAP'!$F$6+'NILAI UTS'!L190*'NILAI UTS'!L$7*'FORM NILAI SIAP'!$G$6+'NILAI UAS'!L$7*'NILAI UAS'!L190*'FORM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0" s="52"/>
      <c r="AC190" s="7" t="str">
        <f>IF($B190="","",IF(AC$7="","",IFERROR((('NILAI TUGAS'!M190*'NILAI TUGAS'!M$7*'FORM NILAI SIAP'!$E$6+'NILAI PRAKTEK'!M190*'NILAI PRAKTEK'!M$7*'FORM NILAI SIAP'!$F$6+'NILAI UTS'!M190*'NILAI UTS'!M$7*'FORM NILAI SIAP'!$G$6+'NILAI UAS'!M$7*'NILAI UAS'!M190*'FORM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0" s="52"/>
      <c r="AE190" s="7" t="str">
        <f>IF($B190="","",IFERROR((('NILAI TUGAS'!N190*'NILAI TUGAS'!N$7*'FORM NILAI SIAP'!$E$6+'NILAI PRAKTEK'!N190*'NILAI PRAKTEK'!N$7*'FORM NILAI SIAP'!$F$6+'NILAI UTS'!N190*'NILAI UTS'!N$7*'FORM NILAI SIAP'!$G$6+'NILAI UAS'!N$7*'NILAI UAS'!N190*'FORM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0" s="52"/>
      <c r="AG190" s="7" t="str">
        <f>IF($B190="","",IFERROR((('NILAI TUGAS'!O190*'NILAI TUGAS'!O$7*'FORM NILAI SIAP'!$E$6+'NILAI PRAKTEK'!O190*'NILAI PRAKTEK'!O$7*'FORM NILAI SIAP'!$F$6+'NILAI UTS'!O190*'NILAI UTS'!O$7*'FORM NILAI SIAP'!$G$6+'NILAI UAS'!O$7*'NILAI UAS'!O190*'FORM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0" s="52"/>
      <c r="AI190" s="7" t="str">
        <f>IF($B190="","",IFERROR((('NILAI TUGAS'!P190*'NILAI TUGAS'!P$7*'FORM NILAI SIAP'!$E$6+'NILAI PRAKTEK'!P190*'NILAI PRAKTEK'!P$7*'FORM NILAI SIAP'!$F$6+'NILAI UTS'!P190*'NILAI UTS'!P$7*'FORM NILAI SIAP'!$G$6+'NILAI UAS'!P$7*'NILAI UAS'!P190*'FORM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0" s="52"/>
      <c r="AK190" s="7" t="str">
        <f>IF($B190="","",IFERROR((('NILAI TUGAS'!Q190*'NILAI TUGAS'!Q$7*'FORM NILAI SIAP'!$E$6+'NILAI PRAKTEK'!Q190*'NILAI PRAKTEK'!Q$7*'FORM NILAI SIAP'!$F$6+'NILAI UTS'!Q190*'NILAI UTS'!Q$7*'FORM NILAI SIAP'!$G$6+'NILAI UAS'!Q$7*'NILAI UAS'!Q190*'FORM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0" s="52"/>
      <c r="AM190" s="7" t="str">
        <f>IF($B190="","",IFERROR((('NILAI TUGAS'!R190*'NILAI TUGAS'!R$7*'FORM NILAI SIAP'!$E$6+'NILAI PRAKTEK'!R190*'NILAI PRAKTEK'!R$7*'FORM NILAI SIAP'!$F$6+'NILAI UTS'!R190*'NILAI UTS'!R$7*'FORM NILAI SIAP'!$G$6+'NILAI UAS'!R$7*'NILAI UAS'!R190*'FORM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0" s="52"/>
    </row>
    <row r="191" spans="1:40" x14ac:dyDescent="0.25">
      <c r="A191" s="13"/>
      <c r="B191" s="13"/>
      <c r="C191" s="13"/>
      <c r="D191" s="13"/>
      <c r="E191" s="25" t="str">
        <f>IF(B191="","",'NILAI TUGAS'!D191)</f>
        <v/>
      </c>
      <c r="F191" s="25" t="str">
        <f>IF(B191="","",'NILAI PRAKTEK'!D191)</f>
        <v/>
      </c>
      <c r="G191" s="25" t="str">
        <f>IF(B191="","",'NILAI UTS'!D191)</f>
        <v/>
      </c>
      <c r="H191" s="25" t="str">
        <f>IF(B191="","",'NILAI UAS'!D191)</f>
        <v/>
      </c>
      <c r="I191" s="25" t="str">
        <f t="shared" si="1546"/>
        <v/>
      </c>
      <c r="J191" s="26" t="str">
        <f t="shared" si="1547"/>
        <v/>
      </c>
      <c r="K191" s="25" t="str">
        <f t="shared" si="1548"/>
        <v/>
      </c>
      <c r="L191" s="6" t="str">
        <f t="shared" si="1549"/>
        <v/>
      </c>
      <c r="M191" s="7" t="str">
        <f>IF($B191="","",IF(M$7="","",IFERROR((('NILAI TUGAS'!E191*'NILAI TUGAS'!E$7*'FORM NILAI SIAP'!$E$6+'NILAI PRAKTEK'!E191*'NILAI PRAKTEK'!E$7*'FORM NILAI SIAP'!$F$6+'NILAI UTS'!E191*'NILAI UTS'!E$7*'FORM NILAI SIAP'!$G$6+'NILAI UAS'!E$7*'NILAI UAS'!E191*'FORM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1" s="49"/>
      <c r="O191" s="7" t="str">
        <f>IF($B191="","",IF(O$7="","",IFERROR((('NILAI TUGAS'!F191*'NILAI TUGAS'!F$7*'FORM NILAI SIAP'!$E$6+'NILAI PRAKTEK'!F191*'NILAI PRAKTEK'!F$7*'FORM NILAI SIAP'!$F$6+'NILAI UTS'!F191*'NILAI UTS'!F$7*'FORM NILAI SIAP'!$G$6+'NILAI UAS'!F$7*'NILAI UAS'!F191*'FORM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1" s="52"/>
      <c r="Q191" s="7" t="str">
        <f>IF($B191="","",IF(Q$7="","",IFERROR((('NILAI TUGAS'!G191*'NILAI TUGAS'!G$7*'FORM NILAI SIAP'!$E$6+'NILAI PRAKTEK'!G191*'NILAI PRAKTEK'!G$7*'FORM NILAI SIAP'!$F$6+'NILAI UTS'!G191*'NILAI UTS'!G$7*'FORM NILAI SIAP'!$G$6+'NILAI UAS'!G$7*'NILAI UAS'!G191*'FORM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1" s="52"/>
      <c r="S191" s="7" t="str">
        <f>IF($B191="","",IF(S$7="","",IFERROR((('NILAI TUGAS'!H191*'NILAI TUGAS'!H$7*'FORM NILAI SIAP'!$E$6+'NILAI PRAKTEK'!H191*'NILAI PRAKTEK'!H$7*'FORM NILAI SIAP'!$F$6+'NILAI UTS'!H191*'NILAI UTS'!H$7*'FORM NILAI SIAP'!$G$6+'NILAI UAS'!H$7*'NILAI UAS'!H191*'FORM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1" s="52"/>
      <c r="U191" s="7" t="str">
        <f>IF($B191="","",IF(U$7="","",IFERROR((('NILAI TUGAS'!I191*'NILAI TUGAS'!I$7*'FORM NILAI SIAP'!$E$6+'NILAI PRAKTEK'!I191*'NILAI PRAKTEK'!I$7*'FORM NILAI SIAP'!$F$6+'NILAI UTS'!I191*'NILAI UTS'!I$7*'FORM NILAI SIAP'!$G$6+'NILAI UAS'!I$7*'NILAI UAS'!I191*'FORM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1" s="52"/>
      <c r="W191" s="7" t="str">
        <f>IF($B191="","",IF(W$7="","",IFERROR((('NILAI TUGAS'!J191*'NILAI TUGAS'!J$7*'FORM NILAI SIAP'!$E$6+'NILAI PRAKTEK'!J191*'NILAI PRAKTEK'!J$7*'FORM NILAI SIAP'!$F$6+'NILAI UTS'!J191*'NILAI UTS'!J$7*'FORM NILAI SIAP'!$G$6+'NILAI UAS'!J$7*'NILAI UAS'!J191*'FORM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1" s="52"/>
      <c r="Y191" s="7" t="str">
        <f>IF($B191="","",IF(Y$7="","",IFERROR((('NILAI TUGAS'!K191*'NILAI TUGAS'!K$7*'FORM NILAI SIAP'!$E$6+'NILAI PRAKTEK'!K191*'NILAI PRAKTEK'!K$7*'FORM NILAI SIAP'!$F$6+'NILAI UTS'!K191*'NILAI UTS'!K$7*'FORM NILAI SIAP'!$G$6+'NILAI UAS'!K$7*'NILAI UAS'!K191*'FORM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1" s="52"/>
      <c r="AA191" s="7" t="str">
        <f>IF($B191="","",IF(AA$7="","",IFERROR((('NILAI TUGAS'!L191*'NILAI TUGAS'!L$7*'FORM NILAI SIAP'!$E$6+'NILAI PRAKTEK'!L191*'NILAI PRAKTEK'!L$7*'FORM NILAI SIAP'!$F$6+'NILAI UTS'!L191*'NILAI UTS'!L$7*'FORM NILAI SIAP'!$G$6+'NILAI UAS'!L$7*'NILAI UAS'!L191*'FORM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1" s="52"/>
      <c r="AC191" s="7" t="str">
        <f>IF($B191="","",IF(AC$7="","",IFERROR((('NILAI TUGAS'!M191*'NILAI TUGAS'!M$7*'FORM NILAI SIAP'!$E$6+'NILAI PRAKTEK'!M191*'NILAI PRAKTEK'!M$7*'FORM NILAI SIAP'!$F$6+'NILAI UTS'!M191*'NILAI UTS'!M$7*'FORM NILAI SIAP'!$G$6+'NILAI UAS'!M$7*'NILAI UAS'!M191*'FORM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1" s="52"/>
      <c r="AE191" s="7" t="str">
        <f>IF($B191="","",IFERROR((('NILAI TUGAS'!N191*'NILAI TUGAS'!N$7*'FORM NILAI SIAP'!$E$6+'NILAI PRAKTEK'!N191*'NILAI PRAKTEK'!N$7*'FORM NILAI SIAP'!$F$6+'NILAI UTS'!N191*'NILAI UTS'!N$7*'FORM NILAI SIAP'!$G$6+'NILAI UAS'!N$7*'NILAI UAS'!N191*'FORM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1" s="52"/>
      <c r="AG191" s="7" t="str">
        <f>IF($B191="","",IFERROR((('NILAI TUGAS'!O191*'NILAI TUGAS'!O$7*'FORM NILAI SIAP'!$E$6+'NILAI PRAKTEK'!O191*'NILAI PRAKTEK'!O$7*'FORM NILAI SIAP'!$F$6+'NILAI UTS'!O191*'NILAI UTS'!O$7*'FORM NILAI SIAP'!$G$6+'NILAI UAS'!O$7*'NILAI UAS'!O191*'FORM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1" s="52"/>
      <c r="AI191" s="7" t="str">
        <f>IF($B191="","",IFERROR((('NILAI TUGAS'!P191*'NILAI TUGAS'!P$7*'FORM NILAI SIAP'!$E$6+'NILAI PRAKTEK'!P191*'NILAI PRAKTEK'!P$7*'FORM NILAI SIAP'!$F$6+'NILAI UTS'!P191*'NILAI UTS'!P$7*'FORM NILAI SIAP'!$G$6+'NILAI UAS'!P$7*'NILAI UAS'!P191*'FORM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1" s="52"/>
      <c r="AK191" s="7" t="str">
        <f>IF($B191="","",IFERROR((('NILAI TUGAS'!Q191*'NILAI TUGAS'!Q$7*'FORM NILAI SIAP'!$E$6+'NILAI PRAKTEK'!Q191*'NILAI PRAKTEK'!Q$7*'FORM NILAI SIAP'!$F$6+'NILAI UTS'!Q191*'NILAI UTS'!Q$7*'FORM NILAI SIAP'!$G$6+'NILAI UAS'!Q$7*'NILAI UAS'!Q191*'FORM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1" s="52"/>
      <c r="AM191" s="7" t="str">
        <f>IF($B191="","",IFERROR((('NILAI TUGAS'!R191*'NILAI TUGAS'!R$7*'FORM NILAI SIAP'!$E$6+'NILAI PRAKTEK'!R191*'NILAI PRAKTEK'!R$7*'FORM NILAI SIAP'!$F$6+'NILAI UTS'!R191*'NILAI UTS'!R$7*'FORM NILAI SIAP'!$G$6+'NILAI UAS'!R$7*'NILAI UAS'!R191*'FORM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1" s="52"/>
    </row>
    <row r="192" spans="1:40" x14ac:dyDescent="0.25">
      <c r="A192" s="13"/>
      <c r="B192" s="13"/>
      <c r="C192" s="13"/>
      <c r="D192" s="13"/>
      <c r="E192" s="25" t="str">
        <f>IF(B192="","",'NILAI TUGAS'!D192)</f>
        <v/>
      </c>
      <c r="F192" s="25" t="str">
        <f>IF(B192="","",'NILAI PRAKTEK'!D192)</f>
        <v/>
      </c>
      <c r="G192" s="25" t="str">
        <f>IF(B192="","",'NILAI UTS'!D192)</f>
        <v/>
      </c>
      <c r="H192" s="25" t="str">
        <f>IF(B192="","",'NILAI UAS'!D192)</f>
        <v/>
      </c>
      <c r="I192" s="25" t="str">
        <f t="shared" si="1546"/>
        <v/>
      </c>
      <c r="J192" s="26" t="str">
        <f t="shared" si="1547"/>
        <v/>
      </c>
      <c r="K192" s="25" t="str">
        <f t="shared" si="1548"/>
        <v/>
      </c>
      <c r="L192" s="6" t="str">
        <f t="shared" si="1549"/>
        <v/>
      </c>
      <c r="M192" s="7" t="str">
        <f>IF($B192="","",IF(M$7="","",IFERROR((('NILAI TUGAS'!E192*'NILAI TUGAS'!E$7*'FORM NILAI SIAP'!$E$6+'NILAI PRAKTEK'!E192*'NILAI PRAKTEK'!E$7*'FORM NILAI SIAP'!$F$6+'NILAI UTS'!E192*'NILAI UTS'!E$7*'FORM NILAI SIAP'!$G$6+'NILAI UAS'!E$7*'NILAI UAS'!E192*'FORM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2" s="49"/>
      <c r="O192" s="7" t="str">
        <f>IF($B192="","",IF(O$7="","",IFERROR((('NILAI TUGAS'!F192*'NILAI TUGAS'!F$7*'FORM NILAI SIAP'!$E$6+'NILAI PRAKTEK'!F192*'NILAI PRAKTEK'!F$7*'FORM NILAI SIAP'!$F$6+'NILAI UTS'!F192*'NILAI UTS'!F$7*'FORM NILAI SIAP'!$G$6+'NILAI UAS'!F$7*'NILAI UAS'!F192*'FORM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2" s="52"/>
      <c r="Q192" s="7" t="str">
        <f>IF($B192="","",IF(Q$7="","",IFERROR((('NILAI TUGAS'!G192*'NILAI TUGAS'!G$7*'FORM NILAI SIAP'!$E$6+'NILAI PRAKTEK'!G192*'NILAI PRAKTEK'!G$7*'FORM NILAI SIAP'!$F$6+'NILAI UTS'!G192*'NILAI UTS'!G$7*'FORM NILAI SIAP'!$G$6+'NILAI UAS'!G$7*'NILAI UAS'!G192*'FORM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2" s="52"/>
      <c r="S192" s="7" t="str">
        <f>IF($B192="","",IF(S$7="","",IFERROR((('NILAI TUGAS'!H192*'NILAI TUGAS'!H$7*'FORM NILAI SIAP'!$E$6+'NILAI PRAKTEK'!H192*'NILAI PRAKTEK'!H$7*'FORM NILAI SIAP'!$F$6+'NILAI UTS'!H192*'NILAI UTS'!H$7*'FORM NILAI SIAP'!$G$6+'NILAI UAS'!H$7*'NILAI UAS'!H192*'FORM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2" s="52"/>
      <c r="U192" s="7" t="str">
        <f>IF($B192="","",IF(U$7="","",IFERROR((('NILAI TUGAS'!I192*'NILAI TUGAS'!I$7*'FORM NILAI SIAP'!$E$6+'NILAI PRAKTEK'!I192*'NILAI PRAKTEK'!I$7*'FORM NILAI SIAP'!$F$6+'NILAI UTS'!I192*'NILAI UTS'!I$7*'FORM NILAI SIAP'!$G$6+'NILAI UAS'!I$7*'NILAI UAS'!I192*'FORM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2" s="52"/>
      <c r="W192" s="7" t="str">
        <f>IF($B192="","",IF(W$7="","",IFERROR((('NILAI TUGAS'!J192*'NILAI TUGAS'!J$7*'FORM NILAI SIAP'!$E$6+'NILAI PRAKTEK'!J192*'NILAI PRAKTEK'!J$7*'FORM NILAI SIAP'!$F$6+'NILAI UTS'!J192*'NILAI UTS'!J$7*'FORM NILAI SIAP'!$G$6+'NILAI UAS'!J$7*'NILAI UAS'!J192*'FORM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2" s="52"/>
      <c r="Y192" s="7" t="str">
        <f>IF($B192="","",IF(Y$7="","",IFERROR((('NILAI TUGAS'!K192*'NILAI TUGAS'!K$7*'FORM NILAI SIAP'!$E$6+'NILAI PRAKTEK'!K192*'NILAI PRAKTEK'!K$7*'FORM NILAI SIAP'!$F$6+'NILAI UTS'!K192*'NILAI UTS'!K$7*'FORM NILAI SIAP'!$G$6+'NILAI UAS'!K$7*'NILAI UAS'!K192*'FORM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2" s="52"/>
      <c r="AA192" s="7" t="str">
        <f>IF($B192="","",IF(AA$7="","",IFERROR((('NILAI TUGAS'!L192*'NILAI TUGAS'!L$7*'FORM NILAI SIAP'!$E$6+'NILAI PRAKTEK'!L192*'NILAI PRAKTEK'!L$7*'FORM NILAI SIAP'!$F$6+'NILAI UTS'!L192*'NILAI UTS'!L$7*'FORM NILAI SIAP'!$G$6+'NILAI UAS'!L$7*'NILAI UAS'!L192*'FORM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2" s="52"/>
      <c r="AC192" s="7" t="str">
        <f>IF($B192="","",IF(AC$7="","",IFERROR((('NILAI TUGAS'!M192*'NILAI TUGAS'!M$7*'FORM NILAI SIAP'!$E$6+'NILAI PRAKTEK'!M192*'NILAI PRAKTEK'!M$7*'FORM NILAI SIAP'!$F$6+'NILAI UTS'!M192*'NILAI UTS'!M$7*'FORM NILAI SIAP'!$G$6+'NILAI UAS'!M$7*'NILAI UAS'!M192*'FORM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2" s="52"/>
      <c r="AE192" s="7" t="str">
        <f>IF($B192="","",IFERROR((('NILAI TUGAS'!N192*'NILAI TUGAS'!N$7*'FORM NILAI SIAP'!$E$6+'NILAI PRAKTEK'!N192*'NILAI PRAKTEK'!N$7*'FORM NILAI SIAP'!$F$6+'NILAI UTS'!N192*'NILAI UTS'!N$7*'FORM NILAI SIAP'!$G$6+'NILAI UAS'!N$7*'NILAI UAS'!N192*'FORM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2" s="52"/>
      <c r="AG192" s="7" t="str">
        <f>IF($B192="","",IFERROR((('NILAI TUGAS'!O192*'NILAI TUGAS'!O$7*'FORM NILAI SIAP'!$E$6+'NILAI PRAKTEK'!O192*'NILAI PRAKTEK'!O$7*'FORM NILAI SIAP'!$F$6+'NILAI UTS'!O192*'NILAI UTS'!O$7*'FORM NILAI SIAP'!$G$6+'NILAI UAS'!O$7*'NILAI UAS'!O192*'FORM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2" s="52"/>
      <c r="AI192" s="7" t="str">
        <f>IF($B192="","",IFERROR((('NILAI TUGAS'!P192*'NILAI TUGAS'!P$7*'FORM NILAI SIAP'!$E$6+'NILAI PRAKTEK'!P192*'NILAI PRAKTEK'!P$7*'FORM NILAI SIAP'!$F$6+'NILAI UTS'!P192*'NILAI UTS'!P$7*'FORM NILAI SIAP'!$G$6+'NILAI UAS'!P$7*'NILAI UAS'!P192*'FORM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2" s="52"/>
      <c r="AK192" s="7" t="str">
        <f>IF($B192="","",IFERROR((('NILAI TUGAS'!Q192*'NILAI TUGAS'!Q$7*'FORM NILAI SIAP'!$E$6+'NILAI PRAKTEK'!Q192*'NILAI PRAKTEK'!Q$7*'FORM NILAI SIAP'!$F$6+'NILAI UTS'!Q192*'NILAI UTS'!Q$7*'FORM NILAI SIAP'!$G$6+'NILAI UAS'!Q$7*'NILAI UAS'!Q192*'FORM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2" s="52"/>
      <c r="AM192" s="7" t="str">
        <f>IF($B192="","",IFERROR((('NILAI TUGAS'!R192*'NILAI TUGAS'!R$7*'FORM NILAI SIAP'!$E$6+'NILAI PRAKTEK'!R192*'NILAI PRAKTEK'!R$7*'FORM NILAI SIAP'!$F$6+'NILAI UTS'!R192*'NILAI UTS'!R$7*'FORM NILAI SIAP'!$G$6+'NILAI UAS'!R$7*'NILAI UAS'!R192*'FORM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2" s="52"/>
    </row>
    <row r="193" spans="1:40" x14ac:dyDescent="0.25">
      <c r="A193" s="13"/>
      <c r="B193" s="13"/>
      <c r="C193" s="13"/>
      <c r="D193" s="13"/>
      <c r="E193" s="25" t="str">
        <f>IF(B193="","",'NILAI TUGAS'!D193)</f>
        <v/>
      </c>
      <c r="F193" s="25" t="str">
        <f>IF(B193="","",'NILAI PRAKTEK'!D193)</f>
        <v/>
      </c>
      <c r="G193" s="25" t="str">
        <f>IF(B193="","",'NILAI UTS'!D193)</f>
        <v/>
      </c>
      <c r="H193" s="25" t="str">
        <f>IF(B193="","",'NILAI UAS'!D193)</f>
        <v/>
      </c>
      <c r="I193" s="25" t="str">
        <f t="shared" si="1546"/>
        <v/>
      </c>
      <c r="J193" s="26" t="str">
        <f t="shared" si="1547"/>
        <v/>
      </c>
      <c r="K193" s="25" t="str">
        <f t="shared" si="1548"/>
        <v/>
      </c>
      <c r="L193" s="6" t="str">
        <f t="shared" si="1549"/>
        <v/>
      </c>
      <c r="M193" s="7" t="str">
        <f>IF($B193="","",IF(M$7="","",IFERROR((('NILAI TUGAS'!E193*'NILAI TUGAS'!E$7*'FORM NILAI SIAP'!$E$6+'NILAI PRAKTEK'!E193*'NILAI PRAKTEK'!E$7*'FORM NILAI SIAP'!$F$6+'NILAI UTS'!E193*'NILAI UTS'!E$7*'FORM NILAI SIAP'!$G$6+'NILAI UAS'!E$7*'NILAI UAS'!E193*'FORM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3" s="49"/>
      <c r="O193" s="7" t="str">
        <f>IF($B193="","",IF(O$7="","",IFERROR((('NILAI TUGAS'!F193*'NILAI TUGAS'!F$7*'FORM NILAI SIAP'!$E$6+'NILAI PRAKTEK'!F193*'NILAI PRAKTEK'!F$7*'FORM NILAI SIAP'!$F$6+'NILAI UTS'!F193*'NILAI UTS'!F$7*'FORM NILAI SIAP'!$G$6+'NILAI UAS'!F$7*'NILAI UAS'!F193*'FORM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3" s="52"/>
      <c r="Q193" s="7" t="str">
        <f>IF($B193="","",IF(Q$7="","",IFERROR((('NILAI TUGAS'!G193*'NILAI TUGAS'!G$7*'FORM NILAI SIAP'!$E$6+'NILAI PRAKTEK'!G193*'NILAI PRAKTEK'!G$7*'FORM NILAI SIAP'!$F$6+'NILAI UTS'!G193*'NILAI UTS'!G$7*'FORM NILAI SIAP'!$G$6+'NILAI UAS'!G$7*'NILAI UAS'!G193*'FORM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3" s="52"/>
      <c r="S193" s="7" t="str">
        <f>IF($B193="","",IF(S$7="","",IFERROR((('NILAI TUGAS'!H193*'NILAI TUGAS'!H$7*'FORM NILAI SIAP'!$E$6+'NILAI PRAKTEK'!H193*'NILAI PRAKTEK'!H$7*'FORM NILAI SIAP'!$F$6+'NILAI UTS'!H193*'NILAI UTS'!H$7*'FORM NILAI SIAP'!$G$6+'NILAI UAS'!H$7*'NILAI UAS'!H193*'FORM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3" s="52"/>
      <c r="U193" s="7" t="str">
        <f>IF($B193="","",IF(U$7="","",IFERROR((('NILAI TUGAS'!I193*'NILAI TUGAS'!I$7*'FORM NILAI SIAP'!$E$6+'NILAI PRAKTEK'!I193*'NILAI PRAKTEK'!I$7*'FORM NILAI SIAP'!$F$6+'NILAI UTS'!I193*'NILAI UTS'!I$7*'FORM NILAI SIAP'!$G$6+'NILAI UAS'!I$7*'NILAI UAS'!I193*'FORM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3" s="52"/>
      <c r="W193" s="7" t="str">
        <f>IF($B193="","",IF(W$7="","",IFERROR((('NILAI TUGAS'!J193*'NILAI TUGAS'!J$7*'FORM NILAI SIAP'!$E$6+'NILAI PRAKTEK'!J193*'NILAI PRAKTEK'!J$7*'FORM NILAI SIAP'!$F$6+'NILAI UTS'!J193*'NILAI UTS'!J$7*'FORM NILAI SIAP'!$G$6+'NILAI UAS'!J$7*'NILAI UAS'!J193*'FORM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3" s="52"/>
      <c r="Y193" s="7" t="str">
        <f>IF($B193="","",IF(Y$7="","",IFERROR((('NILAI TUGAS'!K193*'NILAI TUGAS'!K$7*'FORM NILAI SIAP'!$E$6+'NILAI PRAKTEK'!K193*'NILAI PRAKTEK'!K$7*'FORM NILAI SIAP'!$F$6+'NILAI UTS'!K193*'NILAI UTS'!K$7*'FORM NILAI SIAP'!$G$6+'NILAI UAS'!K$7*'NILAI UAS'!K193*'FORM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3" s="52"/>
      <c r="AA193" s="7" t="str">
        <f>IF($B193="","",IF(AA$7="","",IFERROR((('NILAI TUGAS'!L193*'NILAI TUGAS'!L$7*'FORM NILAI SIAP'!$E$6+'NILAI PRAKTEK'!L193*'NILAI PRAKTEK'!L$7*'FORM NILAI SIAP'!$F$6+'NILAI UTS'!L193*'NILAI UTS'!L$7*'FORM NILAI SIAP'!$G$6+'NILAI UAS'!L$7*'NILAI UAS'!L193*'FORM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3" s="52"/>
      <c r="AC193" s="7" t="str">
        <f>IF($B193="","",IF(AC$7="","",IFERROR((('NILAI TUGAS'!M193*'NILAI TUGAS'!M$7*'FORM NILAI SIAP'!$E$6+'NILAI PRAKTEK'!M193*'NILAI PRAKTEK'!M$7*'FORM NILAI SIAP'!$F$6+'NILAI UTS'!M193*'NILAI UTS'!M$7*'FORM NILAI SIAP'!$G$6+'NILAI UAS'!M$7*'NILAI UAS'!M193*'FORM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3" s="52"/>
      <c r="AE193" s="7" t="str">
        <f>IF($B193="","",IFERROR((('NILAI TUGAS'!N193*'NILAI TUGAS'!N$7*'FORM NILAI SIAP'!$E$6+'NILAI PRAKTEK'!N193*'NILAI PRAKTEK'!N$7*'FORM NILAI SIAP'!$F$6+'NILAI UTS'!N193*'NILAI UTS'!N$7*'FORM NILAI SIAP'!$G$6+'NILAI UAS'!N$7*'NILAI UAS'!N193*'FORM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3" s="52"/>
      <c r="AG193" s="7" t="str">
        <f>IF($B193="","",IFERROR((('NILAI TUGAS'!O193*'NILAI TUGAS'!O$7*'FORM NILAI SIAP'!$E$6+'NILAI PRAKTEK'!O193*'NILAI PRAKTEK'!O$7*'FORM NILAI SIAP'!$F$6+'NILAI UTS'!O193*'NILAI UTS'!O$7*'FORM NILAI SIAP'!$G$6+'NILAI UAS'!O$7*'NILAI UAS'!O193*'FORM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3" s="52"/>
      <c r="AI193" s="7" t="str">
        <f>IF($B193="","",IFERROR((('NILAI TUGAS'!P193*'NILAI TUGAS'!P$7*'FORM NILAI SIAP'!$E$6+'NILAI PRAKTEK'!P193*'NILAI PRAKTEK'!P$7*'FORM NILAI SIAP'!$F$6+'NILAI UTS'!P193*'NILAI UTS'!P$7*'FORM NILAI SIAP'!$G$6+'NILAI UAS'!P$7*'NILAI UAS'!P193*'FORM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3" s="52"/>
      <c r="AK193" s="7" t="str">
        <f>IF($B193="","",IFERROR((('NILAI TUGAS'!Q193*'NILAI TUGAS'!Q$7*'FORM NILAI SIAP'!$E$6+'NILAI PRAKTEK'!Q193*'NILAI PRAKTEK'!Q$7*'FORM NILAI SIAP'!$F$6+'NILAI UTS'!Q193*'NILAI UTS'!Q$7*'FORM NILAI SIAP'!$G$6+'NILAI UAS'!Q$7*'NILAI UAS'!Q193*'FORM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3" s="52"/>
      <c r="AM193" s="7" t="str">
        <f>IF($B193="","",IFERROR((('NILAI TUGAS'!R193*'NILAI TUGAS'!R$7*'FORM NILAI SIAP'!$E$6+'NILAI PRAKTEK'!R193*'NILAI PRAKTEK'!R$7*'FORM NILAI SIAP'!$F$6+'NILAI UTS'!R193*'NILAI UTS'!R$7*'FORM NILAI SIAP'!$G$6+'NILAI UAS'!R$7*'NILAI UAS'!R193*'FORM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3" s="52"/>
    </row>
    <row r="194" spans="1:40" x14ac:dyDescent="0.25">
      <c r="A194" s="13"/>
      <c r="B194" s="13"/>
      <c r="C194" s="13"/>
      <c r="D194" s="13"/>
      <c r="E194" s="25" t="str">
        <f>IF(B194="","",'NILAI TUGAS'!D194)</f>
        <v/>
      </c>
      <c r="F194" s="25" t="str">
        <f>IF(B194="","",'NILAI PRAKTEK'!D194)</f>
        <v/>
      </c>
      <c r="G194" s="25" t="str">
        <f>IF(B194="","",'NILAI UTS'!D194)</f>
        <v/>
      </c>
      <c r="H194" s="25" t="str">
        <f>IF(B194="","",'NILAI UAS'!D194)</f>
        <v/>
      </c>
      <c r="I194" s="25" t="str">
        <f t="shared" si="1546"/>
        <v/>
      </c>
      <c r="J194" s="26" t="str">
        <f t="shared" si="1547"/>
        <v/>
      </c>
      <c r="K194" s="25" t="str">
        <f t="shared" si="1548"/>
        <v/>
      </c>
      <c r="L194" s="6" t="str">
        <f t="shared" si="1549"/>
        <v/>
      </c>
      <c r="M194" s="7" t="str">
        <f>IF($B194="","",IF(M$7="","",IFERROR((('NILAI TUGAS'!E194*'NILAI TUGAS'!E$7*'FORM NILAI SIAP'!$E$6+'NILAI PRAKTEK'!E194*'NILAI PRAKTEK'!E$7*'FORM NILAI SIAP'!$F$6+'NILAI UTS'!E194*'NILAI UTS'!E$7*'FORM NILAI SIAP'!$G$6+'NILAI UAS'!E$7*'NILAI UAS'!E194*'FORM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4" s="49"/>
      <c r="O194" s="7" t="str">
        <f>IF($B194="","",IF(O$7="","",IFERROR((('NILAI TUGAS'!F194*'NILAI TUGAS'!F$7*'FORM NILAI SIAP'!$E$6+'NILAI PRAKTEK'!F194*'NILAI PRAKTEK'!F$7*'FORM NILAI SIAP'!$F$6+'NILAI UTS'!F194*'NILAI UTS'!F$7*'FORM NILAI SIAP'!$G$6+'NILAI UAS'!F$7*'NILAI UAS'!F194*'FORM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4" s="52"/>
      <c r="Q194" s="7" t="str">
        <f>IF($B194="","",IF(Q$7="","",IFERROR((('NILAI TUGAS'!G194*'NILAI TUGAS'!G$7*'FORM NILAI SIAP'!$E$6+'NILAI PRAKTEK'!G194*'NILAI PRAKTEK'!G$7*'FORM NILAI SIAP'!$F$6+'NILAI UTS'!G194*'NILAI UTS'!G$7*'FORM NILAI SIAP'!$G$6+'NILAI UAS'!G$7*'NILAI UAS'!G194*'FORM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4" s="52"/>
      <c r="S194" s="7" t="str">
        <f>IF($B194="","",IF(S$7="","",IFERROR((('NILAI TUGAS'!H194*'NILAI TUGAS'!H$7*'FORM NILAI SIAP'!$E$6+'NILAI PRAKTEK'!H194*'NILAI PRAKTEK'!H$7*'FORM NILAI SIAP'!$F$6+'NILAI UTS'!H194*'NILAI UTS'!H$7*'FORM NILAI SIAP'!$G$6+'NILAI UAS'!H$7*'NILAI UAS'!H194*'FORM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4" s="52"/>
      <c r="U194" s="7" t="str">
        <f>IF($B194="","",IF(U$7="","",IFERROR((('NILAI TUGAS'!I194*'NILAI TUGAS'!I$7*'FORM NILAI SIAP'!$E$6+'NILAI PRAKTEK'!I194*'NILAI PRAKTEK'!I$7*'FORM NILAI SIAP'!$F$6+'NILAI UTS'!I194*'NILAI UTS'!I$7*'FORM NILAI SIAP'!$G$6+'NILAI UAS'!I$7*'NILAI UAS'!I194*'FORM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4" s="52"/>
      <c r="W194" s="7" t="str">
        <f>IF($B194="","",IF(W$7="","",IFERROR((('NILAI TUGAS'!J194*'NILAI TUGAS'!J$7*'FORM NILAI SIAP'!$E$6+'NILAI PRAKTEK'!J194*'NILAI PRAKTEK'!J$7*'FORM NILAI SIAP'!$F$6+'NILAI UTS'!J194*'NILAI UTS'!J$7*'FORM NILAI SIAP'!$G$6+'NILAI UAS'!J$7*'NILAI UAS'!J194*'FORM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4" s="52"/>
      <c r="Y194" s="7" t="str">
        <f>IF($B194="","",IF(Y$7="","",IFERROR((('NILAI TUGAS'!K194*'NILAI TUGAS'!K$7*'FORM NILAI SIAP'!$E$6+'NILAI PRAKTEK'!K194*'NILAI PRAKTEK'!K$7*'FORM NILAI SIAP'!$F$6+'NILAI UTS'!K194*'NILAI UTS'!K$7*'FORM NILAI SIAP'!$G$6+'NILAI UAS'!K$7*'NILAI UAS'!K194*'FORM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4" s="52"/>
      <c r="AA194" s="7" t="str">
        <f>IF($B194="","",IF(AA$7="","",IFERROR((('NILAI TUGAS'!L194*'NILAI TUGAS'!L$7*'FORM NILAI SIAP'!$E$6+'NILAI PRAKTEK'!L194*'NILAI PRAKTEK'!L$7*'FORM NILAI SIAP'!$F$6+'NILAI UTS'!L194*'NILAI UTS'!L$7*'FORM NILAI SIAP'!$G$6+'NILAI UAS'!L$7*'NILAI UAS'!L194*'FORM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4" s="52"/>
      <c r="AC194" s="7" t="str">
        <f>IF($B194="","",IF(AC$7="","",IFERROR((('NILAI TUGAS'!M194*'NILAI TUGAS'!M$7*'FORM NILAI SIAP'!$E$6+'NILAI PRAKTEK'!M194*'NILAI PRAKTEK'!M$7*'FORM NILAI SIAP'!$F$6+'NILAI UTS'!M194*'NILAI UTS'!M$7*'FORM NILAI SIAP'!$G$6+'NILAI UAS'!M$7*'NILAI UAS'!M194*'FORM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4" s="52"/>
      <c r="AE194" s="7" t="str">
        <f>IF($B194="","",IFERROR((('NILAI TUGAS'!N194*'NILAI TUGAS'!N$7*'FORM NILAI SIAP'!$E$6+'NILAI PRAKTEK'!N194*'NILAI PRAKTEK'!N$7*'FORM NILAI SIAP'!$F$6+'NILAI UTS'!N194*'NILAI UTS'!N$7*'FORM NILAI SIAP'!$G$6+'NILAI UAS'!N$7*'NILAI UAS'!N194*'FORM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4" s="52"/>
      <c r="AG194" s="7" t="str">
        <f>IF($B194="","",IFERROR((('NILAI TUGAS'!O194*'NILAI TUGAS'!O$7*'FORM NILAI SIAP'!$E$6+'NILAI PRAKTEK'!O194*'NILAI PRAKTEK'!O$7*'FORM NILAI SIAP'!$F$6+'NILAI UTS'!O194*'NILAI UTS'!O$7*'FORM NILAI SIAP'!$G$6+'NILAI UAS'!O$7*'NILAI UAS'!O194*'FORM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4" s="52"/>
      <c r="AI194" s="7" t="str">
        <f>IF($B194="","",IFERROR((('NILAI TUGAS'!P194*'NILAI TUGAS'!P$7*'FORM NILAI SIAP'!$E$6+'NILAI PRAKTEK'!P194*'NILAI PRAKTEK'!P$7*'FORM NILAI SIAP'!$F$6+'NILAI UTS'!P194*'NILAI UTS'!P$7*'FORM NILAI SIAP'!$G$6+'NILAI UAS'!P$7*'NILAI UAS'!P194*'FORM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4" s="52"/>
      <c r="AK194" s="7" t="str">
        <f>IF($B194="","",IFERROR((('NILAI TUGAS'!Q194*'NILAI TUGAS'!Q$7*'FORM NILAI SIAP'!$E$6+'NILAI PRAKTEK'!Q194*'NILAI PRAKTEK'!Q$7*'FORM NILAI SIAP'!$F$6+'NILAI UTS'!Q194*'NILAI UTS'!Q$7*'FORM NILAI SIAP'!$G$6+'NILAI UAS'!Q$7*'NILAI UAS'!Q194*'FORM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4" s="52"/>
      <c r="AM194" s="7" t="str">
        <f>IF($B194="","",IFERROR((('NILAI TUGAS'!R194*'NILAI TUGAS'!R$7*'FORM NILAI SIAP'!$E$6+'NILAI PRAKTEK'!R194*'NILAI PRAKTEK'!R$7*'FORM NILAI SIAP'!$F$6+'NILAI UTS'!R194*'NILAI UTS'!R$7*'FORM NILAI SIAP'!$G$6+'NILAI UAS'!R$7*'NILAI UAS'!R194*'FORM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4" s="52"/>
    </row>
    <row r="195" spans="1:40" x14ac:dyDescent="0.25">
      <c r="A195" s="13"/>
      <c r="B195" s="13"/>
      <c r="C195" s="13"/>
      <c r="D195" s="13"/>
      <c r="E195" s="25" t="str">
        <f>IF(B195="","",'NILAI TUGAS'!D195)</f>
        <v/>
      </c>
      <c r="F195" s="25" t="str">
        <f>IF(B195="","",'NILAI PRAKTEK'!D195)</f>
        <v/>
      </c>
      <c r="G195" s="25" t="str">
        <f>IF(B195="","",'NILAI UTS'!D195)</f>
        <v/>
      </c>
      <c r="H195" s="25" t="str">
        <f>IF(B195="","",'NILAI UAS'!D195)</f>
        <v/>
      </c>
      <c r="I195" s="25" t="str">
        <f t="shared" si="1546"/>
        <v/>
      </c>
      <c r="J195" s="26" t="str">
        <f t="shared" si="1547"/>
        <v/>
      </c>
      <c r="K195" s="25" t="str">
        <f t="shared" si="1548"/>
        <v/>
      </c>
      <c r="L195" s="6" t="str">
        <f t="shared" si="1549"/>
        <v/>
      </c>
      <c r="M195" s="7" t="str">
        <f>IF($B195="","",IF(M$7="","",IFERROR((('NILAI TUGAS'!E195*'NILAI TUGAS'!E$7*'FORM NILAI SIAP'!$E$6+'NILAI PRAKTEK'!E195*'NILAI PRAKTEK'!E$7*'FORM NILAI SIAP'!$F$6+'NILAI UTS'!E195*'NILAI UTS'!E$7*'FORM NILAI SIAP'!$G$6+'NILAI UAS'!E$7*'NILAI UAS'!E195*'FORM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5" s="49"/>
      <c r="O195" s="7" t="str">
        <f>IF($B195="","",IF(O$7="","",IFERROR((('NILAI TUGAS'!F195*'NILAI TUGAS'!F$7*'FORM NILAI SIAP'!$E$6+'NILAI PRAKTEK'!F195*'NILAI PRAKTEK'!F$7*'FORM NILAI SIAP'!$F$6+'NILAI UTS'!F195*'NILAI UTS'!F$7*'FORM NILAI SIAP'!$G$6+'NILAI UAS'!F$7*'NILAI UAS'!F195*'FORM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5" s="52"/>
      <c r="Q195" s="7" t="str">
        <f>IF($B195="","",IF(Q$7="","",IFERROR((('NILAI TUGAS'!G195*'NILAI TUGAS'!G$7*'FORM NILAI SIAP'!$E$6+'NILAI PRAKTEK'!G195*'NILAI PRAKTEK'!G$7*'FORM NILAI SIAP'!$F$6+'NILAI UTS'!G195*'NILAI UTS'!G$7*'FORM NILAI SIAP'!$G$6+'NILAI UAS'!G$7*'NILAI UAS'!G195*'FORM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5" s="52"/>
      <c r="S195" s="7" t="str">
        <f>IF($B195="","",IF(S$7="","",IFERROR((('NILAI TUGAS'!H195*'NILAI TUGAS'!H$7*'FORM NILAI SIAP'!$E$6+'NILAI PRAKTEK'!H195*'NILAI PRAKTEK'!H$7*'FORM NILAI SIAP'!$F$6+'NILAI UTS'!H195*'NILAI UTS'!H$7*'FORM NILAI SIAP'!$G$6+'NILAI UAS'!H$7*'NILAI UAS'!H195*'FORM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5" s="52"/>
      <c r="U195" s="7" t="str">
        <f>IF($B195="","",IF(U$7="","",IFERROR((('NILAI TUGAS'!I195*'NILAI TUGAS'!I$7*'FORM NILAI SIAP'!$E$6+'NILAI PRAKTEK'!I195*'NILAI PRAKTEK'!I$7*'FORM NILAI SIAP'!$F$6+'NILAI UTS'!I195*'NILAI UTS'!I$7*'FORM NILAI SIAP'!$G$6+'NILAI UAS'!I$7*'NILAI UAS'!I195*'FORM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5" s="52"/>
      <c r="W195" s="7" t="str">
        <f>IF($B195="","",IF(W$7="","",IFERROR((('NILAI TUGAS'!J195*'NILAI TUGAS'!J$7*'FORM NILAI SIAP'!$E$6+'NILAI PRAKTEK'!J195*'NILAI PRAKTEK'!J$7*'FORM NILAI SIAP'!$F$6+'NILAI UTS'!J195*'NILAI UTS'!J$7*'FORM NILAI SIAP'!$G$6+'NILAI UAS'!J$7*'NILAI UAS'!J195*'FORM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5" s="52"/>
      <c r="Y195" s="7" t="str">
        <f>IF($B195="","",IF(Y$7="","",IFERROR((('NILAI TUGAS'!K195*'NILAI TUGAS'!K$7*'FORM NILAI SIAP'!$E$6+'NILAI PRAKTEK'!K195*'NILAI PRAKTEK'!K$7*'FORM NILAI SIAP'!$F$6+'NILAI UTS'!K195*'NILAI UTS'!K$7*'FORM NILAI SIAP'!$G$6+'NILAI UAS'!K$7*'NILAI UAS'!K195*'FORM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5" s="52"/>
      <c r="AA195" s="7" t="str">
        <f>IF($B195="","",IF(AA$7="","",IFERROR((('NILAI TUGAS'!L195*'NILAI TUGAS'!L$7*'FORM NILAI SIAP'!$E$6+'NILAI PRAKTEK'!L195*'NILAI PRAKTEK'!L$7*'FORM NILAI SIAP'!$F$6+'NILAI UTS'!L195*'NILAI UTS'!L$7*'FORM NILAI SIAP'!$G$6+'NILAI UAS'!L$7*'NILAI UAS'!L195*'FORM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5" s="52"/>
      <c r="AC195" s="7" t="str">
        <f>IF($B195="","",IF(AC$7="","",IFERROR((('NILAI TUGAS'!M195*'NILAI TUGAS'!M$7*'FORM NILAI SIAP'!$E$6+'NILAI PRAKTEK'!M195*'NILAI PRAKTEK'!M$7*'FORM NILAI SIAP'!$F$6+'NILAI UTS'!M195*'NILAI UTS'!M$7*'FORM NILAI SIAP'!$G$6+'NILAI UAS'!M$7*'NILAI UAS'!M195*'FORM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5" s="52"/>
      <c r="AE195" s="7" t="str">
        <f>IF($B195="","",IFERROR((('NILAI TUGAS'!N195*'NILAI TUGAS'!N$7*'FORM NILAI SIAP'!$E$6+'NILAI PRAKTEK'!N195*'NILAI PRAKTEK'!N$7*'FORM NILAI SIAP'!$F$6+'NILAI UTS'!N195*'NILAI UTS'!N$7*'FORM NILAI SIAP'!$G$6+'NILAI UAS'!N$7*'NILAI UAS'!N195*'FORM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5" s="52"/>
      <c r="AG195" s="7" t="str">
        <f>IF($B195="","",IFERROR((('NILAI TUGAS'!O195*'NILAI TUGAS'!O$7*'FORM NILAI SIAP'!$E$6+'NILAI PRAKTEK'!O195*'NILAI PRAKTEK'!O$7*'FORM NILAI SIAP'!$F$6+'NILAI UTS'!O195*'NILAI UTS'!O$7*'FORM NILAI SIAP'!$G$6+'NILAI UAS'!O$7*'NILAI UAS'!O195*'FORM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5" s="52"/>
      <c r="AI195" s="7" t="str">
        <f>IF($B195="","",IFERROR((('NILAI TUGAS'!P195*'NILAI TUGAS'!P$7*'FORM NILAI SIAP'!$E$6+'NILAI PRAKTEK'!P195*'NILAI PRAKTEK'!P$7*'FORM NILAI SIAP'!$F$6+'NILAI UTS'!P195*'NILAI UTS'!P$7*'FORM NILAI SIAP'!$G$6+'NILAI UAS'!P$7*'NILAI UAS'!P195*'FORM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5" s="52"/>
      <c r="AK195" s="7" t="str">
        <f>IF($B195="","",IFERROR((('NILAI TUGAS'!Q195*'NILAI TUGAS'!Q$7*'FORM NILAI SIAP'!$E$6+'NILAI PRAKTEK'!Q195*'NILAI PRAKTEK'!Q$7*'FORM NILAI SIAP'!$F$6+'NILAI UTS'!Q195*'NILAI UTS'!Q$7*'FORM NILAI SIAP'!$G$6+'NILAI UAS'!Q$7*'NILAI UAS'!Q195*'FORM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5" s="52"/>
      <c r="AM195" s="7" t="str">
        <f>IF($B195="","",IFERROR((('NILAI TUGAS'!R195*'NILAI TUGAS'!R$7*'FORM NILAI SIAP'!$E$6+'NILAI PRAKTEK'!R195*'NILAI PRAKTEK'!R$7*'FORM NILAI SIAP'!$F$6+'NILAI UTS'!R195*'NILAI UTS'!R$7*'FORM NILAI SIAP'!$G$6+'NILAI UAS'!R$7*'NILAI UAS'!R195*'FORM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5" s="52"/>
    </row>
    <row r="196" spans="1:40" x14ac:dyDescent="0.25">
      <c r="A196" s="13"/>
      <c r="B196" s="13"/>
      <c r="C196" s="13"/>
      <c r="D196" s="13"/>
      <c r="E196" s="25" t="str">
        <f>IF(B196="","",'NILAI TUGAS'!D196)</f>
        <v/>
      </c>
      <c r="F196" s="25" t="str">
        <f>IF(B196="","",'NILAI PRAKTEK'!D196)</f>
        <v/>
      </c>
      <c r="G196" s="25" t="str">
        <f>IF(B196="","",'NILAI UTS'!D196)</f>
        <v/>
      </c>
      <c r="H196" s="25" t="str">
        <f>IF(B196="","",'NILAI UAS'!D196)</f>
        <v/>
      </c>
      <c r="I196" s="25" t="str">
        <f t="shared" si="1546"/>
        <v/>
      </c>
      <c r="J196" s="26" t="str">
        <f t="shared" si="1547"/>
        <v/>
      </c>
      <c r="K196" s="25" t="str">
        <f t="shared" si="1548"/>
        <v/>
      </c>
      <c r="L196" s="6" t="str">
        <f t="shared" si="1549"/>
        <v/>
      </c>
      <c r="M196" s="7" t="str">
        <f>IF($B196="","",IF(M$7="","",IFERROR((('NILAI TUGAS'!E196*'NILAI TUGAS'!E$7*'FORM NILAI SIAP'!$E$6+'NILAI PRAKTEK'!E196*'NILAI PRAKTEK'!E$7*'FORM NILAI SIAP'!$F$6+'NILAI UTS'!E196*'NILAI UTS'!E$7*'FORM NILAI SIAP'!$G$6+'NILAI UAS'!E$7*'NILAI UAS'!E196*'FORM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6" s="49"/>
      <c r="O196" s="7" t="str">
        <f>IF($B196="","",IF(O$7="","",IFERROR((('NILAI TUGAS'!F196*'NILAI TUGAS'!F$7*'FORM NILAI SIAP'!$E$6+'NILAI PRAKTEK'!F196*'NILAI PRAKTEK'!F$7*'FORM NILAI SIAP'!$F$6+'NILAI UTS'!F196*'NILAI UTS'!F$7*'FORM NILAI SIAP'!$G$6+'NILAI UAS'!F$7*'NILAI UAS'!F196*'FORM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6" s="52"/>
      <c r="Q196" s="7" t="str">
        <f>IF($B196="","",IF(Q$7="","",IFERROR((('NILAI TUGAS'!G196*'NILAI TUGAS'!G$7*'FORM NILAI SIAP'!$E$6+'NILAI PRAKTEK'!G196*'NILAI PRAKTEK'!G$7*'FORM NILAI SIAP'!$F$6+'NILAI UTS'!G196*'NILAI UTS'!G$7*'FORM NILAI SIAP'!$G$6+'NILAI UAS'!G$7*'NILAI UAS'!G196*'FORM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6" s="52"/>
      <c r="S196" s="7" t="str">
        <f>IF($B196="","",IF(S$7="","",IFERROR((('NILAI TUGAS'!H196*'NILAI TUGAS'!H$7*'FORM NILAI SIAP'!$E$6+'NILAI PRAKTEK'!H196*'NILAI PRAKTEK'!H$7*'FORM NILAI SIAP'!$F$6+'NILAI UTS'!H196*'NILAI UTS'!H$7*'FORM NILAI SIAP'!$G$6+'NILAI UAS'!H$7*'NILAI UAS'!H196*'FORM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6" s="52"/>
      <c r="U196" s="7" t="str">
        <f>IF($B196="","",IF(U$7="","",IFERROR((('NILAI TUGAS'!I196*'NILAI TUGAS'!I$7*'FORM NILAI SIAP'!$E$6+'NILAI PRAKTEK'!I196*'NILAI PRAKTEK'!I$7*'FORM NILAI SIAP'!$F$6+'NILAI UTS'!I196*'NILAI UTS'!I$7*'FORM NILAI SIAP'!$G$6+'NILAI UAS'!I$7*'NILAI UAS'!I196*'FORM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6" s="52"/>
      <c r="W196" s="7" t="str">
        <f>IF($B196="","",IF(W$7="","",IFERROR((('NILAI TUGAS'!J196*'NILAI TUGAS'!J$7*'FORM NILAI SIAP'!$E$6+'NILAI PRAKTEK'!J196*'NILAI PRAKTEK'!J$7*'FORM NILAI SIAP'!$F$6+'NILAI UTS'!J196*'NILAI UTS'!J$7*'FORM NILAI SIAP'!$G$6+'NILAI UAS'!J$7*'NILAI UAS'!J196*'FORM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6" s="52"/>
      <c r="Y196" s="7" t="str">
        <f>IF($B196="","",IF(Y$7="","",IFERROR((('NILAI TUGAS'!K196*'NILAI TUGAS'!K$7*'FORM NILAI SIAP'!$E$6+'NILAI PRAKTEK'!K196*'NILAI PRAKTEK'!K$7*'FORM NILAI SIAP'!$F$6+'NILAI UTS'!K196*'NILAI UTS'!K$7*'FORM NILAI SIAP'!$G$6+'NILAI UAS'!K$7*'NILAI UAS'!K196*'FORM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6" s="52"/>
      <c r="AA196" s="7" t="str">
        <f>IF($B196="","",IF(AA$7="","",IFERROR((('NILAI TUGAS'!L196*'NILAI TUGAS'!L$7*'FORM NILAI SIAP'!$E$6+'NILAI PRAKTEK'!L196*'NILAI PRAKTEK'!L$7*'FORM NILAI SIAP'!$F$6+'NILAI UTS'!L196*'NILAI UTS'!L$7*'FORM NILAI SIAP'!$G$6+'NILAI UAS'!L$7*'NILAI UAS'!L196*'FORM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6" s="52"/>
      <c r="AC196" s="7" t="str">
        <f>IF($B196="","",IF(AC$7="","",IFERROR((('NILAI TUGAS'!M196*'NILAI TUGAS'!M$7*'FORM NILAI SIAP'!$E$6+'NILAI PRAKTEK'!M196*'NILAI PRAKTEK'!M$7*'FORM NILAI SIAP'!$F$6+'NILAI UTS'!M196*'NILAI UTS'!M$7*'FORM NILAI SIAP'!$G$6+'NILAI UAS'!M$7*'NILAI UAS'!M196*'FORM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6" s="52"/>
      <c r="AE196" s="7" t="str">
        <f>IF($B196="","",IFERROR((('NILAI TUGAS'!N196*'NILAI TUGAS'!N$7*'FORM NILAI SIAP'!$E$6+'NILAI PRAKTEK'!N196*'NILAI PRAKTEK'!N$7*'FORM NILAI SIAP'!$F$6+'NILAI UTS'!N196*'NILAI UTS'!N$7*'FORM NILAI SIAP'!$G$6+'NILAI UAS'!N$7*'NILAI UAS'!N196*'FORM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6" s="52"/>
      <c r="AG196" s="7" t="str">
        <f>IF($B196="","",IFERROR((('NILAI TUGAS'!O196*'NILAI TUGAS'!O$7*'FORM NILAI SIAP'!$E$6+'NILAI PRAKTEK'!O196*'NILAI PRAKTEK'!O$7*'FORM NILAI SIAP'!$F$6+'NILAI UTS'!O196*'NILAI UTS'!O$7*'FORM NILAI SIAP'!$G$6+'NILAI UAS'!O$7*'NILAI UAS'!O196*'FORM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6" s="52"/>
      <c r="AI196" s="7" t="str">
        <f>IF($B196="","",IFERROR((('NILAI TUGAS'!P196*'NILAI TUGAS'!P$7*'FORM NILAI SIAP'!$E$6+'NILAI PRAKTEK'!P196*'NILAI PRAKTEK'!P$7*'FORM NILAI SIAP'!$F$6+'NILAI UTS'!P196*'NILAI UTS'!P$7*'FORM NILAI SIAP'!$G$6+'NILAI UAS'!P$7*'NILAI UAS'!P196*'FORM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6" s="52"/>
      <c r="AK196" s="7" t="str">
        <f>IF($B196="","",IFERROR((('NILAI TUGAS'!Q196*'NILAI TUGAS'!Q$7*'FORM NILAI SIAP'!$E$6+'NILAI PRAKTEK'!Q196*'NILAI PRAKTEK'!Q$7*'FORM NILAI SIAP'!$F$6+'NILAI UTS'!Q196*'NILAI UTS'!Q$7*'FORM NILAI SIAP'!$G$6+'NILAI UAS'!Q$7*'NILAI UAS'!Q196*'FORM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6" s="52"/>
      <c r="AM196" s="7" t="str">
        <f>IF($B196="","",IFERROR((('NILAI TUGAS'!R196*'NILAI TUGAS'!R$7*'FORM NILAI SIAP'!$E$6+'NILAI PRAKTEK'!R196*'NILAI PRAKTEK'!R$7*'FORM NILAI SIAP'!$F$6+'NILAI UTS'!R196*'NILAI UTS'!R$7*'FORM NILAI SIAP'!$G$6+'NILAI UAS'!R$7*'NILAI UAS'!R196*'FORM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6" s="52"/>
    </row>
    <row r="197" spans="1:40" x14ac:dyDescent="0.25">
      <c r="A197" s="13"/>
      <c r="B197" s="13"/>
      <c r="C197" s="13"/>
      <c r="D197" s="13"/>
      <c r="E197" s="25" t="str">
        <f>IF(B197="","",'NILAI TUGAS'!D197)</f>
        <v/>
      </c>
      <c r="F197" s="25" t="str">
        <f>IF(B197="","",'NILAI PRAKTEK'!D197)</f>
        <v/>
      </c>
      <c r="G197" s="25" t="str">
        <f>IF(B197="","",'NILAI UTS'!D197)</f>
        <v/>
      </c>
      <c r="H197" s="25" t="str">
        <f>IF(B197="","",'NILAI UAS'!D197)</f>
        <v/>
      </c>
      <c r="I197" s="25" t="str">
        <f t="shared" si="1546"/>
        <v/>
      </c>
      <c r="J197" s="26" t="str">
        <f t="shared" si="1547"/>
        <v/>
      </c>
      <c r="K197" s="25" t="str">
        <f t="shared" si="1548"/>
        <v/>
      </c>
      <c r="L197" s="6" t="str">
        <f t="shared" si="1549"/>
        <v/>
      </c>
      <c r="M197" s="7" t="str">
        <f>IF($B197="","",IF(M$7="","",IFERROR((('NILAI TUGAS'!E197*'NILAI TUGAS'!E$7*'FORM NILAI SIAP'!$E$6+'NILAI PRAKTEK'!E197*'NILAI PRAKTEK'!E$7*'FORM NILAI SIAP'!$F$6+'NILAI UTS'!E197*'NILAI UTS'!E$7*'FORM NILAI SIAP'!$G$6+'NILAI UAS'!E$7*'NILAI UAS'!E197*'FORM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7" s="49"/>
      <c r="O197" s="7" t="str">
        <f>IF($B197="","",IF(O$7="","",IFERROR((('NILAI TUGAS'!F197*'NILAI TUGAS'!F$7*'FORM NILAI SIAP'!$E$6+'NILAI PRAKTEK'!F197*'NILAI PRAKTEK'!F$7*'FORM NILAI SIAP'!$F$6+'NILAI UTS'!F197*'NILAI UTS'!F$7*'FORM NILAI SIAP'!$G$6+'NILAI UAS'!F$7*'NILAI UAS'!F197*'FORM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7" s="52"/>
      <c r="Q197" s="7" t="str">
        <f>IF($B197="","",IF(Q$7="","",IFERROR((('NILAI TUGAS'!G197*'NILAI TUGAS'!G$7*'FORM NILAI SIAP'!$E$6+'NILAI PRAKTEK'!G197*'NILAI PRAKTEK'!G$7*'FORM NILAI SIAP'!$F$6+'NILAI UTS'!G197*'NILAI UTS'!G$7*'FORM NILAI SIAP'!$G$6+'NILAI UAS'!G$7*'NILAI UAS'!G197*'FORM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7" s="52"/>
      <c r="S197" s="7" t="str">
        <f>IF($B197="","",IF(S$7="","",IFERROR((('NILAI TUGAS'!H197*'NILAI TUGAS'!H$7*'FORM NILAI SIAP'!$E$6+'NILAI PRAKTEK'!H197*'NILAI PRAKTEK'!H$7*'FORM NILAI SIAP'!$F$6+'NILAI UTS'!H197*'NILAI UTS'!H$7*'FORM NILAI SIAP'!$G$6+'NILAI UAS'!H$7*'NILAI UAS'!H197*'FORM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7" s="52"/>
      <c r="U197" s="7" t="str">
        <f>IF($B197="","",IF(U$7="","",IFERROR((('NILAI TUGAS'!I197*'NILAI TUGAS'!I$7*'FORM NILAI SIAP'!$E$6+'NILAI PRAKTEK'!I197*'NILAI PRAKTEK'!I$7*'FORM NILAI SIAP'!$F$6+'NILAI UTS'!I197*'NILAI UTS'!I$7*'FORM NILAI SIAP'!$G$6+'NILAI UAS'!I$7*'NILAI UAS'!I197*'FORM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7" s="52"/>
      <c r="W197" s="7" t="str">
        <f>IF($B197="","",IF(W$7="","",IFERROR((('NILAI TUGAS'!J197*'NILAI TUGAS'!J$7*'FORM NILAI SIAP'!$E$6+'NILAI PRAKTEK'!J197*'NILAI PRAKTEK'!J$7*'FORM NILAI SIAP'!$F$6+'NILAI UTS'!J197*'NILAI UTS'!J$7*'FORM NILAI SIAP'!$G$6+'NILAI UAS'!J$7*'NILAI UAS'!J197*'FORM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7" s="52"/>
      <c r="Y197" s="7" t="str">
        <f>IF($B197="","",IF(Y$7="","",IFERROR((('NILAI TUGAS'!K197*'NILAI TUGAS'!K$7*'FORM NILAI SIAP'!$E$6+'NILAI PRAKTEK'!K197*'NILAI PRAKTEK'!K$7*'FORM NILAI SIAP'!$F$6+'NILAI UTS'!K197*'NILAI UTS'!K$7*'FORM NILAI SIAP'!$G$6+'NILAI UAS'!K$7*'NILAI UAS'!K197*'FORM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7" s="52"/>
      <c r="AA197" s="7" t="str">
        <f>IF($B197="","",IF(AA$7="","",IFERROR((('NILAI TUGAS'!L197*'NILAI TUGAS'!L$7*'FORM NILAI SIAP'!$E$6+'NILAI PRAKTEK'!L197*'NILAI PRAKTEK'!L$7*'FORM NILAI SIAP'!$F$6+'NILAI UTS'!L197*'NILAI UTS'!L$7*'FORM NILAI SIAP'!$G$6+'NILAI UAS'!L$7*'NILAI UAS'!L197*'FORM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7" s="52"/>
      <c r="AC197" s="7" t="str">
        <f>IF($B197="","",IF(AC$7="","",IFERROR((('NILAI TUGAS'!M197*'NILAI TUGAS'!M$7*'FORM NILAI SIAP'!$E$6+'NILAI PRAKTEK'!M197*'NILAI PRAKTEK'!M$7*'FORM NILAI SIAP'!$F$6+'NILAI UTS'!M197*'NILAI UTS'!M$7*'FORM NILAI SIAP'!$G$6+'NILAI UAS'!M$7*'NILAI UAS'!M197*'FORM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7" s="52"/>
      <c r="AE197" s="7" t="str">
        <f>IF($B197="","",IFERROR((('NILAI TUGAS'!N197*'NILAI TUGAS'!N$7*'FORM NILAI SIAP'!$E$6+'NILAI PRAKTEK'!N197*'NILAI PRAKTEK'!N$7*'FORM NILAI SIAP'!$F$6+'NILAI UTS'!N197*'NILAI UTS'!N$7*'FORM NILAI SIAP'!$G$6+'NILAI UAS'!N$7*'NILAI UAS'!N197*'FORM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7" s="52"/>
      <c r="AG197" s="7" t="str">
        <f>IF($B197="","",IFERROR((('NILAI TUGAS'!O197*'NILAI TUGAS'!O$7*'FORM NILAI SIAP'!$E$6+'NILAI PRAKTEK'!O197*'NILAI PRAKTEK'!O$7*'FORM NILAI SIAP'!$F$6+'NILAI UTS'!O197*'NILAI UTS'!O$7*'FORM NILAI SIAP'!$G$6+'NILAI UAS'!O$7*'NILAI UAS'!O197*'FORM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7" s="52"/>
      <c r="AI197" s="7" t="str">
        <f>IF($B197="","",IFERROR((('NILAI TUGAS'!P197*'NILAI TUGAS'!P$7*'FORM NILAI SIAP'!$E$6+'NILAI PRAKTEK'!P197*'NILAI PRAKTEK'!P$7*'FORM NILAI SIAP'!$F$6+'NILAI UTS'!P197*'NILAI UTS'!P$7*'FORM NILAI SIAP'!$G$6+'NILAI UAS'!P$7*'NILAI UAS'!P197*'FORM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7" s="52"/>
      <c r="AK197" s="7" t="str">
        <f>IF($B197="","",IFERROR((('NILAI TUGAS'!Q197*'NILAI TUGAS'!Q$7*'FORM NILAI SIAP'!$E$6+'NILAI PRAKTEK'!Q197*'NILAI PRAKTEK'!Q$7*'FORM NILAI SIAP'!$F$6+'NILAI UTS'!Q197*'NILAI UTS'!Q$7*'FORM NILAI SIAP'!$G$6+'NILAI UAS'!Q$7*'NILAI UAS'!Q197*'FORM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7" s="52"/>
      <c r="AM197" s="7" t="str">
        <f>IF($B197="","",IFERROR((('NILAI TUGAS'!R197*'NILAI TUGAS'!R$7*'FORM NILAI SIAP'!$E$6+'NILAI PRAKTEK'!R197*'NILAI PRAKTEK'!R$7*'FORM NILAI SIAP'!$F$6+'NILAI UTS'!R197*'NILAI UTS'!R$7*'FORM NILAI SIAP'!$G$6+'NILAI UAS'!R$7*'NILAI UAS'!R197*'FORM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7" s="52"/>
    </row>
    <row r="198" spans="1:40" x14ac:dyDescent="0.25">
      <c r="A198" s="13"/>
      <c r="B198" s="13"/>
      <c r="C198" s="13"/>
      <c r="D198" s="13"/>
      <c r="E198" s="25" t="str">
        <f>IF(B198="","",'NILAI TUGAS'!D198)</f>
        <v/>
      </c>
      <c r="F198" s="25" t="str">
        <f>IF(B198="","",'NILAI PRAKTEK'!D198)</f>
        <v/>
      </c>
      <c r="G198" s="25" t="str">
        <f>IF(B198="","",'NILAI UTS'!D198)</f>
        <v/>
      </c>
      <c r="H198" s="25" t="str">
        <f>IF(B198="","",'NILAI UAS'!D198)</f>
        <v/>
      </c>
      <c r="I198" s="25" t="str">
        <f t="shared" si="1546"/>
        <v/>
      </c>
      <c r="J198" s="26" t="str">
        <f t="shared" si="1547"/>
        <v/>
      </c>
      <c r="K198" s="25" t="str">
        <f t="shared" si="1548"/>
        <v/>
      </c>
      <c r="L198" s="6" t="str">
        <f t="shared" si="1549"/>
        <v/>
      </c>
      <c r="M198" s="7" t="str">
        <f>IF($B198="","",IF(M$7="","",IFERROR((('NILAI TUGAS'!E198*'NILAI TUGAS'!E$7*'FORM NILAI SIAP'!$E$6+'NILAI PRAKTEK'!E198*'NILAI PRAKTEK'!E$7*'FORM NILAI SIAP'!$F$6+'NILAI UTS'!E198*'NILAI UTS'!E$7*'FORM NILAI SIAP'!$G$6+'NILAI UAS'!E$7*'NILAI UAS'!E198*'FORM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8" s="49"/>
      <c r="O198" s="7" t="str">
        <f>IF($B198="","",IF(O$7="","",IFERROR((('NILAI TUGAS'!F198*'NILAI TUGAS'!F$7*'FORM NILAI SIAP'!$E$6+'NILAI PRAKTEK'!F198*'NILAI PRAKTEK'!F$7*'FORM NILAI SIAP'!$F$6+'NILAI UTS'!F198*'NILAI UTS'!F$7*'FORM NILAI SIAP'!$G$6+'NILAI UAS'!F$7*'NILAI UAS'!F198*'FORM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8" s="52"/>
      <c r="Q198" s="7" t="str">
        <f>IF($B198="","",IF(Q$7="","",IFERROR((('NILAI TUGAS'!G198*'NILAI TUGAS'!G$7*'FORM NILAI SIAP'!$E$6+'NILAI PRAKTEK'!G198*'NILAI PRAKTEK'!G$7*'FORM NILAI SIAP'!$F$6+'NILAI UTS'!G198*'NILAI UTS'!G$7*'FORM NILAI SIAP'!$G$6+'NILAI UAS'!G$7*'NILAI UAS'!G198*'FORM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8" s="52"/>
      <c r="S198" s="7" t="str">
        <f>IF($B198="","",IF(S$7="","",IFERROR((('NILAI TUGAS'!H198*'NILAI TUGAS'!H$7*'FORM NILAI SIAP'!$E$6+'NILAI PRAKTEK'!H198*'NILAI PRAKTEK'!H$7*'FORM NILAI SIAP'!$F$6+'NILAI UTS'!H198*'NILAI UTS'!H$7*'FORM NILAI SIAP'!$G$6+'NILAI UAS'!H$7*'NILAI UAS'!H198*'FORM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8" s="52"/>
      <c r="U198" s="7" t="str">
        <f>IF($B198="","",IF(U$7="","",IFERROR((('NILAI TUGAS'!I198*'NILAI TUGAS'!I$7*'FORM NILAI SIAP'!$E$6+'NILAI PRAKTEK'!I198*'NILAI PRAKTEK'!I$7*'FORM NILAI SIAP'!$F$6+'NILAI UTS'!I198*'NILAI UTS'!I$7*'FORM NILAI SIAP'!$G$6+'NILAI UAS'!I$7*'NILAI UAS'!I198*'FORM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8" s="52"/>
      <c r="W198" s="7" t="str">
        <f>IF($B198="","",IF(W$7="","",IFERROR((('NILAI TUGAS'!J198*'NILAI TUGAS'!J$7*'FORM NILAI SIAP'!$E$6+'NILAI PRAKTEK'!J198*'NILAI PRAKTEK'!J$7*'FORM NILAI SIAP'!$F$6+'NILAI UTS'!J198*'NILAI UTS'!J$7*'FORM NILAI SIAP'!$G$6+'NILAI UAS'!J$7*'NILAI UAS'!J198*'FORM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8" s="52"/>
      <c r="Y198" s="7" t="str">
        <f>IF($B198="","",IF(Y$7="","",IFERROR((('NILAI TUGAS'!K198*'NILAI TUGAS'!K$7*'FORM NILAI SIAP'!$E$6+'NILAI PRAKTEK'!K198*'NILAI PRAKTEK'!K$7*'FORM NILAI SIAP'!$F$6+'NILAI UTS'!K198*'NILAI UTS'!K$7*'FORM NILAI SIAP'!$G$6+'NILAI UAS'!K$7*'NILAI UAS'!K198*'FORM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8" s="52"/>
      <c r="AA198" s="7" t="str">
        <f>IF($B198="","",IF(AA$7="","",IFERROR((('NILAI TUGAS'!L198*'NILAI TUGAS'!L$7*'FORM NILAI SIAP'!$E$6+'NILAI PRAKTEK'!L198*'NILAI PRAKTEK'!L$7*'FORM NILAI SIAP'!$F$6+'NILAI UTS'!L198*'NILAI UTS'!L$7*'FORM NILAI SIAP'!$G$6+'NILAI UAS'!L$7*'NILAI UAS'!L198*'FORM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8" s="52"/>
      <c r="AC198" s="7" t="str">
        <f>IF($B198="","",IF(AC$7="","",IFERROR((('NILAI TUGAS'!M198*'NILAI TUGAS'!M$7*'FORM NILAI SIAP'!$E$6+'NILAI PRAKTEK'!M198*'NILAI PRAKTEK'!M$7*'FORM NILAI SIAP'!$F$6+'NILAI UTS'!M198*'NILAI UTS'!M$7*'FORM NILAI SIAP'!$G$6+'NILAI UAS'!M$7*'NILAI UAS'!M198*'FORM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8" s="52"/>
      <c r="AE198" s="7" t="str">
        <f>IF($B198="","",IFERROR((('NILAI TUGAS'!N198*'NILAI TUGAS'!N$7*'FORM NILAI SIAP'!$E$6+'NILAI PRAKTEK'!N198*'NILAI PRAKTEK'!N$7*'FORM NILAI SIAP'!$F$6+'NILAI UTS'!N198*'NILAI UTS'!N$7*'FORM NILAI SIAP'!$G$6+'NILAI UAS'!N$7*'NILAI UAS'!N198*'FORM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8" s="52"/>
      <c r="AG198" s="7" t="str">
        <f>IF($B198="","",IFERROR((('NILAI TUGAS'!O198*'NILAI TUGAS'!O$7*'FORM NILAI SIAP'!$E$6+'NILAI PRAKTEK'!O198*'NILAI PRAKTEK'!O$7*'FORM NILAI SIAP'!$F$6+'NILAI UTS'!O198*'NILAI UTS'!O$7*'FORM NILAI SIAP'!$G$6+'NILAI UAS'!O$7*'NILAI UAS'!O198*'FORM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8" s="52"/>
      <c r="AI198" s="7" t="str">
        <f>IF($B198="","",IFERROR((('NILAI TUGAS'!P198*'NILAI TUGAS'!P$7*'FORM NILAI SIAP'!$E$6+'NILAI PRAKTEK'!P198*'NILAI PRAKTEK'!P$7*'FORM NILAI SIAP'!$F$6+'NILAI UTS'!P198*'NILAI UTS'!P$7*'FORM NILAI SIAP'!$G$6+'NILAI UAS'!P$7*'NILAI UAS'!P198*'FORM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8" s="52"/>
      <c r="AK198" s="7" t="str">
        <f>IF($B198="","",IFERROR((('NILAI TUGAS'!Q198*'NILAI TUGAS'!Q$7*'FORM NILAI SIAP'!$E$6+'NILAI PRAKTEK'!Q198*'NILAI PRAKTEK'!Q$7*'FORM NILAI SIAP'!$F$6+'NILAI UTS'!Q198*'NILAI UTS'!Q$7*'FORM NILAI SIAP'!$G$6+'NILAI UAS'!Q$7*'NILAI UAS'!Q198*'FORM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8" s="52"/>
      <c r="AM198" s="7" t="str">
        <f>IF($B198="","",IFERROR((('NILAI TUGAS'!R198*'NILAI TUGAS'!R$7*'FORM NILAI SIAP'!$E$6+'NILAI PRAKTEK'!R198*'NILAI PRAKTEK'!R$7*'FORM NILAI SIAP'!$F$6+'NILAI UTS'!R198*'NILAI UTS'!R$7*'FORM NILAI SIAP'!$G$6+'NILAI UAS'!R$7*'NILAI UAS'!R198*'FORM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8" s="52"/>
    </row>
    <row r="199" spans="1:40" x14ac:dyDescent="0.25">
      <c r="A199" s="13"/>
      <c r="B199" s="13"/>
      <c r="C199" s="13"/>
      <c r="D199" s="13"/>
      <c r="E199" s="25" t="str">
        <f>IF(B199="","",'NILAI TUGAS'!D199)</f>
        <v/>
      </c>
      <c r="F199" s="25" t="str">
        <f>IF(B199="","",'NILAI PRAKTEK'!D199)</f>
        <v/>
      </c>
      <c r="G199" s="25" t="str">
        <f>IF(B199="","",'NILAI UTS'!D199)</f>
        <v/>
      </c>
      <c r="H199" s="25" t="str">
        <f>IF(B199="","",'NILAI UAS'!D199)</f>
        <v/>
      </c>
      <c r="I199" s="25" t="str">
        <f t="shared" si="1546"/>
        <v/>
      </c>
      <c r="J199" s="26" t="str">
        <f t="shared" si="1547"/>
        <v/>
      </c>
      <c r="K199" s="25" t="str">
        <f t="shared" si="1548"/>
        <v/>
      </c>
      <c r="L199" s="6" t="str">
        <f t="shared" si="1549"/>
        <v/>
      </c>
      <c r="M199" s="7" t="str">
        <f>IF($B199="","",IF(M$7="","",IFERROR((('NILAI TUGAS'!E199*'NILAI TUGAS'!E$7*'FORM NILAI SIAP'!$E$6+'NILAI PRAKTEK'!E199*'NILAI PRAKTEK'!E$7*'FORM NILAI SIAP'!$F$6+'NILAI UTS'!E199*'NILAI UTS'!E$7*'FORM NILAI SIAP'!$G$6+'NILAI UAS'!E$7*'NILAI UAS'!E199*'FORM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199" s="49"/>
      <c r="O199" s="7" t="str">
        <f>IF($B199="","",IF(O$7="","",IFERROR((('NILAI TUGAS'!F199*'NILAI TUGAS'!F$7*'FORM NILAI SIAP'!$E$6+'NILAI PRAKTEK'!F199*'NILAI PRAKTEK'!F$7*'FORM NILAI SIAP'!$F$6+'NILAI UTS'!F199*'NILAI UTS'!F$7*'FORM NILAI SIAP'!$G$6+'NILAI UAS'!F$7*'NILAI UAS'!F199*'FORM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199" s="52"/>
      <c r="Q199" s="7" t="str">
        <f>IF($B199="","",IF(Q$7="","",IFERROR((('NILAI TUGAS'!G199*'NILAI TUGAS'!G$7*'FORM NILAI SIAP'!$E$6+'NILAI PRAKTEK'!G199*'NILAI PRAKTEK'!G$7*'FORM NILAI SIAP'!$F$6+'NILAI UTS'!G199*'NILAI UTS'!G$7*'FORM NILAI SIAP'!$G$6+'NILAI UAS'!G$7*'NILAI UAS'!G199*'FORM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199" s="52"/>
      <c r="S199" s="7" t="str">
        <f>IF($B199="","",IF(S$7="","",IFERROR((('NILAI TUGAS'!H199*'NILAI TUGAS'!H$7*'FORM NILAI SIAP'!$E$6+'NILAI PRAKTEK'!H199*'NILAI PRAKTEK'!H$7*'FORM NILAI SIAP'!$F$6+'NILAI UTS'!H199*'NILAI UTS'!H$7*'FORM NILAI SIAP'!$G$6+'NILAI UAS'!H$7*'NILAI UAS'!H199*'FORM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9" s="52"/>
      <c r="U199" s="7" t="str">
        <f>IF($B199="","",IF(U$7="","",IFERROR((('NILAI TUGAS'!I199*'NILAI TUGAS'!I$7*'FORM NILAI SIAP'!$E$6+'NILAI PRAKTEK'!I199*'NILAI PRAKTEK'!I$7*'FORM NILAI SIAP'!$F$6+'NILAI UTS'!I199*'NILAI UTS'!I$7*'FORM NILAI SIAP'!$G$6+'NILAI UAS'!I$7*'NILAI UAS'!I199*'FORM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9" s="52"/>
      <c r="W199" s="7" t="str">
        <f>IF($B199="","",IF(W$7="","",IFERROR((('NILAI TUGAS'!J199*'NILAI TUGAS'!J$7*'FORM NILAI SIAP'!$E$6+'NILAI PRAKTEK'!J199*'NILAI PRAKTEK'!J$7*'FORM NILAI SIAP'!$F$6+'NILAI UTS'!J199*'NILAI UTS'!J$7*'FORM NILAI SIAP'!$G$6+'NILAI UAS'!J$7*'NILAI UAS'!J199*'FORM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9" s="52"/>
      <c r="Y199" s="7" t="str">
        <f>IF($B199="","",IF(Y$7="","",IFERROR((('NILAI TUGAS'!K199*'NILAI TUGAS'!K$7*'FORM NILAI SIAP'!$E$6+'NILAI PRAKTEK'!K199*'NILAI PRAKTEK'!K$7*'FORM NILAI SIAP'!$F$6+'NILAI UTS'!K199*'NILAI UTS'!K$7*'FORM NILAI SIAP'!$G$6+'NILAI UAS'!K$7*'NILAI UAS'!K199*'FORM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9" s="52"/>
      <c r="AA199" s="7" t="str">
        <f>IF($B199="","",IF(AA$7="","",IFERROR((('NILAI TUGAS'!L199*'NILAI TUGAS'!L$7*'FORM NILAI SIAP'!$E$6+'NILAI PRAKTEK'!L199*'NILAI PRAKTEK'!L$7*'FORM NILAI SIAP'!$F$6+'NILAI UTS'!L199*'NILAI UTS'!L$7*'FORM NILAI SIAP'!$G$6+'NILAI UAS'!L$7*'NILAI UAS'!L199*'FORM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9" s="52"/>
      <c r="AC199" s="7" t="str">
        <f>IF($B199="","",IF(AC$7="","",IFERROR((('NILAI TUGAS'!M199*'NILAI TUGAS'!M$7*'FORM NILAI SIAP'!$E$6+'NILAI PRAKTEK'!M199*'NILAI PRAKTEK'!M$7*'FORM NILAI SIAP'!$F$6+'NILAI UTS'!M199*'NILAI UTS'!M$7*'FORM NILAI SIAP'!$G$6+'NILAI UAS'!M$7*'NILAI UAS'!M199*'FORM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9" s="52"/>
      <c r="AE199" s="7" t="str">
        <f>IF($B199="","",IFERROR((('NILAI TUGAS'!N199*'NILAI TUGAS'!N$7*'FORM NILAI SIAP'!$E$6+'NILAI PRAKTEK'!N199*'NILAI PRAKTEK'!N$7*'FORM NILAI SIAP'!$F$6+'NILAI UTS'!N199*'NILAI UTS'!N$7*'FORM NILAI SIAP'!$G$6+'NILAI UAS'!N$7*'NILAI UAS'!N199*'FORM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9" s="52"/>
      <c r="AG199" s="7" t="str">
        <f>IF($B199="","",IFERROR((('NILAI TUGAS'!O199*'NILAI TUGAS'!O$7*'FORM NILAI SIAP'!$E$6+'NILAI PRAKTEK'!O199*'NILAI PRAKTEK'!O$7*'FORM NILAI SIAP'!$F$6+'NILAI UTS'!O199*'NILAI UTS'!O$7*'FORM NILAI SIAP'!$G$6+'NILAI UAS'!O$7*'NILAI UAS'!O199*'FORM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9" s="52"/>
      <c r="AI199" s="7" t="str">
        <f>IF($B199="","",IFERROR((('NILAI TUGAS'!P199*'NILAI TUGAS'!P$7*'FORM NILAI SIAP'!$E$6+'NILAI PRAKTEK'!P199*'NILAI PRAKTEK'!P$7*'FORM NILAI SIAP'!$F$6+'NILAI UTS'!P199*'NILAI UTS'!P$7*'FORM NILAI SIAP'!$G$6+'NILAI UAS'!P$7*'NILAI UAS'!P199*'FORM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9" s="52"/>
      <c r="AK199" s="7" t="str">
        <f>IF($B199="","",IFERROR((('NILAI TUGAS'!Q199*'NILAI TUGAS'!Q$7*'FORM NILAI SIAP'!$E$6+'NILAI PRAKTEK'!Q199*'NILAI PRAKTEK'!Q$7*'FORM NILAI SIAP'!$F$6+'NILAI UTS'!Q199*'NILAI UTS'!Q$7*'FORM NILAI SIAP'!$G$6+'NILAI UAS'!Q$7*'NILAI UAS'!Q199*'FORM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9" s="52"/>
      <c r="AM199" s="7" t="str">
        <f>IF($B199="","",IFERROR((('NILAI TUGAS'!R199*'NILAI TUGAS'!R$7*'FORM NILAI SIAP'!$E$6+'NILAI PRAKTEK'!R199*'NILAI PRAKTEK'!R$7*'FORM NILAI SIAP'!$F$6+'NILAI UTS'!R199*'NILAI UTS'!R$7*'FORM NILAI SIAP'!$G$6+'NILAI UAS'!R$7*'NILAI UAS'!R199*'FORM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9" s="52"/>
    </row>
    <row r="200" spans="1:40" x14ac:dyDescent="0.25">
      <c r="A200" s="13"/>
      <c r="B200" s="13"/>
      <c r="C200" s="13"/>
      <c r="D200" s="13"/>
      <c r="E200" s="25" t="str">
        <f>IF(B200="","",'NILAI TUGAS'!D200)</f>
        <v/>
      </c>
      <c r="F200" s="25" t="str">
        <f>IF(B200="","",'NILAI PRAKTEK'!D200)</f>
        <v/>
      </c>
      <c r="G200" s="25" t="str">
        <f>IF(B200="","",'NILAI UTS'!D200)</f>
        <v/>
      </c>
      <c r="H200" s="25" t="str">
        <f>IF(B200="","",'NILAI UAS'!D200)</f>
        <v/>
      </c>
      <c r="I200" s="25" t="str">
        <f t="shared" si="1546"/>
        <v/>
      </c>
      <c r="J200" s="26" t="str">
        <f t="shared" si="1547"/>
        <v/>
      </c>
      <c r="K200" s="25" t="str">
        <f t="shared" si="1548"/>
        <v/>
      </c>
      <c r="L200" s="6" t="str">
        <f t="shared" si="1549"/>
        <v/>
      </c>
      <c r="M200" s="7" t="str">
        <f>IF($B200="","",IF(M$7="","",IFERROR((('NILAI TUGAS'!E200*'NILAI TUGAS'!E$7*'FORM NILAI SIAP'!$E$6+'NILAI PRAKTEK'!E200*'NILAI PRAKTEK'!E$7*'FORM NILAI SIAP'!$F$6+'NILAI UTS'!E200*'NILAI UTS'!E$7*'FORM NILAI SIAP'!$G$6+'NILAI UAS'!E$7*'NILAI UAS'!E200*'FORM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0" s="49"/>
      <c r="O200" s="7" t="str">
        <f>IF($B200="","",IF(O$7="","",IFERROR((('NILAI TUGAS'!F200*'NILAI TUGAS'!F$7*'FORM NILAI SIAP'!$E$6+'NILAI PRAKTEK'!F200*'NILAI PRAKTEK'!F$7*'FORM NILAI SIAP'!$F$6+'NILAI UTS'!F200*'NILAI UTS'!F$7*'FORM NILAI SIAP'!$G$6+'NILAI UAS'!F$7*'NILAI UAS'!F200*'FORM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0" s="52"/>
      <c r="Q200" s="7" t="str">
        <f>IF($B200="","",IF(Q$7="","",IFERROR((('NILAI TUGAS'!G200*'NILAI TUGAS'!G$7*'FORM NILAI SIAP'!$E$6+'NILAI PRAKTEK'!G200*'NILAI PRAKTEK'!G$7*'FORM NILAI SIAP'!$F$6+'NILAI UTS'!G200*'NILAI UTS'!G$7*'FORM NILAI SIAP'!$G$6+'NILAI UAS'!G$7*'NILAI UAS'!G200*'FORM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0" s="52"/>
      <c r="S200" s="7" t="str">
        <f>IF($B200="","",IF(S$7="","",IFERROR((('NILAI TUGAS'!H200*'NILAI TUGAS'!H$7*'FORM NILAI SIAP'!$E$6+'NILAI PRAKTEK'!H200*'NILAI PRAKTEK'!H$7*'FORM NILAI SIAP'!$F$6+'NILAI UTS'!H200*'NILAI UTS'!H$7*'FORM NILAI SIAP'!$G$6+'NILAI UAS'!H$7*'NILAI UAS'!H200*'FORM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0" s="52"/>
      <c r="U200" s="7" t="str">
        <f>IF($B200="","",IF(U$7="","",IFERROR((('NILAI TUGAS'!I200*'NILAI TUGAS'!I$7*'FORM NILAI SIAP'!$E$6+'NILAI PRAKTEK'!I200*'NILAI PRAKTEK'!I$7*'FORM NILAI SIAP'!$F$6+'NILAI UTS'!I200*'NILAI UTS'!I$7*'FORM NILAI SIAP'!$G$6+'NILAI UAS'!I$7*'NILAI UAS'!I200*'FORM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0" s="52"/>
      <c r="W200" s="7" t="str">
        <f>IF($B200="","",IF(W$7="","",IFERROR((('NILAI TUGAS'!J200*'NILAI TUGAS'!J$7*'FORM NILAI SIAP'!$E$6+'NILAI PRAKTEK'!J200*'NILAI PRAKTEK'!J$7*'FORM NILAI SIAP'!$F$6+'NILAI UTS'!J200*'NILAI UTS'!J$7*'FORM NILAI SIAP'!$G$6+'NILAI UAS'!J$7*'NILAI UAS'!J200*'FORM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0" s="52"/>
      <c r="Y200" s="7" t="str">
        <f>IF($B200="","",IF(Y$7="","",IFERROR((('NILAI TUGAS'!K200*'NILAI TUGAS'!K$7*'FORM NILAI SIAP'!$E$6+'NILAI PRAKTEK'!K200*'NILAI PRAKTEK'!K$7*'FORM NILAI SIAP'!$F$6+'NILAI UTS'!K200*'NILAI UTS'!K$7*'FORM NILAI SIAP'!$G$6+'NILAI UAS'!K$7*'NILAI UAS'!K200*'FORM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0" s="52"/>
      <c r="AA200" s="7" t="str">
        <f>IF($B200="","",IF(AA$7="","",IFERROR((('NILAI TUGAS'!L200*'NILAI TUGAS'!L$7*'FORM NILAI SIAP'!$E$6+'NILAI PRAKTEK'!L200*'NILAI PRAKTEK'!L$7*'FORM NILAI SIAP'!$F$6+'NILAI UTS'!L200*'NILAI UTS'!L$7*'FORM NILAI SIAP'!$G$6+'NILAI UAS'!L$7*'NILAI UAS'!L200*'FORM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0" s="52"/>
      <c r="AC200" s="7" t="str">
        <f>IF($B200="","",IF(AC$7="","",IFERROR((('NILAI TUGAS'!M200*'NILAI TUGAS'!M$7*'FORM NILAI SIAP'!$E$6+'NILAI PRAKTEK'!M200*'NILAI PRAKTEK'!M$7*'FORM NILAI SIAP'!$F$6+'NILAI UTS'!M200*'NILAI UTS'!M$7*'FORM NILAI SIAP'!$G$6+'NILAI UAS'!M$7*'NILAI UAS'!M200*'FORM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0" s="52"/>
      <c r="AE200" s="7" t="str">
        <f>IF($B200="","",IFERROR((('NILAI TUGAS'!N200*'NILAI TUGAS'!N$7*'FORM NILAI SIAP'!$E$6+'NILAI PRAKTEK'!N200*'NILAI PRAKTEK'!N$7*'FORM NILAI SIAP'!$F$6+'NILAI UTS'!N200*'NILAI UTS'!N$7*'FORM NILAI SIAP'!$G$6+'NILAI UAS'!N$7*'NILAI UAS'!N200*'FORM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0" s="52"/>
      <c r="AG200" s="7" t="str">
        <f>IF($B200="","",IFERROR((('NILAI TUGAS'!O200*'NILAI TUGAS'!O$7*'FORM NILAI SIAP'!$E$6+'NILAI PRAKTEK'!O200*'NILAI PRAKTEK'!O$7*'FORM NILAI SIAP'!$F$6+'NILAI UTS'!O200*'NILAI UTS'!O$7*'FORM NILAI SIAP'!$G$6+'NILAI UAS'!O$7*'NILAI UAS'!O200*'FORM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0" s="52"/>
      <c r="AI200" s="7" t="str">
        <f>IF($B200="","",IFERROR((('NILAI TUGAS'!P200*'NILAI TUGAS'!P$7*'FORM NILAI SIAP'!$E$6+'NILAI PRAKTEK'!P200*'NILAI PRAKTEK'!P$7*'FORM NILAI SIAP'!$F$6+'NILAI UTS'!P200*'NILAI UTS'!P$7*'FORM NILAI SIAP'!$G$6+'NILAI UAS'!P$7*'NILAI UAS'!P200*'FORM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0" s="52"/>
      <c r="AK200" s="7" t="str">
        <f>IF($B200="","",IFERROR((('NILAI TUGAS'!Q200*'NILAI TUGAS'!Q$7*'FORM NILAI SIAP'!$E$6+'NILAI PRAKTEK'!Q200*'NILAI PRAKTEK'!Q$7*'FORM NILAI SIAP'!$F$6+'NILAI UTS'!Q200*'NILAI UTS'!Q$7*'FORM NILAI SIAP'!$G$6+'NILAI UAS'!Q$7*'NILAI UAS'!Q200*'FORM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0" s="52"/>
      <c r="AM200" s="7" t="str">
        <f>IF($B200="","",IFERROR((('NILAI TUGAS'!R200*'NILAI TUGAS'!R$7*'FORM NILAI SIAP'!$E$6+'NILAI PRAKTEK'!R200*'NILAI PRAKTEK'!R$7*'FORM NILAI SIAP'!$F$6+'NILAI UTS'!R200*'NILAI UTS'!R$7*'FORM NILAI SIAP'!$G$6+'NILAI UAS'!R$7*'NILAI UAS'!R200*'FORM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0" s="52"/>
    </row>
    <row r="201" spans="1:40" x14ac:dyDescent="0.25">
      <c r="A201" s="13"/>
      <c r="B201" s="13"/>
      <c r="C201" s="13"/>
      <c r="D201" s="13"/>
      <c r="E201" s="25" t="str">
        <f>IF(B201="","",'NILAI TUGAS'!D201)</f>
        <v/>
      </c>
      <c r="F201" s="25" t="str">
        <f>IF(B201="","",'NILAI PRAKTEK'!D201)</f>
        <v/>
      </c>
      <c r="G201" s="25" t="str">
        <f>IF(B201="","",'NILAI UTS'!D201)</f>
        <v/>
      </c>
      <c r="H201" s="25" t="str">
        <f>IF(B201="","",'NILAI UAS'!D201)</f>
        <v/>
      </c>
      <c r="I201" s="25" t="str">
        <f t="shared" ref="I201:I250" si="1779">IF(B201="","",ROUND(((E201*$E$6+F201*0+G201*$G$6+H201*$H$6)),2))</f>
        <v/>
      </c>
      <c r="J201" s="26" t="str">
        <f t="shared" ref="J201:J250" si="1780">IF(B201="","",IF(AND(I201&gt;=80,I201&lt;=100),"A",IF(AND(I201&gt;=70,I201&lt;=79.99),"B",IF(AND(I201&gt;=60,I201&lt;=69.99),"C",IF(AND(I201&gt;=51,I201&lt;=59.99),"D",IF(AND(I201&gt;=0,I201&lt;=50.99),"E","E"))))))</f>
        <v/>
      </c>
      <c r="K201" s="25" t="str">
        <f t="shared" ref="K201:K250" si="1781">IF(B201="","",IF(AND(I201&gt;=80,I201&lt;=100),"4",IF(AND(I201&gt;=70,I201&lt;=79.99),"3",IF(AND(I201&gt;=60,I201&lt;=69.99),"2",IF(AND(I201&gt;=51,I201&lt;=59.99),"1",IF(AND(I201&gt;=0,I201&lt;=50.99),"0","0"))))))</f>
        <v/>
      </c>
      <c r="L201" s="6" t="str">
        <f t="shared" ref="L201:L250" si="1782">IF(A201="","",IF(I201&gt;=60,IF(MIN(M201:AM201)&lt;2,"REMIDI CPMK","LULUS"),"TIDAK LULUS"))</f>
        <v/>
      </c>
      <c r="M201" s="7" t="str">
        <f>IF($B201="","",IF(M$7="","",IFERROR((('NILAI TUGAS'!E201*'NILAI TUGAS'!E$7*'FORM NILAI SIAP'!$E$6+'NILAI PRAKTEK'!E201*'NILAI PRAKTEK'!E$7*'FORM NILAI SIAP'!$F$6+'NILAI UTS'!E201*'NILAI UTS'!E$7*'FORM NILAI SIAP'!$G$6+'NILAI UAS'!E$7*'NILAI UAS'!E201*'FORM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1" s="49"/>
      <c r="O201" s="7" t="str">
        <f>IF($B201="","",IF(O$7="","",IFERROR((('NILAI TUGAS'!F201*'NILAI TUGAS'!F$7*'FORM NILAI SIAP'!$E$6+'NILAI PRAKTEK'!F201*'NILAI PRAKTEK'!F$7*'FORM NILAI SIAP'!$F$6+'NILAI UTS'!F201*'NILAI UTS'!F$7*'FORM NILAI SIAP'!$G$6+'NILAI UAS'!F$7*'NILAI UAS'!F201*'FORM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1" s="52"/>
      <c r="Q201" s="7" t="str">
        <f>IF($B201="","",IF(Q$7="","",IFERROR((('NILAI TUGAS'!G201*'NILAI TUGAS'!G$7*'FORM NILAI SIAP'!$E$6+'NILAI PRAKTEK'!G201*'NILAI PRAKTEK'!G$7*'FORM NILAI SIAP'!$F$6+'NILAI UTS'!G201*'NILAI UTS'!G$7*'FORM NILAI SIAP'!$G$6+'NILAI UAS'!G$7*'NILAI UAS'!G201*'FORM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1" s="52"/>
      <c r="S201" s="7" t="str">
        <f>IF($B201="","",IF(S$7="","",IFERROR((('NILAI TUGAS'!H201*'NILAI TUGAS'!H$7*'FORM NILAI SIAP'!$E$6+'NILAI PRAKTEK'!H201*'NILAI PRAKTEK'!H$7*'FORM NILAI SIAP'!$F$6+'NILAI UTS'!H201*'NILAI UTS'!H$7*'FORM NILAI SIAP'!$G$6+'NILAI UAS'!H$7*'NILAI UAS'!H201*'FORM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1" s="52"/>
      <c r="U201" s="7" t="str">
        <f>IF($B201="","",IF(U$7="","",IFERROR((('NILAI TUGAS'!I201*'NILAI TUGAS'!I$7*'FORM NILAI SIAP'!$E$6+'NILAI PRAKTEK'!I201*'NILAI PRAKTEK'!I$7*'FORM NILAI SIAP'!$F$6+'NILAI UTS'!I201*'NILAI UTS'!I$7*'FORM NILAI SIAP'!$G$6+'NILAI UAS'!I$7*'NILAI UAS'!I201*'FORM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1" s="52"/>
      <c r="W201" s="7" t="str">
        <f>IF($B201="","",IF(W$7="","",IFERROR((('NILAI TUGAS'!J201*'NILAI TUGAS'!J$7*'FORM NILAI SIAP'!$E$6+'NILAI PRAKTEK'!J201*'NILAI PRAKTEK'!J$7*'FORM NILAI SIAP'!$F$6+'NILAI UTS'!J201*'NILAI UTS'!J$7*'FORM NILAI SIAP'!$G$6+'NILAI UAS'!J$7*'NILAI UAS'!J201*'FORM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1" s="52"/>
      <c r="Y201" s="7" t="str">
        <f>IF($B201="","",IF(Y$7="","",IFERROR((('NILAI TUGAS'!K201*'NILAI TUGAS'!K$7*'FORM NILAI SIAP'!$E$6+'NILAI PRAKTEK'!K201*'NILAI PRAKTEK'!K$7*'FORM NILAI SIAP'!$F$6+'NILAI UTS'!K201*'NILAI UTS'!K$7*'FORM NILAI SIAP'!$G$6+'NILAI UAS'!K$7*'NILAI UAS'!K201*'FORM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1" s="52"/>
      <c r="AA201" s="7" t="str">
        <f>IF($B201="","",IF(AA$7="","",IFERROR((('NILAI TUGAS'!L201*'NILAI TUGAS'!L$7*'FORM NILAI SIAP'!$E$6+'NILAI PRAKTEK'!L201*'NILAI PRAKTEK'!L$7*'FORM NILAI SIAP'!$F$6+'NILAI UTS'!L201*'NILAI UTS'!L$7*'FORM NILAI SIAP'!$G$6+'NILAI UAS'!L$7*'NILAI UAS'!L201*'FORM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1" s="52"/>
      <c r="AC201" s="7" t="str">
        <f>IF($B201="","",IF(AC$7="","",IFERROR((('NILAI TUGAS'!M201*'NILAI TUGAS'!M$7*'FORM NILAI SIAP'!$E$6+'NILAI PRAKTEK'!M201*'NILAI PRAKTEK'!M$7*'FORM NILAI SIAP'!$F$6+'NILAI UTS'!M201*'NILAI UTS'!M$7*'FORM NILAI SIAP'!$G$6+'NILAI UAS'!M$7*'NILAI UAS'!M201*'FORM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1" s="52"/>
      <c r="AE201" s="7" t="str">
        <f>IF($B201="","",IFERROR((('NILAI TUGAS'!N201*'NILAI TUGAS'!N$7*'FORM NILAI SIAP'!$E$6+'NILAI PRAKTEK'!N201*'NILAI PRAKTEK'!N$7*'FORM NILAI SIAP'!$F$6+'NILAI UTS'!N201*'NILAI UTS'!N$7*'FORM NILAI SIAP'!$G$6+'NILAI UAS'!N$7*'NILAI UAS'!N201*'FORM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1" s="52"/>
      <c r="AG201" s="7" t="str">
        <f>IF($B201="","",IFERROR((('NILAI TUGAS'!O201*'NILAI TUGAS'!O$7*'FORM NILAI SIAP'!$E$6+'NILAI PRAKTEK'!O201*'NILAI PRAKTEK'!O$7*'FORM NILAI SIAP'!$F$6+'NILAI UTS'!O201*'NILAI UTS'!O$7*'FORM NILAI SIAP'!$G$6+'NILAI UAS'!O$7*'NILAI UAS'!O201*'FORM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1" s="52"/>
      <c r="AI201" s="7" t="str">
        <f>IF($B201="","",IFERROR((('NILAI TUGAS'!P201*'NILAI TUGAS'!P$7*'FORM NILAI SIAP'!$E$6+'NILAI PRAKTEK'!P201*'NILAI PRAKTEK'!P$7*'FORM NILAI SIAP'!$F$6+'NILAI UTS'!P201*'NILAI UTS'!P$7*'FORM NILAI SIAP'!$G$6+'NILAI UAS'!P$7*'NILAI UAS'!P201*'FORM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1" s="52"/>
      <c r="AK201" s="7" t="str">
        <f>IF($B201="","",IFERROR((('NILAI TUGAS'!Q201*'NILAI TUGAS'!Q$7*'FORM NILAI SIAP'!$E$6+'NILAI PRAKTEK'!Q201*'NILAI PRAKTEK'!Q$7*'FORM NILAI SIAP'!$F$6+'NILAI UTS'!Q201*'NILAI UTS'!Q$7*'FORM NILAI SIAP'!$G$6+'NILAI UAS'!Q$7*'NILAI UAS'!Q201*'FORM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1" s="52"/>
      <c r="AM201" s="7" t="str">
        <f>IF($B201="","",IFERROR((('NILAI TUGAS'!R201*'NILAI TUGAS'!R$7*'FORM NILAI SIAP'!$E$6+'NILAI PRAKTEK'!R201*'NILAI PRAKTEK'!R$7*'FORM NILAI SIAP'!$F$6+'NILAI UTS'!R201*'NILAI UTS'!R$7*'FORM NILAI SIAP'!$G$6+'NILAI UAS'!R$7*'NILAI UAS'!R201*'FORM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1" s="52"/>
    </row>
    <row r="202" spans="1:40" x14ac:dyDescent="0.25">
      <c r="A202" s="13"/>
      <c r="B202" s="13"/>
      <c r="C202" s="13"/>
      <c r="D202" s="13"/>
      <c r="E202" s="25" t="str">
        <f>IF(B202="","",'NILAI TUGAS'!D202)</f>
        <v/>
      </c>
      <c r="F202" s="25" t="str">
        <f>IF(B202="","",'NILAI PRAKTEK'!D202)</f>
        <v/>
      </c>
      <c r="G202" s="25" t="str">
        <f>IF(B202="","",'NILAI UTS'!D202)</f>
        <v/>
      </c>
      <c r="H202" s="25" t="str">
        <f>IF(B202="","",'NILAI UAS'!D202)</f>
        <v/>
      </c>
      <c r="I202" s="25" t="str">
        <f t="shared" si="1779"/>
        <v/>
      </c>
      <c r="J202" s="26" t="str">
        <f t="shared" si="1780"/>
        <v/>
      </c>
      <c r="K202" s="25" t="str">
        <f t="shared" si="1781"/>
        <v/>
      </c>
      <c r="L202" s="6" t="str">
        <f t="shared" si="1782"/>
        <v/>
      </c>
      <c r="M202" s="7" t="str">
        <f>IF($B202="","",IF(M$7="","",IFERROR((('NILAI TUGAS'!E202*'NILAI TUGAS'!E$7*'FORM NILAI SIAP'!$E$6+'NILAI PRAKTEK'!E202*'NILAI PRAKTEK'!E$7*'FORM NILAI SIAP'!$F$6+'NILAI UTS'!E202*'NILAI UTS'!E$7*'FORM NILAI SIAP'!$G$6+'NILAI UAS'!E$7*'NILAI UAS'!E202*'FORM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2" s="49"/>
      <c r="O202" s="7" t="str">
        <f>IF($B202="","",IF(O$7="","",IFERROR((('NILAI TUGAS'!F202*'NILAI TUGAS'!F$7*'FORM NILAI SIAP'!$E$6+'NILAI PRAKTEK'!F202*'NILAI PRAKTEK'!F$7*'FORM NILAI SIAP'!$F$6+'NILAI UTS'!F202*'NILAI UTS'!F$7*'FORM NILAI SIAP'!$G$6+'NILAI UAS'!F$7*'NILAI UAS'!F202*'FORM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2" s="52"/>
      <c r="Q202" s="7" t="str">
        <f>IF($B202="","",IF(Q$7="","",IFERROR((('NILAI TUGAS'!G202*'NILAI TUGAS'!G$7*'FORM NILAI SIAP'!$E$6+'NILAI PRAKTEK'!G202*'NILAI PRAKTEK'!G$7*'FORM NILAI SIAP'!$F$6+'NILAI UTS'!G202*'NILAI UTS'!G$7*'FORM NILAI SIAP'!$G$6+'NILAI UAS'!G$7*'NILAI UAS'!G202*'FORM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2" s="52"/>
      <c r="S202" s="7" t="str">
        <f>IF($B202="","",IF(S$7="","",IFERROR((('NILAI TUGAS'!H202*'NILAI TUGAS'!H$7*'FORM NILAI SIAP'!$E$6+'NILAI PRAKTEK'!H202*'NILAI PRAKTEK'!H$7*'FORM NILAI SIAP'!$F$6+'NILAI UTS'!H202*'NILAI UTS'!H$7*'FORM NILAI SIAP'!$G$6+'NILAI UAS'!H$7*'NILAI UAS'!H202*'FORM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2" s="52"/>
      <c r="U202" s="7" t="str">
        <f>IF($B202="","",IF(U$7="","",IFERROR((('NILAI TUGAS'!I202*'NILAI TUGAS'!I$7*'FORM NILAI SIAP'!$E$6+'NILAI PRAKTEK'!I202*'NILAI PRAKTEK'!I$7*'FORM NILAI SIAP'!$F$6+'NILAI UTS'!I202*'NILAI UTS'!I$7*'FORM NILAI SIAP'!$G$6+'NILAI UAS'!I$7*'NILAI UAS'!I202*'FORM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2" s="52"/>
      <c r="W202" s="7" t="str">
        <f>IF($B202="","",IF(W$7="","",IFERROR((('NILAI TUGAS'!J202*'NILAI TUGAS'!J$7*'FORM NILAI SIAP'!$E$6+'NILAI PRAKTEK'!J202*'NILAI PRAKTEK'!J$7*'FORM NILAI SIAP'!$F$6+'NILAI UTS'!J202*'NILAI UTS'!J$7*'FORM NILAI SIAP'!$G$6+'NILAI UAS'!J$7*'NILAI UAS'!J202*'FORM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2" s="52"/>
      <c r="Y202" s="7" t="str">
        <f>IF($B202="","",IF(Y$7="","",IFERROR((('NILAI TUGAS'!K202*'NILAI TUGAS'!K$7*'FORM NILAI SIAP'!$E$6+'NILAI PRAKTEK'!K202*'NILAI PRAKTEK'!K$7*'FORM NILAI SIAP'!$F$6+'NILAI UTS'!K202*'NILAI UTS'!K$7*'FORM NILAI SIAP'!$G$6+'NILAI UAS'!K$7*'NILAI UAS'!K202*'FORM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2" s="52"/>
      <c r="AA202" s="7" t="str">
        <f>IF($B202="","",IF(AA$7="","",IFERROR((('NILAI TUGAS'!L202*'NILAI TUGAS'!L$7*'FORM NILAI SIAP'!$E$6+'NILAI PRAKTEK'!L202*'NILAI PRAKTEK'!L$7*'FORM NILAI SIAP'!$F$6+'NILAI UTS'!L202*'NILAI UTS'!L$7*'FORM NILAI SIAP'!$G$6+'NILAI UAS'!L$7*'NILAI UAS'!L202*'FORM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2" s="52"/>
      <c r="AC202" s="7" t="str">
        <f>IF($B202="","",IF(AC$7="","",IFERROR((('NILAI TUGAS'!M202*'NILAI TUGAS'!M$7*'FORM NILAI SIAP'!$E$6+'NILAI PRAKTEK'!M202*'NILAI PRAKTEK'!M$7*'FORM NILAI SIAP'!$F$6+'NILAI UTS'!M202*'NILAI UTS'!M$7*'FORM NILAI SIAP'!$G$6+'NILAI UAS'!M$7*'NILAI UAS'!M202*'FORM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2" s="52"/>
      <c r="AE202" s="7" t="str">
        <f>IF($B202="","",IFERROR((('NILAI TUGAS'!N202*'NILAI TUGAS'!N$7*'FORM NILAI SIAP'!$E$6+'NILAI PRAKTEK'!N202*'NILAI PRAKTEK'!N$7*'FORM NILAI SIAP'!$F$6+'NILAI UTS'!N202*'NILAI UTS'!N$7*'FORM NILAI SIAP'!$G$6+'NILAI UAS'!N$7*'NILAI UAS'!N202*'FORM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2" s="52"/>
      <c r="AG202" s="7" t="str">
        <f>IF($B202="","",IFERROR((('NILAI TUGAS'!O202*'NILAI TUGAS'!O$7*'FORM NILAI SIAP'!$E$6+'NILAI PRAKTEK'!O202*'NILAI PRAKTEK'!O$7*'FORM NILAI SIAP'!$F$6+'NILAI UTS'!O202*'NILAI UTS'!O$7*'FORM NILAI SIAP'!$G$6+'NILAI UAS'!O$7*'NILAI UAS'!O202*'FORM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2" s="52"/>
      <c r="AI202" s="7" t="str">
        <f>IF($B202="","",IFERROR((('NILAI TUGAS'!P202*'NILAI TUGAS'!P$7*'FORM NILAI SIAP'!$E$6+'NILAI PRAKTEK'!P202*'NILAI PRAKTEK'!P$7*'FORM NILAI SIAP'!$F$6+'NILAI UTS'!P202*'NILAI UTS'!P$7*'FORM NILAI SIAP'!$G$6+'NILAI UAS'!P$7*'NILAI UAS'!P202*'FORM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2" s="52"/>
      <c r="AK202" s="7" t="str">
        <f>IF($B202="","",IFERROR((('NILAI TUGAS'!Q202*'NILAI TUGAS'!Q$7*'FORM NILAI SIAP'!$E$6+'NILAI PRAKTEK'!Q202*'NILAI PRAKTEK'!Q$7*'FORM NILAI SIAP'!$F$6+'NILAI UTS'!Q202*'NILAI UTS'!Q$7*'FORM NILAI SIAP'!$G$6+'NILAI UAS'!Q$7*'NILAI UAS'!Q202*'FORM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2" s="52"/>
      <c r="AM202" s="7" t="str">
        <f>IF($B202="","",IFERROR((('NILAI TUGAS'!R202*'NILAI TUGAS'!R$7*'FORM NILAI SIAP'!$E$6+'NILAI PRAKTEK'!R202*'NILAI PRAKTEK'!R$7*'FORM NILAI SIAP'!$F$6+'NILAI UTS'!R202*'NILAI UTS'!R$7*'FORM NILAI SIAP'!$G$6+'NILAI UAS'!R$7*'NILAI UAS'!R202*'FORM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2" s="52"/>
    </row>
    <row r="203" spans="1:40" x14ac:dyDescent="0.25">
      <c r="A203" s="13"/>
      <c r="B203" s="13"/>
      <c r="C203" s="13"/>
      <c r="D203" s="13"/>
      <c r="E203" s="25" t="str">
        <f>IF(B203="","",'NILAI TUGAS'!D203)</f>
        <v/>
      </c>
      <c r="F203" s="25" t="str">
        <f>IF(B203="","",'NILAI PRAKTEK'!D203)</f>
        <v/>
      </c>
      <c r="G203" s="25" t="str">
        <f>IF(B203="","",'NILAI UTS'!D203)</f>
        <v/>
      </c>
      <c r="H203" s="25" t="str">
        <f>IF(B203="","",'NILAI UAS'!D203)</f>
        <v/>
      </c>
      <c r="I203" s="25" t="str">
        <f t="shared" si="1779"/>
        <v/>
      </c>
      <c r="J203" s="26" t="str">
        <f t="shared" si="1780"/>
        <v/>
      </c>
      <c r="K203" s="25" t="str">
        <f t="shared" si="1781"/>
        <v/>
      </c>
      <c r="L203" s="6" t="str">
        <f t="shared" si="1782"/>
        <v/>
      </c>
      <c r="M203" s="7" t="str">
        <f>IF($B203="","",IF(M$7="","",IFERROR((('NILAI TUGAS'!E203*'NILAI TUGAS'!E$7*'FORM NILAI SIAP'!$E$6+'NILAI PRAKTEK'!E203*'NILAI PRAKTEK'!E$7*'FORM NILAI SIAP'!$F$6+'NILAI UTS'!E203*'NILAI UTS'!E$7*'FORM NILAI SIAP'!$G$6+'NILAI UAS'!E$7*'NILAI UAS'!E203*'FORM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3" s="49"/>
      <c r="O203" s="7" t="str">
        <f>IF($B203="","",IF(O$7="","",IFERROR((('NILAI TUGAS'!F203*'NILAI TUGAS'!F$7*'FORM NILAI SIAP'!$E$6+'NILAI PRAKTEK'!F203*'NILAI PRAKTEK'!F$7*'FORM NILAI SIAP'!$F$6+'NILAI UTS'!F203*'NILAI UTS'!F$7*'FORM NILAI SIAP'!$G$6+'NILAI UAS'!F$7*'NILAI UAS'!F203*'FORM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3" s="52"/>
      <c r="Q203" s="7" t="str">
        <f>IF($B203="","",IF(Q$7="","",IFERROR((('NILAI TUGAS'!G203*'NILAI TUGAS'!G$7*'FORM NILAI SIAP'!$E$6+'NILAI PRAKTEK'!G203*'NILAI PRAKTEK'!G$7*'FORM NILAI SIAP'!$F$6+'NILAI UTS'!G203*'NILAI UTS'!G$7*'FORM NILAI SIAP'!$G$6+'NILAI UAS'!G$7*'NILAI UAS'!G203*'FORM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3" s="52"/>
      <c r="S203" s="7" t="str">
        <f>IF($B203="","",IF(S$7="","",IFERROR((('NILAI TUGAS'!H203*'NILAI TUGAS'!H$7*'FORM NILAI SIAP'!$E$6+'NILAI PRAKTEK'!H203*'NILAI PRAKTEK'!H$7*'FORM NILAI SIAP'!$F$6+'NILAI UTS'!H203*'NILAI UTS'!H$7*'FORM NILAI SIAP'!$G$6+'NILAI UAS'!H$7*'NILAI UAS'!H203*'FORM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3" s="52"/>
      <c r="U203" s="7" t="str">
        <f>IF($B203="","",IF(U$7="","",IFERROR((('NILAI TUGAS'!I203*'NILAI TUGAS'!I$7*'FORM NILAI SIAP'!$E$6+'NILAI PRAKTEK'!I203*'NILAI PRAKTEK'!I$7*'FORM NILAI SIAP'!$F$6+'NILAI UTS'!I203*'NILAI UTS'!I$7*'FORM NILAI SIAP'!$G$6+'NILAI UAS'!I$7*'NILAI UAS'!I203*'FORM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3" s="52"/>
      <c r="W203" s="7" t="str">
        <f>IF($B203="","",IF(W$7="","",IFERROR((('NILAI TUGAS'!J203*'NILAI TUGAS'!J$7*'FORM NILAI SIAP'!$E$6+'NILAI PRAKTEK'!J203*'NILAI PRAKTEK'!J$7*'FORM NILAI SIAP'!$F$6+'NILAI UTS'!J203*'NILAI UTS'!J$7*'FORM NILAI SIAP'!$G$6+'NILAI UAS'!J$7*'NILAI UAS'!J203*'FORM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3" s="52"/>
      <c r="Y203" s="7" t="str">
        <f>IF($B203="","",IF(Y$7="","",IFERROR((('NILAI TUGAS'!K203*'NILAI TUGAS'!K$7*'FORM NILAI SIAP'!$E$6+'NILAI PRAKTEK'!K203*'NILAI PRAKTEK'!K$7*'FORM NILAI SIAP'!$F$6+'NILAI UTS'!K203*'NILAI UTS'!K$7*'FORM NILAI SIAP'!$G$6+'NILAI UAS'!K$7*'NILAI UAS'!K203*'FORM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3" s="52"/>
      <c r="AA203" s="7" t="str">
        <f>IF($B203="","",IF(AA$7="","",IFERROR((('NILAI TUGAS'!L203*'NILAI TUGAS'!L$7*'FORM NILAI SIAP'!$E$6+'NILAI PRAKTEK'!L203*'NILAI PRAKTEK'!L$7*'FORM NILAI SIAP'!$F$6+'NILAI UTS'!L203*'NILAI UTS'!L$7*'FORM NILAI SIAP'!$G$6+'NILAI UAS'!L$7*'NILAI UAS'!L203*'FORM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3" s="52"/>
      <c r="AC203" s="7" t="str">
        <f>IF($B203="","",IF(AC$7="","",IFERROR((('NILAI TUGAS'!M203*'NILAI TUGAS'!M$7*'FORM NILAI SIAP'!$E$6+'NILAI PRAKTEK'!M203*'NILAI PRAKTEK'!M$7*'FORM NILAI SIAP'!$F$6+'NILAI UTS'!M203*'NILAI UTS'!M$7*'FORM NILAI SIAP'!$G$6+'NILAI UAS'!M$7*'NILAI UAS'!M203*'FORM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3" s="52"/>
      <c r="AE203" s="7" t="str">
        <f>IF($B203="","",IFERROR((('NILAI TUGAS'!N203*'NILAI TUGAS'!N$7*'FORM NILAI SIAP'!$E$6+'NILAI PRAKTEK'!N203*'NILAI PRAKTEK'!N$7*'FORM NILAI SIAP'!$F$6+'NILAI UTS'!N203*'NILAI UTS'!N$7*'FORM NILAI SIAP'!$G$6+'NILAI UAS'!N$7*'NILAI UAS'!N203*'FORM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3" s="52"/>
      <c r="AG203" s="7" t="str">
        <f>IF($B203="","",IFERROR((('NILAI TUGAS'!O203*'NILAI TUGAS'!O$7*'FORM NILAI SIAP'!$E$6+'NILAI PRAKTEK'!O203*'NILAI PRAKTEK'!O$7*'FORM NILAI SIAP'!$F$6+'NILAI UTS'!O203*'NILAI UTS'!O$7*'FORM NILAI SIAP'!$G$6+'NILAI UAS'!O$7*'NILAI UAS'!O203*'FORM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3" s="52"/>
      <c r="AI203" s="7" t="str">
        <f>IF($B203="","",IFERROR((('NILAI TUGAS'!P203*'NILAI TUGAS'!P$7*'FORM NILAI SIAP'!$E$6+'NILAI PRAKTEK'!P203*'NILAI PRAKTEK'!P$7*'FORM NILAI SIAP'!$F$6+'NILAI UTS'!P203*'NILAI UTS'!P$7*'FORM NILAI SIAP'!$G$6+'NILAI UAS'!P$7*'NILAI UAS'!P203*'FORM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3" s="52"/>
      <c r="AK203" s="7" t="str">
        <f>IF($B203="","",IFERROR((('NILAI TUGAS'!Q203*'NILAI TUGAS'!Q$7*'FORM NILAI SIAP'!$E$6+'NILAI PRAKTEK'!Q203*'NILAI PRAKTEK'!Q$7*'FORM NILAI SIAP'!$F$6+'NILAI UTS'!Q203*'NILAI UTS'!Q$7*'FORM NILAI SIAP'!$G$6+'NILAI UAS'!Q$7*'NILAI UAS'!Q203*'FORM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3" s="52"/>
      <c r="AM203" s="7" t="str">
        <f>IF($B203="","",IFERROR((('NILAI TUGAS'!R203*'NILAI TUGAS'!R$7*'FORM NILAI SIAP'!$E$6+'NILAI PRAKTEK'!R203*'NILAI PRAKTEK'!R$7*'FORM NILAI SIAP'!$F$6+'NILAI UTS'!R203*'NILAI UTS'!R$7*'FORM NILAI SIAP'!$G$6+'NILAI UAS'!R$7*'NILAI UAS'!R203*'FORM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3" s="52"/>
    </row>
    <row r="204" spans="1:40" x14ac:dyDescent="0.25">
      <c r="A204" s="13"/>
      <c r="B204" s="13"/>
      <c r="C204" s="13"/>
      <c r="D204" s="13"/>
      <c r="E204" s="25" t="str">
        <f>IF(B204="","",'NILAI TUGAS'!D204)</f>
        <v/>
      </c>
      <c r="F204" s="25" t="str">
        <f>IF(B204="","",'NILAI PRAKTEK'!D204)</f>
        <v/>
      </c>
      <c r="G204" s="25" t="str">
        <f>IF(B204="","",'NILAI UTS'!D204)</f>
        <v/>
      </c>
      <c r="H204" s="25" t="str">
        <f>IF(B204="","",'NILAI UAS'!D204)</f>
        <v/>
      </c>
      <c r="I204" s="25" t="str">
        <f t="shared" si="1779"/>
        <v/>
      </c>
      <c r="J204" s="26" t="str">
        <f t="shared" si="1780"/>
        <v/>
      </c>
      <c r="K204" s="25" t="str">
        <f t="shared" si="1781"/>
        <v/>
      </c>
      <c r="L204" s="6" t="str">
        <f t="shared" si="1782"/>
        <v/>
      </c>
      <c r="M204" s="7" t="str">
        <f>IF($B204="","",IF(M$7="","",IFERROR((('NILAI TUGAS'!E204*'NILAI TUGAS'!E$7*'FORM NILAI SIAP'!$E$6+'NILAI PRAKTEK'!E204*'NILAI PRAKTEK'!E$7*'FORM NILAI SIAP'!$F$6+'NILAI UTS'!E204*'NILAI UTS'!E$7*'FORM NILAI SIAP'!$G$6+'NILAI UAS'!E$7*'NILAI UAS'!E204*'FORM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4" s="49"/>
      <c r="O204" s="7" t="str">
        <f>IF($B204="","",IF(O$7="","",IFERROR((('NILAI TUGAS'!F204*'NILAI TUGAS'!F$7*'FORM NILAI SIAP'!$E$6+'NILAI PRAKTEK'!F204*'NILAI PRAKTEK'!F$7*'FORM NILAI SIAP'!$F$6+'NILAI UTS'!F204*'NILAI UTS'!F$7*'FORM NILAI SIAP'!$G$6+'NILAI UAS'!F$7*'NILAI UAS'!F204*'FORM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4" s="52"/>
      <c r="Q204" s="7" t="str">
        <f>IF($B204="","",IF(Q$7="","",IFERROR((('NILAI TUGAS'!G204*'NILAI TUGAS'!G$7*'FORM NILAI SIAP'!$E$6+'NILAI PRAKTEK'!G204*'NILAI PRAKTEK'!G$7*'FORM NILAI SIAP'!$F$6+'NILAI UTS'!G204*'NILAI UTS'!G$7*'FORM NILAI SIAP'!$G$6+'NILAI UAS'!G$7*'NILAI UAS'!G204*'FORM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4" s="52"/>
      <c r="S204" s="7" t="str">
        <f>IF($B204="","",IF(S$7="","",IFERROR((('NILAI TUGAS'!H204*'NILAI TUGAS'!H$7*'FORM NILAI SIAP'!$E$6+'NILAI PRAKTEK'!H204*'NILAI PRAKTEK'!H$7*'FORM NILAI SIAP'!$F$6+'NILAI UTS'!H204*'NILAI UTS'!H$7*'FORM NILAI SIAP'!$G$6+'NILAI UAS'!H$7*'NILAI UAS'!H204*'FORM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4" s="52"/>
      <c r="U204" s="7" t="str">
        <f>IF($B204="","",IF(U$7="","",IFERROR((('NILAI TUGAS'!I204*'NILAI TUGAS'!I$7*'FORM NILAI SIAP'!$E$6+'NILAI PRAKTEK'!I204*'NILAI PRAKTEK'!I$7*'FORM NILAI SIAP'!$F$6+'NILAI UTS'!I204*'NILAI UTS'!I$7*'FORM NILAI SIAP'!$G$6+'NILAI UAS'!I$7*'NILAI UAS'!I204*'FORM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4" s="52"/>
      <c r="W204" s="7" t="str">
        <f>IF($B204="","",IF(W$7="","",IFERROR((('NILAI TUGAS'!J204*'NILAI TUGAS'!J$7*'FORM NILAI SIAP'!$E$6+'NILAI PRAKTEK'!J204*'NILAI PRAKTEK'!J$7*'FORM NILAI SIAP'!$F$6+'NILAI UTS'!J204*'NILAI UTS'!J$7*'FORM NILAI SIAP'!$G$6+'NILAI UAS'!J$7*'NILAI UAS'!J204*'FORM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4" s="52"/>
      <c r="Y204" s="7" t="str">
        <f>IF($B204="","",IF(Y$7="","",IFERROR((('NILAI TUGAS'!K204*'NILAI TUGAS'!K$7*'FORM NILAI SIAP'!$E$6+'NILAI PRAKTEK'!K204*'NILAI PRAKTEK'!K$7*'FORM NILAI SIAP'!$F$6+'NILAI UTS'!K204*'NILAI UTS'!K$7*'FORM NILAI SIAP'!$G$6+'NILAI UAS'!K$7*'NILAI UAS'!K204*'FORM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4" s="52"/>
      <c r="AA204" s="7" t="str">
        <f>IF($B204="","",IF(AA$7="","",IFERROR((('NILAI TUGAS'!L204*'NILAI TUGAS'!L$7*'FORM NILAI SIAP'!$E$6+'NILAI PRAKTEK'!L204*'NILAI PRAKTEK'!L$7*'FORM NILAI SIAP'!$F$6+'NILAI UTS'!L204*'NILAI UTS'!L$7*'FORM NILAI SIAP'!$G$6+'NILAI UAS'!L$7*'NILAI UAS'!L204*'FORM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4" s="52"/>
      <c r="AC204" s="7" t="str">
        <f>IF($B204="","",IF(AC$7="","",IFERROR((('NILAI TUGAS'!M204*'NILAI TUGAS'!M$7*'FORM NILAI SIAP'!$E$6+'NILAI PRAKTEK'!M204*'NILAI PRAKTEK'!M$7*'FORM NILAI SIAP'!$F$6+'NILAI UTS'!M204*'NILAI UTS'!M$7*'FORM NILAI SIAP'!$G$6+'NILAI UAS'!M$7*'NILAI UAS'!M204*'FORM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4" s="52"/>
      <c r="AE204" s="7" t="str">
        <f>IF($B204="","",IFERROR((('NILAI TUGAS'!N204*'NILAI TUGAS'!N$7*'FORM NILAI SIAP'!$E$6+'NILAI PRAKTEK'!N204*'NILAI PRAKTEK'!N$7*'FORM NILAI SIAP'!$F$6+'NILAI UTS'!N204*'NILAI UTS'!N$7*'FORM NILAI SIAP'!$G$6+'NILAI UAS'!N$7*'NILAI UAS'!N204*'FORM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4" s="52"/>
      <c r="AG204" s="7" t="str">
        <f>IF($B204="","",IFERROR((('NILAI TUGAS'!O204*'NILAI TUGAS'!O$7*'FORM NILAI SIAP'!$E$6+'NILAI PRAKTEK'!O204*'NILAI PRAKTEK'!O$7*'FORM NILAI SIAP'!$F$6+'NILAI UTS'!O204*'NILAI UTS'!O$7*'FORM NILAI SIAP'!$G$6+'NILAI UAS'!O$7*'NILAI UAS'!O204*'FORM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4" s="52"/>
      <c r="AI204" s="7" t="str">
        <f>IF($B204="","",IFERROR((('NILAI TUGAS'!P204*'NILAI TUGAS'!P$7*'FORM NILAI SIAP'!$E$6+'NILAI PRAKTEK'!P204*'NILAI PRAKTEK'!P$7*'FORM NILAI SIAP'!$F$6+'NILAI UTS'!P204*'NILAI UTS'!P$7*'FORM NILAI SIAP'!$G$6+'NILAI UAS'!P$7*'NILAI UAS'!P204*'FORM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4" s="52"/>
      <c r="AK204" s="7" t="str">
        <f>IF($B204="","",IFERROR((('NILAI TUGAS'!Q204*'NILAI TUGAS'!Q$7*'FORM NILAI SIAP'!$E$6+'NILAI PRAKTEK'!Q204*'NILAI PRAKTEK'!Q$7*'FORM NILAI SIAP'!$F$6+'NILAI UTS'!Q204*'NILAI UTS'!Q$7*'FORM NILAI SIAP'!$G$6+'NILAI UAS'!Q$7*'NILAI UAS'!Q204*'FORM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4" s="52"/>
      <c r="AM204" s="7" t="str">
        <f>IF($B204="","",IFERROR((('NILAI TUGAS'!R204*'NILAI TUGAS'!R$7*'FORM NILAI SIAP'!$E$6+'NILAI PRAKTEK'!R204*'NILAI PRAKTEK'!R$7*'FORM NILAI SIAP'!$F$6+'NILAI UTS'!R204*'NILAI UTS'!R$7*'FORM NILAI SIAP'!$G$6+'NILAI UAS'!R$7*'NILAI UAS'!R204*'FORM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4" s="52"/>
    </row>
    <row r="205" spans="1:40" x14ac:dyDescent="0.25">
      <c r="A205" s="13"/>
      <c r="B205" s="13"/>
      <c r="C205" s="13"/>
      <c r="D205" s="13"/>
      <c r="E205" s="25" t="str">
        <f>IF(B205="","",'NILAI TUGAS'!D205)</f>
        <v/>
      </c>
      <c r="F205" s="25" t="str">
        <f>IF(B205="","",'NILAI PRAKTEK'!D205)</f>
        <v/>
      </c>
      <c r="G205" s="25" t="str">
        <f>IF(B205="","",'NILAI UTS'!D205)</f>
        <v/>
      </c>
      <c r="H205" s="25" t="str">
        <f>IF(B205="","",'NILAI UAS'!D205)</f>
        <v/>
      </c>
      <c r="I205" s="25" t="str">
        <f t="shared" si="1779"/>
        <v/>
      </c>
      <c r="J205" s="26" t="str">
        <f t="shared" si="1780"/>
        <v/>
      </c>
      <c r="K205" s="25" t="str">
        <f t="shared" si="1781"/>
        <v/>
      </c>
      <c r="L205" s="6" t="str">
        <f t="shared" si="1782"/>
        <v/>
      </c>
      <c r="M205" s="7" t="str">
        <f>IF($B205="","",IF(M$7="","",IFERROR((('NILAI TUGAS'!E205*'NILAI TUGAS'!E$7*'FORM NILAI SIAP'!$E$6+'NILAI PRAKTEK'!E205*'NILAI PRAKTEK'!E$7*'FORM NILAI SIAP'!$F$6+'NILAI UTS'!E205*'NILAI UTS'!E$7*'FORM NILAI SIAP'!$G$6+'NILAI UAS'!E$7*'NILAI UAS'!E205*'FORM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5" s="49"/>
      <c r="O205" s="7" t="str">
        <f>IF($B205="","",IF(O$7="","",IFERROR((('NILAI TUGAS'!F205*'NILAI TUGAS'!F$7*'FORM NILAI SIAP'!$E$6+'NILAI PRAKTEK'!F205*'NILAI PRAKTEK'!F$7*'FORM NILAI SIAP'!$F$6+'NILAI UTS'!F205*'NILAI UTS'!F$7*'FORM NILAI SIAP'!$G$6+'NILAI UAS'!F$7*'NILAI UAS'!F205*'FORM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5" s="52"/>
      <c r="Q205" s="7" t="str">
        <f>IF($B205="","",IF(Q$7="","",IFERROR((('NILAI TUGAS'!G205*'NILAI TUGAS'!G$7*'FORM NILAI SIAP'!$E$6+'NILAI PRAKTEK'!G205*'NILAI PRAKTEK'!G$7*'FORM NILAI SIAP'!$F$6+'NILAI UTS'!G205*'NILAI UTS'!G$7*'FORM NILAI SIAP'!$G$6+'NILAI UAS'!G$7*'NILAI UAS'!G205*'FORM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5" s="52"/>
      <c r="S205" s="7" t="str">
        <f>IF($B205="","",IF(S$7="","",IFERROR((('NILAI TUGAS'!H205*'NILAI TUGAS'!H$7*'FORM NILAI SIAP'!$E$6+'NILAI PRAKTEK'!H205*'NILAI PRAKTEK'!H$7*'FORM NILAI SIAP'!$F$6+'NILAI UTS'!H205*'NILAI UTS'!H$7*'FORM NILAI SIAP'!$G$6+'NILAI UAS'!H$7*'NILAI UAS'!H205*'FORM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5" s="52"/>
      <c r="U205" s="7" t="str">
        <f>IF($B205="","",IF(U$7="","",IFERROR((('NILAI TUGAS'!I205*'NILAI TUGAS'!I$7*'FORM NILAI SIAP'!$E$6+'NILAI PRAKTEK'!I205*'NILAI PRAKTEK'!I$7*'FORM NILAI SIAP'!$F$6+'NILAI UTS'!I205*'NILAI UTS'!I$7*'FORM NILAI SIAP'!$G$6+'NILAI UAS'!I$7*'NILAI UAS'!I205*'FORM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5" s="52"/>
      <c r="W205" s="7" t="str">
        <f>IF($B205="","",IF(W$7="","",IFERROR((('NILAI TUGAS'!J205*'NILAI TUGAS'!J$7*'FORM NILAI SIAP'!$E$6+'NILAI PRAKTEK'!J205*'NILAI PRAKTEK'!J$7*'FORM NILAI SIAP'!$F$6+'NILAI UTS'!J205*'NILAI UTS'!J$7*'FORM NILAI SIAP'!$G$6+'NILAI UAS'!J$7*'NILAI UAS'!J205*'FORM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5" s="52"/>
      <c r="Y205" s="7" t="str">
        <f>IF($B205="","",IF(Y$7="","",IFERROR((('NILAI TUGAS'!K205*'NILAI TUGAS'!K$7*'FORM NILAI SIAP'!$E$6+'NILAI PRAKTEK'!K205*'NILAI PRAKTEK'!K$7*'FORM NILAI SIAP'!$F$6+'NILAI UTS'!K205*'NILAI UTS'!K$7*'FORM NILAI SIAP'!$G$6+'NILAI UAS'!K$7*'NILAI UAS'!K205*'FORM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5" s="52"/>
      <c r="AA205" s="7" t="str">
        <f>IF($B205="","",IF(AA$7="","",IFERROR((('NILAI TUGAS'!L205*'NILAI TUGAS'!L$7*'FORM NILAI SIAP'!$E$6+'NILAI PRAKTEK'!L205*'NILAI PRAKTEK'!L$7*'FORM NILAI SIAP'!$F$6+'NILAI UTS'!L205*'NILAI UTS'!L$7*'FORM NILAI SIAP'!$G$6+'NILAI UAS'!L$7*'NILAI UAS'!L205*'FORM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5" s="52"/>
      <c r="AC205" s="7" t="str">
        <f>IF($B205="","",IF(AC$7="","",IFERROR((('NILAI TUGAS'!M205*'NILAI TUGAS'!M$7*'FORM NILAI SIAP'!$E$6+'NILAI PRAKTEK'!M205*'NILAI PRAKTEK'!M$7*'FORM NILAI SIAP'!$F$6+'NILAI UTS'!M205*'NILAI UTS'!M$7*'FORM NILAI SIAP'!$G$6+'NILAI UAS'!M$7*'NILAI UAS'!M205*'FORM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5" s="52"/>
      <c r="AE205" s="7" t="str">
        <f>IF($B205="","",IFERROR((('NILAI TUGAS'!N205*'NILAI TUGAS'!N$7*'FORM NILAI SIAP'!$E$6+'NILAI PRAKTEK'!N205*'NILAI PRAKTEK'!N$7*'FORM NILAI SIAP'!$F$6+'NILAI UTS'!N205*'NILAI UTS'!N$7*'FORM NILAI SIAP'!$G$6+'NILAI UAS'!N$7*'NILAI UAS'!N205*'FORM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5" s="52"/>
      <c r="AG205" s="7" t="str">
        <f>IF($B205="","",IFERROR((('NILAI TUGAS'!O205*'NILAI TUGAS'!O$7*'FORM NILAI SIAP'!$E$6+'NILAI PRAKTEK'!O205*'NILAI PRAKTEK'!O$7*'FORM NILAI SIAP'!$F$6+'NILAI UTS'!O205*'NILAI UTS'!O$7*'FORM NILAI SIAP'!$G$6+'NILAI UAS'!O$7*'NILAI UAS'!O205*'FORM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5" s="52"/>
      <c r="AI205" s="7" t="str">
        <f>IF($B205="","",IFERROR((('NILAI TUGAS'!P205*'NILAI TUGAS'!P$7*'FORM NILAI SIAP'!$E$6+'NILAI PRAKTEK'!P205*'NILAI PRAKTEK'!P$7*'FORM NILAI SIAP'!$F$6+'NILAI UTS'!P205*'NILAI UTS'!P$7*'FORM NILAI SIAP'!$G$6+'NILAI UAS'!P$7*'NILAI UAS'!P205*'FORM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5" s="52"/>
      <c r="AK205" s="7" t="str">
        <f>IF($B205="","",IFERROR((('NILAI TUGAS'!Q205*'NILAI TUGAS'!Q$7*'FORM NILAI SIAP'!$E$6+'NILAI PRAKTEK'!Q205*'NILAI PRAKTEK'!Q$7*'FORM NILAI SIAP'!$F$6+'NILAI UTS'!Q205*'NILAI UTS'!Q$7*'FORM NILAI SIAP'!$G$6+'NILAI UAS'!Q$7*'NILAI UAS'!Q205*'FORM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5" s="52"/>
      <c r="AM205" s="7" t="str">
        <f>IF($B205="","",IFERROR((('NILAI TUGAS'!R205*'NILAI TUGAS'!R$7*'FORM NILAI SIAP'!$E$6+'NILAI PRAKTEK'!R205*'NILAI PRAKTEK'!R$7*'FORM NILAI SIAP'!$F$6+'NILAI UTS'!R205*'NILAI UTS'!R$7*'FORM NILAI SIAP'!$G$6+'NILAI UAS'!R$7*'NILAI UAS'!R205*'FORM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5" s="52"/>
    </row>
    <row r="206" spans="1:40" x14ac:dyDescent="0.25">
      <c r="A206" s="13"/>
      <c r="B206" s="13"/>
      <c r="C206" s="13"/>
      <c r="D206" s="13"/>
      <c r="E206" s="25" t="str">
        <f>IF(B206="","",'NILAI TUGAS'!D206)</f>
        <v/>
      </c>
      <c r="F206" s="25" t="str">
        <f>IF(B206="","",'NILAI PRAKTEK'!D206)</f>
        <v/>
      </c>
      <c r="G206" s="25" t="str">
        <f>IF(B206="","",'NILAI UTS'!D206)</f>
        <v/>
      </c>
      <c r="H206" s="25" t="str">
        <f>IF(B206="","",'NILAI UAS'!D206)</f>
        <v/>
      </c>
      <c r="I206" s="25" t="str">
        <f t="shared" si="1779"/>
        <v/>
      </c>
      <c r="J206" s="26" t="str">
        <f t="shared" si="1780"/>
        <v/>
      </c>
      <c r="K206" s="25" t="str">
        <f t="shared" si="1781"/>
        <v/>
      </c>
      <c r="L206" s="6" t="str">
        <f t="shared" si="1782"/>
        <v/>
      </c>
      <c r="M206" s="7" t="str">
        <f>IF($B206="","",IF(M$7="","",IFERROR((('NILAI TUGAS'!E206*'NILAI TUGAS'!E$7*'FORM NILAI SIAP'!$E$6+'NILAI PRAKTEK'!E206*'NILAI PRAKTEK'!E$7*'FORM NILAI SIAP'!$F$6+'NILAI UTS'!E206*'NILAI UTS'!E$7*'FORM NILAI SIAP'!$G$6+'NILAI UAS'!E$7*'NILAI UAS'!E206*'FORM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6" s="49"/>
      <c r="O206" s="7" t="str">
        <f>IF($B206="","",IF(O$7="","",IFERROR((('NILAI TUGAS'!F206*'NILAI TUGAS'!F$7*'FORM NILAI SIAP'!$E$6+'NILAI PRAKTEK'!F206*'NILAI PRAKTEK'!F$7*'FORM NILAI SIAP'!$F$6+'NILAI UTS'!F206*'NILAI UTS'!F$7*'FORM NILAI SIAP'!$G$6+'NILAI UAS'!F$7*'NILAI UAS'!F206*'FORM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6" s="52"/>
      <c r="Q206" s="7" t="str">
        <f>IF($B206="","",IF(Q$7="","",IFERROR((('NILAI TUGAS'!G206*'NILAI TUGAS'!G$7*'FORM NILAI SIAP'!$E$6+'NILAI PRAKTEK'!G206*'NILAI PRAKTEK'!G$7*'FORM NILAI SIAP'!$F$6+'NILAI UTS'!G206*'NILAI UTS'!G$7*'FORM NILAI SIAP'!$G$6+'NILAI UAS'!G$7*'NILAI UAS'!G206*'FORM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6" s="52"/>
      <c r="S206" s="7" t="str">
        <f>IF($B206="","",IF(S$7="","",IFERROR((('NILAI TUGAS'!H206*'NILAI TUGAS'!H$7*'FORM NILAI SIAP'!$E$6+'NILAI PRAKTEK'!H206*'NILAI PRAKTEK'!H$7*'FORM NILAI SIAP'!$F$6+'NILAI UTS'!H206*'NILAI UTS'!H$7*'FORM NILAI SIAP'!$G$6+'NILAI UAS'!H$7*'NILAI UAS'!H206*'FORM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6" s="52"/>
      <c r="U206" s="7" t="str">
        <f>IF($B206="","",IF(U$7="","",IFERROR((('NILAI TUGAS'!I206*'NILAI TUGAS'!I$7*'FORM NILAI SIAP'!$E$6+'NILAI PRAKTEK'!I206*'NILAI PRAKTEK'!I$7*'FORM NILAI SIAP'!$F$6+'NILAI UTS'!I206*'NILAI UTS'!I$7*'FORM NILAI SIAP'!$G$6+'NILAI UAS'!I$7*'NILAI UAS'!I206*'FORM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6" s="52"/>
      <c r="W206" s="7" t="str">
        <f>IF($B206="","",IF(W$7="","",IFERROR((('NILAI TUGAS'!J206*'NILAI TUGAS'!J$7*'FORM NILAI SIAP'!$E$6+'NILAI PRAKTEK'!J206*'NILAI PRAKTEK'!J$7*'FORM NILAI SIAP'!$F$6+'NILAI UTS'!J206*'NILAI UTS'!J$7*'FORM NILAI SIAP'!$G$6+'NILAI UAS'!J$7*'NILAI UAS'!J206*'FORM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6" s="52"/>
      <c r="Y206" s="7" t="str">
        <f>IF($B206="","",IF(Y$7="","",IFERROR((('NILAI TUGAS'!K206*'NILAI TUGAS'!K$7*'FORM NILAI SIAP'!$E$6+'NILAI PRAKTEK'!K206*'NILAI PRAKTEK'!K$7*'FORM NILAI SIAP'!$F$6+'NILAI UTS'!K206*'NILAI UTS'!K$7*'FORM NILAI SIAP'!$G$6+'NILAI UAS'!K$7*'NILAI UAS'!K206*'FORM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6" s="52"/>
      <c r="AA206" s="7" t="str">
        <f>IF($B206="","",IF(AA$7="","",IFERROR((('NILAI TUGAS'!L206*'NILAI TUGAS'!L$7*'FORM NILAI SIAP'!$E$6+'NILAI PRAKTEK'!L206*'NILAI PRAKTEK'!L$7*'FORM NILAI SIAP'!$F$6+'NILAI UTS'!L206*'NILAI UTS'!L$7*'FORM NILAI SIAP'!$G$6+'NILAI UAS'!L$7*'NILAI UAS'!L206*'FORM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6" s="52"/>
      <c r="AC206" s="7" t="str">
        <f>IF($B206="","",IF(AC$7="","",IFERROR((('NILAI TUGAS'!M206*'NILAI TUGAS'!M$7*'FORM NILAI SIAP'!$E$6+'NILAI PRAKTEK'!M206*'NILAI PRAKTEK'!M$7*'FORM NILAI SIAP'!$F$6+'NILAI UTS'!M206*'NILAI UTS'!M$7*'FORM NILAI SIAP'!$G$6+'NILAI UAS'!M$7*'NILAI UAS'!M206*'FORM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6" s="52"/>
      <c r="AE206" s="7" t="str">
        <f>IF($B206="","",IFERROR((('NILAI TUGAS'!N206*'NILAI TUGAS'!N$7*'FORM NILAI SIAP'!$E$6+'NILAI PRAKTEK'!N206*'NILAI PRAKTEK'!N$7*'FORM NILAI SIAP'!$F$6+'NILAI UTS'!N206*'NILAI UTS'!N$7*'FORM NILAI SIAP'!$G$6+'NILAI UAS'!N$7*'NILAI UAS'!N206*'FORM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6" s="52"/>
      <c r="AG206" s="7" t="str">
        <f>IF($B206="","",IFERROR((('NILAI TUGAS'!O206*'NILAI TUGAS'!O$7*'FORM NILAI SIAP'!$E$6+'NILAI PRAKTEK'!O206*'NILAI PRAKTEK'!O$7*'FORM NILAI SIAP'!$F$6+'NILAI UTS'!O206*'NILAI UTS'!O$7*'FORM NILAI SIAP'!$G$6+'NILAI UAS'!O$7*'NILAI UAS'!O206*'FORM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6" s="52"/>
      <c r="AI206" s="7" t="str">
        <f>IF($B206="","",IFERROR((('NILAI TUGAS'!P206*'NILAI TUGAS'!P$7*'FORM NILAI SIAP'!$E$6+'NILAI PRAKTEK'!P206*'NILAI PRAKTEK'!P$7*'FORM NILAI SIAP'!$F$6+'NILAI UTS'!P206*'NILAI UTS'!P$7*'FORM NILAI SIAP'!$G$6+'NILAI UAS'!P$7*'NILAI UAS'!P206*'FORM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6" s="52"/>
      <c r="AK206" s="7" t="str">
        <f>IF($B206="","",IFERROR((('NILAI TUGAS'!Q206*'NILAI TUGAS'!Q$7*'FORM NILAI SIAP'!$E$6+'NILAI PRAKTEK'!Q206*'NILAI PRAKTEK'!Q$7*'FORM NILAI SIAP'!$F$6+'NILAI UTS'!Q206*'NILAI UTS'!Q$7*'FORM NILAI SIAP'!$G$6+'NILAI UAS'!Q$7*'NILAI UAS'!Q206*'FORM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6" s="52"/>
      <c r="AM206" s="7" t="str">
        <f>IF($B206="","",IFERROR((('NILAI TUGAS'!R206*'NILAI TUGAS'!R$7*'FORM NILAI SIAP'!$E$6+'NILAI PRAKTEK'!R206*'NILAI PRAKTEK'!R$7*'FORM NILAI SIAP'!$F$6+'NILAI UTS'!R206*'NILAI UTS'!R$7*'FORM NILAI SIAP'!$G$6+'NILAI UAS'!R$7*'NILAI UAS'!R206*'FORM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6" s="52"/>
    </row>
    <row r="207" spans="1:40" x14ac:dyDescent="0.25">
      <c r="A207" s="13"/>
      <c r="B207" s="13"/>
      <c r="C207" s="13"/>
      <c r="D207" s="13"/>
      <c r="E207" s="25" t="str">
        <f>IF(B207="","",'NILAI TUGAS'!D207)</f>
        <v/>
      </c>
      <c r="F207" s="25" t="str">
        <f>IF(B207="","",'NILAI PRAKTEK'!D207)</f>
        <v/>
      </c>
      <c r="G207" s="25" t="str">
        <f>IF(B207="","",'NILAI UTS'!D207)</f>
        <v/>
      </c>
      <c r="H207" s="25" t="str">
        <f>IF(B207="","",'NILAI UAS'!D207)</f>
        <v/>
      </c>
      <c r="I207" s="25" t="str">
        <f t="shared" si="1779"/>
        <v/>
      </c>
      <c r="J207" s="26" t="str">
        <f t="shared" si="1780"/>
        <v/>
      </c>
      <c r="K207" s="25" t="str">
        <f t="shared" si="1781"/>
        <v/>
      </c>
      <c r="L207" s="6" t="str">
        <f t="shared" si="1782"/>
        <v/>
      </c>
      <c r="M207" s="7" t="str">
        <f>IF($B207="","",IF(M$7="","",IFERROR((('NILAI TUGAS'!E207*'NILAI TUGAS'!E$7*'FORM NILAI SIAP'!$E$6+'NILAI PRAKTEK'!E207*'NILAI PRAKTEK'!E$7*'FORM NILAI SIAP'!$F$6+'NILAI UTS'!E207*'NILAI UTS'!E$7*'FORM NILAI SIAP'!$G$6+'NILAI UAS'!E$7*'NILAI UAS'!E207*'FORM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7" s="49"/>
      <c r="O207" s="7" t="str">
        <f>IF($B207="","",IF(O$7="","",IFERROR((('NILAI TUGAS'!F207*'NILAI TUGAS'!F$7*'FORM NILAI SIAP'!$E$6+'NILAI PRAKTEK'!F207*'NILAI PRAKTEK'!F$7*'FORM NILAI SIAP'!$F$6+'NILAI UTS'!F207*'NILAI UTS'!F$7*'FORM NILAI SIAP'!$G$6+'NILAI UAS'!F$7*'NILAI UAS'!F207*'FORM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7" s="52"/>
      <c r="Q207" s="7" t="str">
        <f>IF($B207="","",IF(Q$7="","",IFERROR((('NILAI TUGAS'!G207*'NILAI TUGAS'!G$7*'FORM NILAI SIAP'!$E$6+'NILAI PRAKTEK'!G207*'NILAI PRAKTEK'!G$7*'FORM NILAI SIAP'!$F$6+'NILAI UTS'!G207*'NILAI UTS'!G$7*'FORM NILAI SIAP'!$G$6+'NILAI UAS'!G$7*'NILAI UAS'!G207*'FORM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7" s="52"/>
      <c r="S207" s="7" t="str">
        <f>IF($B207="","",IF(S$7="","",IFERROR((('NILAI TUGAS'!H207*'NILAI TUGAS'!H$7*'FORM NILAI SIAP'!$E$6+'NILAI PRAKTEK'!H207*'NILAI PRAKTEK'!H$7*'FORM NILAI SIAP'!$F$6+'NILAI UTS'!H207*'NILAI UTS'!H$7*'FORM NILAI SIAP'!$G$6+'NILAI UAS'!H$7*'NILAI UAS'!H207*'FORM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7" s="52"/>
      <c r="U207" s="7" t="str">
        <f>IF($B207="","",IF(U$7="","",IFERROR((('NILAI TUGAS'!I207*'NILAI TUGAS'!I$7*'FORM NILAI SIAP'!$E$6+'NILAI PRAKTEK'!I207*'NILAI PRAKTEK'!I$7*'FORM NILAI SIAP'!$F$6+'NILAI UTS'!I207*'NILAI UTS'!I$7*'FORM NILAI SIAP'!$G$6+'NILAI UAS'!I$7*'NILAI UAS'!I207*'FORM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7" s="52"/>
      <c r="W207" s="7" t="str">
        <f>IF($B207="","",IF(W$7="","",IFERROR((('NILAI TUGAS'!J207*'NILAI TUGAS'!J$7*'FORM NILAI SIAP'!$E$6+'NILAI PRAKTEK'!J207*'NILAI PRAKTEK'!J$7*'FORM NILAI SIAP'!$F$6+'NILAI UTS'!J207*'NILAI UTS'!J$7*'FORM NILAI SIAP'!$G$6+'NILAI UAS'!J$7*'NILAI UAS'!J207*'FORM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7" s="52"/>
      <c r="Y207" s="7" t="str">
        <f>IF($B207="","",IF(Y$7="","",IFERROR((('NILAI TUGAS'!K207*'NILAI TUGAS'!K$7*'FORM NILAI SIAP'!$E$6+'NILAI PRAKTEK'!K207*'NILAI PRAKTEK'!K$7*'FORM NILAI SIAP'!$F$6+'NILAI UTS'!K207*'NILAI UTS'!K$7*'FORM NILAI SIAP'!$G$6+'NILAI UAS'!K$7*'NILAI UAS'!K207*'FORM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7" s="52"/>
      <c r="AA207" s="7" t="str">
        <f>IF($B207="","",IF(AA$7="","",IFERROR((('NILAI TUGAS'!L207*'NILAI TUGAS'!L$7*'FORM NILAI SIAP'!$E$6+'NILAI PRAKTEK'!L207*'NILAI PRAKTEK'!L$7*'FORM NILAI SIAP'!$F$6+'NILAI UTS'!L207*'NILAI UTS'!L$7*'FORM NILAI SIAP'!$G$6+'NILAI UAS'!L$7*'NILAI UAS'!L207*'FORM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7" s="52"/>
      <c r="AC207" s="7" t="str">
        <f>IF($B207="","",IF(AC$7="","",IFERROR((('NILAI TUGAS'!M207*'NILAI TUGAS'!M$7*'FORM NILAI SIAP'!$E$6+'NILAI PRAKTEK'!M207*'NILAI PRAKTEK'!M$7*'FORM NILAI SIAP'!$F$6+'NILAI UTS'!M207*'NILAI UTS'!M$7*'FORM NILAI SIAP'!$G$6+'NILAI UAS'!M$7*'NILAI UAS'!M207*'FORM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7" s="52"/>
      <c r="AE207" s="7" t="str">
        <f>IF($B207="","",IFERROR((('NILAI TUGAS'!N207*'NILAI TUGAS'!N$7*'FORM NILAI SIAP'!$E$6+'NILAI PRAKTEK'!N207*'NILAI PRAKTEK'!N$7*'FORM NILAI SIAP'!$F$6+'NILAI UTS'!N207*'NILAI UTS'!N$7*'FORM NILAI SIAP'!$G$6+'NILAI UAS'!N$7*'NILAI UAS'!N207*'FORM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7" s="52"/>
      <c r="AG207" s="7" t="str">
        <f>IF($B207="","",IFERROR((('NILAI TUGAS'!O207*'NILAI TUGAS'!O$7*'FORM NILAI SIAP'!$E$6+'NILAI PRAKTEK'!O207*'NILAI PRAKTEK'!O$7*'FORM NILAI SIAP'!$F$6+'NILAI UTS'!O207*'NILAI UTS'!O$7*'FORM NILAI SIAP'!$G$6+'NILAI UAS'!O$7*'NILAI UAS'!O207*'FORM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7" s="52"/>
      <c r="AI207" s="7" t="str">
        <f>IF($B207="","",IFERROR((('NILAI TUGAS'!P207*'NILAI TUGAS'!P$7*'FORM NILAI SIAP'!$E$6+'NILAI PRAKTEK'!P207*'NILAI PRAKTEK'!P$7*'FORM NILAI SIAP'!$F$6+'NILAI UTS'!P207*'NILAI UTS'!P$7*'FORM NILAI SIAP'!$G$6+'NILAI UAS'!P$7*'NILAI UAS'!P207*'FORM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7" s="52"/>
      <c r="AK207" s="7" t="str">
        <f>IF($B207="","",IFERROR((('NILAI TUGAS'!Q207*'NILAI TUGAS'!Q$7*'FORM NILAI SIAP'!$E$6+'NILAI PRAKTEK'!Q207*'NILAI PRAKTEK'!Q$7*'FORM NILAI SIAP'!$F$6+'NILAI UTS'!Q207*'NILAI UTS'!Q$7*'FORM NILAI SIAP'!$G$6+'NILAI UAS'!Q$7*'NILAI UAS'!Q207*'FORM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7" s="52"/>
      <c r="AM207" s="7" t="str">
        <f>IF($B207="","",IFERROR((('NILAI TUGAS'!R207*'NILAI TUGAS'!R$7*'FORM NILAI SIAP'!$E$6+'NILAI PRAKTEK'!R207*'NILAI PRAKTEK'!R$7*'FORM NILAI SIAP'!$F$6+'NILAI UTS'!R207*'NILAI UTS'!R$7*'FORM NILAI SIAP'!$G$6+'NILAI UAS'!R$7*'NILAI UAS'!R207*'FORM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7" s="52"/>
    </row>
    <row r="208" spans="1:40" x14ac:dyDescent="0.25">
      <c r="A208" s="13"/>
      <c r="B208" s="13"/>
      <c r="C208" s="13"/>
      <c r="D208" s="13"/>
      <c r="E208" s="25" t="str">
        <f>IF(B208="","",'NILAI TUGAS'!D208)</f>
        <v/>
      </c>
      <c r="F208" s="25" t="str">
        <f>IF(B208="","",'NILAI PRAKTEK'!D208)</f>
        <v/>
      </c>
      <c r="G208" s="25" t="str">
        <f>IF(B208="","",'NILAI UTS'!D208)</f>
        <v/>
      </c>
      <c r="H208" s="25" t="str">
        <f>IF(B208="","",'NILAI UAS'!D208)</f>
        <v/>
      </c>
      <c r="I208" s="25" t="str">
        <f t="shared" si="1779"/>
        <v/>
      </c>
      <c r="J208" s="26" t="str">
        <f t="shared" si="1780"/>
        <v/>
      </c>
      <c r="K208" s="25" t="str">
        <f t="shared" si="1781"/>
        <v/>
      </c>
      <c r="L208" s="6" t="str">
        <f t="shared" si="1782"/>
        <v/>
      </c>
      <c r="M208" s="7" t="str">
        <f>IF($B208="","",IF(M$7="","",IFERROR((('NILAI TUGAS'!E208*'NILAI TUGAS'!E$7*'FORM NILAI SIAP'!$E$6+'NILAI PRAKTEK'!E208*'NILAI PRAKTEK'!E$7*'FORM NILAI SIAP'!$F$6+'NILAI UTS'!E208*'NILAI UTS'!E$7*'FORM NILAI SIAP'!$G$6+'NILAI UAS'!E$7*'NILAI UAS'!E208*'FORM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8" s="49"/>
      <c r="O208" s="7" t="str">
        <f>IF($B208="","",IF(O$7="","",IFERROR((('NILAI TUGAS'!F208*'NILAI TUGAS'!F$7*'FORM NILAI SIAP'!$E$6+'NILAI PRAKTEK'!F208*'NILAI PRAKTEK'!F$7*'FORM NILAI SIAP'!$F$6+'NILAI UTS'!F208*'NILAI UTS'!F$7*'FORM NILAI SIAP'!$G$6+'NILAI UAS'!F$7*'NILAI UAS'!F208*'FORM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8" s="52"/>
      <c r="Q208" s="7" t="str">
        <f>IF($B208="","",IF(Q$7="","",IFERROR((('NILAI TUGAS'!G208*'NILAI TUGAS'!G$7*'FORM NILAI SIAP'!$E$6+'NILAI PRAKTEK'!G208*'NILAI PRAKTEK'!G$7*'FORM NILAI SIAP'!$F$6+'NILAI UTS'!G208*'NILAI UTS'!G$7*'FORM NILAI SIAP'!$G$6+'NILAI UAS'!G$7*'NILAI UAS'!G208*'FORM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8" s="52"/>
      <c r="S208" s="7" t="str">
        <f>IF($B208="","",IF(S$7="","",IFERROR((('NILAI TUGAS'!H208*'NILAI TUGAS'!H$7*'FORM NILAI SIAP'!$E$6+'NILAI PRAKTEK'!H208*'NILAI PRAKTEK'!H$7*'FORM NILAI SIAP'!$F$6+'NILAI UTS'!H208*'NILAI UTS'!H$7*'FORM NILAI SIAP'!$G$6+'NILAI UAS'!H$7*'NILAI UAS'!H208*'FORM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8" s="52"/>
      <c r="U208" s="7" t="str">
        <f>IF($B208="","",IF(U$7="","",IFERROR((('NILAI TUGAS'!I208*'NILAI TUGAS'!I$7*'FORM NILAI SIAP'!$E$6+'NILAI PRAKTEK'!I208*'NILAI PRAKTEK'!I$7*'FORM NILAI SIAP'!$F$6+'NILAI UTS'!I208*'NILAI UTS'!I$7*'FORM NILAI SIAP'!$G$6+'NILAI UAS'!I$7*'NILAI UAS'!I208*'FORM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8" s="52"/>
      <c r="W208" s="7" t="str">
        <f>IF($B208="","",IF(W$7="","",IFERROR((('NILAI TUGAS'!J208*'NILAI TUGAS'!J$7*'FORM NILAI SIAP'!$E$6+'NILAI PRAKTEK'!J208*'NILAI PRAKTEK'!J$7*'FORM NILAI SIAP'!$F$6+'NILAI UTS'!J208*'NILAI UTS'!J$7*'FORM NILAI SIAP'!$G$6+'NILAI UAS'!J$7*'NILAI UAS'!J208*'FORM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8" s="52"/>
      <c r="Y208" s="7" t="str">
        <f>IF($B208="","",IF(Y$7="","",IFERROR((('NILAI TUGAS'!K208*'NILAI TUGAS'!K$7*'FORM NILAI SIAP'!$E$6+'NILAI PRAKTEK'!K208*'NILAI PRAKTEK'!K$7*'FORM NILAI SIAP'!$F$6+'NILAI UTS'!K208*'NILAI UTS'!K$7*'FORM NILAI SIAP'!$G$6+'NILAI UAS'!K$7*'NILAI UAS'!K208*'FORM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8" s="52"/>
      <c r="AA208" s="7" t="str">
        <f>IF($B208="","",IF(AA$7="","",IFERROR((('NILAI TUGAS'!L208*'NILAI TUGAS'!L$7*'FORM NILAI SIAP'!$E$6+'NILAI PRAKTEK'!L208*'NILAI PRAKTEK'!L$7*'FORM NILAI SIAP'!$F$6+'NILAI UTS'!L208*'NILAI UTS'!L$7*'FORM NILAI SIAP'!$G$6+'NILAI UAS'!L$7*'NILAI UAS'!L208*'FORM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8" s="52"/>
      <c r="AC208" s="7" t="str">
        <f>IF($B208="","",IF(AC$7="","",IFERROR((('NILAI TUGAS'!M208*'NILAI TUGAS'!M$7*'FORM NILAI SIAP'!$E$6+'NILAI PRAKTEK'!M208*'NILAI PRAKTEK'!M$7*'FORM NILAI SIAP'!$F$6+'NILAI UTS'!M208*'NILAI UTS'!M$7*'FORM NILAI SIAP'!$G$6+'NILAI UAS'!M$7*'NILAI UAS'!M208*'FORM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8" s="52"/>
      <c r="AE208" s="7" t="str">
        <f>IF($B208="","",IFERROR((('NILAI TUGAS'!N208*'NILAI TUGAS'!N$7*'FORM NILAI SIAP'!$E$6+'NILAI PRAKTEK'!N208*'NILAI PRAKTEK'!N$7*'FORM NILAI SIAP'!$F$6+'NILAI UTS'!N208*'NILAI UTS'!N$7*'FORM NILAI SIAP'!$G$6+'NILAI UAS'!N$7*'NILAI UAS'!N208*'FORM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8" s="52"/>
      <c r="AG208" s="7" t="str">
        <f>IF($B208="","",IFERROR((('NILAI TUGAS'!O208*'NILAI TUGAS'!O$7*'FORM NILAI SIAP'!$E$6+'NILAI PRAKTEK'!O208*'NILAI PRAKTEK'!O$7*'FORM NILAI SIAP'!$F$6+'NILAI UTS'!O208*'NILAI UTS'!O$7*'FORM NILAI SIAP'!$G$6+'NILAI UAS'!O$7*'NILAI UAS'!O208*'FORM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8" s="52"/>
      <c r="AI208" s="7" t="str">
        <f>IF($B208="","",IFERROR((('NILAI TUGAS'!P208*'NILAI TUGAS'!P$7*'FORM NILAI SIAP'!$E$6+'NILAI PRAKTEK'!P208*'NILAI PRAKTEK'!P$7*'FORM NILAI SIAP'!$F$6+'NILAI UTS'!P208*'NILAI UTS'!P$7*'FORM NILAI SIAP'!$G$6+'NILAI UAS'!P$7*'NILAI UAS'!P208*'FORM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8" s="52"/>
      <c r="AK208" s="7" t="str">
        <f>IF($B208="","",IFERROR((('NILAI TUGAS'!Q208*'NILAI TUGAS'!Q$7*'FORM NILAI SIAP'!$E$6+'NILAI PRAKTEK'!Q208*'NILAI PRAKTEK'!Q$7*'FORM NILAI SIAP'!$F$6+'NILAI UTS'!Q208*'NILAI UTS'!Q$7*'FORM NILAI SIAP'!$G$6+'NILAI UAS'!Q$7*'NILAI UAS'!Q208*'FORM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8" s="52"/>
      <c r="AM208" s="7" t="str">
        <f>IF($B208="","",IFERROR((('NILAI TUGAS'!R208*'NILAI TUGAS'!R$7*'FORM NILAI SIAP'!$E$6+'NILAI PRAKTEK'!R208*'NILAI PRAKTEK'!R$7*'FORM NILAI SIAP'!$F$6+'NILAI UTS'!R208*'NILAI UTS'!R$7*'FORM NILAI SIAP'!$G$6+'NILAI UAS'!R$7*'NILAI UAS'!R208*'FORM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8" s="52"/>
    </row>
    <row r="209" spans="1:40" x14ac:dyDescent="0.25">
      <c r="A209" s="13"/>
      <c r="B209" s="13"/>
      <c r="C209" s="13"/>
      <c r="D209" s="13"/>
      <c r="E209" s="25" t="str">
        <f>IF(B209="","",'NILAI TUGAS'!D209)</f>
        <v/>
      </c>
      <c r="F209" s="25" t="str">
        <f>IF(B209="","",'NILAI PRAKTEK'!D209)</f>
        <v/>
      </c>
      <c r="G209" s="25" t="str">
        <f>IF(B209="","",'NILAI UTS'!D209)</f>
        <v/>
      </c>
      <c r="H209" s="25" t="str">
        <f>IF(B209="","",'NILAI UAS'!D209)</f>
        <v/>
      </c>
      <c r="I209" s="25" t="str">
        <f t="shared" si="1779"/>
        <v/>
      </c>
      <c r="J209" s="26" t="str">
        <f t="shared" si="1780"/>
        <v/>
      </c>
      <c r="K209" s="25" t="str">
        <f t="shared" si="1781"/>
        <v/>
      </c>
      <c r="L209" s="6" t="str">
        <f t="shared" si="1782"/>
        <v/>
      </c>
      <c r="M209" s="7" t="str">
        <f>IF($B209="","",IF(M$7="","",IFERROR((('NILAI TUGAS'!E209*'NILAI TUGAS'!E$7*'FORM NILAI SIAP'!$E$6+'NILAI PRAKTEK'!E209*'NILAI PRAKTEK'!E$7*'FORM NILAI SIAP'!$F$6+'NILAI UTS'!E209*'NILAI UTS'!E$7*'FORM NILAI SIAP'!$G$6+'NILAI UAS'!E$7*'NILAI UAS'!E209*'FORM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09" s="49"/>
      <c r="O209" s="7" t="str">
        <f>IF($B209="","",IF(O$7="","",IFERROR((('NILAI TUGAS'!F209*'NILAI TUGAS'!F$7*'FORM NILAI SIAP'!$E$6+'NILAI PRAKTEK'!F209*'NILAI PRAKTEK'!F$7*'FORM NILAI SIAP'!$F$6+'NILAI UTS'!F209*'NILAI UTS'!F$7*'FORM NILAI SIAP'!$G$6+'NILAI UAS'!F$7*'NILAI UAS'!F209*'FORM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09" s="52"/>
      <c r="Q209" s="7" t="str">
        <f>IF($B209="","",IF(Q$7="","",IFERROR((('NILAI TUGAS'!G209*'NILAI TUGAS'!G$7*'FORM NILAI SIAP'!$E$6+'NILAI PRAKTEK'!G209*'NILAI PRAKTEK'!G$7*'FORM NILAI SIAP'!$F$6+'NILAI UTS'!G209*'NILAI UTS'!G$7*'FORM NILAI SIAP'!$G$6+'NILAI UAS'!G$7*'NILAI UAS'!G209*'FORM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09" s="52"/>
      <c r="S209" s="7" t="str">
        <f>IF($B209="","",IF(S$7="","",IFERROR((('NILAI TUGAS'!H209*'NILAI TUGAS'!H$7*'FORM NILAI SIAP'!$E$6+'NILAI PRAKTEK'!H209*'NILAI PRAKTEK'!H$7*'FORM NILAI SIAP'!$F$6+'NILAI UTS'!H209*'NILAI UTS'!H$7*'FORM NILAI SIAP'!$G$6+'NILAI UAS'!H$7*'NILAI UAS'!H209*'FORM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9" s="52"/>
      <c r="U209" s="7" t="str">
        <f>IF($B209="","",IF(U$7="","",IFERROR((('NILAI TUGAS'!I209*'NILAI TUGAS'!I$7*'FORM NILAI SIAP'!$E$6+'NILAI PRAKTEK'!I209*'NILAI PRAKTEK'!I$7*'FORM NILAI SIAP'!$F$6+'NILAI UTS'!I209*'NILAI UTS'!I$7*'FORM NILAI SIAP'!$G$6+'NILAI UAS'!I$7*'NILAI UAS'!I209*'FORM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9" s="52"/>
      <c r="W209" s="7" t="str">
        <f>IF($B209="","",IF(W$7="","",IFERROR((('NILAI TUGAS'!J209*'NILAI TUGAS'!J$7*'FORM NILAI SIAP'!$E$6+'NILAI PRAKTEK'!J209*'NILAI PRAKTEK'!J$7*'FORM NILAI SIAP'!$F$6+'NILAI UTS'!J209*'NILAI UTS'!J$7*'FORM NILAI SIAP'!$G$6+'NILAI UAS'!J$7*'NILAI UAS'!J209*'FORM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9" s="52"/>
      <c r="Y209" s="7" t="str">
        <f>IF($B209="","",IF(Y$7="","",IFERROR((('NILAI TUGAS'!K209*'NILAI TUGAS'!K$7*'FORM NILAI SIAP'!$E$6+'NILAI PRAKTEK'!K209*'NILAI PRAKTEK'!K$7*'FORM NILAI SIAP'!$F$6+'NILAI UTS'!K209*'NILAI UTS'!K$7*'FORM NILAI SIAP'!$G$6+'NILAI UAS'!K$7*'NILAI UAS'!K209*'FORM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9" s="52"/>
      <c r="AA209" s="7" t="str">
        <f>IF($B209="","",IF(AA$7="","",IFERROR((('NILAI TUGAS'!L209*'NILAI TUGAS'!L$7*'FORM NILAI SIAP'!$E$6+'NILAI PRAKTEK'!L209*'NILAI PRAKTEK'!L$7*'FORM NILAI SIAP'!$F$6+'NILAI UTS'!L209*'NILAI UTS'!L$7*'FORM NILAI SIAP'!$G$6+'NILAI UAS'!L$7*'NILAI UAS'!L209*'FORM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9" s="52"/>
      <c r="AC209" s="7" t="str">
        <f>IF($B209="","",IF(AC$7="","",IFERROR((('NILAI TUGAS'!M209*'NILAI TUGAS'!M$7*'FORM NILAI SIAP'!$E$6+'NILAI PRAKTEK'!M209*'NILAI PRAKTEK'!M$7*'FORM NILAI SIAP'!$F$6+'NILAI UTS'!M209*'NILAI UTS'!M$7*'FORM NILAI SIAP'!$G$6+'NILAI UAS'!M$7*'NILAI UAS'!M209*'FORM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9" s="52"/>
      <c r="AE209" s="7" t="str">
        <f>IF($B209="","",IFERROR((('NILAI TUGAS'!N209*'NILAI TUGAS'!N$7*'FORM NILAI SIAP'!$E$6+'NILAI PRAKTEK'!N209*'NILAI PRAKTEK'!N$7*'FORM NILAI SIAP'!$F$6+'NILAI UTS'!N209*'NILAI UTS'!N$7*'FORM NILAI SIAP'!$G$6+'NILAI UAS'!N$7*'NILAI UAS'!N209*'FORM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9" s="52"/>
      <c r="AG209" s="7" t="str">
        <f>IF($B209="","",IFERROR((('NILAI TUGAS'!O209*'NILAI TUGAS'!O$7*'FORM NILAI SIAP'!$E$6+'NILAI PRAKTEK'!O209*'NILAI PRAKTEK'!O$7*'FORM NILAI SIAP'!$F$6+'NILAI UTS'!O209*'NILAI UTS'!O$7*'FORM NILAI SIAP'!$G$6+'NILAI UAS'!O$7*'NILAI UAS'!O209*'FORM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9" s="52"/>
      <c r="AI209" s="7" t="str">
        <f>IF($B209="","",IFERROR((('NILAI TUGAS'!P209*'NILAI TUGAS'!P$7*'FORM NILAI SIAP'!$E$6+'NILAI PRAKTEK'!P209*'NILAI PRAKTEK'!P$7*'FORM NILAI SIAP'!$F$6+'NILAI UTS'!P209*'NILAI UTS'!P$7*'FORM NILAI SIAP'!$G$6+'NILAI UAS'!P$7*'NILAI UAS'!P209*'FORM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9" s="52"/>
      <c r="AK209" s="7" t="str">
        <f>IF($B209="","",IFERROR((('NILAI TUGAS'!Q209*'NILAI TUGAS'!Q$7*'FORM NILAI SIAP'!$E$6+'NILAI PRAKTEK'!Q209*'NILAI PRAKTEK'!Q$7*'FORM NILAI SIAP'!$F$6+'NILAI UTS'!Q209*'NILAI UTS'!Q$7*'FORM NILAI SIAP'!$G$6+'NILAI UAS'!Q$7*'NILAI UAS'!Q209*'FORM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9" s="52"/>
      <c r="AM209" s="7" t="str">
        <f>IF($B209="","",IFERROR((('NILAI TUGAS'!R209*'NILAI TUGAS'!R$7*'FORM NILAI SIAP'!$E$6+'NILAI PRAKTEK'!R209*'NILAI PRAKTEK'!R$7*'FORM NILAI SIAP'!$F$6+'NILAI UTS'!R209*'NILAI UTS'!R$7*'FORM NILAI SIAP'!$G$6+'NILAI UAS'!R$7*'NILAI UAS'!R209*'FORM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9" s="52"/>
    </row>
    <row r="210" spans="1:40" x14ac:dyDescent="0.25">
      <c r="A210" s="13"/>
      <c r="B210" s="13"/>
      <c r="C210" s="13"/>
      <c r="D210" s="13"/>
      <c r="E210" s="25" t="str">
        <f>IF(B210="","",'NILAI TUGAS'!D210)</f>
        <v/>
      </c>
      <c r="F210" s="25" t="str">
        <f>IF(B210="","",'NILAI PRAKTEK'!D210)</f>
        <v/>
      </c>
      <c r="G210" s="25" t="str">
        <f>IF(B210="","",'NILAI UTS'!D210)</f>
        <v/>
      </c>
      <c r="H210" s="25" t="str">
        <f>IF(B210="","",'NILAI UAS'!D210)</f>
        <v/>
      </c>
      <c r="I210" s="25" t="str">
        <f t="shared" si="1779"/>
        <v/>
      </c>
      <c r="J210" s="26" t="str">
        <f t="shared" si="1780"/>
        <v/>
      </c>
      <c r="K210" s="25" t="str">
        <f t="shared" si="1781"/>
        <v/>
      </c>
      <c r="L210" s="6" t="str">
        <f t="shared" si="1782"/>
        <v/>
      </c>
      <c r="M210" s="7" t="str">
        <f>IF($B210="","",IF(M$7="","",IFERROR((('NILAI TUGAS'!E210*'NILAI TUGAS'!E$7*'FORM NILAI SIAP'!$E$6+'NILAI PRAKTEK'!E210*'NILAI PRAKTEK'!E$7*'FORM NILAI SIAP'!$F$6+'NILAI UTS'!E210*'NILAI UTS'!E$7*'FORM NILAI SIAP'!$G$6+'NILAI UAS'!E$7*'NILAI UAS'!E210*'FORM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0" s="49"/>
      <c r="O210" s="7" t="str">
        <f>IF($B210="","",IF(O$7="","",IFERROR((('NILAI TUGAS'!F210*'NILAI TUGAS'!F$7*'FORM NILAI SIAP'!$E$6+'NILAI PRAKTEK'!F210*'NILAI PRAKTEK'!F$7*'FORM NILAI SIAP'!$F$6+'NILAI UTS'!F210*'NILAI UTS'!F$7*'FORM NILAI SIAP'!$G$6+'NILAI UAS'!F$7*'NILAI UAS'!F210*'FORM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0" s="52"/>
      <c r="Q210" s="7" t="str">
        <f>IF($B210="","",IF(Q$7="","",IFERROR((('NILAI TUGAS'!G210*'NILAI TUGAS'!G$7*'FORM NILAI SIAP'!$E$6+'NILAI PRAKTEK'!G210*'NILAI PRAKTEK'!G$7*'FORM NILAI SIAP'!$F$6+'NILAI UTS'!G210*'NILAI UTS'!G$7*'FORM NILAI SIAP'!$G$6+'NILAI UAS'!G$7*'NILAI UAS'!G210*'FORM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0" s="52"/>
      <c r="S210" s="7" t="str">
        <f>IF($B210="","",IF(S$7="","",IFERROR((('NILAI TUGAS'!H210*'NILAI TUGAS'!H$7*'FORM NILAI SIAP'!$E$6+'NILAI PRAKTEK'!H210*'NILAI PRAKTEK'!H$7*'FORM NILAI SIAP'!$F$6+'NILAI UTS'!H210*'NILAI UTS'!H$7*'FORM NILAI SIAP'!$G$6+'NILAI UAS'!H$7*'NILAI UAS'!H210*'FORM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0" s="52"/>
      <c r="U210" s="7" t="str">
        <f>IF($B210="","",IF(U$7="","",IFERROR((('NILAI TUGAS'!I210*'NILAI TUGAS'!I$7*'FORM NILAI SIAP'!$E$6+'NILAI PRAKTEK'!I210*'NILAI PRAKTEK'!I$7*'FORM NILAI SIAP'!$F$6+'NILAI UTS'!I210*'NILAI UTS'!I$7*'FORM NILAI SIAP'!$G$6+'NILAI UAS'!I$7*'NILAI UAS'!I210*'FORM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0" s="52"/>
      <c r="W210" s="7" t="str">
        <f>IF($B210="","",IF(W$7="","",IFERROR((('NILAI TUGAS'!J210*'NILAI TUGAS'!J$7*'FORM NILAI SIAP'!$E$6+'NILAI PRAKTEK'!J210*'NILAI PRAKTEK'!J$7*'FORM NILAI SIAP'!$F$6+'NILAI UTS'!J210*'NILAI UTS'!J$7*'FORM NILAI SIAP'!$G$6+'NILAI UAS'!J$7*'NILAI UAS'!J210*'FORM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0" s="52"/>
      <c r="Y210" s="7" t="str">
        <f>IF($B210="","",IF(Y$7="","",IFERROR((('NILAI TUGAS'!K210*'NILAI TUGAS'!K$7*'FORM NILAI SIAP'!$E$6+'NILAI PRAKTEK'!K210*'NILAI PRAKTEK'!K$7*'FORM NILAI SIAP'!$F$6+'NILAI UTS'!K210*'NILAI UTS'!K$7*'FORM NILAI SIAP'!$G$6+'NILAI UAS'!K$7*'NILAI UAS'!K210*'FORM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0" s="52"/>
      <c r="AA210" s="7" t="str">
        <f>IF($B210="","",IF(AA$7="","",IFERROR((('NILAI TUGAS'!L210*'NILAI TUGAS'!L$7*'FORM NILAI SIAP'!$E$6+'NILAI PRAKTEK'!L210*'NILAI PRAKTEK'!L$7*'FORM NILAI SIAP'!$F$6+'NILAI UTS'!L210*'NILAI UTS'!L$7*'FORM NILAI SIAP'!$G$6+'NILAI UAS'!L$7*'NILAI UAS'!L210*'FORM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0" s="52"/>
      <c r="AC210" s="7" t="str">
        <f>IF($B210="","",IF(AC$7="","",IFERROR((('NILAI TUGAS'!M210*'NILAI TUGAS'!M$7*'FORM NILAI SIAP'!$E$6+'NILAI PRAKTEK'!M210*'NILAI PRAKTEK'!M$7*'FORM NILAI SIAP'!$F$6+'NILAI UTS'!M210*'NILAI UTS'!M$7*'FORM NILAI SIAP'!$G$6+'NILAI UAS'!M$7*'NILAI UAS'!M210*'FORM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0" s="52"/>
      <c r="AE210" s="7" t="str">
        <f>IF($B210="","",IFERROR((('NILAI TUGAS'!N210*'NILAI TUGAS'!N$7*'FORM NILAI SIAP'!$E$6+'NILAI PRAKTEK'!N210*'NILAI PRAKTEK'!N$7*'FORM NILAI SIAP'!$F$6+'NILAI UTS'!N210*'NILAI UTS'!N$7*'FORM NILAI SIAP'!$G$6+'NILAI UAS'!N$7*'NILAI UAS'!N210*'FORM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0" s="52"/>
      <c r="AG210" s="7" t="str">
        <f>IF($B210="","",IFERROR((('NILAI TUGAS'!O210*'NILAI TUGAS'!O$7*'FORM NILAI SIAP'!$E$6+'NILAI PRAKTEK'!O210*'NILAI PRAKTEK'!O$7*'FORM NILAI SIAP'!$F$6+'NILAI UTS'!O210*'NILAI UTS'!O$7*'FORM NILAI SIAP'!$G$6+'NILAI UAS'!O$7*'NILAI UAS'!O210*'FORM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0" s="52"/>
      <c r="AI210" s="7" t="str">
        <f>IF($B210="","",IFERROR((('NILAI TUGAS'!P210*'NILAI TUGAS'!P$7*'FORM NILAI SIAP'!$E$6+'NILAI PRAKTEK'!P210*'NILAI PRAKTEK'!P$7*'FORM NILAI SIAP'!$F$6+'NILAI UTS'!P210*'NILAI UTS'!P$7*'FORM NILAI SIAP'!$G$6+'NILAI UAS'!P$7*'NILAI UAS'!P210*'FORM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0" s="52"/>
      <c r="AK210" s="7" t="str">
        <f>IF($B210="","",IFERROR((('NILAI TUGAS'!Q210*'NILAI TUGAS'!Q$7*'FORM NILAI SIAP'!$E$6+'NILAI PRAKTEK'!Q210*'NILAI PRAKTEK'!Q$7*'FORM NILAI SIAP'!$F$6+'NILAI UTS'!Q210*'NILAI UTS'!Q$7*'FORM NILAI SIAP'!$G$6+'NILAI UAS'!Q$7*'NILAI UAS'!Q210*'FORM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0" s="52"/>
      <c r="AM210" s="7" t="str">
        <f>IF($B210="","",IFERROR((('NILAI TUGAS'!R210*'NILAI TUGAS'!R$7*'FORM NILAI SIAP'!$E$6+'NILAI PRAKTEK'!R210*'NILAI PRAKTEK'!R$7*'FORM NILAI SIAP'!$F$6+'NILAI UTS'!R210*'NILAI UTS'!R$7*'FORM NILAI SIAP'!$G$6+'NILAI UAS'!R$7*'NILAI UAS'!R210*'FORM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0" s="52"/>
    </row>
    <row r="211" spans="1:40" x14ac:dyDescent="0.25">
      <c r="A211" s="13"/>
      <c r="B211" s="13"/>
      <c r="C211" s="13"/>
      <c r="D211" s="13"/>
      <c r="E211" s="25" t="str">
        <f>IF(B211="","",'NILAI TUGAS'!D211)</f>
        <v/>
      </c>
      <c r="F211" s="25" t="str">
        <f>IF(B211="","",'NILAI PRAKTEK'!D211)</f>
        <v/>
      </c>
      <c r="G211" s="25" t="str">
        <f>IF(B211="","",'NILAI UTS'!D211)</f>
        <v/>
      </c>
      <c r="H211" s="25" t="str">
        <f>IF(B211="","",'NILAI UAS'!D211)</f>
        <v/>
      </c>
      <c r="I211" s="25" t="str">
        <f t="shared" si="1779"/>
        <v/>
      </c>
      <c r="J211" s="26" t="str">
        <f t="shared" si="1780"/>
        <v/>
      </c>
      <c r="K211" s="25" t="str">
        <f t="shared" si="1781"/>
        <v/>
      </c>
      <c r="L211" s="6" t="str">
        <f t="shared" si="1782"/>
        <v/>
      </c>
      <c r="M211" s="7" t="str">
        <f>IF($B211="","",IF(M$7="","",IFERROR((('NILAI TUGAS'!E211*'NILAI TUGAS'!E$7*'FORM NILAI SIAP'!$E$6+'NILAI PRAKTEK'!E211*'NILAI PRAKTEK'!E$7*'FORM NILAI SIAP'!$F$6+'NILAI UTS'!E211*'NILAI UTS'!E$7*'FORM NILAI SIAP'!$G$6+'NILAI UAS'!E$7*'NILAI UAS'!E211*'FORM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1" s="49"/>
      <c r="O211" s="7" t="str">
        <f>IF($B211="","",IF(O$7="","",IFERROR((('NILAI TUGAS'!F211*'NILAI TUGAS'!F$7*'FORM NILAI SIAP'!$E$6+'NILAI PRAKTEK'!F211*'NILAI PRAKTEK'!F$7*'FORM NILAI SIAP'!$F$6+'NILAI UTS'!F211*'NILAI UTS'!F$7*'FORM NILAI SIAP'!$G$6+'NILAI UAS'!F$7*'NILAI UAS'!F211*'FORM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1" s="52"/>
      <c r="Q211" s="7" t="str">
        <f>IF($B211="","",IF(Q$7="","",IFERROR((('NILAI TUGAS'!G211*'NILAI TUGAS'!G$7*'FORM NILAI SIAP'!$E$6+'NILAI PRAKTEK'!G211*'NILAI PRAKTEK'!G$7*'FORM NILAI SIAP'!$F$6+'NILAI UTS'!G211*'NILAI UTS'!G$7*'FORM NILAI SIAP'!$G$6+'NILAI UAS'!G$7*'NILAI UAS'!G211*'FORM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1" s="52"/>
      <c r="S211" s="7" t="str">
        <f>IF($B211="","",IF(S$7="","",IFERROR((('NILAI TUGAS'!H211*'NILAI TUGAS'!H$7*'FORM NILAI SIAP'!$E$6+'NILAI PRAKTEK'!H211*'NILAI PRAKTEK'!H$7*'FORM NILAI SIAP'!$F$6+'NILAI UTS'!H211*'NILAI UTS'!H$7*'FORM NILAI SIAP'!$G$6+'NILAI UAS'!H$7*'NILAI UAS'!H211*'FORM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1" s="52"/>
      <c r="U211" s="7" t="str">
        <f>IF($B211="","",IF(U$7="","",IFERROR((('NILAI TUGAS'!I211*'NILAI TUGAS'!I$7*'FORM NILAI SIAP'!$E$6+'NILAI PRAKTEK'!I211*'NILAI PRAKTEK'!I$7*'FORM NILAI SIAP'!$F$6+'NILAI UTS'!I211*'NILAI UTS'!I$7*'FORM NILAI SIAP'!$G$6+'NILAI UAS'!I$7*'NILAI UAS'!I211*'FORM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1" s="52"/>
      <c r="W211" s="7" t="str">
        <f>IF($B211="","",IF(W$7="","",IFERROR((('NILAI TUGAS'!J211*'NILAI TUGAS'!J$7*'FORM NILAI SIAP'!$E$6+'NILAI PRAKTEK'!J211*'NILAI PRAKTEK'!J$7*'FORM NILAI SIAP'!$F$6+'NILAI UTS'!J211*'NILAI UTS'!J$7*'FORM NILAI SIAP'!$G$6+'NILAI UAS'!J$7*'NILAI UAS'!J211*'FORM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1" s="52"/>
      <c r="Y211" s="7" t="str">
        <f>IF($B211="","",IF(Y$7="","",IFERROR((('NILAI TUGAS'!K211*'NILAI TUGAS'!K$7*'FORM NILAI SIAP'!$E$6+'NILAI PRAKTEK'!K211*'NILAI PRAKTEK'!K$7*'FORM NILAI SIAP'!$F$6+'NILAI UTS'!K211*'NILAI UTS'!K$7*'FORM NILAI SIAP'!$G$6+'NILAI UAS'!K$7*'NILAI UAS'!K211*'FORM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1" s="52"/>
      <c r="AA211" s="7" t="str">
        <f>IF($B211="","",IF(AA$7="","",IFERROR((('NILAI TUGAS'!L211*'NILAI TUGAS'!L$7*'FORM NILAI SIAP'!$E$6+'NILAI PRAKTEK'!L211*'NILAI PRAKTEK'!L$7*'FORM NILAI SIAP'!$F$6+'NILAI UTS'!L211*'NILAI UTS'!L$7*'FORM NILAI SIAP'!$G$6+'NILAI UAS'!L$7*'NILAI UAS'!L211*'FORM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1" s="52"/>
      <c r="AC211" s="7" t="str">
        <f>IF($B211="","",IF(AC$7="","",IFERROR((('NILAI TUGAS'!M211*'NILAI TUGAS'!M$7*'FORM NILAI SIAP'!$E$6+'NILAI PRAKTEK'!M211*'NILAI PRAKTEK'!M$7*'FORM NILAI SIAP'!$F$6+'NILAI UTS'!M211*'NILAI UTS'!M$7*'FORM NILAI SIAP'!$G$6+'NILAI UAS'!M$7*'NILAI UAS'!M211*'FORM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1" s="52"/>
      <c r="AE211" s="7" t="str">
        <f>IF($B211="","",IFERROR((('NILAI TUGAS'!N211*'NILAI TUGAS'!N$7*'FORM NILAI SIAP'!$E$6+'NILAI PRAKTEK'!N211*'NILAI PRAKTEK'!N$7*'FORM NILAI SIAP'!$F$6+'NILAI UTS'!N211*'NILAI UTS'!N$7*'FORM NILAI SIAP'!$G$6+'NILAI UAS'!N$7*'NILAI UAS'!N211*'FORM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1" s="52"/>
      <c r="AG211" s="7" t="str">
        <f>IF($B211="","",IFERROR((('NILAI TUGAS'!O211*'NILAI TUGAS'!O$7*'FORM NILAI SIAP'!$E$6+'NILAI PRAKTEK'!O211*'NILAI PRAKTEK'!O$7*'FORM NILAI SIAP'!$F$6+'NILAI UTS'!O211*'NILAI UTS'!O$7*'FORM NILAI SIAP'!$G$6+'NILAI UAS'!O$7*'NILAI UAS'!O211*'FORM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1" s="52"/>
      <c r="AI211" s="7" t="str">
        <f>IF($B211="","",IFERROR((('NILAI TUGAS'!P211*'NILAI TUGAS'!P$7*'FORM NILAI SIAP'!$E$6+'NILAI PRAKTEK'!P211*'NILAI PRAKTEK'!P$7*'FORM NILAI SIAP'!$F$6+'NILAI UTS'!P211*'NILAI UTS'!P$7*'FORM NILAI SIAP'!$G$6+'NILAI UAS'!P$7*'NILAI UAS'!P211*'FORM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1" s="52"/>
      <c r="AK211" s="7" t="str">
        <f>IF($B211="","",IFERROR((('NILAI TUGAS'!Q211*'NILAI TUGAS'!Q$7*'FORM NILAI SIAP'!$E$6+'NILAI PRAKTEK'!Q211*'NILAI PRAKTEK'!Q$7*'FORM NILAI SIAP'!$F$6+'NILAI UTS'!Q211*'NILAI UTS'!Q$7*'FORM NILAI SIAP'!$G$6+'NILAI UAS'!Q$7*'NILAI UAS'!Q211*'FORM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1" s="52"/>
      <c r="AM211" s="7" t="str">
        <f>IF($B211="","",IFERROR((('NILAI TUGAS'!R211*'NILAI TUGAS'!R$7*'FORM NILAI SIAP'!$E$6+'NILAI PRAKTEK'!R211*'NILAI PRAKTEK'!R$7*'FORM NILAI SIAP'!$F$6+'NILAI UTS'!R211*'NILAI UTS'!R$7*'FORM NILAI SIAP'!$G$6+'NILAI UAS'!R$7*'NILAI UAS'!R211*'FORM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1" s="52"/>
    </row>
    <row r="212" spans="1:40" x14ac:dyDescent="0.25">
      <c r="A212" s="13"/>
      <c r="B212" s="13"/>
      <c r="C212" s="13"/>
      <c r="D212" s="13"/>
      <c r="E212" s="25" t="str">
        <f>IF(B212="","",'NILAI TUGAS'!D212)</f>
        <v/>
      </c>
      <c r="F212" s="25" t="str">
        <f>IF(B212="","",'NILAI PRAKTEK'!D212)</f>
        <v/>
      </c>
      <c r="G212" s="25" t="str">
        <f>IF(B212="","",'NILAI UTS'!D212)</f>
        <v/>
      </c>
      <c r="H212" s="25" t="str">
        <f>IF(B212="","",'NILAI UAS'!D212)</f>
        <v/>
      </c>
      <c r="I212" s="25" t="str">
        <f t="shared" si="1779"/>
        <v/>
      </c>
      <c r="J212" s="26" t="str">
        <f t="shared" si="1780"/>
        <v/>
      </c>
      <c r="K212" s="25" t="str">
        <f t="shared" si="1781"/>
        <v/>
      </c>
      <c r="L212" s="6" t="str">
        <f t="shared" si="1782"/>
        <v/>
      </c>
      <c r="M212" s="7" t="str">
        <f>IF($B212="","",IF(M$7="","",IFERROR((('NILAI TUGAS'!E212*'NILAI TUGAS'!E$7*'FORM NILAI SIAP'!$E$6+'NILAI PRAKTEK'!E212*'NILAI PRAKTEK'!E$7*'FORM NILAI SIAP'!$F$6+'NILAI UTS'!E212*'NILAI UTS'!E$7*'FORM NILAI SIAP'!$G$6+'NILAI UAS'!E$7*'NILAI UAS'!E212*'FORM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2" s="49"/>
      <c r="O212" s="7" t="str">
        <f>IF($B212="","",IF(O$7="","",IFERROR((('NILAI TUGAS'!F212*'NILAI TUGAS'!F$7*'FORM NILAI SIAP'!$E$6+'NILAI PRAKTEK'!F212*'NILAI PRAKTEK'!F$7*'FORM NILAI SIAP'!$F$6+'NILAI UTS'!F212*'NILAI UTS'!F$7*'FORM NILAI SIAP'!$G$6+'NILAI UAS'!F$7*'NILAI UAS'!F212*'FORM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2" s="52"/>
      <c r="Q212" s="7" t="str">
        <f>IF($B212="","",IF(Q$7="","",IFERROR((('NILAI TUGAS'!G212*'NILAI TUGAS'!G$7*'FORM NILAI SIAP'!$E$6+'NILAI PRAKTEK'!G212*'NILAI PRAKTEK'!G$7*'FORM NILAI SIAP'!$F$6+'NILAI UTS'!G212*'NILAI UTS'!G$7*'FORM NILAI SIAP'!$G$6+'NILAI UAS'!G$7*'NILAI UAS'!G212*'FORM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2" s="52"/>
      <c r="S212" s="7" t="str">
        <f>IF($B212="","",IF(S$7="","",IFERROR((('NILAI TUGAS'!H212*'NILAI TUGAS'!H$7*'FORM NILAI SIAP'!$E$6+'NILAI PRAKTEK'!H212*'NILAI PRAKTEK'!H$7*'FORM NILAI SIAP'!$F$6+'NILAI UTS'!H212*'NILAI UTS'!H$7*'FORM NILAI SIAP'!$G$6+'NILAI UAS'!H$7*'NILAI UAS'!H212*'FORM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2" s="52"/>
      <c r="U212" s="7" t="str">
        <f>IF($B212="","",IF(U$7="","",IFERROR((('NILAI TUGAS'!I212*'NILAI TUGAS'!I$7*'FORM NILAI SIAP'!$E$6+'NILAI PRAKTEK'!I212*'NILAI PRAKTEK'!I$7*'FORM NILAI SIAP'!$F$6+'NILAI UTS'!I212*'NILAI UTS'!I$7*'FORM NILAI SIAP'!$G$6+'NILAI UAS'!I$7*'NILAI UAS'!I212*'FORM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2" s="52"/>
      <c r="W212" s="7" t="str">
        <f>IF($B212="","",IF(W$7="","",IFERROR((('NILAI TUGAS'!J212*'NILAI TUGAS'!J$7*'FORM NILAI SIAP'!$E$6+'NILAI PRAKTEK'!J212*'NILAI PRAKTEK'!J$7*'FORM NILAI SIAP'!$F$6+'NILAI UTS'!J212*'NILAI UTS'!J$7*'FORM NILAI SIAP'!$G$6+'NILAI UAS'!J$7*'NILAI UAS'!J212*'FORM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2" s="52"/>
      <c r="Y212" s="7" t="str">
        <f>IF($B212="","",IF(Y$7="","",IFERROR((('NILAI TUGAS'!K212*'NILAI TUGAS'!K$7*'FORM NILAI SIAP'!$E$6+'NILAI PRAKTEK'!K212*'NILAI PRAKTEK'!K$7*'FORM NILAI SIAP'!$F$6+'NILAI UTS'!K212*'NILAI UTS'!K$7*'FORM NILAI SIAP'!$G$6+'NILAI UAS'!K$7*'NILAI UAS'!K212*'FORM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2" s="52"/>
      <c r="AA212" s="7" t="str">
        <f>IF($B212="","",IF(AA$7="","",IFERROR((('NILAI TUGAS'!L212*'NILAI TUGAS'!L$7*'FORM NILAI SIAP'!$E$6+'NILAI PRAKTEK'!L212*'NILAI PRAKTEK'!L$7*'FORM NILAI SIAP'!$F$6+'NILAI UTS'!L212*'NILAI UTS'!L$7*'FORM NILAI SIAP'!$G$6+'NILAI UAS'!L$7*'NILAI UAS'!L212*'FORM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2" s="52"/>
      <c r="AC212" s="7" t="str">
        <f>IF($B212="","",IF(AC$7="","",IFERROR((('NILAI TUGAS'!M212*'NILAI TUGAS'!M$7*'FORM NILAI SIAP'!$E$6+'NILAI PRAKTEK'!M212*'NILAI PRAKTEK'!M$7*'FORM NILAI SIAP'!$F$6+'NILAI UTS'!M212*'NILAI UTS'!M$7*'FORM NILAI SIAP'!$G$6+'NILAI UAS'!M$7*'NILAI UAS'!M212*'FORM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2" s="52"/>
      <c r="AE212" s="7" t="str">
        <f>IF($B212="","",IFERROR((('NILAI TUGAS'!N212*'NILAI TUGAS'!N$7*'FORM NILAI SIAP'!$E$6+'NILAI PRAKTEK'!N212*'NILAI PRAKTEK'!N$7*'FORM NILAI SIAP'!$F$6+'NILAI UTS'!N212*'NILAI UTS'!N$7*'FORM NILAI SIAP'!$G$6+'NILAI UAS'!N$7*'NILAI UAS'!N212*'FORM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2" s="52"/>
      <c r="AG212" s="7" t="str">
        <f>IF($B212="","",IFERROR((('NILAI TUGAS'!O212*'NILAI TUGAS'!O$7*'FORM NILAI SIAP'!$E$6+'NILAI PRAKTEK'!O212*'NILAI PRAKTEK'!O$7*'FORM NILAI SIAP'!$F$6+'NILAI UTS'!O212*'NILAI UTS'!O$7*'FORM NILAI SIAP'!$G$6+'NILAI UAS'!O$7*'NILAI UAS'!O212*'FORM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2" s="52"/>
      <c r="AI212" s="7" t="str">
        <f>IF($B212="","",IFERROR((('NILAI TUGAS'!P212*'NILAI TUGAS'!P$7*'FORM NILAI SIAP'!$E$6+'NILAI PRAKTEK'!P212*'NILAI PRAKTEK'!P$7*'FORM NILAI SIAP'!$F$6+'NILAI UTS'!P212*'NILAI UTS'!P$7*'FORM NILAI SIAP'!$G$6+'NILAI UAS'!P$7*'NILAI UAS'!P212*'FORM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2" s="52"/>
      <c r="AK212" s="7" t="str">
        <f>IF($B212="","",IFERROR((('NILAI TUGAS'!Q212*'NILAI TUGAS'!Q$7*'FORM NILAI SIAP'!$E$6+'NILAI PRAKTEK'!Q212*'NILAI PRAKTEK'!Q$7*'FORM NILAI SIAP'!$F$6+'NILAI UTS'!Q212*'NILAI UTS'!Q$7*'FORM NILAI SIAP'!$G$6+'NILAI UAS'!Q$7*'NILAI UAS'!Q212*'FORM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2" s="52"/>
      <c r="AM212" s="7" t="str">
        <f>IF($B212="","",IFERROR((('NILAI TUGAS'!R212*'NILAI TUGAS'!R$7*'FORM NILAI SIAP'!$E$6+'NILAI PRAKTEK'!R212*'NILAI PRAKTEK'!R$7*'FORM NILAI SIAP'!$F$6+'NILAI UTS'!R212*'NILAI UTS'!R$7*'FORM NILAI SIAP'!$G$6+'NILAI UAS'!R$7*'NILAI UAS'!R212*'FORM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2" s="52"/>
    </row>
    <row r="213" spans="1:40" x14ac:dyDescent="0.25">
      <c r="A213" s="13"/>
      <c r="B213" s="13"/>
      <c r="C213" s="13"/>
      <c r="D213" s="13"/>
      <c r="E213" s="25" t="str">
        <f>IF(B213="","",'NILAI TUGAS'!D213)</f>
        <v/>
      </c>
      <c r="F213" s="25" t="str">
        <f>IF(B213="","",'NILAI PRAKTEK'!D213)</f>
        <v/>
      </c>
      <c r="G213" s="25" t="str">
        <f>IF(B213="","",'NILAI UTS'!D213)</f>
        <v/>
      </c>
      <c r="H213" s="25" t="str">
        <f>IF(B213="","",'NILAI UAS'!D213)</f>
        <v/>
      </c>
      <c r="I213" s="25" t="str">
        <f t="shared" si="1779"/>
        <v/>
      </c>
      <c r="J213" s="26" t="str">
        <f t="shared" si="1780"/>
        <v/>
      </c>
      <c r="K213" s="25" t="str">
        <f t="shared" si="1781"/>
        <v/>
      </c>
      <c r="L213" s="6" t="str">
        <f t="shared" si="1782"/>
        <v/>
      </c>
      <c r="M213" s="7" t="str">
        <f>IF($B213="","",IF(M$7="","",IFERROR((('NILAI TUGAS'!E213*'NILAI TUGAS'!E$7*'FORM NILAI SIAP'!$E$6+'NILAI PRAKTEK'!E213*'NILAI PRAKTEK'!E$7*'FORM NILAI SIAP'!$F$6+'NILAI UTS'!E213*'NILAI UTS'!E$7*'FORM NILAI SIAP'!$G$6+'NILAI UAS'!E$7*'NILAI UAS'!E213*'FORM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3" s="49"/>
      <c r="O213" s="7" t="str">
        <f>IF($B213="","",IF(O$7="","",IFERROR((('NILAI TUGAS'!F213*'NILAI TUGAS'!F$7*'FORM NILAI SIAP'!$E$6+'NILAI PRAKTEK'!F213*'NILAI PRAKTEK'!F$7*'FORM NILAI SIAP'!$F$6+'NILAI UTS'!F213*'NILAI UTS'!F$7*'FORM NILAI SIAP'!$G$6+'NILAI UAS'!F$7*'NILAI UAS'!F213*'FORM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3" s="52"/>
      <c r="Q213" s="7" t="str">
        <f>IF($B213="","",IF(Q$7="","",IFERROR((('NILAI TUGAS'!G213*'NILAI TUGAS'!G$7*'FORM NILAI SIAP'!$E$6+'NILAI PRAKTEK'!G213*'NILAI PRAKTEK'!G$7*'FORM NILAI SIAP'!$F$6+'NILAI UTS'!G213*'NILAI UTS'!G$7*'FORM NILAI SIAP'!$G$6+'NILAI UAS'!G$7*'NILAI UAS'!G213*'FORM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3" s="52"/>
      <c r="S213" s="7" t="str">
        <f>IF($B213="","",IF(S$7="","",IFERROR((('NILAI TUGAS'!H213*'NILAI TUGAS'!H$7*'FORM NILAI SIAP'!$E$6+'NILAI PRAKTEK'!H213*'NILAI PRAKTEK'!H$7*'FORM NILAI SIAP'!$F$6+'NILAI UTS'!H213*'NILAI UTS'!H$7*'FORM NILAI SIAP'!$G$6+'NILAI UAS'!H$7*'NILAI UAS'!H213*'FORM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3" s="52"/>
      <c r="U213" s="7" t="str">
        <f>IF($B213="","",IF(U$7="","",IFERROR((('NILAI TUGAS'!I213*'NILAI TUGAS'!I$7*'FORM NILAI SIAP'!$E$6+'NILAI PRAKTEK'!I213*'NILAI PRAKTEK'!I$7*'FORM NILAI SIAP'!$F$6+'NILAI UTS'!I213*'NILAI UTS'!I$7*'FORM NILAI SIAP'!$G$6+'NILAI UAS'!I$7*'NILAI UAS'!I213*'FORM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3" s="52"/>
      <c r="W213" s="7" t="str">
        <f>IF($B213="","",IF(W$7="","",IFERROR((('NILAI TUGAS'!J213*'NILAI TUGAS'!J$7*'FORM NILAI SIAP'!$E$6+'NILAI PRAKTEK'!J213*'NILAI PRAKTEK'!J$7*'FORM NILAI SIAP'!$F$6+'NILAI UTS'!J213*'NILAI UTS'!J$7*'FORM NILAI SIAP'!$G$6+'NILAI UAS'!J$7*'NILAI UAS'!J213*'FORM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3" s="52"/>
      <c r="Y213" s="7" t="str">
        <f>IF($B213="","",IF(Y$7="","",IFERROR((('NILAI TUGAS'!K213*'NILAI TUGAS'!K$7*'FORM NILAI SIAP'!$E$6+'NILAI PRAKTEK'!K213*'NILAI PRAKTEK'!K$7*'FORM NILAI SIAP'!$F$6+'NILAI UTS'!K213*'NILAI UTS'!K$7*'FORM NILAI SIAP'!$G$6+'NILAI UAS'!K$7*'NILAI UAS'!K213*'FORM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3" s="52"/>
      <c r="AA213" s="7" t="str">
        <f>IF($B213="","",IF(AA$7="","",IFERROR((('NILAI TUGAS'!L213*'NILAI TUGAS'!L$7*'FORM NILAI SIAP'!$E$6+'NILAI PRAKTEK'!L213*'NILAI PRAKTEK'!L$7*'FORM NILAI SIAP'!$F$6+'NILAI UTS'!L213*'NILAI UTS'!L$7*'FORM NILAI SIAP'!$G$6+'NILAI UAS'!L$7*'NILAI UAS'!L213*'FORM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3" s="52"/>
      <c r="AC213" s="7" t="str">
        <f>IF($B213="","",IF(AC$7="","",IFERROR((('NILAI TUGAS'!M213*'NILAI TUGAS'!M$7*'FORM NILAI SIAP'!$E$6+'NILAI PRAKTEK'!M213*'NILAI PRAKTEK'!M$7*'FORM NILAI SIAP'!$F$6+'NILAI UTS'!M213*'NILAI UTS'!M$7*'FORM NILAI SIAP'!$G$6+'NILAI UAS'!M$7*'NILAI UAS'!M213*'FORM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3" s="52"/>
      <c r="AE213" s="7" t="str">
        <f>IF($B213="","",IFERROR((('NILAI TUGAS'!N213*'NILAI TUGAS'!N$7*'FORM NILAI SIAP'!$E$6+'NILAI PRAKTEK'!N213*'NILAI PRAKTEK'!N$7*'FORM NILAI SIAP'!$F$6+'NILAI UTS'!N213*'NILAI UTS'!N$7*'FORM NILAI SIAP'!$G$6+'NILAI UAS'!N$7*'NILAI UAS'!N213*'FORM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3" s="52"/>
      <c r="AG213" s="7" t="str">
        <f>IF($B213="","",IFERROR((('NILAI TUGAS'!O213*'NILAI TUGAS'!O$7*'FORM NILAI SIAP'!$E$6+'NILAI PRAKTEK'!O213*'NILAI PRAKTEK'!O$7*'FORM NILAI SIAP'!$F$6+'NILAI UTS'!O213*'NILAI UTS'!O$7*'FORM NILAI SIAP'!$G$6+'NILAI UAS'!O$7*'NILAI UAS'!O213*'FORM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3" s="52"/>
      <c r="AI213" s="7" t="str">
        <f>IF($B213="","",IFERROR((('NILAI TUGAS'!P213*'NILAI TUGAS'!P$7*'FORM NILAI SIAP'!$E$6+'NILAI PRAKTEK'!P213*'NILAI PRAKTEK'!P$7*'FORM NILAI SIAP'!$F$6+'NILAI UTS'!P213*'NILAI UTS'!P$7*'FORM NILAI SIAP'!$G$6+'NILAI UAS'!P$7*'NILAI UAS'!P213*'FORM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3" s="52"/>
      <c r="AK213" s="7" t="str">
        <f>IF($B213="","",IFERROR((('NILAI TUGAS'!Q213*'NILAI TUGAS'!Q$7*'FORM NILAI SIAP'!$E$6+'NILAI PRAKTEK'!Q213*'NILAI PRAKTEK'!Q$7*'FORM NILAI SIAP'!$F$6+'NILAI UTS'!Q213*'NILAI UTS'!Q$7*'FORM NILAI SIAP'!$G$6+'NILAI UAS'!Q$7*'NILAI UAS'!Q213*'FORM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3" s="52"/>
      <c r="AM213" s="7" t="str">
        <f>IF($B213="","",IFERROR((('NILAI TUGAS'!R213*'NILAI TUGAS'!R$7*'FORM NILAI SIAP'!$E$6+'NILAI PRAKTEK'!R213*'NILAI PRAKTEK'!R$7*'FORM NILAI SIAP'!$F$6+'NILAI UTS'!R213*'NILAI UTS'!R$7*'FORM NILAI SIAP'!$G$6+'NILAI UAS'!R$7*'NILAI UAS'!R213*'FORM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3" s="52"/>
    </row>
    <row r="214" spans="1:40" x14ac:dyDescent="0.25">
      <c r="A214" s="13"/>
      <c r="B214" s="13"/>
      <c r="C214" s="13"/>
      <c r="D214" s="13"/>
      <c r="E214" s="25" t="str">
        <f>IF(B214="","",'NILAI TUGAS'!D214)</f>
        <v/>
      </c>
      <c r="F214" s="25" t="str">
        <f>IF(B214="","",'NILAI PRAKTEK'!D214)</f>
        <v/>
      </c>
      <c r="G214" s="25" t="str">
        <f>IF(B214="","",'NILAI UTS'!D214)</f>
        <v/>
      </c>
      <c r="H214" s="25" t="str">
        <f>IF(B214="","",'NILAI UAS'!D214)</f>
        <v/>
      </c>
      <c r="I214" s="25" t="str">
        <f t="shared" si="1779"/>
        <v/>
      </c>
      <c r="J214" s="26" t="str">
        <f t="shared" si="1780"/>
        <v/>
      </c>
      <c r="K214" s="25" t="str">
        <f t="shared" si="1781"/>
        <v/>
      </c>
      <c r="L214" s="6" t="str">
        <f t="shared" si="1782"/>
        <v/>
      </c>
      <c r="M214" s="7" t="str">
        <f>IF($B214="","",IF(M$7="","",IFERROR((('NILAI TUGAS'!E214*'NILAI TUGAS'!E$7*'FORM NILAI SIAP'!$E$6+'NILAI PRAKTEK'!E214*'NILAI PRAKTEK'!E$7*'FORM NILAI SIAP'!$F$6+'NILAI UTS'!E214*'NILAI UTS'!E$7*'FORM NILAI SIAP'!$G$6+'NILAI UAS'!E$7*'NILAI UAS'!E214*'FORM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4" s="49"/>
      <c r="O214" s="7" t="str">
        <f>IF($B214="","",IF(O$7="","",IFERROR((('NILAI TUGAS'!F214*'NILAI TUGAS'!F$7*'FORM NILAI SIAP'!$E$6+'NILAI PRAKTEK'!F214*'NILAI PRAKTEK'!F$7*'FORM NILAI SIAP'!$F$6+'NILAI UTS'!F214*'NILAI UTS'!F$7*'FORM NILAI SIAP'!$G$6+'NILAI UAS'!F$7*'NILAI UAS'!F214*'FORM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4" s="52"/>
      <c r="Q214" s="7" t="str">
        <f>IF($B214="","",IF(Q$7="","",IFERROR((('NILAI TUGAS'!G214*'NILAI TUGAS'!G$7*'FORM NILAI SIAP'!$E$6+'NILAI PRAKTEK'!G214*'NILAI PRAKTEK'!G$7*'FORM NILAI SIAP'!$F$6+'NILAI UTS'!G214*'NILAI UTS'!G$7*'FORM NILAI SIAP'!$G$6+'NILAI UAS'!G$7*'NILAI UAS'!G214*'FORM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4" s="52"/>
      <c r="S214" s="7" t="str">
        <f>IF($B214="","",IF(S$7="","",IFERROR((('NILAI TUGAS'!H214*'NILAI TUGAS'!H$7*'FORM NILAI SIAP'!$E$6+'NILAI PRAKTEK'!H214*'NILAI PRAKTEK'!H$7*'FORM NILAI SIAP'!$F$6+'NILAI UTS'!H214*'NILAI UTS'!H$7*'FORM NILAI SIAP'!$G$6+'NILAI UAS'!H$7*'NILAI UAS'!H214*'FORM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4" s="52"/>
      <c r="U214" s="7" t="str">
        <f>IF($B214="","",IF(U$7="","",IFERROR((('NILAI TUGAS'!I214*'NILAI TUGAS'!I$7*'FORM NILAI SIAP'!$E$6+'NILAI PRAKTEK'!I214*'NILAI PRAKTEK'!I$7*'FORM NILAI SIAP'!$F$6+'NILAI UTS'!I214*'NILAI UTS'!I$7*'FORM NILAI SIAP'!$G$6+'NILAI UAS'!I$7*'NILAI UAS'!I214*'FORM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4" s="52"/>
      <c r="W214" s="7" t="str">
        <f>IF($B214="","",IF(W$7="","",IFERROR((('NILAI TUGAS'!J214*'NILAI TUGAS'!J$7*'FORM NILAI SIAP'!$E$6+'NILAI PRAKTEK'!J214*'NILAI PRAKTEK'!J$7*'FORM NILAI SIAP'!$F$6+'NILAI UTS'!J214*'NILAI UTS'!J$7*'FORM NILAI SIAP'!$G$6+'NILAI UAS'!J$7*'NILAI UAS'!J214*'FORM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4" s="52"/>
      <c r="Y214" s="7" t="str">
        <f>IF($B214="","",IF(Y$7="","",IFERROR((('NILAI TUGAS'!K214*'NILAI TUGAS'!K$7*'FORM NILAI SIAP'!$E$6+'NILAI PRAKTEK'!K214*'NILAI PRAKTEK'!K$7*'FORM NILAI SIAP'!$F$6+'NILAI UTS'!K214*'NILAI UTS'!K$7*'FORM NILAI SIAP'!$G$6+'NILAI UAS'!K$7*'NILAI UAS'!K214*'FORM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4" s="52"/>
      <c r="AA214" s="7" t="str">
        <f>IF($B214="","",IF(AA$7="","",IFERROR((('NILAI TUGAS'!L214*'NILAI TUGAS'!L$7*'FORM NILAI SIAP'!$E$6+'NILAI PRAKTEK'!L214*'NILAI PRAKTEK'!L$7*'FORM NILAI SIAP'!$F$6+'NILAI UTS'!L214*'NILAI UTS'!L$7*'FORM NILAI SIAP'!$G$6+'NILAI UAS'!L$7*'NILAI UAS'!L214*'FORM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4" s="52"/>
      <c r="AC214" s="7" t="str">
        <f>IF($B214="","",IF(AC$7="","",IFERROR((('NILAI TUGAS'!M214*'NILAI TUGAS'!M$7*'FORM NILAI SIAP'!$E$6+'NILAI PRAKTEK'!M214*'NILAI PRAKTEK'!M$7*'FORM NILAI SIAP'!$F$6+'NILAI UTS'!M214*'NILAI UTS'!M$7*'FORM NILAI SIAP'!$G$6+'NILAI UAS'!M$7*'NILAI UAS'!M214*'FORM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4" s="52"/>
      <c r="AE214" s="7" t="str">
        <f>IF($B214="","",IFERROR((('NILAI TUGAS'!N214*'NILAI TUGAS'!N$7*'FORM NILAI SIAP'!$E$6+'NILAI PRAKTEK'!N214*'NILAI PRAKTEK'!N$7*'FORM NILAI SIAP'!$F$6+'NILAI UTS'!N214*'NILAI UTS'!N$7*'FORM NILAI SIAP'!$G$6+'NILAI UAS'!N$7*'NILAI UAS'!N214*'FORM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4" s="52"/>
      <c r="AG214" s="7" t="str">
        <f>IF($B214="","",IFERROR((('NILAI TUGAS'!O214*'NILAI TUGAS'!O$7*'FORM NILAI SIAP'!$E$6+'NILAI PRAKTEK'!O214*'NILAI PRAKTEK'!O$7*'FORM NILAI SIAP'!$F$6+'NILAI UTS'!O214*'NILAI UTS'!O$7*'FORM NILAI SIAP'!$G$6+'NILAI UAS'!O$7*'NILAI UAS'!O214*'FORM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4" s="52"/>
      <c r="AI214" s="7" t="str">
        <f>IF($B214="","",IFERROR((('NILAI TUGAS'!P214*'NILAI TUGAS'!P$7*'FORM NILAI SIAP'!$E$6+'NILAI PRAKTEK'!P214*'NILAI PRAKTEK'!P$7*'FORM NILAI SIAP'!$F$6+'NILAI UTS'!P214*'NILAI UTS'!P$7*'FORM NILAI SIAP'!$G$6+'NILAI UAS'!P$7*'NILAI UAS'!P214*'FORM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4" s="52"/>
      <c r="AK214" s="7" t="str">
        <f>IF($B214="","",IFERROR((('NILAI TUGAS'!Q214*'NILAI TUGAS'!Q$7*'FORM NILAI SIAP'!$E$6+'NILAI PRAKTEK'!Q214*'NILAI PRAKTEK'!Q$7*'FORM NILAI SIAP'!$F$6+'NILAI UTS'!Q214*'NILAI UTS'!Q$7*'FORM NILAI SIAP'!$G$6+'NILAI UAS'!Q$7*'NILAI UAS'!Q214*'FORM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4" s="52"/>
      <c r="AM214" s="7" t="str">
        <f>IF($B214="","",IFERROR((('NILAI TUGAS'!R214*'NILAI TUGAS'!R$7*'FORM NILAI SIAP'!$E$6+'NILAI PRAKTEK'!R214*'NILAI PRAKTEK'!R$7*'FORM NILAI SIAP'!$F$6+'NILAI UTS'!R214*'NILAI UTS'!R$7*'FORM NILAI SIAP'!$G$6+'NILAI UAS'!R$7*'NILAI UAS'!R214*'FORM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4" s="52"/>
    </row>
    <row r="215" spans="1:40" x14ac:dyDescent="0.25">
      <c r="A215" s="13"/>
      <c r="B215" s="13"/>
      <c r="C215" s="13"/>
      <c r="D215" s="13"/>
      <c r="E215" s="25" t="str">
        <f>IF(B215="","",'NILAI TUGAS'!D215)</f>
        <v/>
      </c>
      <c r="F215" s="25" t="str">
        <f>IF(B215="","",'NILAI PRAKTEK'!D215)</f>
        <v/>
      </c>
      <c r="G215" s="25" t="str">
        <f>IF(B215="","",'NILAI UTS'!D215)</f>
        <v/>
      </c>
      <c r="H215" s="25" t="str">
        <f>IF(B215="","",'NILAI UAS'!D215)</f>
        <v/>
      </c>
      <c r="I215" s="25" t="str">
        <f t="shared" si="1779"/>
        <v/>
      </c>
      <c r="J215" s="26" t="str">
        <f t="shared" si="1780"/>
        <v/>
      </c>
      <c r="K215" s="25" t="str">
        <f t="shared" si="1781"/>
        <v/>
      </c>
      <c r="L215" s="6" t="str">
        <f t="shared" si="1782"/>
        <v/>
      </c>
      <c r="M215" s="7" t="str">
        <f>IF($B215="","",IF(M$7="","",IFERROR((('NILAI TUGAS'!E215*'NILAI TUGAS'!E$7*'FORM NILAI SIAP'!$E$6+'NILAI PRAKTEK'!E215*'NILAI PRAKTEK'!E$7*'FORM NILAI SIAP'!$F$6+'NILAI UTS'!E215*'NILAI UTS'!E$7*'FORM NILAI SIAP'!$G$6+'NILAI UAS'!E$7*'NILAI UAS'!E215*'FORM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5" s="49"/>
      <c r="O215" s="7" t="str">
        <f>IF($B215="","",IF(O$7="","",IFERROR((('NILAI TUGAS'!F215*'NILAI TUGAS'!F$7*'FORM NILAI SIAP'!$E$6+'NILAI PRAKTEK'!F215*'NILAI PRAKTEK'!F$7*'FORM NILAI SIAP'!$F$6+'NILAI UTS'!F215*'NILAI UTS'!F$7*'FORM NILAI SIAP'!$G$6+'NILAI UAS'!F$7*'NILAI UAS'!F215*'FORM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5" s="52"/>
      <c r="Q215" s="7" t="str">
        <f>IF($B215="","",IF(Q$7="","",IFERROR((('NILAI TUGAS'!G215*'NILAI TUGAS'!G$7*'FORM NILAI SIAP'!$E$6+'NILAI PRAKTEK'!G215*'NILAI PRAKTEK'!G$7*'FORM NILAI SIAP'!$F$6+'NILAI UTS'!G215*'NILAI UTS'!G$7*'FORM NILAI SIAP'!$G$6+'NILAI UAS'!G$7*'NILAI UAS'!G215*'FORM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5" s="52"/>
      <c r="S215" s="7" t="str">
        <f>IF($B215="","",IF(S$7="","",IFERROR((('NILAI TUGAS'!H215*'NILAI TUGAS'!H$7*'FORM NILAI SIAP'!$E$6+'NILAI PRAKTEK'!H215*'NILAI PRAKTEK'!H$7*'FORM NILAI SIAP'!$F$6+'NILAI UTS'!H215*'NILAI UTS'!H$7*'FORM NILAI SIAP'!$G$6+'NILAI UAS'!H$7*'NILAI UAS'!H215*'FORM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5" s="52"/>
      <c r="U215" s="7" t="str">
        <f>IF($B215="","",IF(U$7="","",IFERROR((('NILAI TUGAS'!I215*'NILAI TUGAS'!I$7*'FORM NILAI SIAP'!$E$6+'NILAI PRAKTEK'!I215*'NILAI PRAKTEK'!I$7*'FORM NILAI SIAP'!$F$6+'NILAI UTS'!I215*'NILAI UTS'!I$7*'FORM NILAI SIAP'!$G$6+'NILAI UAS'!I$7*'NILAI UAS'!I215*'FORM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5" s="52"/>
      <c r="W215" s="7" t="str">
        <f>IF($B215="","",IF(W$7="","",IFERROR((('NILAI TUGAS'!J215*'NILAI TUGAS'!J$7*'FORM NILAI SIAP'!$E$6+'NILAI PRAKTEK'!J215*'NILAI PRAKTEK'!J$7*'FORM NILAI SIAP'!$F$6+'NILAI UTS'!J215*'NILAI UTS'!J$7*'FORM NILAI SIAP'!$G$6+'NILAI UAS'!J$7*'NILAI UAS'!J215*'FORM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5" s="52"/>
      <c r="Y215" s="7" t="str">
        <f>IF($B215="","",IF(Y$7="","",IFERROR((('NILAI TUGAS'!K215*'NILAI TUGAS'!K$7*'FORM NILAI SIAP'!$E$6+'NILAI PRAKTEK'!K215*'NILAI PRAKTEK'!K$7*'FORM NILAI SIAP'!$F$6+'NILAI UTS'!K215*'NILAI UTS'!K$7*'FORM NILAI SIAP'!$G$6+'NILAI UAS'!K$7*'NILAI UAS'!K215*'FORM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5" s="52"/>
      <c r="AA215" s="7" t="str">
        <f>IF($B215="","",IF(AA$7="","",IFERROR((('NILAI TUGAS'!L215*'NILAI TUGAS'!L$7*'FORM NILAI SIAP'!$E$6+'NILAI PRAKTEK'!L215*'NILAI PRAKTEK'!L$7*'FORM NILAI SIAP'!$F$6+'NILAI UTS'!L215*'NILAI UTS'!L$7*'FORM NILAI SIAP'!$G$6+'NILAI UAS'!L$7*'NILAI UAS'!L215*'FORM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5" s="52"/>
      <c r="AC215" s="7" t="str">
        <f>IF($B215="","",IF(AC$7="","",IFERROR((('NILAI TUGAS'!M215*'NILAI TUGAS'!M$7*'FORM NILAI SIAP'!$E$6+'NILAI PRAKTEK'!M215*'NILAI PRAKTEK'!M$7*'FORM NILAI SIAP'!$F$6+'NILAI UTS'!M215*'NILAI UTS'!M$7*'FORM NILAI SIAP'!$G$6+'NILAI UAS'!M$7*'NILAI UAS'!M215*'FORM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5" s="52"/>
      <c r="AE215" s="7" t="str">
        <f>IF($B215="","",IFERROR((('NILAI TUGAS'!N215*'NILAI TUGAS'!N$7*'FORM NILAI SIAP'!$E$6+'NILAI PRAKTEK'!N215*'NILAI PRAKTEK'!N$7*'FORM NILAI SIAP'!$F$6+'NILAI UTS'!N215*'NILAI UTS'!N$7*'FORM NILAI SIAP'!$G$6+'NILAI UAS'!N$7*'NILAI UAS'!N215*'FORM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5" s="52"/>
      <c r="AG215" s="7" t="str">
        <f>IF($B215="","",IFERROR((('NILAI TUGAS'!O215*'NILAI TUGAS'!O$7*'FORM NILAI SIAP'!$E$6+'NILAI PRAKTEK'!O215*'NILAI PRAKTEK'!O$7*'FORM NILAI SIAP'!$F$6+'NILAI UTS'!O215*'NILAI UTS'!O$7*'FORM NILAI SIAP'!$G$6+'NILAI UAS'!O$7*'NILAI UAS'!O215*'FORM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5" s="52"/>
      <c r="AI215" s="7" t="str">
        <f>IF($B215="","",IFERROR((('NILAI TUGAS'!P215*'NILAI TUGAS'!P$7*'FORM NILAI SIAP'!$E$6+'NILAI PRAKTEK'!P215*'NILAI PRAKTEK'!P$7*'FORM NILAI SIAP'!$F$6+'NILAI UTS'!P215*'NILAI UTS'!P$7*'FORM NILAI SIAP'!$G$6+'NILAI UAS'!P$7*'NILAI UAS'!P215*'FORM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5" s="52"/>
      <c r="AK215" s="7" t="str">
        <f>IF($B215="","",IFERROR((('NILAI TUGAS'!Q215*'NILAI TUGAS'!Q$7*'FORM NILAI SIAP'!$E$6+'NILAI PRAKTEK'!Q215*'NILAI PRAKTEK'!Q$7*'FORM NILAI SIAP'!$F$6+'NILAI UTS'!Q215*'NILAI UTS'!Q$7*'FORM NILAI SIAP'!$G$6+'NILAI UAS'!Q$7*'NILAI UAS'!Q215*'FORM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5" s="52"/>
      <c r="AM215" s="7" t="str">
        <f>IF($B215="","",IFERROR((('NILAI TUGAS'!R215*'NILAI TUGAS'!R$7*'FORM NILAI SIAP'!$E$6+'NILAI PRAKTEK'!R215*'NILAI PRAKTEK'!R$7*'FORM NILAI SIAP'!$F$6+'NILAI UTS'!R215*'NILAI UTS'!R$7*'FORM NILAI SIAP'!$G$6+'NILAI UAS'!R$7*'NILAI UAS'!R215*'FORM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5" s="52"/>
    </row>
    <row r="216" spans="1:40" x14ac:dyDescent="0.25">
      <c r="A216" s="13"/>
      <c r="B216" s="13"/>
      <c r="C216" s="13"/>
      <c r="D216" s="13"/>
      <c r="E216" s="25" t="str">
        <f>IF(B216="","",'NILAI TUGAS'!D216)</f>
        <v/>
      </c>
      <c r="F216" s="25" t="str">
        <f>IF(B216="","",'NILAI PRAKTEK'!D216)</f>
        <v/>
      </c>
      <c r="G216" s="25" t="str">
        <f>IF(B216="","",'NILAI UTS'!D216)</f>
        <v/>
      </c>
      <c r="H216" s="25" t="str">
        <f>IF(B216="","",'NILAI UAS'!D216)</f>
        <v/>
      </c>
      <c r="I216" s="25" t="str">
        <f t="shared" si="1779"/>
        <v/>
      </c>
      <c r="J216" s="26" t="str">
        <f t="shared" si="1780"/>
        <v/>
      </c>
      <c r="K216" s="25" t="str">
        <f t="shared" si="1781"/>
        <v/>
      </c>
      <c r="L216" s="6" t="str">
        <f t="shared" si="1782"/>
        <v/>
      </c>
      <c r="M216" s="7" t="str">
        <f>IF($B216="","",IF(M$7="","",IFERROR((('NILAI TUGAS'!E216*'NILAI TUGAS'!E$7*'FORM NILAI SIAP'!$E$6+'NILAI PRAKTEK'!E216*'NILAI PRAKTEK'!E$7*'FORM NILAI SIAP'!$F$6+'NILAI UTS'!E216*'NILAI UTS'!E$7*'FORM NILAI SIAP'!$G$6+'NILAI UAS'!E$7*'NILAI UAS'!E216*'FORM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6" s="49"/>
      <c r="O216" s="7" t="str">
        <f>IF($B216="","",IF(O$7="","",IFERROR((('NILAI TUGAS'!F216*'NILAI TUGAS'!F$7*'FORM NILAI SIAP'!$E$6+'NILAI PRAKTEK'!F216*'NILAI PRAKTEK'!F$7*'FORM NILAI SIAP'!$F$6+'NILAI UTS'!F216*'NILAI UTS'!F$7*'FORM NILAI SIAP'!$G$6+'NILAI UAS'!F$7*'NILAI UAS'!F216*'FORM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6" s="52"/>
      <c r="Q216" s="7" t="str">
        <f>IF($B216="","",IF(Q$7="","",IFERROR((('NILAI TUGAS'!G216*'NILAI TUGAS'!G$7*'FORM NILAI SIAP'!$E$6+'NILAI PRAKTEK'!G216*'NILAI PRAKTEK'!G$7*'FORM NILAI SIAP'!$F$6+'NILAI UTS'!G216*'NILAI UTS'!G$7*'FORM NILAI SIAP'!$G$6+'NILAI UAS'!G$7*'NILAI UAS'!G216*'FORM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6" s="52"/>
      <c r="S216" s="7" t="str">
        <f>IF($B216="","",IF(S$7="","",IFERROR((('NILAI TUGAS'!H216*'NILAI TUGAS'!H$7*'FORM NILAI SIAP'!$E$6+'NILAI PRAKTEK'!H216*'NILAI PRAKTEK'!H$7*'FORM NILAI SIAP'!$F$6+'NILAI UTS'!H216*'NILAI UTS'!H$7*'FORM NILAI SIAP'!$G$6+'NILAI UAS'!H$7*'NILAI UAS'!H216*'FORM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6" s="52"/>
      <c r="U216" s="7" t="str">
        <f>IF($B216="","",IF(U$7="","",IFERROR((('NILAI TUGAS'!I216*'NILAI TUGAS'!I$7*'FORM NILAI SIAP'!$E$6+'NILAI PRAKTEK'!I216*'NILAI PRAKTEK'!I$7*'FORM NILAI SIAP'!$F$6+'NILAI UTS'!I216*'NILAI UTS'!I$7*'FORM NILAI SIAP'!$G$6+'NILAI UAS'!I$7*'NILAI UAS'!I216*'FORM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6" s="52"/>
      <c r="W216" s="7" t="str">
        <f>IF($B216="","",IF(W$7="","",IFERROR((('NILAI TUGAS'!J216*'NILAI TUGAS'!J$7*'FORM NILAI SIAP'!$E$6+'NILAI PRAKTEK'!J216*'NILAI PRAKTEK'!J$7*'FORM NILAI SIAP'!$F$6+'NILAI UTS'!J216*'NILAI UTS'!J$7*'FORM NILAI SIAP'!$G$6+'NILAI UAS'!J$7*'NILAI UAS'!J216*'FORM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6" s="52"/>
      <c r="Y216" s="7" t="str">
        <f>IF($B216="","",IF(Y$7="","",IFERROR((('NILAI TUGAS'!K216*'NILAI TUGAS'!K$7*'FORM NILAI SIAP'!$E$6+'NILAI PRAKTEK'!K216*'NILAI PRAKTEK'!K$7*'FORM NILAI SIAP'!$F$6+'NILAI UTS'!K216*'NILAI UTS'!K$7*'FORM NILAI SIAP'!$G$6+'NILAI UAS'!K$7*'NILAI UAS'!K216*'FORM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6" s="52"/>
      <c r="AA216" s="7" t="str">
        <f>IF($B216="","",IF(AA$7="","",IFERROR((('NILAI TUGAS'!L216*'NILAI TUGAS'!L$7*'FORM NILAI SIAP'!$E$6+'NILAI PRAKTEK'!L216*'NILAI PRAKTEK'!L$7*'FORM NILAI SIAP'!$F$6+'NILAI UTS'!L216*'NILAI UTS'!L$7*'FORM NILAI SIAP'!$G$6+'NILAI UAS'!L$7*'NILAI UAS'!L216*'FORM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6" s="52"/>
      <c r="AC216" s="7" t="str">
        <f>IF($B216="","",IF(AC$7="","",IFERROR((('NILAI TUGAS'!M216*'NILAI TUGAS'!M$7*'FORM NILAI SIAP'!$E$6+'NILAI PRAKTEK'!M216*'NILAI PRAKTEK'!M$7*'FORM NILAI SIAP'!$F$6+'NILAI UTS'!M216*'NILAI UTS'!M$7*'FORM NILAI SIAP'!$G$6+'NILAI UAS'!M$7*'NILAI UAS'!M216*'FORM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6" s="52"/>
      <c r="AE216" s="7" t="str">
        <f>IF($B216="","",IFERROR((('NILAI TUGAS'!N216*'NILAI TUGAS'!N$7*'FORM NILAI SIAP'!$E$6+'NILAI PRAKTEK'!N216*'NILAI PRAKTEK'!N$7*'FORM NILAI SIAP'!$F$6+'NILAI UTS'!N216*'NILAI UTS'!N$7*'FORM NILAI SIAP'!$G$6+'NILAI UAS'!N$7*'NILAI UAS'!N216*'FORM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6" s="52"/>
      <c r="AG216" s="7" t="str">
        <f>IF($B216="","",IFERROR((('NILAI TUGAS'!O216*'NILAI TUGAS'!O$7*'FORM NILAI SIAP'!$E$6+'NILAI PRAKTEK'!O216*'NILAI PRAKTEK'!O$7*'FORM NILAI SIAP'!$F$6+'NILAI UTS'!O216*'NILAI UTS'!O$7*'FORM NILAI SIAP'!$G$6+'NILAI UAS'!O$7*'NILAI UAS'!O216*'FORM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6" s="52"/>
      <c r="AI216" s="7" t="str">
        <f>IF($B216="","",IFERROR((('NILAI TUGAS'!P216*'NILAI TUGAS'!P$7*'FORM NILAI SIAP'!$E$6+'NILAI PRAKTEK'!P216*'NILAI PRAKTEK'!P$7*'FORM NILAI SIAP'!$F$6+'NILAI UTS'!P216*'NILAI UTS'!P$7*'FORM NILAI SIAP'!$G$6+'NILAI UAS'!P$7*'NILAI UAS'!P216*'FORM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6" s="52"/>
      <c r="AK216" s="7" t="str">
        <f>IF($B216="","",IFERROR((('NILAI TUGAS'!Q216*'NILAI TUGAS'!Q$7*'FORM NILAI SIAP'!$E$6+'NILAI PRAKTEK'!Q216*'NILAI PRAKTEK'!Q$7*'FORM NILAI SIAP'!$F$6+'NILAI UTS'!Q216*'NILAI UTS'!Q$7*'FORM NILAI SIAP'!$G$6+'NILAI UAS'!Q$7*'NILAI UAS'!Q216*'FORM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6" s="52"/>
      <c r="AM216" s="7" t="str">
        <f>IF($B216="","",IFERROR((('NILAI TUGAS'!R216*'NILAI TUGAS'!R$7*'FORM NILAI SIAP'!$E$6+'NILAI PRAKTEK'!R216*'NILAI PRAKTEK'!R$7*'FORM NILAI SIAP'!$F$6+'NILAI UTS'!R216*'NILAI UTS'!R$7*'FORM NILAI SIAP'!$G$6+'NILAI UAS'!R$7*'NILAI UAS'!R216*'FORM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6" s="52"/>
    </row>
    <row r="217" spans="1:40" x14ac:dyDescent="0.25">
      <c r="A217" s="13"/>
      <c r="B217" s="13"/>
      <c r="C217" s="13"/>
      <c r="D217" s="13"/>
      <c r="E217" s="25" t="str">
        <f>IF(B217="","",'NILAI TUGAS'!D217)</f>
        <v/>
      </c>
      <c r="F217" s="25" t="str">
        <f>IF(B217="","",'NILAI PRAKTEK'!D217)</f>
        <v/>
      </c>
      <c r="G217" s="25" t="str">
        <f>IF(B217="","",'NILAI UTS'!D217)</f>
        <v/>
      </c>
      <c r="H217" s="25" t="str">
        <f>IF(B217="","",'NILAI UAS'!D217)</f>
        <v/>
      </c>
      <c r="I217" s="25" t="str">
        <f t="shared" si="1779"/>
        <v/>
      </c>
      <c r="J217" s="26" t="str">
        <f t="shared" si="1780"/>
        <v/>
      </c>
      <c r="K217" s="25" t="str">
        <f t="shared" si="1781"/>
        <v/>
      </c>
      <c r="L217" s="6" t="str">
        <f t="shared" si="1782"/>
        <v/>
      </c>
      <c r="M217" s="7" t="str">
        <f>IF($B217="","",IF(M$7="","",IFERROR((('NILAI TUGAS'!E217*'NILAI TUGAS'!E$7*'FORM NILAI SIAP'!$E$6+'NILAI PRAKTEK'!E217*'NILAI PRAKTEK'!E$7*'FORM NILAI SIAP'!$F$6+'NILAI UTS'!E217*'NILAI UTS'!E$7*'FORM NILAI SIAP'!$G$6+'NILAI UAS'!E$7*'NILAI UAS'!E217*'FORM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7" s="49"/>
      <c r="O217" s="7" t="str">
        <f>IF($B217="","",IF(O$7="","",IFERROR((('NILAI TUGAS'!F217*'NILAI TUGAS'!F$7*'FORM NILAI SIAP'!$E$6+'NILAI PRAKTEK'!F217*'NILAI PRAKTEK'!F$7*'FORM NILAI SIAP'!$F$6+'NILAI UTS'!F217*'NILAI UTS'!F$7*'FORM NILAI SIAP'!$G$6+'NILAI UAS'!F$7*'NILAI UAS'!F217*'FORM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7" s="52"/>
      <c r="Q217" s="7" t="str">
        <f>IF($B217="","",IF(Q$7="","",IFERROR((('NILAI TUGAS'!G217*'NILAI TUGAS'!G$7*'FORM NILAI SIAP'!$E$6+'NILAI PRAKTEK'!G217*'NILAI PRAKTEK'!G$7*'FORM NILAI SIAP'!$F$6+'NILAI UTS'!G217*'NILAI UTS'!G$7*'FORM NILAI SIAP'!$G$6+'NILAI UAS'!G$7*'NILAI UAS'!G217*'FORM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7" s="52"/>
      <c r="S217" s="7" t="str">
        <f>IF($B217="","",IF(S$7="","",IFERROR((('NILAI TUGAS'!H217*'NILAI TUGAS'!H$7*'FORM NILAI SIAP'!$E$6+'NILAI PRAKTEK'!H217*'NILAI PRAKTEK'!H$7*'FORM NILAI SIAP'!$F$6+'NILAI UTS'!H217*'NILAI UTS'!H$7*'FORM NILAI SIAP'!$G$6+'NILAI UAS'!H$7*'NILAI UAS'!H217*'FORM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7" s="52"/>
      <c r="U217" s="7" t="str">
        <f>IF($B217="","",IF(U$7="","",IFERROR((('NILAI TUGAS'!I217*'NILAI TUGAS'!I$7*'FORM NILAI SIAP'!$E$6+'NILAI PRAKTEK'!I217*'NILAI PRAKTEK'!I$7*'FORM NILAI SIAP'!$F$6+'NILAI UTS'!I217*'NILAI UTS'!I$7*'FORM NILAI SIAP'!$G$6+'NILAI UAS'!I$7*'NILAI UAS'!I217*'FORM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7" s="52"/>
      <c r="W217" s="7" t="str">
        <f>IF($B217="","",IF(W$7="","",IFERROR((('NILAI TUGAS'!J217*'NILAI TUGAS'!J$7*'FORM NILAI SIAP'!$E$6+'NILAI PRAKTEK'!J217*'NILAI PRAKTEK'!J$7*'FORM NILAI SIAP'!$F$6+'NILAI UTS'!J217*'NILAI UTS'!J$7*'FORM NILAI SIAP'!$G$6+'NILAI UAS'!J$7*'NILAI UAS'!J217*'FORM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7" s="52"/>
      <c r="Y217" s="7" t="str">
        <f>IF($B217="","",IF(Y$7="","",IFERROR((('NILAI TUGAS'!K217*'NILAI TUGAS'!K$7*'FORM NILAI SIAP'!$E$6+'NILAI PRAKTEK'!K217*'NILAI PRAKTEK'!K$7*'FORM NILAI SIAP'!$F$6+'NILAI UTS'!K217*'NILAI UTS'!K$7*'FORM NILAI SIAP'!$G$6+'NILAI UAS'!K$7*'NILAI UAS'!K217*'FORM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7" s="52"/>
      <c r="AA217" s="7" t="str">
        <f>IF($B217="","",IF(AA$7="","",IFERROR((('NILAI TUGAS'!L217*'NILAI TUGAS'!L$7*'FORM NILAI SIAP'!$E$6+'NILAI PRAKTEK'!L217*'NILAI PRAKTEK'!L$7*'FORM NILAI SIAP'!$F$6+'NILAI UTS'!L217*'NILAI UTS'!L$7*'FORM NILAI SIAP'!$G$6+'NILAI UAS'!L$7*'NILAI UAS'!L217*'FORM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7" s="52"/>
      <c r="AC217" s="7" t="str">
        <f>IF($B217="","",IF(AC$7="","",IFERROR((('NILAI TUGAS'!M217*'NILAI TUGAS'!M$7*'FORM NILAI SIAP'!$E$6+'NILAI PRAKTEK'!M217*'NILAI PRAKTEK'!M$7*'FORM NILAI SIAP'!$F$6+'NILAI UTS'!M217*'NILAI UTS'!M$7*'FORM NILAI SIAP'!$G$6+'NILAI UAS'!M$7*'NILAI UAS'!M217*'FORM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7" s="52"/>
      <c r="AE217" s="7" t="str">
        <f>IF($B217="","",IFERROR((('NILAI TUGAS'!N217*'NILAI TUGAS'!N$7*'FORM NILAI SIAP'!$E$6+'NILAI PRAKTEK'!N217*'NILAI PRAKTEK'!N$7*'FORM NILAI SIAP'!$F$6+'NILAI UTS'!N217*'NILAI UTS'!N$7*'FORM NILAI SIAP'!$G$6+'NILAI UAS'!N$7*'NILAI UAS'!N217*'FORM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7" s="52"/>
      <c r="AG217" s="7" t="str">
        <f>IF($B217="","",IFERROR((('NILAI TUGAS'!O217*'NILAI TUGAS'!O$7*'FORM NILAI SIAP'!$E$6+'NILAI PRAKTEK'!O217*'NILAI PRAKTEK'!O$7*'FORM NILAI SIAP'!$F$6+'NILAI UTS'!O217*'NILAI UTS'!O$7*'FORM NILAI SIAP'!$G$6+'NILAI UAS'!O$7*'NILAI UAS'!O217*'FORM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7" s="52"/>
      <c r="AI217" s="7" t="str">
        <f>IF($B217="","",IFERROR((('NILAI TUGAS'!P217*'NILAI TUGAS'!P$7*'FORM NILAI SIAP'!$E$6+'NILAI PRAKTEK'!P217*'NILAI PRAKTEK'!P$7*'FORM NILAI SIAP'!$F$6+'NILAI UTS'!P217*'NILAI UTS'!P$7*'FORM NILAI SIAP'!$G$6+'NILAI UAS'!P$7*'NILAI UAS'!P217*'FORM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7" s="52"/>
      <c r="AK217" s="7" t="str">
        <f>IF($B217="","",IFERROR((('NILAI TUGAS'!Q217*'NILAI TUGAS'!Q$7*'FORM NILAI SIAP'!$E$6+'NILAI PRAKTEK'!Q217*'NILAI PRAKTEK'!Q$7*'FORM NILAI SIAP'!$F$6+'NILAI UTS'!Q217*'NILAI UTS'!Q$7*'FORM NILAI SIAP'!$G$6+'NILAI UAS'!Q$7*'NILAI UAS'!Q217*'FORM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7" s="52"/>
      <c r="AM217" s="7" t="str">
        <f>IF($B217="","",IFERROR((('NILAI TUGAS'!R217*'NILAI TUGAS'!R$7*'FORM NILAI SIAP'!$E$6+'NILAI PRAKTEK'!R217*'NILAI PRAKTEK'!R$7*'FORM NILAI SIAP'!$F$6+'NILAI UTS'!R217*'NILAI UTS'!R$7*'FORM NILAI SIAP'!$G$6+'NILAI UAS'!R$7*'NILAI UAS'!R217*'FORM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7" s="52"/>
    </row>
    <row r="218" spans="1:40" x14ac:dyDescent="0.25">
      <c r="A218" s="13"/>
      <c r="B218" s="13"/>
      <c r="C218" s="13"/>
      <c r="D218" s="13"/>
      <c r="E218" s="25" t="str">
        <f>IF(B218="","",'NILAI TUGAS'!D218)</f>
        <v/>
      </c>
      <c r="F218" s="25" t="str">
        <f>IF(B218="","",'NILAI PRAKTEK'!D218)</f>
        <v/>
      </c>
      <c r="G218" s="25" t="str">
        <f>IF(B218="","",'NILAI UTS'!D218)</f>
        <v/>
      </c>
      <c r="H218" s="25" t="str">
        <f>IF(B218="","",'NILAI UAS'!D218)</f>
        <v/>
      </c>
      <c r="I218" s="25" t="str">
        <f t="shared" si="1779"/>
        <v/>
      </c>
      <c r="J218" s="26" t="str">
        <f t="shared" si="1780"/>
        <v/>
      </c>
      <c r="K218" s="25" t="str">
        <f t="shared" si="1781"/>
        <v/>
      </c>
      <c r="L218" s="6" t="str">
        <f t="shared" si="1782"/>
        <v/>
      </c>
      <c r="M218" s="7" t="str">
        <f>IF($B218="","",IF(M$7="","",IFERROR((('NILAI TUGAS'!E218*'NILAI TUGAS'!E$7*'FORM NILAI SIAP'!$E$6+'NILAI PRAKTEK'!E218*'NILAI PRAKTEK'!E$7*'FORM NILAI SIAP'!$F$6+'NILAI UTS'!E218*'NILAI UTS'!E$7*'FORM NILAI SIAP'!$G$6+'NILAI UAS'!E$7*'NILAI UAS'!E218*'FORM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8" s="49"/>
      <c r="O218" s="7" t="str">
        <f>IF($B218="","",IF(O$7="","",IFERROR((('NILAI TUGAS'!F218*'NILAI TUGAS'!F$7*'FORM NILAI SIAP'!$E$6+'NILAI PRAKTEK'!F218*'NILAI PRAKTEK'!F$7*'FORM NILAI SIAP'!$F$6+'NILAI UTS'!F218*'NILAI UTS'!F$7*'FORM NILAI SIAP'!$G$6+'NILAI UAS'!F$7*'NILAI UAS'!F218*'FORM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8" s="52"/>
      <c r="Q218" s="7" t="str">
        <f>IF($B218="","",IF(Q$7="","",IFERROR((('NILAI TUGAS'!G218*'NILAI TUGAS'!G$7*'FORM NILAI SIAP'!$E$6+'NILAI PRAKTEK'!G218*'NILAI PRAKTEK'!G$7*'FORM NILAI SIAP'!$F$6+'NILAI UTS'!G218*'NILAI UTS'!G$7*'FORM NILAI SIAP'!$G$6+'NILAI UAS'!G$7*'NILAI UAS'!G218*'FORM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8" s="52"/>
      <c r="S218" s="7" t="str">
        <f>IF($B218="","",IF(S$7="","",IFERROR((('NILAI TUGAS'!H218*'NILAI TUGAS'!H$7*'FORM NILAI SIAP'!$E$6+'NILAI PRAKTEK'!H218*'NILAI PRAKTEK'!H$7*'FORM NILAI SIAP'!$F$6+'NILAI UTS'!H218*'NILAI UTS'!H$7*'FORM NILAI SIAP'!$G$6+'NILAI UAS'!H$7*'NILAI UAS'!H218*'FORM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8" s="52"/>
      <c r="U218" s="7" t="str">
        <f>IF($B218="","",IF(U$7="","",IFERROR((('NILAI TUGAS'!I218*'NILAI TUGAS'!I$7*'FORM NILAI SIAP'!$E$6+'NILAI PRAKTEK'!I218*'NILAI PRAKTEK'!I$7*'FORM NILAI SIAP'!$F$6+'NILAI UTS'!I218*'NILAI UTS'!I$7*'FORM NILAI SIAP'!$G$6+'NILAI UAS'!I$7*'NILAI UAS'!I218*'FORM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8" s="52"/>
      <c r="W218" s="7" t="str">
        <f>IF($B218="","",IF(W$7="","",IFERROR((('NILAI TUGAS'!J218*'NILAI TUGAS'!J$7*'FORM NILAI SIAP'!$E$6+'NILAI PRAKTEK'!J218*'NILAI PRAKTEK'!J$7*'FORM NILAI SIAP'!$F$6+'NILAI UTS'!J218*'NILAI UTS'!J$7*'FORM NILAI SIAP'!$G$6+'NILAI UAS'!J$7*'NILAI UAS'!J218*'FORM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8" s="52"/>
      <c r="Y218" s="7" t="str">
        <f>IF($B218="","",IF(Y$7="","",IFERROR((('NILAI TUGAS'!K218*'NILAI TUGAS'!K$7*'FORM NILAI SIAP'!$E$6+'NILAI PRAKTEK'!K218*'NILAI PRAKTEK'!K$7*'FORM NILAI SIAP'!$F$6+'NILAI UTS'!K218*'NILAI UTS'!K$7*'FORM NILAI SIAP'!$G$6+'NILAI UAS'!K$7*'NILAI UAS'!K218*'FORM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8" s="52"/>
      <c r="AA218" s="7" t="str">
        <f>IF($B218="","",IF(AA$7="","",IFERROR((('NILAI TUGAS'!L218*'NILAI TUGAS'!L$7*'FORM NILAI SIAP'!$E$6+'NILAI PRAKTEK'!L218*'NILAI PRAKTEK'!L$7*'FORM NILAI SIAP'!$F$6+'NILAI UTS'!L218*'NILAI UTS'!L$7*'FORM NILAI SIAP'!$G$6+'NILAI UAS'!L$7*'NILAI UAS'!L218*'FORM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8" s="52"/>
      <c r="AC218" s="7" t="str">
        <f>IF($B218="","",IF(AC$7="","",IFERROR((('NILAI TUGAS'!M218*'NILAI TUGAS'!M$7*'FORM NILAI SIAP'!$E$6+'NILAI PRAKTEK'!M218*'NILAI PRAKTEK'!M$7*'FORM NILAI SIAP'!$F$6+'NILAI UTS'!M218*'NILAI UTS'!M$7*'FORM NILAI SIAP'!$G$6+'NILAI UAS'!M$7*'NILAI UAS'!M218*'FORM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8" s="52"/>
      <c r="AE218" s="7" t="str">
        <f>IF($B218="","",IFERROR((('NILAI TUGAS'!N218*'NILAI TUGAS'!N$7*'FORM NILAI SIAP'!$E$6+'NILAI PRAKTEK'!N218*'NILAI PRAKTEK'!N$7*'FORM NILAI SIAP'!$F$6+'NILAI UTS'!N218*'NILAI UTS'!N$7*'FORM NILAI SIAP'!$G$6+'NILAI UAS'!N$7*'NILAI UAS'!N218*'FORM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8" s="52"/>
      <c r="AG218" s="7" t="str">
        <f>IF($B218="","",IFERROR((('NILAI TUGAS'!O218*'NILAI TUGAS'!O$7*'FORM NILAI SIAP'!$E$6+'NILAI PRAKTEK'!O218*'NILAI PRAKTEK'!O$7*'FORM NILAI SIAP'!$F$6+'NILAI UTS'!O218*'NILAI UTS'!O$7*'FORM NILAI SIAP'!$G$6+'NILAI UAS'!O$7*'NILAI UAS'!O218*'FORM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8" s="52"/>
      <c r="AI218" s="7" t="str">
        <f>IF($B218="","",IFERROR((('NILAI TUGAS'!P218*'NILAI TUGAS'!P$7*'FORM NILAI SIAP'!$E$6+'NILAI PRAKTEK'!P218*'NILAI PRAKTEK'!P$7*'FORM NILAI SIAP'!$F$6+'NILAI UTS'!P218*'NILAI UTS'!P$7*'FORM NILAI SIAP'!$G$6+'NILAI UAS'!P$7*'NILAI UAS'!P218*'FORM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8" s="52"/>
      <c r="AK218" s="7" t="str">
        <f>IF($B218="","",IFERROR((('NILAI TUGAS'!Q218*'NILAI TUGAS'!Q$7*'FORM NILAI SIAP'!$E$6+'NILAI PRAKTEK'!Q218*'NILAI PRAKTEK'!Q$7*'FORM NILAI SIAP'!$F$6+'NILAI UTS'!Q218*'NILAI UTS'!Q$7*'FORM NILAI SIAP'!$G$6+'NILAI UAS'!Q$7*'NILAI UAS'!Q218*'FORM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8" s="52"/>
      <c r="AM218" s="7" t="str">
        <f>IF($B218="","",IFERROR((('NILAI TUGAS'!R218*'NILAI TUGAS'!R$7*'FORM NILAI SIAP'!$E$6+'NILAI PRAKTEK'!R218*'NILAI PRAKTEK'!R$7*'FORM NILAI SIAP'!$F$6+'NILAI UTS'!R218*'NILAI UTS'!R$7*'FORM NILAI SIAP'!$G$6+'NILAI UAS'!R$7*'NILAI UAS'!R218*'FORM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8" s="52"/>
    </row>
    <row r="219" spans="1:40" x14ac:dyDescent="0.25">
      <c r="A219" s="13"/>
      <c r="B219" s="13"/>
      <c r="C219" s="13"/>
      <c r="D219" s="13"/>
      <c r="E219" s="25" t="str">
        <f>IF(B219="","",'NILAI TUGAS'!D219)</f>
        <v/>
      </c>
      <c r="F219" s="25" t="str">
        <f>IF(B219="","",'NILAI PRAKTEK'!D219)</f>
        <v/>
      </c>
      <c r="G219" s="25" t="str">
        <f>IF(B219="","",'NILAI UTS'!D219)</f>
        <v/>
      </c>
      <c r="H219" s="25" t="str">
        <f>IF(B219="","",'NILAI UAS'!D219)</f>
        <v/>
      </c>
      <c r="I219" s="25" t="str">
        <f t="shared" si="1779"/>
        <v/>
      </c>
      <c r="J219" s="26" t="str">
        <f t="shared" si="1780"/>
        <v/>
      </c>
      <c r="K219" s="25" t="str">
        <f t="shared" si="1781"/>
        <v/>
      </c>
      <c r="L219" s="6" t="str">
        <f t="shared" si="1782"/>
        <v/>
      </c>
      <c r="M219" s="7" t="str">
        <f>IF($B219="","",IF(M$7="","",IFERROR((('NILAI TUGAS'!E219*'NILAI TUGAS'!E$7*'FORM NILAI SIAP'!$E$6+'NILAI PRAKTEK'!E219*'NILAI PRAKTEK'!E$7*'FORM NILAI SIAP'!$F$6+'NILAI UTS'!E219*'NILAI UTS'!E$7*'FORM NILAI SIAP'!$G$6+'NILAI UAS'!E$7*'NILAI UAS'!E219*'FORM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19" s="49"/>
      <c r="O219" s="7" t="str">
        <f>IF($B219="","",IF(O$7="","",IFERROR((('NILAI TUGAS'!F219*'NILAI TUGAS'!F$7*'FORM NILAI SIAP'!$E$6+'NILAI PRAKTEK'!F219*'NILAI PRAKTEK'!F$7*'FORM NILAI SIAP'!$F$6+'NILAI UTS'!F219*'NILAI UTS'!F$7*'FORM NILAI SIAP'!$G$6+'NILAI UAS'!F$7*'NILAI UAS'!F219*'FORM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19" s="52"/>
      <c r="Q219" s="7" t="str">
        <f>IF($B219="","",IF(Q$7="","",IFERROR((('NILAI TUGAS'!G219*'NILAI TUGAS'!G$7*'FORM NILAI SIAP'!$E$6+'NILAI PRAKTEK'!G219*'NILAI PRAKTEK'!G$7*'FORM NILAI SIAP'!$F$6+'NILAI UTS'!G219*'NILAI UTS'!G$7*'FORM NILAI SIAP'!$G$6+'NILAI UAS'!G$7*'NILAI UAS'!G219*'FORM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19" s="52"/>
      <c r="S219" s="7" t="str">
        <f>IF($B219="","",IF(S$7="","",IFERROR((('NILAI TUGAS'!H219*'NILAI TUGAS'!H$7*'FORM NILAI SIAP'!$E$6+'NILAI PRAKTEK'!H219*'NILAI PRAKTEK'!H$7*'FORM NILAI SIAP'!$F$6+'NILAI UTS'!H219*'NILAI UTS'!H$7*'FORM NILAI SIAP'!$G$6+'NILAI UAS'!H$7*'NILAI UAS'!H219*'FORM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9" s="52"/>
      <c r="U219" s="7" t="str">
        <f>IF($B219="","",IF(U$7="","",IFERROR((('NILAI TUGAS'!I219*'NILAI TUGAS'!I$7*'FORM NILAI SIAP'!$E$6+'NILAI PRAKTEK'!I219*'NILAI PRAKTEK'!I$7*'FORM NILAI SIAP'!$F$6+'NILAI UTS'!I219*'NILAI UTS'!I$7*'FORM NILAI SIAP'!$G$6+'NILAI UAS'!I$7*'NILAI UAS'!I219*'FORM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9" s="52"/>
      <c r="W219" s="7" t="str">
        <f>IF($B219="","",IF(W$7="","",IFERROR((('NILAI TUGAS'!J219*'NILAI TUGAS'!J$7*'FORM NILAI SIAP'!$E$6+'NILAI PRAKTEK'!J219*'NILAI PRAKTEK'!J$7*'FORM NILAI SIAP'!$F$6+'NILAI UTS'!J219*'NILAI UTS'!J$7*'FORM NILAI SIAP'!$G$6+'NILAI UAS'!J$7*'NILAI UAS'!J219*'FORM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9" s="52"/>
      <c r="Y219" s="7" t="str">
        <f>IF($B219="","",IF(Y$7="","",IFERROR((('NILAI TUGAS'!K219*'NILAI TUGAS'!K$7*'FORM NILAI SIAP'!$E$6+'NILAI PRAKTEK'!K219*'NILAI PRAKTEK'!K$7*'FORM NILAI SIAP'!$F$6+'NILAI UTS'!K219*'NILAI UTS'!K$7*'FORM NILAI SIAP'!$G$6+'NILAI UAS'!K$7*'NILAI UAS'!K219*'FORM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9" s="52"/>
      <c r="AA219" s="7" t="str">
        <f>IF($B219="","",IF(AA$7="","",IFERROR((('NILAI TUGAS'!L219*'NILAI TUGAS'!L$7*'FORM NILAI SIAP'!$E$6+'NILAI PRAKTEK'!L219*'NILAI PRAKTEK'!L$7*'FORM NILAI SIAP'!$F$6+'NILAI UTS'!L219*'NILAI UTS'!L$7*'FORM NILAI SIAP'!$G$6+'NILAI UAS'!L$7*'NILAI UAS'!L219*'FORM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9" s="52"/>
      <c r="AC219" s="7" t="str">
        <f>IF($B219="","",IF(AC$7="","",IFERROR((('NILAI TUGAS'!M219*'NILAI TUGAS'!M$7*'FORM NILAI SIAP'!$E$6+'NILAI PRAKTEK'!M219*'NILAI PRAKTEK'!M$7*'FORM NILAI SIAP'!$F$6+'NILAI UTS'!M219*'NILAI UTS'!M$7*'FORM NILAI SIAP'!$G$6+'NILAI UAS'!M$7*'NILAI UAS'!M219*'FORM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9" s="52"/>
      <c r="AE219" s="7" t="str">
        <f>IF($B219="","",IFERROR((('NILAI TUGAS'!N219*'NILAI TUGAS'!N$7*'FORM NILAI SIAP'!$E$6+'NILAI PRAKTEK'!N219*'NILAI PRAKTEK'!N$7*'FORM NILAI SIAP'!$F$6+'NILAI UTS'!N219*'NILAI UTS'!N$7*'FORM NILAI SIAP'!$G$6+'NILAI UAS'!N$7*'NILAI UAS'!N219*'FORM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9" s="52"/>
      <c r="AG219" s="7" t="str">
        <f>IF($B219="","",IFERROR((('NILAI TUGAS'!O219*'NILAI TUGAS'!O$7*'FORM NILAI SIAP'!$E$6+'NILAI PRAKTEK'!O219*'NILAI PRAKTEK'!O$7*'FORM NILAI SIAP'!$F$6+'NILAI UTS'!O219*'NILAI UTS'!O$7*'FORM NILAI SIAP'!$G$6+'NILAI UAS'!O$7*'NILAI UAS'!O219*'FORM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9" s="52"/>
      <c r="AI219" s="7" t="str">
        <f>IF($B219="","",IFERROR((('NILAI TUGAS'!P219*'NILAI TUGAS'!P$7*'FORM NILAI SIAP'!$E$6+'NILAI PRAKTEK'!P219*'NILAI PRAKTEK'!P$7*'FORM NILAI SIAP'!$F$6+'NILAI UTS'!P219*'NILAI UTS'!P$7*'FORM NILAI SIAP'!$G$6+'NILAI UAS'!P$7*'NILAI UAS'!P219*'FORM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9" s="52"/>
      <c r="AK219" s="7" t="str">
        <f>IF($B219="","",IFERROR((('NILAI TUGAS'!Q219*'NILAI TUGAS'!Q$7*'FORM NILAI SIAP'!$E$6+'NILAI PRAKTEK'!Q219*'NILAI PRAKTEK'!Q$7*'FORM NILAI SIAP'!$F$6+'NILAI UTS'!Q219*'NILAI UTS'!Q$7*'FORM NILAI SIAP'!$G$6+'NILAI UAS'!Q$7*'NILAI UAS'!Q219*'FORM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9" s="52"/>
      <c r="AM219" s="7" t="str">
        <f>IF($B219="","",IFERROR((('NILAI TUGAS'!R219*'NILAI TUGAS'!R$7*'FORM NILAI SIAP'!$E$6+'NILAI PRAKTEK'!R219*'NILAI PRAKTEK'!R$7*'FORM NILAI SIAP'!$F$6+'NILAI UTS'!R219*'NILAI UTS'!R$7*'FORM NILAI SIAP'!$G$6+'NILAI UAS'!R$7*'NILAI UAS'!R219*'FORM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9" s="52"/>
    </row>
    <row r="220" spans="1:40" x14ac:dyDescent="0.25">
      <c r="A220" s="13"/>
      <c r="B220" s="13"/>
      <c r="C220" s="13"/>
      <c r="D220" s="13"/>
      <c r="E220" s="25" t="str">
        <f>IF(B220="","",'NILAI TUGAS'!D220)</f>
        <v/>
      </c>
      <c r="F220" s="25" t="str">
        <f>IF(B220="","",'NILAI PRAKTEK'!D220)</f>
        <v/>
      </c>
      <c r="G220" s="25" t="str">
        <f>IF(B220="","",'NILAI UTS'!D220)</f>
        <v/>
      </c>
      <c r="H220" s="25" t="str">
        <f>IF(B220="","",'NILAI UAS'!D220)</f>
        <v/>
      </c>
      <c r="I220" s="25" t="str">
        <f t="shared" si="1779"/>
        <v/>
      </c>
      <c r="J220" s="26" t="str">
        <f t="shared" si="1780"/>
        <v/>
      </c>
      <c r="K220" s="25" t="str">
        <f t="shared" si="1781"/>
        <v/>
      </c>
      <c r="L220" s="6" t="str">
        <f t="shared" si="1782"/>
        <v/>
      </c>
      <c r="M220" s="7" t="str">
        <f>IF($B220="","",IF(M$7="","",IFERROR((('NILAI TUGAS'!E220*'NILAI TUGAS'!E$7*'FORM NILAI SIAP'!$E$6+'NILAI PRAKTEK'!E220*'NILAI PRAKTEK'!E$7*'FORM NILAI SIAP'!$F$6+'NILAI UTS'!E220*'NILAI UTS'!E$7*'FORM NILAI SIAP'!$G$6+'NILAI UAS'!E$7*'NILAI UAS'!E220*'FORM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0" s="49"/>
      <c r="O220" s="7" t="str">
        <f>IF($B220="","",IF(O$7="","",IFERROR((('NILAI TUGAS'!F220*'NILAI TUGAS'!F$7*'FORM NILAI SIAP'!$E$6+'NILAI PRAKTEK'!F220*'NILAI PRAKTEK'!F$7*'FORM NILAI SIAP'!$F$6+'NILAI UTS'!F220*'NILAI UTS'!F$7*'FORM NILAI SIAP'!$G$6+'NILAI UAS'!F$7*'NILAI UAS'!F220*'FORM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0" s="52"/>
      <c r="Q220" s="7" t="str">
        <f>IF($B220="","",IF(Q$7="","",IFERROR((('NILAI TUGAS'!G220*'NILAI TUGAS'!G$7*'FORM NILAI SIAP'!$E$6+'NILAI PRAKTEK'!G220*'NILAI PRAKTEK'!G$7*'FORM NILAI SIAP'!$F$6+'NILAI UTS'!G220*'NILAI UTS'!G$7*'FORM NILAI SIAP'!$G$6+'NILAI UAS'!G$7*'NILAI UAS'!G220*'FORM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0" s="52"/>
      <c r="S220" s="7" t="str">
        <f>IF($B220="","",IF(S$7="","",IFERROR((('NILAI TUGAS'!H220*'NILAI TUGAS'!H$7*'FORM NILAI SIAP'!$E$6+'NILAI PRAKTEK'!H220*'NILAI PRAKTEK'!H$7*'FORM NILAI SIAP'!$F$6+'NILAI UTS'!H220*'NILAI UTS'!H$7*'FORM NILAI SIAP'!$G$6+'NILAI UAS'!H$7*'NILAI UAS'!H220*'FORM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0" s="52"/>
      <c r="U220" s="7" t="str">
        <f>IF($B220="","",IF(U$7="","",IFERROR((('NILAI TUGAS'!I220*'NILAI TUGAS'!I$7*'FORM NILAI SIAP'!$E$6+'NILAI PRAKTEK'!I220*'NILAI PRAKTEK'!I$7*'FORM NILAI SIAP'!$F$6+'NILAI UTS'!I220*'NILAI UTS'!I$7*'FORM NILAI SIAP'!$G$6+'NILAI UAS'!I$7*'NILAI UAS'!I220*'FORM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0" s="52"/>
      <c r="W220" s="7" t="str">
        <f>IF($B220="","",IF(W$7="","",IFERROR((('NILAI TUGAS'!J220*'NILAI TUGAS'!J$7*'FORM NILAI SIAP'!$E$6+'NILAI PRAKTEK'!J220*'NILAI PRAKTEK'!J$7*'FORM NILAI SIAP'!$F$6+'NILAI UTS'!J220*'NILAI UTS'!J$7*'FORM NILAI SIAP'!$G$6+'NILAI UAS'!J$7*'NILAI UAS'!J220*'FORM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0" s="52"/>
      <c r="Y220" s="7" t="str">
        <f>IF($B220="","",IF(Y$7="","",IFERROR((('NILAI TUGAS'!K220*'NILAI TUGAS'!K$7*'FORM NILAI SIAP'!$E$6+'NILAI PRAKTEK'!K220*'NILAI PRAKTEK'!K$7*'FORM NILAI SIAP'!$F$6+'NILAI UTS'!K220*'NILAI UTS'!K$7*'FORM NILAI SIAP'!$G$6+'NILAI UAS'!K$7*'NILAI UAS'!K220*'FORM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0" s="52"/>
      <c r="AA220" s="7" t="str">
        <f>IF($B220="","",IF(AA$7="","",IFERROR((('NILAI TUGAS'!L220*'NILAI TUGAS'!L$7*'FORM NILAI SIAP'!$E$6+'NILAI PRAKTEK'!L220*'NILAI PRAKTEK'!L$7*'FORM NILAI SIAP'!$F$6+'NILAI UTS'!L220*'NILAI UTS'!L$7*'FORM NILAI SIAP'!$G$6+'NILAI UAS'!L$7*'NILAI UAS'!L220*'FORM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0" s="52"/>
      <c r="AC220" s="7" t="str">
        <f>IF($B220="","",IF(AC$7="","",IFERROR((('NILAI TUGAS'!M220*'NILAI TUGAS'!M$7*'FORM NILAI SIAP'!$E$6+'NILAI PRAKTEK'!M220*'NILAI PRAKTEK'!M$7*'FORM NILAI SIAP'!$F$6+'NILAI UTS'!M220*'NILAI UTS'!M$7*'FORM NILAI SIAP'!$G$6+'NILAI UAS'!M$7*'NILAI UAS'!M220*'FORM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0" s="52"/>
      <c r="AE220" s="7" t="str">
        <f>IF($B220="","",IFERROR((('NILAI TUGAS'!N220*'NILAI TUGAS'!N$7*'FORM NILAI SIAP'!$E$6+'NILAI PRAKTEK'!N220*'NILAI PRAKTEK'!N$7*'FORM NILAI SIAP'!$F$6+'NILAI UTS'!N220*'NILAI UTS'!N$7*'FORM NILAI SIAP'!$G$6+'NILAI UAS'!N$7*'NILAI UAS'!N220*'FORM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0" s="52"/>
      <c r="AG220" s="7" t="str">
        <f>IF($B220="","",IFERROR((('NILAI TUGAS'!O220*'NILAI TUGAS'!O$7*'FORM NILAI SIAP'!$E$6+'NILAI PRAKTEK'!O220*'NILAI PRAKTEK'!O$7*'FORM NILAI SIAP'!$F$6+'NILAI UTS'!O220*'NILAI UTS'!O$7*'FORM NILAI SIAP'!$G$6+'NILAI UAS'!O$7*'NILAI UAS'!O220*'FORM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0" s="52"/>
      <c r="AI220" s="7" t="str">
        <f>IF($B220="","",IFERROR((('NILAI TUGAS'!P220*'NILAI TUGAS'!P$7*'FORM NILAI SIAP'!$E$6+'NILAI PRAKTEK'!P220*'NILAI PRAKTEK'!P$7*'FORM NILAI SIAP'!$F$6+'NILAI UTS'!P220*'NILAI UTS'!P$7*'FORM NILAI SIAP'!$G$6+'NILAI UAS'!P$7*'NILAI UAS'!P220*'FORM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0" s="52"/>
      <c r="AK220" s="7" t="str">
        <f>IF($B220="","",IFERROR((('NILAI TUGAS'!Q220*'NILAI TUGAS'!Q$7*'FORM NILAI SIAP'!$E$6+'NILAI PRAKTEK'!Q220*'NILAI PRAKTEK'!Q$7*'FORM NILAI SIAP'!$F$6+'NILAI UTS'!Q220*'NILAI UTS'!Q$7*'FORM NILAI SIAP'!$G$6+'NILAI UAS'!Q$7*'NILAI UAS'!Q220*'FORM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0" s="52"/>
      <c r="AM220" s="7" t="str">
        <f>IF($B220="","",IFERROR((('NILAI TUGAS'!R220*'NILAI TUGAS'!R$7*'FORM NILAI SIAP'!$E$6+'NILAI PRAKTEK'!R220*'NILAI PRAKTEK'!R$7*'FORM NILAI SIAP'!$F$6+'NILAI UTS'!R220*'NILAI UTS'!R$7*'FORM NILAI SIAP'!$G$6+'NILAI UAS'!R$7*'NILAI UAS'!R220*'FORM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0" s="52"/>
    </row>
    <row r="221" spans="1:40" x14ac:dyDescent="0.25">
      <c r="A221" s="13"/>
      <c r="B221" s="13"/>
      <c r="C221" s="13"/>
      <c r="D221" s="13"/>
      <c r="E221" s="25" t="str">
        <f>IF(B221="","",'NILAI TUGAS'!D221)</f>
        <v/>
      </c>
      <c r="F221" s="25" t="str">
        <f>IF(B221="","",'NILAI PRAKTEK'!D221)</f>
        <v/>
      </c>
      <c r="G221" s="25" t="str">
        <f>IF(B221="","",'NILAI UTS'!D221)</f>
        <v/>
      </c>
      <c r="H221" s="25" t="str">
        <f>IF(B221="","",'NILAI UAS'!D221)</f>
        <v/>
      </c>
      <c r="I221" s="25" t="str">
        <f t="shared" si="1779"/>
        <v/>
      </c>
      <c r="J221" s="26" t="str">
        <f t="shared" si="1780"/>
        <v/>
      </c>
      <c r="K221" s="25" t="str">
        <f t="shared" si="1781"/>
        <v/>
      </c>
      <c r="L221" s="6" t="str">
        <f t="shared" si="1782"/>
        <v/>
      </c>
      <c r="M221" s="7" t="str">
        <f>IF($B221="","",IF(M$7="","",IFERROR((('NILAI TUGAS'!E221*'NILAI TUGAS'!E$7*'FORM NILAI SIAP'!$E$6+'NILAI PRAKTEK'!E221*'NILAI PRAKTEK'!E$7*'FORM NILAI SIAP'!$F$6+'NILAI UTS'!E221*'NILAI UTS'!E$7*'FORM NILAI SIAP'!$G$6+'NILAI UAS'!E$7*'NILAI UAS'!E221*'FORM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1" s="49"/>
      <c r="O221" s="7" t="str">
        <f>IF($B221="","",IF(O$7="","",IFERROR((('NILAI TUGAS'!F221*'NILAI TUGAS'!F$7*'FORM NILAI SIAP'!$E$6+'NILAI PRAKTEK'!F221*'NILAI PRAKTEK'!F$7*'FORM NILAI SIAP'!$F$6+'NILAI UTS'!F221*'NILAI UTS'!F$7*'FORM NILAI SIAP'!$G$6+'NILAI UAS'!F$7*'NILAI UAS'!F221*'FORM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1" s="52"/>
      <c r="Q221" s="7" t="str">
        <f>IF($B221="","",IF(Q$7="","",IFERROR((('NILAI TUGAS'!G221*'NILAI TUGAS'!G$7*'FORM NILAI SIAP'!$E$6+'NILAI PRAKTEK'!G221*'NILAI PRAKTEK'!G$7*'FORM NILAI SIAP'!$F$6+'NILAI UTS'!G221*'NILAI UTS'!G$7*'FORM NILAI SIAP'!$G$6+'NILAI UAS'!G$7*'NILAI UAS'!G221*'FORM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1" s="52"/>
      <c r="S221" s="7" t="str">
        <f>IF($B221="","",IF(S$7="","",IFERROR((('NILAI TUGAS'!H221*'NILAI TUGAS'!H$7*'FORM NILAI SIAP'!$E$6+'NILAI PRAKTEK'!H221*'NILAI PRAKTEK'!H$7*'FORM NILAI SIAP'!$F$6+'NILAI UTS'!H221*'NILAI UTS'!H$7*'FORM NILAI SIAP'!$G$6+'NILAI UAS'!H$7*'NILAI UAS'!H221*'FORM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1" s="52"/>
      <c r="U221" s="7" t="str">
        <f>IF($B221="","",IF(U$7="","",IFERROR((('NILAI TUGAS'!I221*'NILAI TUGAS'!I$7*'FORM NILAI SIAP'!$E$6+'NILAI PRAKTEK'!I221*'NILAI PRAKTEK'!I$7*'FORM NILAI SIAP'!$F$6+'NILAI UTS'!I221*'NILAI UTS'!I$7*'FORM NILAI SIAP'!$G$6+'NILAI UAS'!I$7*'NILAI UAS'!I221*'FORM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1" s="52"/>
      <c r="W221" s="7" t="str">
        <f>IF($B221="","",IF(W$7="","",IFERROR((('NILAI TUGAS'!J221*'NILAI TUGAS'!J$7*'FORM NILAI SIAP'!$E$6+'NILAI PRAKTEK'!J221*'NILAI PRAKTEK'!J$7*'FORM NILAI SIAP'!$F$6+'NILAI UTS'!J221*'NILAI UTS'!J$7*'FORM NILAI SIAP'!$G$6+'NILAI UAS'!J$7*'NILAI UAS'!J221*'FORM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1" s="52"/>
      <c r="Y221" s="7" t="str">
        <f>IF($B221="","",IF(Y$7="","",IFERROR((('NILAI TUGAS'!K221*'NILAI TUGAS'!K$7*'FORM NILAI SIAP'!$E$6+'NILAI PRAKTEK'!K221*'NILAI PRAKTEK'!K$7*'FORM NILAI SIAP'!$F$6+'NILAI UTS'!K221*'NILAI UTS'!K$7*'FORM NILAI SIAP'!$G$6+'NILAI UAS'!K$7*'NILAI UAS'!K221*'FORM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1" s="52"/>
      <c r="AA221" s="7" t="str">
        <f>IF($B221="","",IF(AA$7="","",IFERROR((('NILAI TUGAS'!L221*'NILAI TUGAS'!L$7*'FORM NILAI SIAP'!$E$6+'NILAI PRAKTEK'!L221*'NILAI PRAKTEK'!L$7*'FORM NILAI SIAP'!$F$6+'NILAI UTS'!L221*'NILAI UTS'!L$7*'FORM NILAI SIAP'!$G$6+'NILAI UAS'!L$7*'NILAI UAS'!L221*'FORM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1" s="52"/>
      <c r="AC221" s="7" t="str">
        <f>IF($B221="","",IF(AC$7="","",IFERROR((('NILAI TUGAS'!M221*'NILAI TUGAS'!M$7*'FORM NILAI SIAP'!$E$6+'NILAI PRAKTEK'!M221*'NILAI PRAKTEK'!M$7*'FORM NILAI SIAP'!$F$6+'NILAI UTS'!M221*'NILAI UTS'!M$7*'FORM NILAI SIAP'!$G$6+'NILAI UAS'!M$7*'NILAI UAS'!M221*'FORM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1" s="52"/>
      <c r="AE221" s="7" t="str">
        <f>IF($B221="","",IFERROR((('NILAI TUGAS'!N221*'NILAI TUGAS'!N$7*'FORM NILAI SIAP'!$E$6+'NILAI PRAKTEK'!N221*'NILAI PRAKTEK'!N$7*'FORM NILAI SIAP'!$F$6+'NILAI UTS'!N221*'NILAI UTS'!N$7*'FORM NILAI SIAP'!$G$6+'NILAI UAS'!N$7*'NILAI UAS'!N221*'FORM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1" s="52"/>
      <c r="AG221" s="7" t="str">
        <f>IF($B221="","",IFERROR((('NILAI TUGAS'!O221*'NILAI TUGAS'!O$7*'FORM NILAI SIAP'!$E$6+'NILAI PRAKTEK'!O221*'NILAI PRAKTEK'!O$7*'FORM NILAI SIAP'!$F$6+'NILAI UTS'!O221*'NILAI UTS'!O$7*'FORM NILAI SIAP'!$G$6+'NILAI UAS'!O$7*'NILAI UAS'!O221*'FORM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1" s="52"/>
      <c r="AI221" s="7" t="str">
        <f>IF($B221="","",IFERROR((('NILAI TUGAS'!P221*'NILAI TUGAS'!P$7*'FORM NILAI SIAP'!$E$6+'NILAI PRAKTEK'!P221*'NILAI PRAKTEK'!P$7*'FORM NILAI SIAP'!$F$6+'NILAI UTS'!P221*'NILAI UTS'!P$7*'FORM NILAI SIAP'!$G$6+'NILAI UAS'!P$7*'NILAI UAS'!P221*'FORM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1" s="52"/>
      <c r="AK221" s="7" t="str">
        <f>IF($B221="","",IFERROR((('NILAI TUGAS'!Q221*'NILAI TUGAS'!Q$7*'FORM NILAI SIAP'!$E$6+'NILAI PRAKTEK'!Q221*'NILAI PRAKTEK'!Q$7*'FORM NILAI SIAP'!$F$6+'NILAI UTS'!Q221*'NILAI UTS'!Q$7*'FORM NILAI SIAP'!$G$6+'NILAI UAS'!Q$7*'NILAI UAS'!Q221*'FORM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1" s="52"/>
      <c r="AM221" s="7" t="str">
        <f>IF($B221="","",IFERROR((('NILAI TUGAS'!R221*'NILAI TUGAS'!R$7*'FORM NILAI SIAP'!$E$6+'NILAI PRAKTEK'!R221*'NILAI PRAKTEK'!R$7*'FORM NILAI SIAP'!$F$6+'NILAI UTS'!R221*'NILAI UTS'!R$7*'FORM NILAI SIAP'!$G$6+'NILAI UAS'!R$7*'NILAI UAS'!R221*'FORM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1" s="52"/>
    </row>
    <row r="222" spans="1:40" x14ac:dyDescent="0.25">
      <c r="A222" s="13"/>
      <c r="B222" s="13"/>
      <c r="C222" s="13"/>
      <c r="D222" s="13"/>
      <c r="E222" s="25" t="str">
        <f>IF(B222="","",'NILAI TUGAS'!D222)</f>
        <v/>
      </c>
      <c r="F222" s="25" t="str">
        <f>IF(B222="","",'NILAI PRAKTEK'!D222)</f>
        <v/>
      </c>
      <c r="G222" s="25" t="str">
        <f>IF(B222="","",'NILAI UTS'!D222)</f>
        <v/>
      </c>
      <c r="H222" s="25" t="str">
        <f>IF(B222="","",'NILAI UAS'!D222)</f>
        <v/>
      </c>
      <c r="I222" s="25" t="str">
        <f t="shared" si="1779"/>
        <v/>
      </c>
      <c r="J222" s="26" t="str">
        <f t="shared" si="1780"/>
        <v/>
      </c>
      <c r="K222" s="25" t="str">
        <f t="shared" si="1781"/>
        <v/>
      </c>
      <c r="L222" s="6" t="str">
        <f t="shared" si="1782"/>
        <v/>
      </c>
      <c r="M222" s="7" t="str">
        <f>IF($B222="","",IF(M$7="","",IFERROR((('NILAI TUGAS'!E222*'NILAI TUGAS'!E$7*'FORM NILAI SIAP'!$E$6+'NILAI PRAKTEK'!E222*'NILAI PRAKTEK'!E$7*'FORM NILAI SIAP'!$F$6+'NILAI UTS'!E222*'NILAI UTS'!E$7*'FORM NILAI SIAP'!$G$6+'NILAI UAS'!E$7*'NILAI UAS'!E222*'FORM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2" s="49"/>
      <c r="O222" s="7" t="str">
        <f>IF($B222="","",IF(O$7="","",IFERROR((('NILAI TUGAS'!F222*'NILAI TUGAS'!F$7*'FORM NILAI SIAP'!$E$6+'NILAI PRAKTEK'!F222*'NILAI PRAKTEK'!F$7*'FORM NILAI SIAP'!$F$6+'NILAI UTS'!F222*'NILAI UTS'!F$7*'FORM NILAI SIAP'!$G$6+'NILAI UAS'!F$7*'NILAI UAS'!F222*'FORM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2" s="52"/>
      <c r="Q222" s="7" t="str">
        <f>IF($B222="","",IF(Q$7="","",IFERROR((('NILAI TUGAS'!G222*'NILAI TUGAS'!G$7*'FORM NILAI SIAP'!$E$6+'NILAI PRAKTEK'!G222*'NILAI PRAKTEK'!G$7*'FORM NILAI SIAP'!$F$6+'NILAI UTS'!G222*'NILAI UTS'!G$7*'FORM NILAI SIAP'!$G$6+'NILAI UAS'!G$7*'NILAI UAS'!G222*'FORM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2" s="52"/>
      <c r="S222" s="7" t="str">
        <f>IF($B222="","",IF(S$7="","",IFERROR((('NILAI TUGAS'!H222*'NILAI TUGAS'!H$7*'FORM NILAI SIAP'!$E$6+'NILAI PRAKTEK'!H222*'NILAI PRAKTEK'!H$7*'FORM NILAI SIAP'!$F$6+'NILAI UTS'!H222*'NILAI UTS'!H$7*'FORM NILAI SIAP'!$G$6+'NILAI UAS'!H$7*'NILAI UAS'!H222*'FORM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2" s="52"/>
      <c r="U222" s="7" t="str">
        <f>IF($B222="","",IF(U$7="","",IFERROR((('NILAI TUGAS'!I222*'NILAI TUGAS'!I$7*'FORM NILAI SIAP'!$E$6+'NILAI PRAKTEK'!I222*'NILAI PRAKTEK'!I$7*'FORM NILAI SIAP'!$F$6+'NILAI UTS'!I222*'NILAI UTS'!I$7*'FORM NILAI SIAP'!$G$6+'NILAI UAS'!I$7*'NILAI UAS'!I222*'FORM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2" s="52"/>
      <c r="W222" s="7" t="str">
        <f>IF($B222="","",IF(W$7="","",IFERROR((('NILAI TUGAS'!J222*'NILAI TUGAS'!J$7*'FORM NILAI SIAP'!$E$6+'NILAI PRAKTEK'!J222*'NILAI PRAKTEK'!J$7*'FORM NILAI SIAP'!$F$6+'NILAI UTS'!J222*'NILAI UTS'!J$7*'FORM NILAI SIAP'!$G$6+'NILAI UAS'!J$7*'NILAI UAS'!J222*'FORM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2" s="52"/>
      <c r="Y222" s="7" t="str">
        <f>IF($B222="","",IF(Y$7="","",IFERROR((('NILAI TUGAS'!K222*'NILAI TUGAS'!K$7*'FORM NILAI SIAP'!$E$6+'NILAI PRAKTEK'!K222*'NILAI PRAKTEK'!K$7*'FORM NILAI SIAP'!$F$6+'NILAI UTS'!K222*'NILAI UTS'!K$7*'FORM NILAI SIAP'!$G$6+'NILAI UAS'!K$7*'NILAI UAS'!K222*'FORM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2" s="52"/>
      <c r="AA222" s="7" t="str">
        <f>IF($B222="","",IF(AA$7="","",IFERROR((('NILAI TUGAS'!L222*'NILAI TUGAS'!L$7*'FORM NILAI SIAP'!$E$6+'NILAI PRAKTEK'!L222*'NILAI PRAKTEK'!L$7*'FORM NILAI SIAP'!$F$6+'NILAI UTS'!L222*'NILAI UTS'!L$7*'FORM NILAI SIAP'!$G$6+'NILAI UAS'!L$7*'NILAI UAS'!L222*'FORM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2" s="52"/>
      <c r="AC222" s="7" t="str">
        <f>IF($B222="","",IF(AC$7="","",IFERROR((('NILAI TUGAS'!M222*'NILAI TUGAS'!M$7*'FORM NILAI SIAP'!$E$6+'NILAI PRAKTEK'!M222*'NILAI PRAKTEK'!M$7*'FORM NILAI SIAP'!$F$6+'NILAI UTS'!M222*'NILAI UTS'!M$7*'FORM NILAI SIAP'!$G$6+'NILAI UAS'!M$7*'NILAI UAS'!M222*'FORM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2" s="52"/>
      <c r="AE222" s="7" t="str">
        <f>IF($B222="","",IFERROR((('NILAI TUGAS'!N222*'NILAI TUGAS'!N$7*'FORM NILAI SIAP'!$E$6+'NILAI PRAKTEK'!N222*'NILAI PRAKTEK'!N$7*'FORM NILAI SIAP'!$F$6+'NILAI UTS'!N222*'NILAI UTS'!N$7*'FORM NILAI SIAP'!$G$6+'NILAI UAS'!N$7*'NILAI UAS'!N222*'FORM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2" s="52"/>
      <c r="AG222" s="7" t="str">
        <f>IF($B222="","",IFERROR((('NILAI TUGAS'!O222*'NILAI TUGAS'!O$7*'FORM NILAI SIAP'!$E$6+'NILAI PRAKTEK'!O222*'NILAI PRAKTEK'!O$7*'FORM NILAI SIAP'!$F$6+'NILAI UTS'!O222*'NILAI UTS'!O$7*'FORM NILAI SIAP'!$G$6+'NILAI UAS'!O$7*'NILAI UAS'!O222*'FORM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2" s="52"/>
      <c r="AI222" s="7" t="str">
        <f>IF($B222="","",IFERROR((('NILAI TUGAS'!P222*'NILAI TUGAS'!P$7*'FORM NILAI SIAP'!$E$6+'NILAI PRAKTEK'!P222*'NILAI PRAKTEK'!P$7*'FORM NILAI SIAP'!$F$6+'NILAI UTS'!P222*'NILAI UTS'!P$7*'FORM NILAI SIAP'!$G$6+'NILAI UAS'!P$7*'NILAI UAS'!P222*'FORM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2" s="52"/>
      <c r="AK222" s="7" t="str">
        <f>IF($B222="","",IFERROR((('NILAI TUGAS'!Q222*'NILAI TUGAS'!Q$7*'FORM NILAI SIAP'!$E$6+'NILAI PRAKTEK'!Q222*'NILAI PRAKTEK'!Q$7*'FORM NILAI SIAP'!$F$6+'NILAI UTS'!Q222*'NILAI UTS'!Q$7*'FORM NILAI SIAP'!$G$6+'NILAI UAS'!Q$7*'NILAI UAS'!Q222*'FORM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2" s="52"/>
      <c r="AM222" s="7" t="str">
        <f>IF($B222="","",IFERROR((('NILAI TUGAS'!R222*'NILAI TUGAS'!R$7*'FORM NILAI SIAP'!$E$6+'NILAI PRAKTEK'!R222*'NILAI PRAKTEK'!R$7*'FORM NILAI SIAP'!$F$6+'NILAI UTS'!R222*'NILAI UTS'!R$7*'FORM NILAI SIAP'!$G$6+'NILAI UAS'!R$7*'NILAI UAS'!R222*'FORM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2" s="52"/>
    </row>
    <row r="223" spans="1:40" x14ac:dyDescent="0.25">
      <c r="A223" s="13"/>
      <c r="B223" s="13"/>
      <c r="C223" s="13"/>
      <c r="D223" s="13"/>
      <c r="E223" s="25" t="str">
        <f>IF(B223="","",'NILAI TUGAS'!D223)</f>
        <v/>
      </c>
      <c r="F223" s="25" t="str">
        <f>IF(B223="","",'NILAI PRAKTEK'!D223)</f>
        <v/>
      </c>
      <c r="G223" s="25" t="str">
        <f>IF(B223="","",'NILAI UTS'!D223)</f>
        <v/>
      </c>
      <c r="H223" s="25" t="str">
        <f>IF(B223="","",'NILAI UAS'!D223)</f>
        <v/>
      </c>
      <c r="I223" s="25" t="str">
        <f t="shared" si="1779"/>
        <v/>
      </c>
      <c r="J223" s="26" t="str">
        <f t="shared" si="1780"/>
        <v/>
      </c>
      <c r="K223" s="25" t="str">
        <f t="shared" si="1781"/>
        <v/>
      </c>
      <c r="L223" s="6" t="str">
        <f t="shared" si="1782"/>
        <v/>
      </c>
      <c r="M223" s="7" t="str">
        <f>IF($B223="","",IF(M$7="","",IFERROR((('NILAI TUGAS'!E223*'NILAI TUGAS'!E$7*'FORM NILAI SIAP'!$E$6+'NILAI PRAKTEK'!E223*'NILAI PRAKTEK'!E$7*'FORM NILAI SIAP'!$F$6+'NILAI UTS'!E223*'NILAI UTS'!E$7*'FORM NILAI SIAP'!$G$6+'NILAI UAS'!E$7*'NILAI UAS'!E223*'FORM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3" s="49"/>
      <c r="O223" s="7" t="str">
        <f>IF($B223="","",IF(O$7="","",IFERROR((('NILAI TUGAS'!F223*'NILAI TUGAS'!F$7*'FORM NILAI SIAP'!$E$6+'NILAI PRAKTEK'!F223*'NILAI PRAKTEK'!F$7*'FORM NILAI SIAP'!$F$6+'NILAI UTS'!F223*'NILAI UTS'!F$7*'FORM NILAI SIAP'!$G$6+'NILAI UAS'!F$7*'NILAI UAS'!F223*'FORM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3" s="52"/>
      <c r="Q223" s="7" t="str">
        <f>IF($B223="","",IF(Q$7="","",IFERROR((('NILAI TUGAS'!G223*'NILAI TUGAS'!G$7*'FORM NILAI SIAP'!$E$6+'NILAI PRAKTEK'!G223*'NILAI PRAKTEK'!G$7*'FORM NILAI SIAP'!$F$6+'NILAI UTS'!G223*'NILAI UTS'!G$7*'FORM NILAI SIAP'!$G$6+'NILAI UAS'!G$7*'NILAI UAS'!G223*'FORM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3" s="52"/>
      <c r="S223" s="7" t="str">
        <f>IF($B223="","",IF(S$7="","",IFERROR((('NILAI TUGAS'!H223*'NILAI TUGAS'!H$7*'FORM NILAI SIAP'!$E$6+'NILAI PRAKTEK'!H223*'NILAI PRAKTEK'!H$7*'FORM NILAI SIAP'!$F$6+'NILAI UTS'!H223*'NILAI UTS'!H$7*'FORM NILAI SIAP'!$G$6+'NILAI UAS'!H$7*'NILAI UAS'!H223*'FORM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3" s="52"/>
      <c r="U223" s="7" t="str">
        <f>IF($B223="","",IF(U$7="","",IFERROR((('NILAI TUGAS'!I223*'NILAI TUGAS'!I$7*'FORM NILAI SIAP'!$E$6+'NILAI PRAKTEK'!I223*'NILAI PRAKTEK'!I$7*'FORM NILAI SIAP'!$F$6+'NILAI UTS'!I223*'NILAI UTS'!I$7*'FORM NILAI SIAP'!$G$6+'NILAI UAS'!I$7*'NILAI UAS'!I223*'FORM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3" s="52"/>
      <c r="W223" s="7" t="str">
        <f>IF($B223="","",IF(W$7="","",IFERROR((('NILAI TUGAS'!J223*'NILAI TUGAS'!J$7*'FORM NILAI SIAP'!$E$6+'NILAI PRAKTEK'!J223*'NILAI PRAKTEK'!J$7*'FORM NILAI SIAP'!$F$6+'NILAI UTS'!J223*'NILAI UTS'!J$7*'FORM NILAI SIAP'!$G$6+'NILAI UAS'!J$7*'NILAI UAS'!J223*'FORM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3" s="52"/>
      <c r="Y223" s="7" t="str">
        <f>IF($B223="","",IF(Y$7="","",IFERROR((('NILAI TUGAS'!K223*'NILAI TUGAS'!K$7*'FORM NILAI SIAP'!$E$6+'NILAI PRAKTEK'!K223*'NILAI PRAKTEK'!K$7*'FORM NILAI SIAP'!$F$6+'NILAI UTS'!K223*'NILAI UTS'!K$7*'FORM NILAI SIAP'!$G$6+'NILAI UAS'!K$7*'NILAI UAS'!K223*'FORM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3" s="52"/>
      <c r="AA223" s="7" t="str">
        <f>IF($B223="","",IF(AA$7="","",IFERROR((('NILAI TUGAS'!L223*'NILAI TUGAS'!L$7*'FORM NILAI SIAP'!$E$6+'NILAI PRAKTEK'!L223*'NILAI PRAKTEK'!L$7*'FORM NILAI SIAP'!$F$6+'NILAI UTS'!L223*'NILAI UTS'!L$7*'FORM NILAI SIAP'!$G$6+'NILAI UAS'!L$7*'NILAI UAS'!L223*'FORM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3" s="52"/>
      <c r="AC223" s="7" t="str">
        <f>IF($B223="","",IF(AC$7="","",IFERROR((('NILAI TUGAS'!M223*'NILAI TUGAS'!M$7*'FORM NILAI SIAP'!$E$6+'NILAI PRAKTEK'!M223*'NILAI PRAKTEK'!M$7*'FORM NILAI SIAP'!$F$6+'NILAI UTS'!M223*'NILAI UTS'!M$7*'FORM NILAI SIAP'!$G$6+'NILAI UAS'!M$7*'NILAI UAS'!M223*'FORM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3" s="52"/>
      <c r="AE223" s="7" t="str">
        <f>IF($B223="","",IFERROR((('NILAI TUGAS'!N223*'NILAI TUGAS'!N$7*'FORM NILAI SIAP'!$E$6+'NILAI PRAKTEK'!N223*'NILAI PRAKTEK'!N$7*'FORM NILAI SIAP'!$F$6+'NILAI UTS'!N223*'NILAI UTS'!N$7*'FORM NILAI SIAP'!$G$6+'NILAI UAS'!N$7*'NILAI UAS'!N223*'FORM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3" s="52"/>
      <c r="AG223" s="7" t="str">
        <f>IF($B223="","",IFERROR((('NILAI TUGAS'!O223*'NILAI TUGAS'!O$7*'FORM NILAI SIAP'!$E$6+'NILAI PRAKTEK'!O223*'NILAI PRAKTEK'!O$7*'FORM NILAI SIAP'!$F$6+'NILAI UTS'!O223*'NILAI UTS'!O$7*'FORM NILAI SIAP'!$G$6+'NILAI UAS'!O$7*'NILAI UAS'!O223*'FORM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3" s="52"/>
      <c r="AI223" s="7" t="str">
        <f>IF($B223="","",IFERROR((('NILAI TUGAS'!P223*'NILAI TUGAS'!P$7*'FORM NILAI SIAP'!$E$6+'NILAI PRAKTEK'!P223*'NILAI PRAKTEK'!P$7*'FORM NILAI SIAP'!$F$6+'NILAI UTS'!P223*'NILAI UTS'!P$7*'FORM NILAI SIAP'!$G$6+'NILAI UAS'!P$7*'NILAI UAS'!P223*'FORM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3" s="52"/>
      <c r="AK223" s="7" t="str">
        <f>IF($B223="","",IFERROR((('NILAI TUGAS'!Q223*'NILAI TUGAS'!Q$7*'FORM NILAI SIAP'!$E$6+'NILAI PRAKTEK'!Q223*'NILAI PRAKTEK'!Q$7*'FORM NILAI SIAP'!$F$6+'NILAI UTS'!Q223*'NILAI UTS'!Q$7*'FORM NILAI SIAP'!$G$6+'NILAI UAS'!Q$7*'NILAI UAS'!Q223*'FORM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3" s="52"/>
      <c r="AM223" s="7" t="str">
        <f>IF($B223="","",IFERROR((('NILAI TUGAS'!R223*'NILAI TUGAS'!R$7*'FORM NILAI SIAP'!$E$6+'NILAI PRAKTEK'!R223*'NILAI PRAKTEK'!R$7*'FORM NILAI SIAP'!$F$6+'NILAI UTS'!R223*'NILAI UTS'!R$7*'FORM NILAI SIAP'!$G$6+'NILAI UAS'!R$7*'NILAI UAS'!R223*'FORM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3" s="52"/>
    </row>
    <row r="224" spans="1:40" x14ac:dyDescent="0.25">
      <c r="A224" s="13"/>
      <c r="B224" s="13"/>
      <c r="C224" s="13"/>
      <c r="D224" s="13"/>
      <c r="E224" s="25" t="str">
        <f>IF(B224="","",'NILAI TUGAS'!D224)</f>
        <v/>
      </c>
      <c r="F224" s="25" t="str">
        <f>IF(B224="","",'NILAI PRAKTEK'!D224)</f>
        <v/>
      </c>
      <c r="G224" s="25" t="str">
        <f>IF(B224="","",'NILAI UTS'!D224)</f>
        <v/>
      </c>
      <c r="H224" s="25" t="str">
        <f>IF(B224="","",'NILAI UAS'!D224)</f>
        <v/>
      </c>
      <c r="I224" s="25" t="str">
        <f t="shared" si="1779"/>
        <v/>
      </c>
      <c r="J224" s="26" t="str">
        <f t="shared" si="1780"/>
        <v/>
      </c>
      <c r="K224" s="25" t="str">
        <f t="shared" si="1781"/>
        <v/>
      </c>
      <c r="L224" s="6" t="str">
        <f t="shared" si="1782"/>
        <v/>
      </c>
      <c r="M224" s="7" t="str">
        <f>IF($B224="","",IF(M$7="","",IFERROR((('NILAI TUGAS'!E224*'NILAI TUGAS'!E$7*'FORM NILAI SIAP'!$E$6+'NILAI PRAKTEK'!E224*'NILAI PRAKTEK'!E$7*'FORM NILAI SIAP'!$F$6+'NILAI UTS'!E224*'NILAI UTS'!E$7*'FORM NILAI SIAP'!$G$6+'NILAI UAS'!E$7*'NILAI UAS'!E224*'FORM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4" s="49"/>
      <c r="O224" s="7" t="str">
        <f>IF($B224="","",IF(O$7="","",IFERROR((('NILAI TUGAS'!F224*'NILAI TUGAS'!F$7*'FORM NILAI SIAP'!$E$6+'NILAI PRAKTEK'!F224*'NILAI PRAKTEK'!F$7*'FORM NILAI SIAP'!$F$6+'NILAI UTS'!F224*'NILAI UTS'!F$7*'FORM NILAI SIAP'!$G$6+'NILAI UAS'!F$7*'NILAI UAS'!F224*'FORM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4" s="52"/>
      <c r="Q224" s="7" t="str">
        <f>IF($B224="","",IF(Q$7="","",IFERROR((('NILAI TUGAS'!G224*'NILAI TUGAS'!G$7*'FORM NILAI SIAP'!$E$6+'NILAI PRAKTEK'!G224*'NILAI PRAKTEK'!G$7*'FORM NILAI SIAP'!$F$6+'NILAI UTS'!G224*'NILAI UTS'!G$7*'FORM NILAI SIAP'!$G$6+'NILAI UAS'!G$7*'NILAI UAS'!G224*'FORM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4" s="52"/>
      <c r="S224" s="7" t="str">
        <f>IF($B224="","",IF(S$7="","",IFERROR((('NILAI TUGAS'!H224*'NILAI TUGAS'!H$7*'FORM NILAI SIAP'!$E$6+'NILAI PRAKTEK'!H224*'NILAI PRAKTEK'!H$7*'FORM NILAI SIAP'!$F$6+'NILAI UTS'!H224*'NILAI UTS'!H$7*'FORM NILAI SIAP'!$G$6+'NILAI UAS'!H$7*'NILAI UAS'!H224*'FORM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4" s="52"/>
      <c r="U224" s="7" t="str">
        <f>IF($B224="","",IF(U$7="","",IFERROR((('NILAI TUGAS'!I224*'NILAI TUGAS'!I$7*'FORM NILAI SIAP'!$E$6+'NILAI PRAKTEK'!I224*'NILAI PRAKTEK'!I$7*'FORM NILAI SIAP'!$F$6+'NILAI UTS'!I224*'NILAI UTS'!I$7*'FORM NILAI SIAP'!$G$6+'NILAI UAS'!I$7*'NILAI UAS'!I224*'FORM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4" s="52"/>
      <c r="W224" s="7" t="str">
        <f>IF($B224="","",IF(W$7="","",IFERROR((('NILAI TUGAS'!J224*'NILAI TUGAS'!J$7*'FORM NILAI SIAP'!$E$6+'NILAI PRAKTEK'!J224*'NILAI PRAKTEK'!J$7*'FORM NILAI SIAP'!$F$6+'NILAI UTS'!J224*'NILAI UTS'!J$7*'FORM NILAI SIAP'!$G$6+'NILAI UAS'!J$7*'NILAI UAS'!J224*'FORM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4" s="52"/>
      <c r="Y224" s="7" t="str">
        <f>IF($B224="","",IF(Y$7="","",IFERROR((('NILAI TUGAS'!K224*'NILAI TUGAS'!K$7*'FORM NILAI SIAP'!$E$6+'NILAI PRAKTEK'!K224*'NILAI PRAKTEK'!K$7*'FORM NILAI SIAP'!$F$6+'NILAI UTS'!K224*'NILAI UTS'!K$7*'FORM NILAI SIAP'!$G$6+'NILAI UAS'!K$7*'NILAI UAS'!K224*'FORM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4" s="52"/>
      <c r="AA224" s="7" t="str">
        <f>IF($B224="","",IF(AA$7="","",IFERROR((('NILAI TUGAS'!L224*'NILAI TUGAS'!L$7*'FORM NILAI SIAP'!$E$6+'NILAI PRAKTEK'!L224*'NILAI PRAKTEK'!L$7*'FORM NILAI SIAP'!$F$6+'NILAI UTS'!L224*'NILAI UTS'!L$7*'FORM NILAI SIAP'!$G$6+'NILAI UAS'!L$7*'NILAI UAS'!L224*'FORM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4" s="52"/>
      <c r="AC224" s="7" t="str">
        <f>IF($B224="","",IF(AC$7="","",IFERROR((('NILAI TUGAS'!M224*'NILAI TUGAS'!M$7*'FORM NILAI SIAP'!$E$6+'NILAI PRAKTEK'!M224*'NILAI PRAKTEK'!M$7*'FORM NILAI SIAP'!$F$6+'NILAI UTS'!M224*'NILAI UTS'!M$7*'FORM NILAI SIAP'!$G$6+'NILAI UAS'!M$7*'NILAI UAS'!M224*'FORM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4" s="52"/>
      <c r="AE224" s="7" t="str">
        <f>IF($B224="","",IFERROR((('NILAI TUGAS'!N224*'NILAI TUGAS'!N$7*'FORM NILAI SIAP'!$E$6+'NILAI PRAKTEK'!N224*'NILAI PRAKTEK'!N$7*'FORM NILAI SIAP'!$F$6+'NILAI UTS'!N224*'NILAI UTS'!N$7*'FORM NILAI SIAP'!$G$6+'NILAI UAS'!N$7*'NILAI UAS'!N224*'FORM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4" s="52"/>
      <c r="AG224" s="7" t="str">
        <f>IF($B224="","",IFERROR((('NILAI TUGAS'!O224*'NILAI TUGAS'!O$7*'FORM NILAI SIAP'!$E$6+'NILAI PRAKTEK'!O224*'NILAI PRAKTEK'!O$7*'FORM NILAI SIAP'!$F$6+'NILAI UTS'!O224*'NILAI UTS'!O$7*'FORM NILAI SIAP'!$G$6+'NILAI UAS'!O$7*'NILAI UAS'!O224*'FORM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4" s="52"/>
      <c r="AI224" s="7" t="str">
        <f>IF($B224="","",IFERROR((('NILAI TUGAS'!P224*'NILAI TUGAS'!P$7*'FORM NILAI SIAP'!$E$6+'NILAI PRAKTEK'!P224*'NILAI PRAKTEK'!P$7*'FORM NILAI SIAP'!$F$6+'NILAI UTS'!P224*'NILAI UTS'!P$7*'FORM NILAI SIAP'!$G$6+'NILAI UAS'!P$7*'NILAI UAS'!P224*'FORM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4" s="52"/>
      <c r="AK224" s="7" t="str">
        <f>IF($B224="","",IFERROR((('NILAI TUGAS'!Q224*'NILAI TUGAS'!Q$7*'FORM NILAI SIAP'!$E$6+'NILAI PRAKTEK'!Q224*'NILAI PRAKTEK'!Q$7*'FORM NILAI SIAP'!$F$6+'NILAI UTS'!Q224*'NILAI UTS'!Q$7*'FORM NILAI SIAP'!$G$6+'NILAI UAS'!Q$7*'NILAI UAS'!Q224*'FORM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4" s="52"/>
      <c r="AM224" s="7" t="str">
        <f>IF($B224="","",IFERROR((('NILAI TUGAS'!R224*'NILAI TUGAS'!R$7*'FORM NILAI SIAP'!$E$6+'NILAI PRAKTEK'!R224*'NILAI PRAKTEK'!R$7*'FORM NILAI SIAP'!$F$6+'NILAI UTS'!R224*'NILAI UTS'!R$7*'FORM NILAI SIAP'!$G$6+'NILAI UAS'!R$7*'NILAI UAS'!R224*'FORM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4" s="52"/>
    </row>
    <row r="225" spans="1:40" x14ac:dyDescent="0.25">
      <c r="A225" s="13"/>
      <c r="B225" s="13"/>
      <c r="C225" s="13"/>
      <c r="D225" s="13"/>
      <c r="E225" s="25" t="str">
        <f>IF(B225="","",'NILAI TUGAS'!D225)</f>
        <v/>
      </c>
      <c r="F225" s="25" t="str">
        <f>IF(B225="","",'NILAI PRAKTEK'!D225)</f>
        <v/>
      </c>
      <c r="G225" s="25" t="str">
        <f>IF(B225="","",'NILAI UTS'!D225)</f>
        <v/>
      </c>
      <c r="H225" s="25" t="str">
        <f>IF(B225="","",'NILAI UAS'!D225)</f>
        <v/>
      </c>
      <c r="I225" s="25" t="str">
        <f t="shared" si="1779"/>
        <v/>
      </c>
      <c r="J225" s="26" t="str">
        <f t="shared" si="1780"/>
        <v/>
      </c>
      <c r="K225" s="25" t="str">
        <f t="shared" si="1781"/>
        <v/>
      </c>
      <c r="L225" s="6" t="str">
        <f t="shared" si="1782"/>
        <v/>
      </c>
      <c r="M225" s="7" t="str">
        <f>IF($B225="","",IF(M$7="","",IFERROR((('NILAI TUGAS'!E225*'NILAI TUGAS'!E$7*'FORM NILAI SIAP'!$E$6+'NILAI PRAKTEK'!E225*'NILAI PRAKTEK'!E$7*'FORM NILAI SIAP'!$F$6+'NILAI UTS'!E225*'NILAI UTS'!E$7*'FORM NILAI SIAP'!$G$6+'NILAI UAS'!E$7*'NILAI UAS'!E225*'FORM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5" s="49"/>
      <c r="O225" s="7" t="str">
        <f>IF($B225="","",IF(O$7="","",IFERROR((('NILAI TUGAS'!F225*'NILAI TUGAS'!F$7*'FORM NILAI SIAP'!$E$6+'NILAI PRAKTEK'!F225*'NILAI PRAKTEK'!F$7*'FORM NILAI SIAP'!$F$6+'NILAI UTS'!F225*'NILAI UTS'!F$7*'FORM NILAI SIAP'!$G$6+'NILAI UAS'!F$7*'NILAI UAS'!F225*'FORM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5" s="52"/>
      <c r="Q225" s="7" t="str">
        <f>IF($B225="","",IF(Q$7="","",IFERROR((('NILAI TUGAS'!G225*'NILAI TUGAS'!G$7*'FORM NILAI SIAP'!$E$6+'NILAI PRAKTEK'!G225*'NILAI PRAKTEK'!G$7*'FORM NILAI SIAP'!$F$6+'NILAI UTS'!G225*'NILAI UTS'!G$7*'FORM NILAI SIAP'!$G$6+'NILAI UAS'!G$7*'NILAI UAS'!G225*'FORM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5" s="52"/>
      <c r="S225" s="7" t="str">
        <f>IF($B225="","",IF(S$7="","",IFERROR((('NILAI TUGAS'!H225*'NILAI TUGAS'!H$7*'FORM NILAI SIAP'!$E$6+'NILAI PRAKTEK'!H225*'NILAI PRAKTEK'!H$7*'FORM NILAI SIAP'!$F$6+'NILAI UTS'!H225*'NILAI UTS'!H$7*'FORM NILAI SIAP'!$G$6+'NILAI UAS'!H$7*'NILAI UAS'!H225*'FORM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5" s="52"/>
      <c r="U225" s="7" t="str">
        <f>IF($B225="","",IF(U$7="","",IFERROR((('NILAI TUGAS'!I225*'NILAI TUGAS'!I$7*'FORM NILAI SIAP'!$E$6+'NILAI PRAKTEK'!I225*'NILAI PRAKTEK'!I$7*'FORM NILAI SIAP'!$F$6+'NILAI UTS'!I225*'NILAI UTS'!I$7*'FORM NILAI SIAP'!$G$6+'NILAI UAS'!I$7*'NILAI UAS'!I225*'FORM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5" s="52"/>
      <c r="W225" s="7" t="str">
        <f>IF($B225="","",IF(W$7="","",IFERROR((('NILAI TUGAS'!J225*'NILAI TUGAS'!J$7*'FORM NILAI SIAP'!$E$6+'NILAI PRAKTEK'!J225*'NILAI PRAKTEK'!J$7*'FORM NILAI SIAP'!$F$6+'NILAI UTS'!J225*'NILAI UTS'!J$7*'FORM NILAI SIAP'!$G$6+'NILAI UAS'!J$7*'NILAI UAS'!J225*'FORM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5" s="52"/>
      <c r="Y225" s="7" t="str">
        <f>IF($B225="","",IF(Y$7="","",IFERROR((('NILAI TUGAS'!K225*'NILAI TUGAS'!K$7*'FORM NILAI SIAP'!$E$6+'NILAI PRAKTEK'!K225*'NILAI PRAKTEK'!K$7*'FORM NILAI SIAP'!$F$6+'NILAI UTS'!K225*'NILAI UTS'!K$7*'FORM NILAI SIAP'!$G$6+'NILAI UAS'!K$7*'NILAI UAS'!K225*'FORM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5" s="52"/>
      <c r="AA225" s="7" t="str">
        <f>IF($B225="","",IF(AA$7="","",IFERROR((('NILAI TUGAS'!L225*'NILAI TUGAS'!L$7*'FORM NILAI SIAP'!$E$6+'NILAI PRAKTEK'!L225*'NILAI PRAKTEK'!L$7*'FORM NILAI SIAP'!$F$6+'NILAI UTS'!L225*'NILAI UTS'!L$7*'FORM NILAI SIAP'!$G$6+'NILAI UAS'!L$7*'NILAI UAS'!L225*'FORM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5" s="52"/>
      <c r="AC225" s="7" t="str">
        <f>IF($B225="","",IF(AC$7="","",IFERROR((('NILAI TUGAS'!M225*'NILAI TUGAS'!M$7*'FORM NILAI SIAP'!$E$6+'NILAI PRAKTEK'!M225*'NILAI PRAKTEK'!M$7*'FORM NILAI SIAP'!$F$6+'NILAI UTS'!M225*'NILAI UTS'!M$7*'FORM NILAI SIAP'!$G$6+'NILAI UAS'!M$7*'NILAI UAS'!M225*'FORM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5" s="52"/>
      <c r="AE225" s="7" t="str">
        <f>IF($B225="","",IFERROR((('NILAI TUGAS'!N225*'NILAI TUGAS'!N$7*'FORM NILAI SIAP'!$E$6+'NILAI PRAKTEK'!N225*'NILAI PRAKTEK'!N$7*'FORM NILAI SIAP'!$F$6+'NILAI UTS'!N225*'NILAI UTS'!N$7*'FORM NILAI SIAP'!$G$6+'NILAI UAS'!N$7*'NILAI UAS'!N225*'FORM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5" s="52"/>
      <c r="AG225" s="7" t="str">
        <f>IF($B225="","",IFERROR((('NILAI TUGAS'!O225*'NILAI TUGAS'!O$7*'FORM NILAI SIAP'!$E$6+'NILAI PRAKTEK'!O225*'NILAI PRAKTEK'!O$7*'FORM NILAI SIAP'!$F$6+'NILAI UTS'!O225*'NILAI UTS'!O$7*'FORM NILAI SIAP'!$G$6+'NILAI UAS'!O$7*'NILAI UAS'!O225*'FORM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5" s="52"/>
      <c r="AI225" s="7" t="str">
        <f>IF($B225="","",IFERROR((('NILAI TUGAS'!P225*'NILAI TUGAS'!P$7*'FORM NILAI SIAP'!$E$6+'NILAI PRAKTEK'!P225*'NILAI PRAKTEK'!P$7*'FORM NILAI SIAP'!$F$6+'NILAI UTS'!P225*'NILAI UTS'!P$7*'FORM NILAI SIAP'!$G$6+'NILAI UAS'!P$7*'NILAI UAS'!P225*'FORM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5" s="52"/>
      <c r="AK225" s="7" t="str">
        <f>IF($B225="","",IFERROR((('NILAI TUGAS'!Q225*'NILAI TUGAS'!Q$7*'FORM NILAI SIAP'!$E$6+'NILAI PRAKTEK'!Q225*'NILAI PRAKTEK'!Q$7*'FORM NILAI SIAP'!$F$6+'NILAI UTS'!Q225*'NILAI UTS'!Q$7*'FORM NILAI SIAP'!$G$6+'NILAI UAS'!Q$7*'NILAI UAS'!Q225*'FORM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5" s="52"/>
      <c r="AM225" s="7" t="str">
        <f>IF($B225="","",IFERROR((('NILAI TUGAS'!R225*'NILAI TUGAS'!R$7*'FORM NILAI SIAP'!$E$6+'NILAI PRAKTEK'!R225*'NILAI PRAKTEK'!R$7*'FORM NILAI SIAP'!$F$6+'NILAI UTS'!R225*'NILAI UTS'!R$7*'FORM NILAI SIAP'!$G$6+'NILAI UAS'!R$7*'NILAI UAS'!R225*'FORM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5" s="52"/>
    </row>
    <row r="226" spans="1:40" x14ac:dyDescent="0.25">
      <c r="A226" s="13"/>
      <c r="B226" s="13"/>
      <c r="C226" s="13"/>
      <c r="D226" s="13"/>
      <c r="E226" s="25" t="str">
        <f>IF(B226="","",'NILAI TUGAS'!D226)</f>
        <v/>
      </c>
      <c r="F226" s="25" t="str">
        <f>IF(B226="","",'NILAI PRAKTEK'!D226)</f>
        <v/>
      </c>
      <c r="G226" s="25" t="str">
        <f>IF(B226="","",'NILAI UTS'!D226)</f>
        <v/>
      </c>
      <c r="H226" s="25" t="str">
        <f>IF(B226="","",'NILAI UAS'!D226)</f>
        <v/>
      </c>
      <c r="I226" s="25" t="str">
        <f t="shared" si="1779"/>
        <v/>
      </c>
      <c r="J226" s="26" t="str">
        <f t="shared" si="1780"/>
        <v/>
      </c>
      <c r="K226" s="25" t="str">
        <f t="shared" si="1781"/>
        <v/>
      </c>
      <c r="L226" s="6" t="str">
        <f t="shared" si="1782"/>
        <v/>
      </c>
      <c r="M226" s="7" t="str">
        <f>IF($B226="","",IF(M$7="","",IFERROR((('NILAI TUGAS'!E226*'NILAI TUGAS'!E$7*'FORM NILAI SIAP'!$E$6+'NILAI PRAKTEK'!E226*'NILAI PRAKTEK'!E$7*'FORM NILAI SIAP'!$F$6+'NILAI UTS'!E226*'NILAI UTS'!E$7*'FORM NILAI SIAP'!$G$6+'NILAI UAS'!E$7*'NILAI UAS'!E226*'FORM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6" s="49"/>
      <c r="O226" s="7" t="str">
        <f>IF($B226="","",IF(O$7="","",IFERROR((('NILAI TUGAS'!F226*'NILAI TUGAS'!F$7*'FORM NILAI SIAP'!$E$6+'NILAI PRAKTEK'!F226*'NILAI PRAKTEK'!F$7*'FORM NILAI SIAP'!$F$6+'NILAI UTS'!F226*'NILAI UTS'!F$7*'FORM NILAI SIAP'!$G$6+'NILAI UAS'!F$7*'NILAI UAS'!F226*'FORM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6" s="52"/>
      <c r="Q226" s="7" t="str">
        <f>IF($B226="","",IF(Q$7="","",IFERROR((('NILAI TUGAS'!G226*'NILAI TUGAS'!G$7*'FORM NILAI SIAP'!$E$6+'NILAI PRAKTEK'!G226*'NILAI PRAKTEK'!G$7*'FORM NILAI SIAP'!$F$6+'NILAI UTS'!G226*'NILAI UTS'!G$7*'FORM NILAI SIAP'!$G$6+'NILAI UAS'!G$7*'NILAI UAS'!G226*'FORM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6" s="52"/>
      <c r="S226" s="7" t="str">
        <f>IF($B226="","",IF(S$7="","",IFERROR((('NILAI TUGAS'!H226*'NILAI TUGAS'!H$7*'FORM NILAI SIAP'!$E$6+'NILAI PRAKTEK'!H226*'NILAI PRAKTEK'!H$7*'FORM NILAI SIAP'!$F$6+'NILAI UTS'!H226*'NILAI UTS'!H$7*'FORM NILAI SIAP'!$G$6+'NILAI UAS'!H$7*'NILAI UAS'!H226*'FORM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6" s="52"/>
      <c r="U226" s="7" t="str">
        <f>IF($B226="","",IF(U$7="","",IFERROR((('NILAI TUGAS'!I226*'NILAI TUGAS'!I$7*'FORM NILAI SIAP'!$E$6+'NILAI PRAKTEK'!I226*'NILAI PRAKTEK'!I$7*'FORM NILAI SIAP'!$F$6+'NILAI UTS'!I226*'NILAI UTS'!I$7*'FORM NILAI SIAP'!$G$6+'NILAI UAS'!I$7*'NILAI UAS'!I226*'FORM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6" s="52"/>
      <c r="W226" s="7" t="str">
        <f>IF($B226="","",IF(W$7="","",IFERROR((('NILAI TUGAS'!J226*'NILAI TUGAS'!J$7*'FORM NILAI SIAP'!$E$6+'NILAI PRAKTEK'!J226*'NILAI PRAKTEK'!J$7*'FORM NILAI SIAP'!$F$6+'NILAI UTS'!J226*'NILAI UTS'!J$7*'FORM NILAI SIAP'!$G$6+'NILAI UAS'!J$7*'NILAI UAS'!J226*'FORM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6" s="52"/>
      <c r="Y226" s="7" t="str">
        <f>IF($B226="","",IF(Y$7="","",IFERROR((('NILAI TUGAS'!K226*'NILAI TUGAS'!K$7*'FORM NILAI SIAP'!$E$6+'NILAI PRAKTEK'!K226*'NILAI PRAKTEK'!K$7*'FORM NILAI SIAP'!$F$6+'NILAI UTS'!K226*'NILAI UTS'!K$7*'FORM NILAI SIAP'!$G$6+'NILAI UAS'!K$7*'NILAI UAS'!K226*'FORM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6" s="52"/>
      <c r="AA226" s="7" t="str">
        <f>IF($B226="","",IF(AA$7="","",IFERROR((('NILAI TUGAS'!L226*'NILAI TUGAS'!L$7*'FORM NILAI SIAP'!$E$6+'NILAI PRAKTEK'!L226*'NILAI PRAKTEK'!L$7*'FORM NILAI SIAP'!$F$6+'NILAI UTS'!L226*'NILAI UTS'!L$7*'FORM NILAI SIAP'!$G$6+'NILAI UAS'!L$7*'NILAI UAS'!L226*'FORM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6" s="52"/>
      <c r="AC226" s="7" t="str">
        <f>IF($B226="","",IF(AC$7="","",IFERROR((('NILAI TUGAS'!M226*'NILAI TUGAS'!M$7*'FORM NILAI SIAP'!$E$6+'NILAI PRAKTEK'!M226*'NILAI PRAKTEK'!M$7*'FORM NILAI SIAP'!$F$6+'NILAI UTS'!M226*'NILAI UTS'!M$7*'FORM NILAI SIAP'!$G$6+'NILAI UAS'!M$7*'NILAI UAS'!M226*'FORM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6" s="52"/>
      <c r="AE226" s="7" t="str">
        <f>IF($B226="","",IFERROR((('NILAI TUGAS'!N226*'NILAI TUGAS'!N$7*'FORM NILAI SIAP'!$E$6+'NILAI PRAKTEK'!N226*'NILAI PRAKTEK'!N$7*'FORM NILAI SIAP'!$F$6+'NILAI UTS'!N226*'NILAI UTS'!N$7*'FORM NILAI SIAP'!$G$6+'NILAI UAS'!N$7*'NILAI UAS'!N226*'FORM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6" s="52"/>
      <c r="AG226" s="7" t="str">
        <f>IF($B226="","",IFERROR((('NILAI TUGAS'!O226*'NILAI TUGAS'!O$7*'FORM NILAI SIAP'!$E$6+'NILAI PRAKTEK'!O226*'NILAI PRAKTEK'!O$7*'FORM NILAI SIAP'!$F$6+'NILAI UTS'!O226*'NILAI UTS'!O$7*'FORM NILAI SIAP'!$G$6+'NILAI UAS'!O$7*'NILAI UAS'!O226*'FORM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6" s="52"/>
      <c r="AI226" s="7" t="str">
        <f>IF($B226="","",IFERROR((('NILAI TUGAS'!P226*'NILAI TUGAS'!P$7*'FORM NILAI SIAP'!$E$6+'NILAI PRAKTEK'!P226*'NILAI PRAKTEK'!P$7*'FORM NILAI SIAP'!$F$6+'NILAI UTS'!P226*'NILAI UTS'!P$7*'FORM NILAI SIAP'!$G$6+'NILAI UAS'!P$7*'NILAI UAS'!P226*'FORM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6" s="52"/>
      <c r="AK226" s="7" t="str">
        <f>IF($B226="","",IFERROR((('NILAI TUGAS'!Q226*'NILAI TUGAS'!Q$7*'FORM NILAI SIAP'!$E$6+'NILAI PRAKTEK'!Q226*'NILAI PRAKTEK'!Q$7*'FORM NILAI SIAP'!$F$6+'NILAI UTS'!Q226*'NILAI UTS'!Q$7*'FORM NILAI SIAP'!$G$6+'NILAI UAS'!Q$7*'NILAI UAS'!Q226*'FORM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6" s="52"/>
      <c r="AM226" s="7" t="str">
        <f>IF($B226="","",IFERROR((('NILAI TUGAS'!R226*'NILAI TUGAS'!R$7*'FORM NILAI SIAP'!$E$6+'NILAI PRAKTEK'!R226*'NILAI PRAKTEK'!R$7*'FORM NILAI SIAP'!$F$6+'NILAI UTS'!R226*'NILAI UTS'!R$7*'FORM NILAI SIAP'!$G$6+'NILAI UAS'!R$7*'NILAI UAS'!R226*'FORM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6" s="52"/>
    </row>
    <row r="227" spans="1:40" x14ac:dyDescent="0.25">
      <c r="A227" s="13"/>
      <c r="B227" s="13"/>
      <c r="C227" s="13"/>
      <c r="D227" s="13"/>
      <c r="E227" s="25" t="str">
        <f>IF(B227="","",'NILAI TUGAS'!D227)</f>
        <v/>
      </c>
      <c r="F227" s="25" t="str">
        <f>IF(B227="","",'NILAI PRAKTEK'!D227)</f>
        <v/>
      </c>
      <c r="G227" s="25" t="str">
        <f>IF(B227="","",'NILAI UTS'!D227)</f>
        <v/>
      </c>
      <c r="H227" s="25" t="str">
        <f>IF(B227="","",'NILAI UAS'!D227)</f>
        <v/>
      </c>
      <c r="I227" s="25" t="str">
        <f t="shared" si="1779"/>
        <v/>
      </c>
      <c r="J227" s="26" t="str">
        <f t="shared" si="1780"/>
        <v/>
      </c>
      <c r="K227" s="25" t="str">
        <f t="shared" si="1781"/>
        <v/>
      </c>
      <c r="L227" s="6" t="str">
        <f t="shared" si="1782"/>
        <v/>
      </c>
      <c r="M227" s="7" t="str">
        <f>IF($B227="","",IF(M$7="","",IFERROR((('NILAI TUGAS'!E227*'NILAI TUGAS'!E$7*'FORM NILAI SIAP'!$E$6+'NILAI PRAKTEK'!E227*'NILAI PRAKTEK'!E$7*'FORM NILAI SIAP'!$F$6+'NILAI UTS'!E227*'NILAI UTS'!E$7*'FORM NILAI SIAP'!$G$6+'NILAI UAS'!E$7*'NILAI UAS'!E227*'FORM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7" s="49"/>
      <c r="O227" s="7" t="str">
        <f>IF($B227="","",IF(O$7="","",IFERROR((('NILAI TUGAS'!F227*'NILAI TUGAS'!F$7*'FORM NILAI SIAP'!$E$6+'NILAI PRAKTEK'!F227*'NILAI PRAKTEK'!F$7*'FORM NILAI SIAP'!$F$6+'NILAI UTS'!F227*'NILAI UTS'!F$7*'FORM NILAI SIAP'!$G$6+'NILAI UAS'!F$7*'NILAI UAS'!F227*'FORM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7" s="52"/>
      <c r="Q227" s="7" t="str">
        <f>IF($B227="","",IF(Q$7="","",IFERROR((('NILAI TUGAS'!G227*'NILAI TUGAS'!G$7*'FORM NILAI SIAP'!$E$6+'NILAI PRAKTEK'!G227*'NILAI PRAKTEK'!G$7*'FORM NILAI SIAP'!$F$6+'NILAI UTS'!G227*'NILAI UTS'!G$7*'FORM NILAI SIAP'!$G$6+'NILAI UAS'!G$7*'NILAI UAS'!G227*'FORM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7" s="52"/>
      <c r="S227" s="7" t="str">
        <f>IF($B227="","",IF(S$7="","",IFERROR((('NILAI TUGAS'!H227*'NILAI TUGAS'!H$7*'FORM NILAI SIAP'!$E$6+'NILAI PRAKTEK'!H227*'NILAI PRAKTEK'!H$7*'FORM NILAI SIAP'!$F$6+'NILAI UTS'!H227*'NILAI UTS'!H$7*'FORM NILAI SIAP'!$G$6+'NILAI UAS'!H$7*'NILAI UAS'!H227*'FORM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7" s="52"/>
      <c r="U227" s="7" t="str">
        <f>IF($B227="","",IF(U$7="","",IFERROR((('NILAI TUGAS'!I227*'NILAI TUGAS'!I$7*'FORM NILAI SIAP'!$E$6+'NILAI PRAKTEK'!I227*'NILAI PRAKTEK'!I$7*'FORM NILAI SIAP'!$F$6+'NILAI UTS'!I227*'NILAI UTS'!I$7*'FORM NILAI SIAP'!$G$6+'NILAI UAS'!I$7*'NILAI UAS'!I227*'FORM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7" s="52"/>
      <c r="W227" s="7" t="str">
        <f>IF($B227="","",IF(W$7="","",IFERROR((('NILAI TUGAS'!J227*'NILAI TUGAS'!J$7*'FORM NILAI SIAP'!$E$6+'NILAI PRAKTEK'!J227*'NILAI PRAKTEK'!J$7*'FORM NILAI SIAP'!$F$6+'NILAI UTS'!J227*'NILAI UTS'!J$7*'FORM NILAI SIAP'!$G$6+'NILAI UAS'!J$7*'NILAI UAS'!J227*'FORM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7" s="52"/>
      <c r="Y227" s="7" t="str">
        <f>IF($B227="","",IF(Y$7="","",IFERROR((('NILAI TUGAS'!K227*'NILAI TUGAS'!K$7*'FORM NILAI SIAP'!$E$6+'NILAI PRAKTEK'!K227*'NILAI PRAKTEK'!K$7*'FORM NILAI SIAP'!$F$6+'NILAI UTS'!K227*'NILAI UTS'!K$7*'FORM NILAI SIAP'!$G$6+'NILAI UAS'!K$7*'NILAI UAS'!K227*'FORM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7" s="52"/>
      <c r="AA227" s="7" t="str">
        <f>IF($B227="","",IF(AA$7="","",IFERROR((('NILAI TUGAS'!L227*'NILAI TUGAS'!L$7*'FORM NILAI SIAP'!$E$6+'NILAI PRAKTEK'!L227*'NILAI PRAKTEK'!L$7*'FORM NILAI SIAP'!$F$6+'NILAI UTS'!L227*'NILAI UTS'!L$7*'FORM NILAI SIAP'!$G$6+'NILAI UAS'!L$7*'NILAI UAS'!L227*'FORM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7" s="52"/>
      <c r="AC227" s="7" t="str">
        <f>IF($B227="","",IF(AC$7="","",IFERROR((('NILAI TUGAS'!M227*'NILAI TUGAS'!M$7*'FORM NILAI SIAP'!$E$6+'NILAI PRAKTEK'!M227*'NILAI PRAKTEK'!M$7*'FORM NILAI SIAP'!$F$6+'NILAI UTS'!M227*'NILAI UTS'!M$7*'FORM NILAI SIAP'!$G$6+'NILAI UAS'!M$7*'NILAI UAS'!M227*'FORM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7" s="52"/>
      <c r="AE227" s="7" t="str">
        <f>IF($B227="","",IFERROR((('NILAI TUGAS'!N227*'NILAI TUGAS'!N$7*'FORM NILAI SIAP'!$E$6+'NILAI PRAKTEK'!N227*'NILAI PRAKTEK'!N$7*'FORM NILAI SIAP'!$F$6+'NILAI UTS'!N227*'NILAI UTS'!N$7*'FORM NILAI SIAP'!$G$6+'NILAI UAS'!N$7*'NILAI UAS'!N227*'FORM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7" s="52"/>
      <c r="AG227" s="7" t="str">
        <f>IF($B227="","",IFERROR((('NILAI TUGAS'!O227*'NILAI TUGAS'!O$7*'FORM NILAI SIAP'!$E$6+'NILAI PRAKTEK'!O227*'NILAI PRAKTEK'!O$7*'FORM NILAI SIAP'!$F$6+'NILAI UTS'!O227*'NILAI UTS'!O$7*'FORM NILAI SIAP'!$G$6+'NILAI UAS'!O$7*'NILAI UAS'!O227*'FORM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7" s="52"/>
      <c r="AI227" s="7" t="str">
        <f>IF($B227="","",IFERROR((('NILAI TUGAS'!P227*'NILAI TUGAS'!P$7*'FORM NILAI SIAP'!$E$6+'NILAI PRAKTEK'!P227*'NILAI PRAKTEK'!P$7*'FORM NILAI SIAP'!$F$6+'NILAI UTS'!P227*'NILAI UTS'!P$7*'FORM NILAI SIAP'!$G$6+'NILAI UAS'!P$7*'NILAI UAS'!P227*'FORM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7" s="52"/>
      <c r="AK227" s="7" t="str">
        <f>IF($B227="","",IFERROR((('NILAI TUGAS'!Q227*'NILAI TUGAS'!Q$7*'FORM NILAI SIAP'!$E$6+'NILAI PRAKTEK'!Q227*'NILAI PRAKTEK'!Q$7*'FORM NILAI SIAP'!$F$6+'NILAI UTS'!Q227*'NILAI UTS'!Q$7*'FORM NILAI SIAP'!$G$6+'NILAI UAS'!Q$7*'NILAI UAS'!Q227*'FORM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7" s="52"/>
      <c r="AM227" s="7" t="str">
        <f>IF($B227="","",IFERROR((('NILAI TUGAS'!R227*'NILAI TUGAS'!R$7*'FORM NILAI SIAP'!$E$6+'NILAI PRAKTEK'!R227*'NILAI PRAKTEK'!R$7*'FORM NILAI SIAP'!$F$6+'NILAI UTS'!R227*'NILAI UTS'!R$7*'FORM NILAI SIAP'!$G$6+'NILAI UAS'!R$7*'NILAI UAS'!R227*'FORM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7" s="52"/>
    </row>
    <row r="228" spans="1:40" x14ac:dyDescent="0.25">
      <c r="A228" s="13"/>
      <c r="B228" s="13"/>
      <c r="C228" s="13"/>
      <c r="D228" s="13"/>
      <c r="E228" s="25" t="str">
        <f>IF(B228="","",'NILAI TUGAS'!D228)</f>
        <v/>
      </c>
      <c r="F228" s="25" t="str">
        <f>IF(B228="","",'NILAI PRAKTEK'!D228)</f>
        <v/>
      </c>
      <c r="G228" s="25" t="str">
        <f>IF(B228="","",'NILAI UTS'!D228)</f>
        <v/>
      </c>
      <c r="H228" s="25" t="str">
        <f>IF(B228="","",'NILAI UAS'!D228)</f>
        <v/>
      </c>
      <c r="I228" s="25" t="str">
        <f t="shared" si="1779"/>
        <v/>
      </c>
      <c r="J228" s="26" t="str">
        <f t="shared" si="1780"/>
        <v/>
      </c>
      <c r="K228" s="25" t="str">
        <f t="shared" si="1781"/>
        <v/>
      </c>
      <c r="L228" s="6" t="str">
        <f t="shared" si="1782"/>
        <v/>
      </c>
      <c r="M228" s="7" t="str">
        <f>IF($B228="","",IF(M$7="","",IFERROR((('NILAI TUGAS'!E228*'NILAI TUGAS'!E$7*'FORM NILAI SIAP'!$E$6+'NILAI PRAKTEK'!E228*'NILAI PRAKTEK'!E$7*'FORM NILAI SIAP'!$F$6+'NILAI UTS'!E228*'NILAI UTS'!E$7*'FORM NILAI SIAP'!$G$6+'NILAI UAS'!E$7*'NILAI UAS'!E228*'FORM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8" s="49"/>
      <c r="O228" s="7" t="str">
        <f>IF($B228="","",IF(O$7="","",IFERROR((('NILAI TUGAS'!F228*'NILAI TUGAS'!F$7*'FORM NILAI SIAP'!$E$6+'NILAI PRAKTEK'!F228*'NILAI PRAKTEK'!F$7*'FORM NILAI SIAP'!$F$6+'NILAI UTS'!F228*'NILAI UTS'!F$7*'FORM NILAI SIAP'!$G$6+'NILAI UAS'!F$7*'NILAI UAS'!F228*'FORM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8" s="52"/>
      <c r="Q228" s="7" t="str">
        <f>IF($B228="","",IF(Q$7="","",IFERROR((('NILAI TUGAS'!G228*'NILAI TUGAS'!G$7*'FORM NILAI SIAP'!$E$6+'NILAI PRAKTEK'!G228*'NILAI PRAKTEK'!G$7*'FORM NILAI SIAP'!$F$6+'NILAI UTS'!G228*'NILAI UTS'!G$7*'FORM NILAI SIAP'!$G$6+'NILAI UAS'!G$7*'NILAI UAS'!G228*'FORM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8" s="52"/>
      <c r="S228" s="7" t="str">
        <f>IF($B228="","",IF(S$7="","",IFERROR((('NILAI TUGAS'!H228*'NILAI TUGAS'!H$7*'FORM NILAI SIAP'!$E$6+'NILAI PRAKTEK'!H228*'NILAI PRAKTEK'!H$7*'FORM NILAI SIAP'!$F$6+'NILAI UTS'!H228*'NILAI UTS'!H$7*'FORM NILAI SIAP'!$G$6+'NILAI UAS'!H$7*'NILAI UAS'!H228*'FORM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8" s="52"/>
      <c r="U228" s="7" t="str">
        <f>IF($B228="","",IF(U$7="","",IFERROR((('NILAI TUGAS'!I228*'NILAI TUGAS'!I$7*'FORM NILAI SIAP'!$E$6+'NILAI PRAKTEK'!I228*'NILAI PRAKTEK'!I$7*'FORM NILAI SIAP'!$F$6+'NILAI UTS'!I228*'NILAI UTS'!I$7*'FORM NILAI SIAP'!$G$6+'NILAI UAS'!I$7*'NILAI UAS'!I228*'FORM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8" s="52"/>
      <c r="W228" s="7" t="str">
        <f>IF($B228="","",IF(W$7="","",IFERROR((('NILAI TUGAS'!J228*'NILAI TUGAS'!J$7*'FORM NILAI SIAP'!$E$6+'NILAI PRAKTEK'!J228*'NILAI PRAKTEK'!J$7*'FORM NILAI SIAP'!$F$6+'NILAI UTS'!J228*'NILAI UTS'!J$7*'FORM NILAI SIAP'!$G$6+'NILAI UAS'!J$7*'NILAI UAS'!J228*'FORM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8" s="52"/>
      <c r="Y228" s="7" t="str">
        <f>IF($B228="","",IF(Y$7="","",IFERROR((('NILAI TUGAS'!K228*'NILAI TUGAS'!K$7*'FORM NILAI SIAP'!$E$6+'NILAI PRAKTEK'!K228*'NILAI PRAKTEK'!K$7*'FORM NILAI SIAP'!$F$6+'NILAI UTS'!K228*'NILAI UTS'!K$7*'FORM NILAI SIAP'!$G$6+'NILAI UAS'!K$7*'NILAI UAS'!K228*'FORM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8" s="52"/>
      <c r="AA228" s="7" t="str">
        <f>IF($B228="","",IF(AA$7="","",IFERROR((('NILAI TUGAS'!L228*'NILAI TUGAS'!L$7*'FORM NILAI SIAP'!$E$6+'NILAI PRAKTEK'!L228*'NILAI PRAKTEK'!L$7*'FORM NILAI SIAP'!$F$6+'NILAI UTS'!L228*'NILAI UTS'!L$7*'FORM NILAI SIAP'!$G$6+'NILAI UAS'!L$7*'NILAI UAS'!L228*'FORM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8" s="52"/>
      <c r="AC228" s="7" t="str">
        <f>IF($B228="","",IF(AC$7="","",IFERROR((('NILAI TUGAS'!M228*'NILAI TUGAS'!M$7*'FORM NILAI SIAP'!$E$6+'NILAI PRAKTEK'!M228*'NILAI PRAKTEK'!M$7*'FORM NILAI SIAP'!$F$6+'NILAI UTS'!M228*'NILAI UTS'!M$7*'FORM NILAI SIAP'!$G$6+'NILAI UAS'!M$7*'NILAI UAS'!M228*'FORM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8" s="52"/>
      <c r="AE228" s="7" t="str">
        <f>IF($B228="","",IFERROR((('NILAI TUGAS'!N228*'NILAI TUGAS'!N$7*'FORM NILAI SIAP'!$E$6+'NILAI PRAKTEK'!N228*'NILAI PRAKTEK'!N$7*'FORM NILAI SIAP'!$F$6+'NILAI UTS'!N228*'NILAI UTS'!N$7*'FORM NILAI SIAP'!$G$6+'NILAI UAS'!N$7*'NILAI UAS'!N228*'FORM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8" s="52"/>
      <c r="AG228" s="7" t="str">
        <f>IF($B228="","",IFERROR((('NILAI TUGAS'!O228*'NILAI TUGAS'!O$7*'FORM NILAI SIAP'!$E$6+'NILAI PRAKTEK'!O228*'NILAI PRAKTEK'!O$7*'FORM NILAI SIAP'!$F$6+'NILAI UTS'!O228*'NILAI UTS'!O$7*'FORM NILAI SIAP'!$G$6+'NILAI UAS'!O$7*'NILAI UAS'!O228*'FORM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8" s="52"/>
      <c r="AI228" s="7" t="str">
        <f>IF($B228="","",IFERROR((('NILAI TUGAS'!P228*'NILAI TUGAS'!P$7*'FORM NILAI SIAP'!$E$6+'NILAI PRAKTEK'!P228*'NILAI PRAKTEK'!P$7*'FORM NILAI SIAP'!$F$6+'NILAI UTS'!P228*'NILAI UTS'!P$7*'FORM NILAI SIAP'!$G$6+'NILAI UAS'!P$7*'NILAI UAS'!P228*'FORM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8" s="52"/>
      <c r="AK228" s="7" t="str">
        <f>IF($B228="","",IFERROR((('NILAI TUGAS'!Q228*'NILAI TUGAS'!Q$7*'FORM NILAI SIAP'!$E$6+'NILAI PRAKTEK'!Q228*'NILAI PRAKTEK'!Q$7*'FORM NILAI SIAP'!$F$6+'NILAI UTS'!Q228*'NILAI UTS'!Q$7*'FORM NILAI SIAP'!$G$6+'NILAI UAS'!Q$7*'NILAI UAS'!Q228*'FORM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8" s="52"/>
      <c r="AM228" s="7" t="str">
        <f>IF($B228="","",IFERROR((('NILAI TUGAS'!R228*'NILAI TUGAS'!R$7*'FORM NILAI SIAP'!$E$6+'NILAI PRAKTEK'!R228*'NILAI PRAKTEK'!R$7*'FORM NILAI SIAP'!$F$6+'NILAI UTS'!R228*'NILAI UTS'!R$7*'FORM NILAI SIAP'!$G$6+'NILAI UAS'!R$7*'NILAI UAS'!R228*'FORM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8" s="52"/>
    </row>
    <row r="229" spans="1:40" x14ac:dyDescent="0.25">
      <c r="A229" s="13"/>
      <c r="B229" s="13"/>
      <c r="C229" s="13"/>
      <c r="D229" s="13"/>
      <c r="E229" s="25" t="str">
        <f>IF(B229="","",'NILAI TUGAS'!D229)</f>
        <v/>
      </c>
      <c r="F229" s="25" t="str">
        <f>IF(B229="","",'NILAI PRAKTEK'!D229)</f>
        <v/>
      </c>
      <c r="G229" s="25" t="str">
        <f>IF(B229="","",'NILAI UTS'!D229)</f>
        <v/>
      </c>
      <c r="H229" s="25" t="str">
        <f>IF(B229="","",'NILAI UAS'!D229)</f>
        <v/>
      </c>
      <c r="I229" s="25" t="str">
        <f t="shared" si="1779"/>
        <v/>
      </c>
      <c r="J229" s="26" t="str">
        <f t="shared" si="1780"/>
        <v/>
      </c>
      <c r="K229" s="25" t="str">
        <f t="shared" si="1781"/>
        <v/>
      </c>
      <c r="L229" s="6" t="str">
        <f t="shared" si="1782"/>
        <v/>
      </c>
      <c r="M229" s="7" t="str">
        <f>IF($B229="","",IF(M$7="","",IFERROR((('NILAI TUGAS'!E229*'NILAI TUGAS'!E$7*'FORM NILAI SIAP'!$E$6+'NILAI PRAKTEK'!E229*'NILAI PRAKTEK'!E$7*'FORM NILAI SIAP'!$F$6+'NILAI UTS'!E229*'NILAI UTS'!E$7*'FORM NILAI SIAP'!$G$6+'NILAI UAS'!E$7*'NILAI UAS'!E229*'FORM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29" s="49"/>
      <c r="O229" s="7" t="str">
        <f>IF($B229="","",IF(O$7="","",IFERROR((('NILAI TUGAS'!F229*'NILAI TUGAS'!F$7*'FORM NILAI SIAP'!$E$6+'NILAI PRAKTEK'!F229*'NILAI PRAKTEK'!F$7*'FORM NILAI SIAP'!$F$6+'NILAI UTS'!F229*'NILAI UTS'!F$7*'FORM NILAI SIAP'!$G$6+'NILAI UAS'!F$7*'NILAI UAS'!F229*'FORM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29" s="52"/>
      <c r="Q229" s="7" t="str">
        <f>IF($B229="","",IF(Q$7="","",IFERROR((('NILAI TUGAS'!G229*'NILAI TUGAS'!G$7*'FORM NILAI SIAP'!$E$6+'NILAI PRAKTEK'!G229*'NILAI PRAKTEK'!G$7*'FORM NILAI SIAP'!$F$6+'NILAI UTS'!G229*'NILAI UTS'!G$7*'FORM NILAI SIAP'!$G$6+'NILAI UAS'!G$7*'NILAI UAS'!G229*'FORM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29" s="52"/>
      <c r="S229" s="7" t="str">
        <f>IF($B229="","",IF(S$7="","",IFERROR((('NILAI TUGAS'!H229*'NILAI TUGAS'!H$7*'FORM NILAI SIAP'!$E$6+'NILAI PRAKTEK'!H229*'NILAI PRAKTEK'!H$7*'FORM NILAI SIAP'!$F$6+'NILAI UTS'!H229*'NILAI UTS'!H$7*'FORM NILAI SIAP'!$G$6+'NILAI UAS'!H$7*'NILAI UAS'!H229*'FORM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9" s="52"/>
      <c r="U229" s="7" t="str">
        <f>IF($B229="","",IF(U$7="","",IFERROR((('NILAI TUGAS'!I229*'NILAI TUGAS'!I$7*'FORM NILAI SIAP'!$E$6+'NILAI PRAKTEK'!I229*'NILAI PRAKTEK'!I$7*'FORM NILAI SIAP'!$F$6+'NILAI UTS'!I229*'NILAI UTS'!I$7*'FORM NILAI SIAP'!$G$6+'NILAI UAS'!I$7*'NILAI UAS'!I229*'FORM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9" s="52"/>
      <c r="W229" s="7" t="str">
        <f>IF($B229="","",IF(W$7="","",IFERROR((('NILAI TUGAS'!J229*'NILAI TUGAS'!J$7*'FORM NILAI SIAP'!$E$6+'NILAI PRAKTEK'!J229*'NILAI PRAKTEK'!J$7*'FORM NILAI SIAP'!$F$6+'NILAI UTS'!J229*'NILAI UTS'!J$7*'FORM NILAI SIAP'!$G$6+'NILAI UAS'!J$7*'NILAI UAS'!J229*'FORM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9" s="52"/>
      <c r="Y229" s="7" t="str">
        <f>IF($B229="","",IF(Y$7="","",IFERROR((('NILAI TUGAS'!K229*'NILAI TUGAS'!K$7*'FORM NILAI SIAP'!$E$6+'NILAI PRAKTEK'!K229*'NILAI PRAKTEK'!K$7*'FORM NILAI SIAP'!$F$6+'NILAI UTS'!K229*'NILAI UTS'!K$7*'FORM NILAI SIAP'!$G$6+'NILAI UAS'!K$7*'NILAI UAS'!K229*'FORM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9" s="52"/>
      <c r="AA229" s="7" t="str">
        <f>IF($B229="","",IF(AA$7="","",IFERROR((('NILAI TUGAS'!L229*'NILAI TUGAS'!L$7*'FORM NILAI SIAP'!$E$6+'NILAI PRAKTEK'!L229*'NILAI PRAKTEK'!L$7*'FORM NILAI SIAP'!$F$6+'NILAI UTS'!L229*'NILAI UTS'!L$7*'FORM NILAI SIAP'!$G$6+'NILAI UAS'!L$7*'NILAI UAS'!L229*'FORM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9" s="52"/>
      <c r="AC229" s="7" t="str">
        <f>IF($B229="","",IF(AC$7="","",IFERROR((('NILAI TUGAS'!M229*'NILAI TUGAS'!M$7*'FORM NILAI SIAP'!$E$6+'NILAI PRAKTEK'!M229*'NILAI PRAKTEK'!M$7*'FORM NILAI SIAP'!$F$6+'NILAI UTS'!M229*'NILAI UTS'!M$7*'FORM NILAI SIAP'!$G$6+'NILAI UAS'!M$7*'NILAI UAS'!M229*'FORM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9" s="52"/>
      <c r="AE229" s="7" t="str">
        <f>IF($B229="","",IFERROR((('NILAI TUGAS'!N229*'NILAI TUGAS'!N$7*'FORM NILAI SIAP'!$E$6+'NILAI PRAKTEK'!N229*'NILAI PRAKTEK'!N$7*'FORM NILAI SIAP'!$F$6+'NILAI UTS'!N229*'NILAI UTS'!N$7*'FORM NILAI SIAP'!$G$6+'NILAI UAS'!N$7*'NILAI UAS'!N229*'FORM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9" s="52"/>
      <c r="AG229" s="7" t="str">
        <f>IF($B229="","",IFERROR((('NILAI TUGAS'!O229*'NILAI TUGAS'!O$7*'FORM NILAI SIAP'!$E$6+'NILAI PRAKTEK'!O229*'NILAI PRAKTEK'!O$7*'FORM NILAI SIAP'!$F$6+'NILAI UTS'!O229*'NILAI UTS'!O$7*'FORM NILAI SIAP'!$G$6+'NILAI UAS'!O$7*'NILAI UAS'!O229*'FORM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9" s="52"/>
      <c r="AI229" s="7" t="str">
        <f>IF($B229="","",IFERROR((('NILAI TUGAS'!P229*'NILAI TUGAS'!P$7*'FORM NILAI SIAP'!$E$6+'NILAI PRAKTEK'!P229*'NILAI PRAKTEK'!P$7*'FORM NILAI SIAP'!$F$6+'NILAI UTS'!P229*'NILAI UTS'!P$7*'FORM NILAI SIAP'!$G$6+'NILAI UAS'!P$7*'NILAI UAS'!P229*'FORM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9" s="52"/>
      <c r="AK229" s="7" t="str">
        <f>IF($B229="","",IFERROR((('NILAI TUGAS'!Q229*'NILAI TUGAS'!Q$7*'FORM NILAI SIAP'!$E$6+'NILAI PRAKTEK'!Q229*'NILAI PRAKTEK'!Q$7*'FORM NILAI SIAP'!$F$6+'NILAI UTS'!Q229*'NILAI UTS'!Q$7*'FORM NILAI SIAP'!$G$6+'NILAI UAS'!Q$7*'NILAI UAS'!Q229*'FORM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9" s="52"/>
      <c r="AM229" s="7" t="str">
        <f>IF($B229="","",IFERROR((('NILAI TUGAS'!R229*'NILAI TUGAS'!R$7*'FORM NILAI SIAP'!$E$6+'NILAI PRAKTEK'!R229*'NILAI PRAKTEK'!R$7*'FORM NILAI SIAP'!$F$6+'NILAI UTS'!R229*'NILAI UTS'!R$7*'FORM NILAI SIAP'!$G$6+'NILAI UAS'!R$7*'NILAI UAS'!R229*'FORM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9" s="52"/>
    </row>
    <row r="230" spans="1:40" x14ac:dyDescent="0.25">
      <c r="A230" s="13"/>
      <c r="B230" s="13"/>
      <c r="C230" s="13"/>
      <c r="D230" s="13"/>
      <c r="E230" s="25" t="str">
        <f>IF(B230="","",'NILAI TUGAS'!D230)</f>
        <v/>
      </c>
      <c r="F230" s="25" t="str">
        <f>IF(B230="","",'NILAI PRAKTEK'!D230)</f>
        <v/>
      </c>
      <c r="G230" s="25" t="str">
        <f>IF(B230="","",'NILAI UTS'!D230)</f>
        <v/>
      </c>
      <c r="H230" s="25" t="str">
        <f>IF(B230="","",'NILAI UAS'!D230)</f>
        <v/>
      </c>
      <c r="I230" s="25" t="str">
        <f t="shared" si="1779"/>
        <v/>
      </c>
      <c r="J230" s="26" t="str">
        <f t="shared" si="1780"/>
        <v/>
      </c>
      <c r="K230" s="25" t="str">
        <f t="shared" si="1781"/>
        <v/>
      </c>
      <c r="L230" s="6" t="str">
        <f t="shared" si="1782"/>
        <v/>
      </c>
      <c r="M230" s="7" t="str">
        <f>IF($B230="","",IF(M$7="","",IFERROR((('NILAI TUGAS'!E230*'NILAI TUGAS'!E$7*'FORM NILAI SIAP'!$E$6+'NILAI PRAKTEK'!E230*'NILAI PRAKTEK'!E$7*'FORM NILAI SIAP'!$F$6+'NILAI UTS'!E230*'NILAI UTS'!E$7*'FORM NILAI SIAP'!$G$6+'NILAI UAS'!E$7*'NILAI UAS'!E230*'FORM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0" s="49"/>
      <c r="O230" s="7" t="str">
        <f>IF($B230="","",IF(O$7="","",IFERROR((('NILAI TUGAS'!F230*'NILAI TUGAS'!F$7*'FORM NILAI SIAP'!$E$6+'NILAI PRAKTEK'!F230*'NILAI PRAKTEK'!F$7*'FORM NILAI SIAP'!$F$6+'NILAI UTS'!F230*'NILAI UTS'!F$7*'FORM NILAI SIAP'!$G$6+'NILAI UAS'!F$7*'NILAI UAS'!F230*'FORM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0" s="52"/>
      <c r="Q230" s="7" t="str">
        <f>IF($B230="","",IF(Q$7="","",IFERROR((('NILAI TUGAS'!G230*'NILAI TUGAS'!G$7*'FORM NILAI SIAP'!$E$6+'NILAI PRAKTEK'!G230*'NILAI PRAKTEK'!G$7*'FORM NILAI SIAP'!$F$6+'NILAI UTS'!G230*'NILAI UTS'!G$7*'FORM NILAI SIAP'!$G$6+'NILAI UAS'!G$7*'NILAI UAS'!G230*'FORM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0" s="52"/>
      <c r="S230" s="7" t="str">
        <f>IF($B230="","",IF(S$7="","",IFERROR((('NILAI TUGAS'!H230*'NILAI TUGAS'!H$7*'FORM NILAI SIAP'!$E$6+'NILAI PRAKTEK'!H230*'NILAI PRAKTEK'!H$7*'FORM NILAI SIAP'!$F$6+'NILAI UTS'!H230*'NILAI UTS'!H$7*'FORM NILAI SIAP'!$G$6+'NILAI UAS'!H$7*'NILAI UAS'!H230*'FORM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0" s="52"/>
      <c r="U230" s="7" t="str">
        <f>IF($B230="","",IF(U$7="","",IFERROR((('NILAI TUGAS'!I230*'NILAI TUGAS'!I$7*'FORM NILAI SIAP'!$E$6+'NILAI PRAKTEK'!I230*'NILAI PRAKTEK'!I$7*'FORM NILAI SIAP'!$F$6+'NILAI UTS'!I230*'NILAI UTS'!I$7*'FORM NILAI SIAP'!$G$6+'NILAI UAS'!I$7*'NILAI UAS'!I230*'FORM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0" s="52"/>
      <c r="W230" s="7" t="str">
        <f>IF($B230="","",IF(W$7="","",IFERROR((('NILAI TUGAS'!J230*'NILAI TUGAS'!J$7*'FORM NILAI SIAP'!$E$6+'NILAI PRAKTEK'!J230*'NILAI PRAKTEK'!J$7*'FORM NILAI SIAP'!$F$6+'NILAI UTS'!J230*'NILAI UTS'!J$7*'FORM NILAI SIAP'!$G$6+'NILAI UAS'!J$7*'NILAI UAS'!J230*'FORM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0" s="52"/>
      <c r="Y230" s="7" t="str">
        <f>IF($B230="","",IF(Y$7="","",IFERROR((('NILAI TUGAS'!K230*'NILAI TUGAS'!K$7*'FORM NILAI SIAP'!$E$6+'NILAI PRAKTEK'!K230*'NILAI PRAKTEK'!K$7*'FORM NILAI SIAP'!$F$6+'NILAI UTS'!K230*'NILAI UTS'!K$7*'FORM NILAI SIAP'!$G$6+'NILAI UAS'!K$7*'NILAI UAS'!K230*'FORM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0" s="52"/>
      <c r="AA230" s="7" t="str">
        <f>IF($B230="","",IF(AA$7="","",IFERROR((('NILAI TUGAS'!L230*'NILAI TUGAS'!L$7*'FORM NILAI SIAP'!$E$6+'NILAI PRAKTEK'!L230*'NILAI PRAKTEK'!L$7*'FORM NILAI SIAP'!$F$6+'NILAI UTS'!L230*'NILAI UTS'!L$7*'FORM NILAI SIAP'!$G$6+'NILAI UAS'!L$7*'NILAI UAS'!L230*'FORM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0" s="52"/>
      <c r="AC230" s="7" t="str">
        <f>IF($B230="","",IF(AC$7="","",IFERROR((('NILAI TUGAS'!M230*'NILAI TUGAS'!M$7*'FORM NILAI SIAP'!$E$6+'NILAI PRAKTEK'!M230*'NILAI PRAKTEK'!M$7*'FORM NILAI SIAP'!$F$6+'NILAI UTS'!M230*'NILAI UTS'!M$7*'FORM NILAI SIAP'!$G$6+'NILAI UAS'!M$7*'NILAI UAS'!M230*'FORM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0" s="52"/>
      <c r="AE230" s="7" t="str">
        <f>IF($B230="","",IFERROR((('NILAI TUGAS'!N230*'NILAI TUGAS'!N$7*'FORM NILAI SIAP'!$E$6+'NILAI PRAKTEK'!N230*'NILAI PRAKTEK'!N$7*'FORM NILAI SIAP'!$F$6+'NILAI UTS'!N230*'NILAI UTS'!N$7*'FORM NILAI SIAP'!$G$6+'NILAI UAS'!N$7*'NILAI UAS'!N230*'FORM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0" s="52"/>
      <c r="AG230" s="7" t="str">
        <f>IF($B230="","",IFERROR((('NILAI TUGAS'!O230*'NILAI TUGAS'!O$7*'FORM NILAI SIAP'!$E$6+'NILAI PRAKTEK'!O230*'NILAI PRAKTEK'!O$7*'FORM NILAI SIAP'!$F$6+'NILAI UTS'!O230*'NILAI UTS'!O$7*'FORM NILAI SIAP'!$G$6+'NILAI UAS'!O$7*'NILAI UAS'!O230*'FORM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0" s="52"/>
      <c r="AI230" s="7" t="str">
        <f>IF($B230="","",IFERROR((('NILAI TUGAS'!P230*'NILAI TUGAS'!P$7*'FORM NILAI SIAP'!$E$6+'NILAI PRAKTEK'!P230*'NILAI PRAKTEK'!P$7*'FORM NILAI SIAP'!$F$6+'NILAI UTS'!P230*'NILAI UTS'!P$7*'FORM NILAI SIAP'!$G$6+'NILAI UAS'!P$7*'NILAI UAS'!P230*'FORM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0" s="52"/>
      <c r="AK230" s="7" t="str">
        <f>IF($B230="","",IFERROR((('NILAI TUGAS'!Q230*'NILAI TUGAS'!Q$7*'FORM NILAI SIAP'!$E$6+'NILAI PRAKTEK'!Q230*'NILAI PRAKTEK'!Q$7*'FORM NILAI SIAP'!$F$6+'NILAI UTS'!Q230*'NILAI UTS'!Q$7*'FORM NILAI SIAP'!$G$6+'NILAI UAS'!Q$7*'NILAI UAS'!Q230*'FORM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0" s="52"/>
      <c r="AM230" s="7" t="str">
        <f>IF($B230="","",IFERROR((('NILAI TUGAS'!R230*'NILAI TUGAS'!R$7*'FORM NILAI SIAP'!$E$6+'NILAI PRAKTEK'!R230*'NILAI PRAKTEK'!R$7*'FORM NILAI SIAP'!$F$6+'NILAI UTS'!R230*'NILAI UTS'!R$7*'FORM NILAI SIAP'!$G$6+'NILAI UAS'!R$7*'NILAI UAS'!R230*'FORM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0" s="52"/>
    </row>
    <row r="231" spans="1:40" x14ac:dyDescent="0.25">
      <c r="A231" s="13"/>
      <c r="B231" s="13"/>
      <c r="C231" s="13"/>
      <c r="D231" s="13"/>
      <c r="E231" s="25" t="str">
        <f>IF(B231="","",'NILAI TUGAS'!D231)</f>
        <v/>
      </c>
      <c r="F231" s="25" t="str">
        <f>IF(B231="","",'NILAI PRAKTEK'!D231)</f>
        <v/>
      </c>
      <c r="G231" s="25" t="str">
        <f>IF(B231="","",'NILAI UTS'!D231)</f>
        <v/>
      </c>
      <c r="H231" s="25" t="str">
        <f>IF(B231="","",'NILAI UAS'!D231)</f>
        <v/>
      </c>
      <c r="I231" s="25" t="str">
        <f t="shared" si="1779"/>
        <v/>
      </c>
      <c r="J231" s="26" t="str">
        <f t="shared" si="1780"/>
        <v/>
      </c>
      <c r="K231" s="25" t="str">
        <f t="shared" si="1781"/>
        <v/>
      </c>
      <c r="L231" s="6" t="str">
        <f t="shared" si="1782"/>
        <v/>
      </c>
      <c r="M231" s="7" t="str">
        <f>IF($B231="","",IF(M$7="","",IFERROR((('NILAI TUGAS'!E231*'NILAI TUGAS'!E$7*'FORM NILAI SIAP'!$E$6+'NILAI PRAKTEK'!E231*'NILAI PRAKTEK'!E$7*'FORM NILAI SIAP'!$F$6+'NILAI UTS'!E231*'NILAI UTS'!E$7*'FORM NILAI SIAP'!$G$6+'NILAI UAS'!E$7*'NILAI UAS'!E231*'FORM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1" s="49"/>
      <c r="O231" s="7" t="str">
        <f>IF($B231="","",IF(O$7="","",IFERROR((('NILAI TUGAS'!F231*'NILAI TUGAS'!F$7*'FORM NILAI SIAP'!$E$6+'NILAI PRAKTEK'!F231*'NILAI PRAKTEK'!F$7*'FORM NILAI SIAP'!$F$6+'NILAI UTS'!F231*'NILAI UTS'!F$7*'FORM NILAI SIAP'!$G$6+'NILAI UAS'!F$7*'NILAI UAS'!F231*'FORM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1" s="52"/>
      <c r="Q231" s="7" t="str">
        <f>IF($B231="","",IF(Q$7="","",IFERROR((('NILAI TUGAS'!G231*'NILAI TUGAS'!G$7*'FORM NILAI SIAP'!$E$6+'NILAI PRAKTEK'!G231*'NILAI PRAKTEK'!G$7*'FORM NILAI SIAP'!$F$6+'NILAI UTS'!G231*'NILAI UTS'!G$7*'FORM NILAI SIAP'!$G$6+'NILAI UAS'!G$7*'NILAI UAS'!G231*'FORM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1" s="52"/>
      <c r="S231" s="7" t="str">
        <f>IF($B231="","",IF(S$7="","",IFERROR((('NILAI TUGAS'!H231*'NILAI TUGAS'!H$7*'FORM NILAI SIAP'!$E$6+'NILAI PRAKTEK'!H231*'NILAI PRAKTEK'!H$7*'FORM NILAI SIAP'!$F$6+'NILAI UTS'!H231*'NILAI UTS'!H$7*'FORM NILAI SIAP'!$G$6+'NILAI UAS'!H$7*'NILAI UAS'!H231*'FORM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1" s="52"/>
      <c r="U231" s="7" t="str">
        <f>IF($B231="","",IF(U$7="","",IFERROR((('NILAI TUGAS'!I231*'NILAI TUGAS'!I$7*'FORM NILAI SIAP'!$E$6+'NILAI PRAKTEK'!I231*'NILAI PRAKTEK'!I$7*'FORM NILAI SIAP'!$F$6+'NILAI UTS'!I231*'NILAI UTS'!I$7*'FORM NILAI SIAP'!$G$6+'NILAI UAS'!I$7*'NILAI UAS'!I231*'FORM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1" s="52"/>
      <c r="W231" s="7" t="str">
        <f>IF($B231="","",IF(W$7="","",IFERROR((('NILAI TUGAS'!J231*'NILAI TUGAS'!J$7*'FORM NILAI SIAP'!$E$6+'NILAI PRAKTEK'!J231*'NILAI PRAKTEK'!J$7*'FORM NILAI SIAP'!$F$6+'NILAI UTS'!J231*'NILAI UTS'!J$7*'FORM NILAI SIAP'!$G$6+'NILAI UAS'!J$7*'NILAI UAS'!J231*'FORM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1" s="52"/>
      <c r="Y231" s="7" t="str">
        <f>IF($B231="","",IF(Y$7="","",IFERROR((('NILAI TUGAS'!K231*'NILAI TUGAS'!K$7*'FORM NILAI SIAP'!$E$6+'NILAI PRAKTEK'!K231*'NILAI PRAKTEK'!K$7*'FORM NILAI SIAP'!$F$6+'NILAI UTS'!K231*'NILAI UTS'!K$7*'FORM NILAI SIAP'!$G$6+'NILAI UAS'!K$7*'NILAI UAS'!K231*'FORM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1" s="52"/>
      <c r="AA231" s="7" t="str">
        <f>IF($B231="","",IF(AA$7="","",IFERROR((('NILAI TUGAS'!L231*'NILAI TUGAS'!L$7*'FORM NILAI SIAP'!$E$6+'NILAI PRAKTEK'!L231*'NILAI PRAKTEK'!L$7*'FORM NILAI SIAP'!$F$6+'NILAI UTS'!L231*'NILAI UTS'!L$7*'FORM NILAI SIAP'!$G$6+'NILAI UAS'!L$7*'NILAI UAS'!L231*'FORM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1" s="52"/>
      <c r="AC231" s="7" t="str">
        <f>IF($B231="","",IF(AC$7="","",IFERROR((('NILAI TUGAS'!M231*'NILAI TUGAS'!M$7*'FORM NILAI SIAP'!$E$6+'NILAI PRAKTEK'!M231*'NILAI PRAKTEK'!M$7*'FORM NILAI SIAP'!$F$6+'NILAI UTS'!M231*'NILAI UTS'!M$7*'FORM NILAI SIAP'!$G$6+'NILAI UAS'!M$7*'NILAI UAS'!M231*'FORM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1" s="52"/>
      <c r="AE231" s="7" t="str">
        <f>IF($B231="","",IFERROR((('NILAI TUGAS'!N231*'NILAI TUGAS'!N$7*'FORM NILAI SIAP'!$E$6+'NILAI PRAKTEK'!N231*'NILAI PRAKTEK'!N$7*'FORM NILAI SIAP'!$F$6+'NILAI UTS'!N231*'NILAI UTS'!N$7*'FORM NILAI SIAP'!$G$6+'NILAI UAS'!N$7*'NILAI UAS'!N231*'FORM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1" s="52"/>
      <c r="AG231" s="7" t="str">
        <f>IF($B231="","",IFERROR((('NILAI TUGAS'!O231*'NILAI TUGAS'!O$7*'FORM NILAI SIAP'!$E$6+'NILAI PRAKTEK'!O231*'NILAI PRAKTEK'!O$7*'FORM NILAI SIAP'!$F$6+'NILAI UTS'!O231*'NILAI UTS'!O$7*'FORM NILAI SIAP'!$G$6+'NILAI UAS'!O$7*'NILAI UAS'!O231*'FORM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1" s="52"/>
      <c r="AI231" s="7" t="str">
        <f>IF($B231="","",IFERROR((('NILAI TUGAS'!P231*'NILAI TUGAS'!P$7*'FORM NILAI SIAP'!$E$6+'NILAI PRAKTEK'!P231*'NILAI PRAKTEK'!P$7*'FORM NILAI SIAP'!$F$6+'NILAI UTS'!P231*'NILAI UTS'!P$7*'FORM NILAI SIAP'!$G$6+'NILAI UAS'!P$7*'NILAI UAS'!P231*'FORM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1" s="52"/>
      <c r="AK231" s="7" t="str">
        <f>IF($B231="","",IFERROR((('NILAI TUGAS'!Q231*'NILAI TUGAS'!Q$7*'FORM NILAI SIAP'!$E$6+'NILAI PRAKTEK'!Q231*'NILAI PRAKTEK'!Q$7*'FORM NILAI SIAP'!$F$6+'NILAI UTS'!Q231*'NILAI UTS'!Q$7*'FORM NILAI SIAP'!$G$6+'NILAI UAS'!Q$7*'NILAI UAS'!Q231*'FORM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1" s="52"/>
      <c r="AM231" s="7" t="str">
        <f>IF($B231="","",IFERROR((('NILAI TUGAS'!R231*'NILAI TUGAS'!R$7*'FORM NILAI SIAP'!$E$6+'NILAI PRAKTEK'!R231*'NILAI PRAKTEK'!R$7*'FORM NILAI SIAP'!$F$6+'NILAI UTS'!R231*'NILAI UTS'!R$7*'FORM NILAI SIAP'!$G$6+'NILAI UAS'!R$7*'NILAI UAS'!R231*'FORM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1" s="52"/>
    </row>
    <row r="232" spans="1:40" x14ac:dyDescent="0.25">
      <c r="A232" s="13"/>
      <c r="B232" s="13"/>
      <c r="C232" s="13"/>
      <c r="D232" s="13"/>
      <c r="E232" s="25" t="str">
        <f>IF(B232="","",'NILAI TUGAS'!D232)</f>
        <v/>
      </c>
      <c r="F232" s="25" t="str">
        <f>IF(B232="","",'NILAI PRAKTEK'!D232)</f>
        <v/>
      </c>
      <c r="G232" s="25" t="str">
        <f>IF(B232="","",'NILAI UTS'!D232)</f>
        <v/>
      </c>
      <c r="H232" s="25" t="str">
        <f>IF(B232="","",'NILAI UAS'!D232)</f>
        <v/>
      </c>
      <c r="I232" s="25" t="str">
        <f t="shared" si="1779"/>
        <v/>
      </c>
      <c r="J232" s="26" t="str">
        <f t="shared" si="1780"/>
        <v/>
      </c>
      <c r="K232" s="25" t="str">
        <f t="shared" si="1781"/>
        <v/>
      </c>
      <c r="L232" s="6" t="str">
        <f t="shared" si="1782"/>
        <v/>
      </c>
      <c r="M232" s="7" t="str">
        <f>IF($B232="","",IF(M$7="","",IFERROR((('NILAI TUGAS'!E232*'NILAI TUGAS'!E$7*'FORM NILAI SIAP'!$E$6+'NILAI PRAKTEK'!E232*'NILAI PRAKTEK'!E$7*'FORM NILAI SIAP'!$F$6+'NILAI UTS'!E232*'NILAI UTS'!E$7*'FORM NILAI SIAP'!$G$6+'NILAI UAS'!E$7*'NILAI UAS'!E232*'FORM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2" s="49"/>
      <c r="O232" s="7" t="str">
        <f>IF($B232="","",IF(O$7="","",IFERROR((('NILAI TUGAS'!F232*'NILAI TUGAS'!F$7*'FORM NILAI SIAP'!$E$6+'NILAI PRAKTEK'!F232*'NILAI PRAKTEK'!F$7*'FORM NILAI SIAP'!$F$6+'NILAI UTS'!F232*'NILAI UTS'!F$7*'FORM NILAI SIAP'!$G$6+'NILAI UAS'!F$7*'NILAI UAS'!F232*'FORM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2" s="52"/>
      <c r="Q232" s="7" t="str">
        <f>IF($B232="","",IF(Q$7="","",IFERROR((('NILAI TUGAS'!G232*'NILAI TUGAS'!G$7*'FORM NILAI SIAP'!$E$6+'NILAI PRAKTEK'!G232*'NILAI PRAKTEK'!G$7*'FORM NILAI SIAP'!$F$6+'NILAI UTS'!G232*'NILAI UTS'!G$7*'FORM NILAI SIAP'!$G$6+'NILAI UAS'!G$7*'NILAI UAS'!G232*'FORM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2" s="52"/>
      <c r="S232" s="7" t="str">
        <f>IF($B232="","",IF(S$7="","",IFERROR((('NILAI TUGAS'!H232*'NILAI TUGAS'!H$7*'FORM NILAI SIAP'!$E$6+'NILAI PRAKTEK'!H232*'NILAI PRAKTEK'!H$7*'FORM NILAI SIAP'!$F$6+'NILAI UTS'!H232*'NILAI UTS'!H$7*'FORM NILAI SIAP'!$G$6+'NILAI UAS'!H$7*'NILAI UAS'!H232*'FORM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2" s="52"/>
      <c r="U232" s="7" t="str">
        <f>IF($B232="","",IF(U$7="","",IFERROR((('NILAI TUGAS'!I232*'NILAI TUGAS'!I$7*'FORM NILAI SIAP'!$E$6+'NILAI PRAKTEK'!I232*'NILAI PRAKTEK'!I$7*'FORM NILAI SIAP'!$F$6+'NILAI UTS'!I232*'NILAI UTS'!I$7*'FORM NILAI SIAP'!$G$6+'NILAI UAS'!I$7*'NILAI UAS'!I232*'FORM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2" s="52"/>
      <c r="W232" s="7" t="str">
        <f>IF($B232="","",IF(W$7="","",IFERROR((('NILAI TUGAS'!J232*'NILAI TUGAS'!J$7*'FORM NILAI SIAP'!$E$6+'NILAI PRAKTEK'!J232*'NILAI PRAKTEK'!J$7*'FORM NILAI SIAP'!$F$6+'NILAI UTS'!J232*'NILAI UTS'!J$7*'FORM NILAI SIAP'!$G$6+'NILAI UAS'!J$7*'NILAI UAS'!J232*'FORM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2" s="52"/>
      <c r="Y232" s="7" t="str">
        <f>IF($B232="","",IF(Y$7="","",IFERROR((('NILAI TUGAS'!K232*'NILAI TUGAS'!K$7*'FORM NILAI SIAP'!$E$6+'NILAI PRAKTEK'!K232*'NILAI PRAKTEK'!K$7*'FORM NILAI SIAP'!$F$6+'NILAI UTS'!K232*'NILAI UTS'!K$7*'FORM NILAI SIAP'!$G$6+'NILAI UAS'!K$7*'NILAI UAS'!K232*'FORM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2" s="52"/>
      <c r="AA232" s="7" t="str">
        <f>IF($B232="","",IF(AA$7="","",IFERROR((('NILAI TUGAS'!L232*'NILAI TUGAS'!L$7*'FORM NILAI SIAP'!$E$6+'NILAI PRAKTEK'!L232*'NILAI PRAKTEK'!L$7*'FORM NILAI SIAP'!$F$6+'NILAI UTS'!L232*'NILAI UTS'!L$7*'FORM NILAI SIAP'!$G$6+'NILAI UAS'!L$7*'NILAI UAS'!L232*'FORM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2" s="52"/>
      <c r="AC232" s="7" t="str">
        <f>IF($B232="","",IF(AC$7="","",IFERROR((('NILAI TUGAS'!M232*'NILAI TUGAS'!M$7*'FORM NILAI SIAP'!$E$6+'NILAI PRAKTEK'!M232*'NILAI PRAKTEK'!M$7*'FORM NILAI SIAP'!$F$6+'NILAI UTS'!M232*'NILAI UTS'!M$7*'FORM NILAI SIAP'!$G$6+'NILAI UAS'!M$7*'NILAI UAS'!M232*'FORM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2" s="52"/>
      <c r="AE232" s="7" t="str">
        <f>IF($B232="","",IFERROR((('NILAI TUGAS'!N232*'NILAI TUGAS'!N$7*'FORM NILAI SIAP'!$E$6+'NILAI PRAKTEK'!N232*'NILAI PRAKTEK'!N$7*'FORM NILAI SIAP'!$F$6+'NILAI UTS'!N232*'NILAI UTS'!N$7*'FORM NILAI SIAP'!$G$6+'NILAI UAS'!N$7*'NILAI UAS'!N232*'FORM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2" s="52"/>
      <c r="AG232" s="7" t="str">
        <f>IF($B232="","",IFERROR((('NILAI TUGAS'!O232*'NILAI TUGAS'!O$7*'FORM NILAI SIAP'!$E$6+'NILAI PRAKTEK'!O232*'NILAI PRAKTEK'!O$7*'FORM NILAI SIAP'!$F$6+'NILAI UTS'!O232*'NILAI UTS'!O$7*'FORM NILAI SIAP'!$G$6+'NILAI UAS'!O$7*'NILAI UAS'!O232*'FORM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2" s="52"/>
      <c r="AI232" s="7" t="str">
        <f>IF($B232="","",IFERROR((('NILAI TUGAS'!P232*'NILAI TUGAS'!P$7*'FORM NILAI SIAP'!$E$6+'NILAI PRAKTEK'!P232*'NILAI PRAKTEK'!P$7*'FORM NILAI SIAP'!$F$6+'NILAI UTS'!P232*'NILAI UTS'!P$7*'FORM NILAI SIAP'!$G$6+'NILAI UAS'!P$7*'NILAI UAS'!P232*'FORM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2" s="52"/>
      <c r="AK232" s="7" t="str">
        <f>IF($B232="","",IFERROR((('NILAI TUGAS'!Q232*'NILAI TUGAS'!Q$7*'FORM NILAI SIAP'!$E$6+'NILAI PRAKTEK'!Q232*'NILAI PRAKTEK'!Q$7*'FORM NILAI SIAP'!$F$6+'NILAI UTS'!Q232*'NILAI UTS'!Q$7*'FORM NILAI SIAP'!$G$6+'NILAI UAS'!Q$7*'NILAI UAS'!Q232*'FORM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2" s="52"/>
      <c r="AM232" s="7" t="str">
        <f>IF($B232="","",IFERROR((('NILAI TUGAS'!R232*'NILAI TUGAS'!R$7*'FORM NILAI SIAP'!$E$6+'NILAI PRAKTEK'!R232*'NILAI PRAKTEK'!R$7*'FORM NILAI SIAP'!$F$6+'NILAI UTS'!R232*'NILAI UTS'!R$7*'FORM NILAI SIAP'!$G$6+'NILAI UAS'!R$7*'NILAI UAS'!R232*'FORM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2" s="52"/>
    </row>
    <row r="233" spans="1:40" x14ac:dyDescent="0.25">
      <c r="A233" s="13"/>
      <c r="B233" s="13"/>
      <c r="C233" s="13"/>
      <c r="D233" s="13"/>
      <c r="E233" s="25" t="str">
        <f>IF(B233="","",'NILAI TUGAS'!D233)</f>
        <v/>
      </c>
      <c r="F233" s="25" t="str">
        <f>IF(B233="","",'NILAI PRAKTEK'!D233)</f>
        <v/>
      </c>
      <c r="G233" s="25" t="str">
        <f>IF(B233="","",'NILAI UTS'!D233)</f>
        <v/>
      </c>
      <c r="H233" s="25" t="str">
        <f>IF(B233="","",'NILAI UAS'!D233)</f>
        <v/>
      </c>
      <c r="I233" s="25" t="str">
        <f t="shared" si="1779"/>
        <v/>
      </c>
      <c r="J233" s="26" t="str">
        <f t="shared" si="1780"/>
        <v/>
      </c>
      <c r="K233" s="25" t="str">
        <f t="shared" si="1781"/>
        <v/>
      </c>
      <c r="L233" s="6" t="str">
        <f t="shared" si="1782"/>
        <v/>
      </c>
      <c r="M233" s="7" t="str">
        <f>IF($B233="","",IF(M$7="","",IFERROR((('NILAI TUGAS'!E233*'NILAI TUGAS'!E$7*'FORM NILAI SIAP'!$E$6+'NILAI PRAKTEK'!E233*'NILAI PRAKTEK'!E$7*'FORM NILAI SIAP'!$F$6+'NILAI UTS'!E233*'NILAI UTS'!E$7*'FORM NILAI SIAP'!$G$6+'NILAI UAS'!E$7*'NILAI UAS'!E233*'FORM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3" s="49"/>
      <c r="O233" s="7" t="str">
        <f>IF($B233="","",IF(O$7="","",IFERROR((('NILAI TUGAS'!F233*'NILAI TUGAS'!F$7*'FORM NILAI SIAP'!$E$6+'NILAI PRAKTEK'!F233*'NILAI PRAKTEK'!F$7*'FORM NILAI SIAP'!$F$6+'NILAI UTS'!F233*'NILAI UTS'!F$7*'FORM NILAI SIAP'!$G$6+'NILAI UAS'!F$7*'NILAI UAS'!F233*'FORM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3" s="52"/>
      <c r="Q233" s="7" t="str">
        <f>IF($B233="","",IF(Q$7="","",IFERROR((('NILAI TUGAS'!G233*'NILAI TUGAS'!G$7*'FORM NILAI SIAP'!$E$6+'NILAI PRAKTEK'!G233*'NILAI PRAKTEK'!G$7*'FORM NILAI SIAP'!$F$6+'NILAI UTS'!G233*'NILAI UTS'!G$7*'FORM NILAI SIAP'!$G$6+'NILAI UAS'!G$7*'NILAI UAS'!G233*'FORM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3" s="52"/>
      <c r="S233" s="7" t="str">
        <f>IF($B233="","",IF(S$7="","",IFERROR((('NILAI TUGAS'!H233*'NILAI TUGAS'!H$7*'FORM NILAI SIAP'!$E$6+'NILAI PRAKTEK'!H233*'NILAI PRAKTEK'!H$7*'FORM NILAI SIAP'!$F$6+'NILAI UTS'!H233*'NILAI UTS'!H$7*'FORM NILAI SIAP'!$G$6+'NILAI UAS'!H$7*'NILAI UAS'!H233*'FORM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3" s="52"/>
      <c r="U233" s="7" t="str">
        <f>IF($B233="","",IF(U$7="","",IFERROR((('NILAI TUGAS'!I233*'NILAI TUGAS'!I$7*'FORM NILAI SIAP'!$E$6+'NILAI PRAKTEK'!I233*'NILAI PRAKTEK'!I$7*'FORM NILAI SIAP'!$F$6+'NILAI UTS'!I233*'NILAI UTS'!I$7*'FORM NILAI SIAP'!$G$6+'NILAI UAS'!I$7*'NILAI UAS'!I233*'FORM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3" s="52"/>
      <c r="W233" s="7" t="str">
        <f>IF($B233="","",IF(W$7="","",IFERROR((('NILAI TUGAS'!J233*'NILAI TUGAS'!J$7*'FORM NILAI SIAP'!$E$6+'NILAI PRAKTEK'!J233*'NILAI PRAKTEK'!J$7*'FORM NILAI SIAP'!$F$6+'NILAI UTS'!J233*'NILAI UTS'!J$7*'FORM NILAI SIAP'!$G$6+'NILAI UAS'!J$7*'NILAI UAS'!J233*'FORM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3" s="52"/>
      <c r="Y233" s="7" t="str">
        <f>IF($B233="","",IF(Y$7="","",IFERROR((('NILAI TUGAS'!K233*'NILAI TUGAS'!K$7*'FORM NILAI SIAP'!$E$6+'NILAI PRAKTEK'!K233*'NILAI PRAKTEK'!K$7*'FORM NILAI SIAP'!$F$6+'NILAI UTS'!K233*'NILAI UTS'!K$7*'FORM NILAI SIAP'!$G$6+'NILAI UAS'!K$7*'NILAI UAS'!K233*'FORM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3" s="52"/>
      <c r="AA233" s="7" t="str">
        <f>IF($B233="","",IF(AA$7="","",IFERROR((('NILAI TUGAS'!L233*'NILAI TUGAS'!L$7*'FORM NILAI SIAP'!$E$6+'NILAI PRAKTEK'!L233*'NILAI PRAKTEK'!L$7*'FORM NILAI SIAP'!$F$6+'NILAI UTS'!L233*'NILAI UTS'!L$7*'FORM NILAI SIAP'!$G$6+'NILAI UAS'!L$7*'NILAI UAS'!L233*'FORM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3" s="52"/>
      <c r="AC233" s="7" t="str">
        <f>IF($B233="","",IF(AC$7="","",IFERROR((('NILAI TUGAS'!M233*'NILAI TUGAS'!M$7*'FORM NILAI SIAP'!$E$6+'NILAI PRAKTEK'!M233*'NILAI PRAKTEK'!M$7*'FORM NILAI SIAP'!$F$6+'NILAI UTS'!M233*'NILAI UTS'!M$7*'FORM NILAI SIAP'!$G$6+'NILAI UAS'!M$7*'NILAI UAS'!M233*'FORM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3" s="52"/>
      <c r="AE233" s="7" t="str">
        <f>IF($B233="","",IFERROR((('NILAI TUGAS'!N233*'NILAI TUGAS'!N$7*'FORM NILAI SIAP'!$E$6+'NILAI PRAKTEK'!N233*'NILAI PRAKTEK'!N$7*'FORM NILAI SIAP'!$F$6+'NILAI UTS'!N233*'NILAI UTS'!N$7*'FORM NILAI SIAP'!$G$6+'NILAI UAS'!N$7*'NILAI UAS'!N233*'FORM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3" s="52"/>
      <c r="AG233" s="7" t="str">
        <f>IF($B233="","",IFERROR((('NILAI TUGAS'!O233*'NILAI TUGAS'!O$7*'FORM NILAI SIAP'!$E$6+'NILAI PRAKTEK'!O233*'NILAI PRAKTEK'!O$7*'FORM NILAI SIAP'!$F$6+'NILAI UTS'!O233*'NILAI UTS'!O$7*'FORM NILAI SIAP'!$G$6+'NILAI UAS'!O$7*'NILAI UAS'!O233*'FORM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3" s="52"/>
      <c r="AI233" s="7" t="str">
        <f>IF($B233="","",IFERROR((('NILAI TUGAS'!P233*'NILAI TUGAS'!P$7*'FORM NILAI SIAP'!$E$6+'NILAI PRAKTEK'!P233*'NILAI PRAKTEK'!P$7*'FORM NILAI SIAP'!$F$6+'NILAI UTS'!P233*'NILAI UTS'!P$7*'FORM NILAI SIAP'!$G$6+'NILAI UAS'!P$7*'NILAI UAS'!P233*'FORM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3" s="52"/>
      <c r="AK233" s="7" t="str">
        <f>IF($B233="","",IFERROR((('NILAI TUGAS'!Q233*'NILAI TUGAS'!Q$7*'FORM NILAI SIAP'!$E$6+'NILAI PRAKTEK'!Q233*'NILAI PRAKTEK'!Q$7*'FORM NILAI SIAP'!$F$6+'NILAI UTS'!Q233*'NILAI UTS'!Q$7*'FORM NILAI SIAP'!$G$6+'NILAI UAS'!Q$7*'NILAI UAS'!Q233*'FORM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3" s="52"/>
      <c r="AM233" s="7" t="str">
        <f>IF($B233="","",IFERROR((('NILAI TUGAS'!R233*'NILAI TUGAS'!R$7*'FORM NILAI SIAP'!$E$6+'NILAI PRAKTEK'!R233*'NILAI PRAKTEK'!R$7*'FORM NILAI SIAP'!$F$6+'NILAI UTS'!R233*'NILAI UTS'!R$7*'FORM NILAI SIAP'!$G$6+'NILAI UAS'!R$7*'NILAI UAS'!R233*'FORM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3" s="52"/>
    </row>
    <row r="234" spans="1:40" x14ac:dyDescent="0.25">
      <c r="A234" s="13"/>
      <c r="B234" s="13"/>
      <c r="C234" s="13"/>
      <c r="D234" s="13"/>
      <c r="E234" s="25" t="str">
        <f>IF(B234="","",'NILAI TUGAS'!D234)</f>
        <v/>
      </c>
      <c r="F234" s="25" t="str">
        <f>IF(B234="","",'NILAI PRAKTEK'!D234)</f>
        <v/>
      </c>
      <c r="G234" s="25" t="str">
        <f>IF(B234="","",'NILAI UTS'!D234)</f>
        <v/>
      </c>
      <c r="H234" s="25" t="str">
        <f>IF(B234="","",'NILAI UAS'!D234)</f>
        <v/>
      </c>
      <c r="I234" s="25" t="str">
        <f t="shared" si="1779"/>
        <v/>
      </c>
      <c r="J234" s="26" t="str">
        <f t="shared" si="1780"/>
        <v/>
      </c>
      <c r="K234" s="25" t="str">
        <f t="shared" si="1781"/>
        <v/>
      </c>
      <c r="L234" s="6" t="str">
        <f t="shared" si="1782"/>
        <v/>
      </c>
      <c r="M234" s="7" t="str">
        <f>IF($B234="","",IF(M$7="","",IFERROR((('NILAI TUGAS'!E234*'NILAI TUGAS'!E$7*'FORM NILAI SIAP'!$E$6+'NILAI PRAKTEK'!E234*'NILAI PRAKTEK'!E$7*'FORM NILAI SIAP'!$F$6+'NILAI UTS'!E234*'NILAI UTS'!E$7*'FORM NILAI SIAP'!$G$6+'NILAI UAS'!E$7*'NILAI UAS'!E234*'FORM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4" s="49"/>
      <c r="O234" s="7" t="str">
        <f>IF($B234="","",IF(O$7="","",IFERROR((('NILAI TUGAS'!F234*'NILAI TUGAS'!F$7*'FORM NILAI SIAP'!$E$6+'NILAI PRAKTEK'!F234*'NILAI PRAKTEK'!F$7*'FORM NILAI SIAP'!$F$6+'NILAI UTS'!F234*'NILAI UTS'!F$7*'FORM NILAI SIAP'!$G$6+'NILAI UAS'!F$7*'NILAI UAS'!F234*'FORM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4" s="52"/>
      <c r="Q234" s="7" t="str">
        <f>IF($B234="","",IF(Q$7="","",IFERROR((('NILAI TUGAS'!G234*'NILAI TUGAS'!G$7*'FORM NILAI SIAP'!$E$6+'NILAI PRAKTEK'!G234*'NILAI PRAKTEK'!G$7*'FORM NILAI SIAP'!$F$6+'NILAI UTS'!G234*'NILAI UTS'!G$7*'FORM NILAI SIAP'!$G$6+'NILAI UAS'!G$7*'NILAI UAS'!G234*'FORM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4" s="52"/>
      <c r="S234" s="7" t="str">
        <f>IF($B234="","",IF(S$7="","",IFERROR((('NILAI TUGAS'!H234*'NILAI TUGAS'!H$7*'FORM NILAI SIAP'!$E$6+'NILAI PRAKTEK'!H234*'NILAI PRAKTEK'!H$7*'FORM NILAI SIAP'!$F$6+'NILAI UTS'!H234*'NILAI UTS'!H$7*'FORM NILAI SIAP'!$G$6+'NILAI UAS'!H$7*'NILAI UAS'!H234*'FORM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4" s="52"/>
      <c r="U234" s="7" t="str">
        <f>IF($B234="","",IF(U$7="","",IFERROR((('NILAI TUGAS'!I234*'NILAI TUGAS'!I$7*'FORM NILAI SIAP'!$E$6+'NILAI PRAKTEK'!I234*'NILAI PRAKTEK'!I$7*'FORM NILAI SIAP'!$F$6+'NILAI UTS'!I234*'NILAI UTS'!I$7*'FORM NILAI SIAP'!$G$6+'NILAI UAS'!I$7*'NILAI UAS'!I234*'FORM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4" s="52"/>
      <c r="W234" s="7" t="str">
        <f>IF($B234="","",IF(W$7="","",IFERROR((('NILAI TUGAS'!J234*'NILAI TUGAS'!J$7*'FORM NILAI SIAP'!$E$6+'NILAI PRAKTEK'!J234*'NILAI PRAKTEK'!J$7*'FORM NILAI SIAP'!$F$6+'NILAI UTS'!J234*'NILAI UTS'!J$7*'FORM NILAI SIAP'!$G$6+'NILAI UAS'!J$7*'NILAI UAS'!J234*'FORM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4" s="52"/>
      <c r="Y234" s="7" t="str">
        <f>IF($B234="","",IF(Y$7="","",IFERROR((('NILAI TUGAS'!K234*'NILAI TUGAS'!K$7*'FORM NILAI SIAP'!$E$6+'NILAI PRAKTEK'!K234*'NILAI PRAKTEK'!K$7*'FORM NILAI SIAP'!$F$6+'NILAI UTS'!K234*'NILAI UTS'!K$7*'FORM NILAI SIAP'!$G$6+'NILAI UAS'!K$7*'NILAI UAS'!K234*'FORM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4" s="52"/>
      <c r="AA234" s="7" t="str">
        <f>IF($B234="","",IF(AA$7="","",IFERROR((('NILAI TUGAS'!L234*'NILAI TUGAS'!L$7*'FORM NILAI SIAP'!$E$6+'NILAI PRAKTEK'!L234*'NILAI PRAKTEK'!L$7*'FORM NILAI SIAP'!$F$6+'NILAI UTS'!L234*'NILAI UTS'!L$7*'FORM NILAI SIAP'!$G$6+'NILAI UAS'!L$7*'NILAI UAS'!L234*'FORM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4" s="52"/>
      <c r="AC234" s="7" t="str">
        <f>IF($B234="","",IF(AC$7="","",IFERROR((('NILAI TUGAS'!M234*'NILAI TUGAS'!M$7*'FORM NILAI SIAP'!$E$6+'NILAI PRAKTEK'!M234*'NILAI PRAKTEK'!M$7*'FORM NILAI SIAP'!$F$6+'NILAI UTS'!M234*'NILAI UTS'!M$7*'FORM NILAI SIAP'!$G$6+'NILAI UAS'!M$7*'NILAI UAS'!M234*'FORM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4" s="52"/>
      <c r="AE234" s="7" t="str">
        <f>IF($B234="","",IFERROR((('NILAI TUGAS'!N234*'NILAI TUGAS'!N$7*'FORM NILAI SIAP'!$E$6+'NILAI PRAKTEK'!N234*'NILAI PRAKTEK'!N$7*'FORM NILAI SIAP'!$F$6+'NILAI UTS'!N234*'NILAI UTS'!N$7*'FORM NILAI SIAP'!$G$6+'NILAI UAS'!N$7*'NILAI UAS'!N234*'FORM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4" s="52"/>
      <c r="AG234" s="7" t="str">
        <f>IF($B234="","",IFERROR((('NILAI TUGAS'!O234*'NILAI TUGAS'!O$7*'FORM NILAI SIAP'!$E$6+'NILAI PRAKTEK'!O234*'NILAI PRAKTEK'!O$7*'FORM NILAI SIAP'!$F$6+'NILAI UTS'!O234*'NILAI UTS'!O$7*'FORM NILAI SIAP'!$G$6+'NILAI UAS'!O$7*'NILAI UAS'!O234*'FORM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4" s="52"/>
      <c r="AI234" s="7" t="str">
        <f>IF($B234="","",IFERROR((('NILAI TUGAS'!P234*'NILAI TUGAS'!P$7*'FORM NILAI SIAP'!$E$6+'NILAI PRAKTEK'!P234*'NILAI PRAKTEK'!P$7*'FORM NILAI SIAP'!$F$6+'NILAI UTS'!P234*'NILAI UTS'!P$7*'FORM NILAI SIAP'!$G$6+'NILAI UAS'!P$7*'NILAI UAS'!P234*'FORM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4" s="52"/>
      <c r="AK234" s="7" t="str">
        <f>IF($B234="","",IFERROR((('NILAI TUGAS'!Q234*'NILAI TUGAS'!Q$7*'FORM NILAI SIAP'!$E$6+'NILAI PRAKTEK'!Q234*'NILAI PRAKTEK'!Q$7*'FORM NILAI SIAP'!$F$6+'NILAI UTS'!Q234*'NILAI UTS'!Q$7*'FORM NILAI SIAP'!$G$6+'NILAI UAS'!Q$7*'NILAI UAS'!Q234*'FORM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4" s="52"/>
      <c r="AM234" s="7" t="str">
        <f>IF($B234="","",IFERROR((('NILAI TUGAS'!R234*'NILAI TUGAS'!R$7*'FORM NILAI SIAP'!$E$6+'NILAI PRAKTEK'!R234*'NILAI PRAKTEK'!R$7*'FORM NILAI SIAP'!$F$6+'NILAI UTS'!R234*'NILAI UTS'!R$7*'FORM NILAI SIAP'!$G$6+'NILAI UAS'!R$7*'NILAI UAS'!R234*'FORM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4" s="52"/>
    </row>
    <row r="235" spans="1:40" x14ac:dyDescent="0.25">
      <c r="A235" s="13"/>
      <c r="B235" s="13"/>
      <c r="C235" s="13"/>
      <c r="D235" s="13"/>
      <c r="E235" s="25" t="str">
        <f>IF(B235="","",'NILAI TUGAS'!D235)</f>
        <v/>
      </c>
      <c r="F235" s="25" t="str">
        <f>IF(B235="","",'NILAI PRAKTEK'!D235)</f>
        <v/>
      </c>
      <c r="G235" s="25" t="str">
        <f>IF(B235="","",'NILAI UTS'!D235)</f>
        <v/>
      </c>
      <c r="H235" s="25" t="str">
        <f>IF(B235="","",'NILAI UAS'!D235)</f>
        <v/>
      </c>
      <c r="I235" s="25" t="str">
        <f t="shared" si="1779"/>
        <v/>
      </c>
      <c r="J235" s="26" t="str">
        <f t="shared" si="1780"/>
        <v/>
      </c>
      <c r="K235" s="25" t="str">
        <f t="shared" si="1781"/>
        <v/>
      </c>
      <c r="L235" s="6" t="str">
        <f t="shared" si="1782"/>
        <v/>
      </c>
      <c r="M235" s="7" t="str">
        <f>IF($B235="","",IF(M$7="","",IFERROR((('NILAI TUGAS'!E235*'NILAI TUGAS'!E$7*'FORM NILAI SIAP'!$E$6+'NILAI PRAKTEK'!E235*'NILAI PRAKTEK'!E$7*'FORM NILAI SIAP'!$F$6+'NILAI UTS'!E235*'NILAI UTS'!E$7*'FORM NILAI SIAP'!$G$6+'NILAI UAS'!E$7*'NILAI UAS'!E235*'FORM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5" s="49"/>
      <c r="O235" s="7" t="str">
        <f>IF($B235="","",IF(O$7="","",IFERROR((('NILAI TUGAS'!F235*'NILAI TUGAS'!F$7*'FORM NILAI SIAP'!$E$6+'NILAI PRAKTEK'!F235*'NILAI PRAKTEK'!F$7*'FORM NILAI SIAP'!$F$6+'NILAI UTS'!F235*'NILAI UTS'!F$7*'FORM NILAI SIAP'!$G$6+'NILAI UAS'!F$7*'NILAI UAS'!F235*'FORM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5" s="52"/>
      <c r="Q235" s="7" t="str">
        <f>IF($B235="","",IF(Q$7="","",IFERROR((('NILAI TUGAS'!G235*'NILAI TUGAS'!G$7*'FORM NILAI SIAP'!$E$6+'NILAI PRAKTEK'!G235*'NILAI PRAKTEK'!G$7*'FORM NILAI SIAP'!$F$6+'NILAI UTS'!G235*'NILAI UTS'!G$7*'FORM NILAI SIAP'!$G$6+'NILAI UAS'!G$7*'NILAI UAS'!G235*'FORM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5" s="52"/>
      <c r="S235" s="7" t="str">
        <f>IF($B235="","",IF(S$7="","",IFERROR((('NILAI TUGAS'!H235*'NILAI TUGAS'!H$7*'FORM NILAI SIAP'!$E$6+'NILAI PRAKTEK'!H235*'NILAI PRAKTEK'!H$7*'FORM NILAI SIAP'!$F$6+'NILAI UTS'!H235*'NILAI UTS'!H$7*'FORM NILAI SIAP'!$G$6+'NILAI UAS'!H$7*'NILAI UAS'!H235*'FORM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5" s="52"/>
      <c r="U235" s="7" t="str">
        <f>IF($B235="","",IF(U$7="","",IFERROR((('NILAI TUGAS'!I235*'NILAI TUGAS'!I$7*'FORM NILAI SIAP'!$E$6+'NILAI PRAKTEK'!I235*'NILAI PRAKTEK'!I$7*'FORM NILAI SIAP'!$F$6+'NILAI UTS'!I235*'NILAI UTS'!I$7*'FORM NILAI SIAP'!$G$6+'NILAI UAS'!I$7*'NILAI UAS'!I235*'FORM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5" s="52"/>
      <c r="W235" s="7" t="str">
        <f>IF($B235="","",IF(W$7="","",IFERROR((('NILAI TUGAS'!J235*'NILAI TUGAS'!J$7*'FORM NILAI SIAP'!$E$6+'NILAI PRAKTEK'!J235*'NILAI PRAKTEK'!J$7*'FORM NILAI SIAP'!$F$6+'NILAI UTS'!J235*'NILAI UTS'!J$7*'FORM NILAI SIAP'!$G$6+'NILAI UAS'!J$7*'NILAI UAS'!J235*'FORM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5" s="52"/>
      <c r="Y235" s="7" t="str">
        <f>IF($B235="","",IF(Y$7="","",IFERROR((('NILAI TUGAS'!K235*'NILAI TUGAS'!K$7*'FORM NILAI SIAP'!$E$6+'NILAI PRAKTEK'!K235*'NILAI PRAKTEK'!K$7*'FORM NILAI SIAP'!$F$6+'NILAI UTS'!K235*'NILAI UTS'!K$7*'FORM NILAI SIAP'!$G$6+'NILAI UAS'!K$7*'NILAI UAS'!K235*'FORM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5" s="52"/>
      <c r="AA235" s="7" t="str">
        <f>IF($B235="","",IF(AA$7="","",IFERROR((('NILAI TUGAS'!L235*'NILAI TUGAS'!L$7*'FORM NILAI SIAP'!$E$6+'NILAI PRAKTEK'!L235*'NILAI PRAKTEK'!L$7*'FORM NILAI SIAP'!$F$6+'NILAI UTS'!L235*'NILAI UTS'!L$7*'FORM NILAI SIAP'!$G$6+'NILAI UAS'!L$7*'NILAI UAS'!L235*'FORM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5" s="52"/>
      <c r="AC235" s="7" t="str">
        <f>IF($B235="","",IF(AC$7="","",IFERROR((('NILAI TUGAS'!M235*'NILAI TUGAS'!M$7*'FORM NILAI SIAP'!$E$6+'NILAI PRAKTEK'!M235*'NILAI PRAKTEK'!M$7*'FORM NILAI SIAP'!$F$6+'NILAI UTS'!M235*'NILAI UTS'!M$7*'FORM NILAI SIAP'!$G$6+'NILAI UAS'!M$7*'NILAI UAS'!M235*'FORM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5" s="52"/>
      <c r="AE235" s="7" t="str">
        <f>IF($B235="","",IFERROR((('NILAI TUGAS'!N235*'NILAI TUGAS'!N$7*'FORM NILAI SIAP'!$E$6+'NILAI PRAKTEK'!N235*'NILAI PRAKTEK'!N$7*'FORM NILAI SIAP'!$F$6+'NILAI UTS'!N235*'NILAI UTS'!N$7*'FORM NILAI SIAP'!$G$6+'NILAI UAS'!N$7*'NILAI UAS'!N235*'FORM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5" s="52"/>
      <c r="AG235" s="7" t="str">
        <f>IF($B235="","",IFERROR((('NILAI TUGAS'!O235*'NILAI TUGAS'!O$7*'FORM NILAI SIAP'!$E$6+'NILAI PRAKTEK'!O235*'NILAI PRAKTEK'!O$7*'FORM NILAI SIAP'!$F$6+'NILAI UTS'!O235*'NILAI UTS'!O$7*'FORM NILAI SIAP'!$G$6+'NILAI UAS'!O$7*'NILAI UAS'!O235*'FORM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5" s="52"/>
      <c r="AI235" s="7" t="str">
        <f>IF($B235="","",IFERROR((('NILAI TUGAS'!P235*'NILAI TUGAS'!P$7*'FORM NILAI SIAP'!$E$6+'NILAI PRAKTEK'!P235*'NILAI PRAKTEK'!P$7*'FORM NILAI SIAP'!$F$6+'NILAI UTS'!P235*'NILAI UTS'!P$7*'FORM NILAI SIAP'!$G$6+'NILAI UAS'!P$7*'NILAI UAS'!P235*'FORM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5" s="52"/>
      <c r="AK235" s="7" t="str">
        <f>IF($B235="","",IFERROR((('NILAI TUGAS'!Q235*'NILAI TUGAS'!Q$7*'FORM NILAI SIAP'!$E$6+'NILAI PRAKTEK'!Q235*'NILAI PRAKTEK'!Q$7*'FORM NILAI SIAP'!$F$6+'NILAI UTS'!Q235*'NILAI UTS'!Q$7*'FORM NILAI SIAP'!$G$6+'NILAI UAS'!Q$7*'NILAI UAS'!Q235*'FORM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5" s="52"/>
      <c r="AM235" s="7" t="str">
        <f>IF($B235="","",IFERROR((('NILAI TUGAS'!R235*'NILAI TUGAS'!R$7*'FORM NILAI SIAP'!$E$6+'NILAI PRAKTEK'!R235*'NILAI PRAKTEK'!R$7*'FORM NILAI SIAP'!$F$6+'NILAI UTS'!R235*'NILAI UTS'!R$7*'FORM NILAI SIAP'!$G$6+'NILAI UAS'!R$7*'NILAI UAS'!R235*'FORM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5" s="52"/>
    </row>
    <row r="236" spans="1:40" x14ac:dyDescent="0.25">
      <c r="A236" s="13"/>
      <c r="B236" s="13"/>
      <c r="C236" s="13"/>
      <c r="D236" s="13"/>
      <c r="E236" s="25" t="str">
        <f>IF(B236="","",'NILAI TUGAS'!D236)</f>
        <v/>
      </c>
      <c r="F236" s="25" t="str">
        <f>IF(B236="","",'NILAI PRAKTEK'!D236)</f>
        <v/>
      </c>
      <c r="G236" s="25" t="str">
        <f>IF(B236="","",'NILAI UTS'!D236)</f>
        <v/>
      </c>
      <c r="H236" s="25" t="str">
        <f>IF(B236="","",'NILAI UAS'!D236)</f>
        <v/>
      </c>
      <c r="I236" s="25" t="str">
        <f t="shared" si="1779"/>
        <v/>
      </c>
      <c r="J236" s="26" t="str">
        <f t="shared" si="1780"/>
        <v/>
      </c>
      <c r="K236" s="25" t="str">
        <f t="shared" si="1781"/>
        <v/>
      </c>
      <c r="L236" s="6" t="str">
        <f t="shared" si="1782"/>
        <v/>
      </c>
      <c r="M236" s="7" t="str">
        <f>IF($B236="","",IF(M$7="","",IFERROR((('NILAI TUGAS'!E236*'NILAI TUGAS'!E$7*'FORM NILAI SIAP'!$E$6+'NILAI PRAKTEK'!E236*'NILAI PRAKTEK'!E$7*'FORM NILAI SIAP'!$F$6+'NILAI UTS'!E236*'NILAI UTS'!E$7*'FORM NILAI SIAP'!$G$6+'NILAI UAS'!E$7*'NILAI UAS'!E236*'FORM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6" s="49"/>
      <c r="O236" s="7" t="str">
        <f>IF($B236="","",IF(O$7="","",IFERROR((('NILAI TUGAS'!F236*'NILAI TUGAS'!F$7*'FORM NILAI SIAP'!$E$6+'NILAI PRAKTEK'!F236*'NILAI PRAKTEK'!F$7*'FORM NILAI SIAP'!$F$6+'NILAI UTS'!F236*'NILAI UTS'!F$7*'FORM NILAI SIAP'!$G$6+'NILAI UAS'!F$7*'NILAI UAS'!F236*'FORM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6" s="52"/>
      <c r="Q236" s="7" t="str">
        <f>IF($B236="","",IF(Q$7="","",IFERROR((('NILAI TUGAS'!G236*'NILAI TUGAS'!G$7*'FORM NILAI SIAP'!$E$6+'NILAI PRAKTEK'!G236*'NILAI PRAKTEK'!G$7*'FORM NILAI SIAP'!$F$6+'NILAI UTS'!G236*'NILAI UTS'!G$7*'FORM NILAI SIAP'!$G$6+'NILAI UAS'!G$7*'NILAI UAS'!G236*'FORM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6" s="52"/>
      <c r="S236" s="7" t="str">
        <f>IF($B236="","",IF(S$7="","",IFERROR((('NILAI TUGAS'!H236*'NILAI TUGAS'!H$7*'FORM NILAI SIAP'!$E$6+'NILAI PRAKTEK'!H236*'NILAI PRAKTEK'!H$7*'FORM NILAI SIAP'!$F$6+'NILAI UTS'!H236*'NILAI UTS'!H$7*'FORM NILAI SIAP'!$G$6+'NILAI UAS'!H$7*'NILAI UAS'!H236*'FORM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6" s="52"/>
      <c r="U236" s="7" t="str">
        <f>IF($B236="","",IF(U$7="","",IFERROR((('NILAI TUGAS'!I236*'NILAI TUGAS'!I$7*'FORM NILAI SIAP'!$E$6+'NILAI PRAKTEK'!I236*'NILAI PRAKTEK'!I$7*'FORM NILAI SIAP'!$F$6+'NILAI UTS'!I236*'NILAI UTS'!I$7*'FORM NILAI SIAP'!$G$6+'NILAI UAS'!I$7*'NILAI UAS'!I236*'FORM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6" s="52"/>
      <c r="W236" s="7" t="str">
        <f>IF($B236="","",IF(W$7="","",IFERROR((('NILAI TUGAS'!J236*'NILAI TUGAS'!J$7*'FORM NILAI SIAP'!$E$6+'NILAI PRAKTEK'!J236*'NILAI PRAKTEK'!J$7*'FORM NILAI SIAP'!$F$6+'NILAI UTS'!J236*'NILAI UTS'!J$7*'FORM NILAI SIAP'!$G$6+'NILAI UAS'!J$7*'NILAI UAS'!J236*'FORM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6" s="52"/>
      <c r="Y236" s="7" t="str">
        <f>IF($B236="","",IF(Y$7="","",IFERROR((('NILAI TUGAS'!K236*'NILAI TUGAS'!K$7*'FORM NILAI SIAP'!$E$6+'NILAI PRAKTEK'!K236*'NILAI PRAKTEK'!K$7*'FORM NILAI SIAP'!$F$6+'NILAI UTS'!K236*'NILAI UTS'!K$7*'FORM NILAI SIAP'!$G$6+'NILAI UAS'!K$7*'NILAI UAS'!K236*'FORM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6" s="52"/>
      <c r="AA236" s="7" t="str">
        <f>IF($B236="","",IF(AA$7="","",IFERROR((('NILAI TUGAS'!L236*'NILAI TUGAS'!L$7*'FORM NILAI SIAP'!$E$6+'NILAI PRAKTEK'!L236*'NILAI PRAKTEK'!L$7*'FORM NILAI SIAP'!$F$6+'NILAI UTS'!L236*'NILAI UTS'!L$7*'FORM NILAI SIAP'!$G$6+'NILAI UAS'!L$7*'NILAI UAS'!L236*'FORM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6" s="52"/>
      <c r="AC236" s="7" t="str">
        <f>IF($B236="","",IF(AC$7="","",IFERROR((('NILAI TUGAS'!M236*'NILAI TUGAS'!M$7*'FORM NILAI SIAP'!$E$6+'NILAI PRAKTEK'!M236*'NILAI PRAKTEK'!M$7*'FORM NILAI SIAP'!$F$6+'NILAI UTS'!M236*'NILAI UTS'!M$7*'FORM NILAI SIAP'!$G$6+'NILAI UAS'!M$7*'NILAI UAS'!M236*'FORM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6" s="52"/>
      <c r="AE236" s="7" t="str">
        <f>IF($B236="","",IFERROR((('NILAI TUGAS'!N236*'NILAI TUGAS'!N$7*'FORM NILAI SIAP'!$E$6+'NILAI PRAKTEK'!N236*'NILAI PRAKTEK'!N$7*'FORM NILAI SIAP'!$F$6+'NILAI UTS'!N236*'NILAI UTS'!N$7*'FORM NILAI SIAP'!$G$6+'NILAI UAS'!N$7*'NILAI UAS'!N236*'FORM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6" s="52"/>
      <c r="AG236" s="7" t="str">
        <f>IF($B236="","",IFERROR((('NILAI TUGAS'!O236*'NILAI TUGAS'!O$7*'FORM NILAI SIAP'!$E$6+'NILAI PRAKTEK'!O236*'NILAI PRAKTEK'!O$7*'FORM NILAI SIAP'!$F$6+'NILAI UTS'!O236*'NILAI UTS'!O$7*'FORM NILAI SIAP'!$G$6+'NILAI UAS'!O$7*'NILAI UAS'!O236*'FORM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6" s="52"/>
      <c r="AI236" s="7" t="str">
        <f>IF($B236="","",IFERROR((('NILAI TUGAS'!P236*'NILAI TUGAS'!P$7*'FORM NILAI SIAP'!$E$6+'NILAI PRAKTEK'!P236*'NILAI PRAKTEK'!P$7*'FORM NILAI SIAP'!$F$6+'NILAI UTS'!P236*'NILAI UTS'!P$7*'FORM NILAI SIAP'!$G$6+'NILAI UAS'!P$7*'NILAI UAS'!P236*'FORM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6" s="52"/>
      <c r="AK236" s="7" t="str">
        <f>IF($B236="","",IFERROR((('NILAI TUGAS'!Q236*'NILAI TUGAS'!Q$7*'FORM NILAI SIAP'!$E$6+'NILAI PRAKTEK'!Q236*'NILAI PRAKTEK'!Q$7*'FORM NILAI SIAP'!$F$6+'NILAI UTS'!Q236*'NILAI UTS'!Q$7*'FORM NILAI SIAP'!$G$6+'NILAI UAS'!Q$7*'NILAI UAS'!Q236*'FORM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6" s="52"/>
      <c r="AM236" s="7" t="str">
        <f>IF($B236="","",IFERROR((('NILAI TUGAS'!R236*'NILAI TUGAS'!R$7*'FORM NILAI SIAP'!$E$6+'NILAI PRAKTEK'!R236*'NILAI PRAKTEK'!R$7*'FORM NILAI SIAP'!$F$6+'NILAI UTS'!R236*'NILAI UTS'!R$7*'FORM NILAI SIAP'!$G$6+'NILAI UAS'!R$7*'NILAI UAS'!R236*'FORM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6" s="52"/>
    </row>
    <row r="237" spans="1:40" x14ac:dyDescent="0.25">
      <c r="A237" s="13"/>
      <c r="B237" s="13"/>
      <c r="C237" s="13"/>
      <c r="D237" s="13"/>
      <c r="E237" s="25" t="str">
        <f>IF(B237="","",'NILAI TUGAS'!D237)</f>
        <v/>
      </c>
      <c r="F237" s="25" t="str">
        <f>IF(B237="","",'NILAI PRAKTEK'!D237)</f>
        <v/>
      </c>
      <c r="G237" s="25" t="str">
        <f>IF(B237="","",'NILAI UTS'!D237)</f>
        <v/>
      </c>
      <c r="H237" s="25" t="str">
        <f>IF(B237="","",'NILAI UAS'!D237)</f>
        <v/>
      </c>
      <c r="I237" s="25" t="str">
        <f t="shared" si="1779"/>
        <v/>
      </c>
      <c r="J237" s="26" t="str">
        <f t="shared" si="1780"/>
        <v/>
      </c>
      <c r="K237" s="25" t="str">
        <f t="shared" si="1781"/>
        <v/>
      </c>
      <c r="L237" s="6" t="str">
        <f t="shared" si="1782"/>
        <v/>
      </c>
      <c r="M237" s="7" t="str">
        <f>IF($B237="","",IF(M$7="","",IFERROR((('NILAI TUGAS'!E237*'NILAI TUGAS'!E$7*'FORM NILAI SIAP'!$E$6+'NILAI PRAKTEK'!E237*'NILAI PRAKTEK'!E$7*'FORM NILAI SIAP'!$F$6+'NILAI UTS'!E237*'NILAI UTS'!E$7*'FORM NILAI SIAP'!$G$6+'NILAI UAS'!E$7*'NILAI UAS'!E237*'FORM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7" s="49"/>
      <c r="O237" s="7" t="str">
        <f>IF($B237="","",IF(O$7="","",IFERROR((('NILAI TUGAS'!F237*'NILAI TUGAS'!F$7*'FORM NILAI SIAP'!$E$6+'NILAI PRAKTEK'!F237*'NILAI PRAKTEK'!F$7*'FORM NILAI SIAP'!$F$6+'NILAI UTS'!F237*'NILAI UTS'!F$7*'FORM NILAI SIAP'!$G$6+'NILAI UAS'!F$7*'NILAI UAS'!F237*'FORM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7" s="52"/>
      <c r="Q237" s="7" t="str">
        <f>IF($B237="","",IF(Q$7="","",IFERROR((('NILAI TUGAS'!G237*'NILAI TUGAS'!G$7*'FORM NILAI SIAP'!$E$6+'NILAI PRAKTEK'!G237*'NILAI PRAKTEK'!G$7*'FORM NILAI SIAP'!$F$6+'NILAI UTS'!G237*'NILAI UTS'!G$7*'FORM NILAI SIAP'!$G$6+'NILAI UAS'!G$7*'NILAI UAS'!G237*'FORM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7" s="52"/>
      <c r="S237" s="7" t="str">
        <f>IF($B237="","",IF(S$7="","",IFERROR((('NILAI TUGAS'!H237*'NILAI TUGAS'!H$7*'FORM NILAI SIAP'!$E$6+'NILAI PRAKTEK'!H237*'NILAI PRAKTEK'!H$7*'FORM NILAI SIAP'!$F$6+'NILAI UTS'!H237*'NILAI UTS'!H$7*'FORM NILAI SIAP'!$G$6+'NILAI UAS'!H$7*'NILAI UAS'!H237*'FORM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7" s="52"/>
      <c r="U237" s="7" t="str">
        <f>IF($B237="","",IF(U$7="","",IFERROR((('NILAI TUGAS'!I237*'NILAI TUGAS'!I$7*'FORM NILAI SIAP'!$E$6+'NILAI PRAKTEK'!I237*'NILAI PRAKTEK'!I$7*'FORM NILAI SIAP'!$F$6+'NILAI UTS'!I237*'NILAI UTS'!I$7*'FORM NILAI SIAP'!$G$6+'NILAI UAS'!I$7*'NILAI UAS'!I237*'FORM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7" s="52"/>
      <c r="W237" s="7" t="str">
        <f>IF($B237="","",IF(W$7="","",IFERROR((('NILAI TUGAS'!J237*'NILAI TUGAS'!J$7*'FORM NILAI SIAP'!$E$6+'NILAI PRAKTEK'!J237*'NILAI PRAKTEK'!J$7*'FORM NILAI SIAP'!$F$6+'NILAI UTS'!J237*'NILAI UTS'!J$7*'FORM NILAI SIAP'!$G$6+'NILAI UAS'!J$7*'NILAI UAS'!J237*'FORM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7" s="52"/>
      <c r="Y237" s="7" t="str">
        <f>IF($B237="","",IF(Y$7="","",IFERROR((('NILAI TUGAS'!K237*'NILAI TUGAS'!K$7*'FORM NILAI SIAP'!$E$6+'NILAI PRAKTEK'!K237*'NILAI PRAKTEK'!K$7*'FORM NILAI SIAP'!$F$6+'NILAI UTS'!K237*'NILAI UTS'!K$7*'FORM NILAI SIAP'!$G$6+'NILAI UAS'!K$7*'NILAI UAS'!K237*'FORM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7" s="52"/>
      <c r="AA237" s="7" t="str">
        <f>IF($B237="","",IF(AA$7="","",IFERROR((('NILAI TUGAS'!L237*'NILAI TUGAS'!L$7*'FORM NILAI SIAP'!$E$6+'NILAI PRAKTEK'!L237*'NILAI PRAKTEK'!L$7*'FORM NILAI SIAP'!$F$6+'NILAI UTS'!L237*'NILAI UTS'!L$7*'FORM NILAI SIAP'!$G$6+'NILAI UAS'!L$7*'NILAI UAS'!L237*'FORM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7" s="52"/>
      <c r="AC237" s="7" t="str">
        <f>IF($B237="","",IF(AC$7="","",IFERROR((('NILAI TUGAS'!M237*'NILAI TUGAS'!M$7*'FORM NILAI SIAP'!$E$6+'NILAI PRAKTEK'!M237*'NILAI PRAKTEK'!M$7*'FORM NILAI SIAP'!$F$6+'NILAI UTS'!M237*'NILAI UTS'!M$7*'FORM NILAI SIAP'!$G$6+'NILAI UAS'!M$7*'NILAI UAS'!M237*'FORM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7" s="52"/>
      <c r="AE237" s="7" t="str">
        <f>IF($B237="","",IFERROR((('NILAI TUGAS'!N237*'NILAI TUGAS'!N$7*'FORM NILAI SIAP'!$E$6+'NILAI PRAKTEK'!N237*'NILAI PRAKTEK'!N$7*'FORM NILAI SIAP'!$F$6+'NILAI UTS'!N237*'NILAI UTS'!N$7*'FORM NILAI SIAP'!$G$6+'NILAI UAS'!N$7*'NILAI UAS'!N237*'FORM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7" s="52"/>
      <c r="AG237" s="7" t="str">
        <f>IF($B237="","",IFERROR((('NILAI TUGAS'!O237*'NILAI TUGAS'!O$7*'FORM NILAI SIAP'!$E$6+'NILAI PRAKTEK'!O237*'NILAI PRAKTEK'!O$7*'FORM NILAI SIAP'!$F$6+'NILAI UTS'!O237*'NILAI UTS'!O$7*'FORM NILAI SIAP'!$G$6+'NILAI UAS'!O$7*'NILAI UAS'!O237*'FORM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7" s="52"/>
      <c r="AI237" s="7" t="str">
        <f>IF($B237="","",IFERROR((('NILAI TUGAS'!P237*'NILAI TUGAS'!P$7*'FORM NILAI SIAP'!$E$6+'NILAI PRAKTEK'!P237*'NILAI PRAKTEK'!P$7*'FORM NILAI SIAP'!$F$6+'NILAI UTS'!P237*'NILAI UTS'!P$7*'FORM NILAI SIAP'!$G$6+'NILAI UAS'!P$7*'NILAI UAS'!P237*'FORM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7" s="52"/>
      <c r="AK237" s="7" t="str">
        <f>IF($B237="","",IFERROR((('NILAI TUGAS'!Q237*'NILAI TUGAS'!Q$7*'FORM NILAI SIAP'!$E$6+'NILAI PRAKTEK'!Q237*'NILAI PRAKTEK'!Q$7*'FORM NILAI SIAP'!$F$6+'NILAI UTS'!Q237*'NILAI UTS'!Q$7*'FORM NILAI SIAP'!$G$6+'NILAI UAS'!Q$7*'NILAI UAS'!Q237*'FORM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7" s="52"/>
      <c r="AM237" s="7" t="str">
        <f>IF($B237="","",IFERROR((('NILAI TUGAS'!R237*'NILAI TUGAS'!R$7*'FORM NILAI SIAP'!$E$6+'NILAI PRAKTEK'!R237*'NILAI PRAKTEK'!R$7*'FORM NILAI SIAP'!$F$6+'NILAI UTS'!R237*'NILAI UTS'!R$7*'FORM NILAI SIAP'!$G$6+'NILAI UAS'!R$7*'NILAI UAS'!R237*'FORM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7" s="52"/>
    </row>
    <row r="238" spans="1:40" x14ac:dyDescent="0.25">
      <c r="A238" s="13"/>
      <c r="B238" s="13"/>
      <c r="C238" s="13"/>
      <c r="D238" s="13"/>
      <c r="E238" s="25" t="str">
        <f>IF(B238="","",'NILAI TUGAS'!D238)</f>
        <v/>
      </c>
      <c r="F238" s="25" t="str">
        <f>IF(B238="","",'NILAI PRAKTEK'!D238)</f>
        <v/>
      </c>
      <c r="G238" s="25" t="str">
        <f>IF(B238="","",'NILAI UTS'!D238)</f>
        <v/>
      </c>
      <c r="H238" s="25" t="str">
        <f>IF(B238="","",'NILAI UAS'!D238)</f>
        <v/>
      </c>
      <c r="I238" s="25" t="str">
        <f t="shared" si="1779"/>
        <v/>
      </c>
      <c r="J238" s="26" t="str">
        <f t="shared" si="1780"/>
        <v/>
      </c>
      <c r="K238" s="25" t="str">
        <f t="shared" si="1781"/>
        <v/>
      </c>
      <c r="L238" s="6" t="str">
        <f t="shared" si="1782"/>
        <v/>
      </c>
      <c r="M238" s="7" t="str">
        <f>IF($B238="","",IF(M$7="","",IFERROR((('NILAI TUGAS'!E238*'NILAI TUGAS'!E$7*'FORM NILAI SIAP'!$E$6+'NILAI PRAKTEK'!E238*'NILAI PRAKTEK'!E$7*'FORM NILAI SIAP'!$F$6+'NILAI UTS'!E238*'NILAI UTS'!E$7*'FORM NILAI SIAP'!$G$6+'NILAI UAS'!E$7*'NILAI UAS'!E238*'FORM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8" s="49"/>
      <c r="O238" s="7" t="str">
        <f>IF($B238="","",IF(O$7="","",IFERROR((('NILAI TUGAS'!F238*'NILAI TUGAS'!F$7*'FORM NILAI SIAP'!$E$6+'NILAI PRAKTEK'!F238*'NILAI PRAKTEK'!F$7*'FORM NILAI SIAP'!$F$6+'NILAI UTS'!F238*'NILAI UTS'!F$7*'FORM NILAI SIAP'!$G$6+'NILAI UAS'!F$7*'NILAI UAS'!F238*'FORM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8" s="52"/>
      <c r="Q238" s="7" t="str">
        <f>IF($B238="","",IF(Q$7="","",IFERROR((('NILAI TUGAS'!G238*'NILAI TUGAS'!G$7*'FORM NILAI SIAP'!$E$6+'NILAI PRAKTEK'!G238*'NILAI PRAKTEK'!G$7*'FORM NILAI SIAP'!$F$6+'NILAI UTS'!G238*'NILAI UTS'!G$7*'FORM NILAI SIAP'!$G$6+'NILAI UAS'!G$7*'NILAI UAS'!G238*'FORM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8" s="52"/>
      <c r="S238" s="7" t="str">
        <f>IF($B238="","",IF(S$7="","",IFERROR((('NILAI TUGAS'!H238*'NILAI TUGAS'!H$7*'FORM NILAI SIAP'!$E$6+'NILAI PRAKTEK'!H238*'NILAI PRAKTEK'!H$7*'FORM NILAI SIAP'!$F$6+'NILAI UTS'!H238*'NILAI UTS'!H$7*'FORM NILAI SIAP'!$G$6+'NILAI UAS'!H$7*'NILAI UAS'!H238*'FORM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8" s="52"/>
      <c r="U238" s="7" t="str">
        <f>IF($B238="","",IF(U$7="","",IFERROR((('NILAI TUGAS'!I238*'NILAI TUGAS'!I$7*'FORM NILAI SIAP'!$E$6+'NILAI PRAKTEK'!I238*'NILAI PRAKTEK'!I$7*'FORM NILAI SIAP'!$F$6+'NILAI UTS'!I238*'NILAI UTS'!I$7*'FORM NILAI SIAP'!$G$6+'NILAI UAS'!I$7*'NILAI UAS'!I238*'FORM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8" s="52"/>
      <c r="W238" s="7" t="str">
        <f>IF($B238="","",IF(W$7="","",IFERROR((('NILAI TUGAS'!J238*'NILAI TUGAS'!J$7*'FORM NILAI SIAP'!$E$6+'NILAI PRAKTEK'!J238*'NILAI PRAKTEK'!J$7*'FORM NILAI SIAP'!$F$6+'NILAI UTS'!J238*'NILAI UTS'!J$7*'FORM NILAI SIAP'!$G$6+'NILAI UAS'!J$7*'NILAI UAS'!J238*'FORM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8" s="52"/>
      <c r="Y238" s="7" t="str">
        <f>IF($B238="","",IF(Y$7="","",IFERROR((('NILAI TUGAS'!K238*'NILAI TUGAS'!K$7*'FORM NILAI SIAP'!$E$6+'NILAI PRAKTEK'!K238*'NILAI PRAKTEK'!K$7*'FORM NILAI SIAP'!$F$6+'NILAI UTS'!K238*'NILAI UTS'!K$7*'FORM NILAI SIAP'!$G$6+'NILAI UAS'!K$7*'NILAI UAS'!K238*'FORM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8" s="52"/>
      <c r="AA238" s="7" t="str">
        <f>IF($B238="","",IF(AA$7="","",IFERROR((('NILAI TUGAS'!L238*'NILAI TUGAS'!L$7*'FORM NILAI SIAP'!$E$6+'NILAI PRAKTEK'!L238*'NILAI PRAKTEK'!L$7*'FORM NILAI SIAP'!$F$6+'NILAI UTS'!L238*'NILAI UTS'!L$7*'FORM NILAI SIAP'!$G$6+'NILAI UAS'!L$7*'NILAI UAS'!L238*'FORM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8" s="52"/>
      <c r="AC238" s="7" t="str">
        <f>IF($B238="","",IF(AC$7="","",IFERROR((('NILAI TUGAS'!M238*'NILAI TUGAS'!M$7*'FORM NILAI SIAP'!$E$6+'NILAI PRAKTEK'!M238*'NILAI PRAKTEK'!M$7*'FORM NILAI SIAP'!$F$6+'NILAI UTS'!M238*'NILAI UTS'!M$7*'FORM NILAI SIAP'!$G$6+'NILAI UAS'!M$7*'NILAI UAS'!M238*'FORM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8" s="52"/>
      <c r="AE238" s="7" t="str">
        <f>IF($B238="","",IFERROR((('NILAI TUGAS'!N238*'NILAI TUGAS'!N$7*'FORM NILAI SIAP'!$E$6+'NILAI PRAKTEK'!N238*'NILAI PRAKTEK'!N$7*'FORM NILAI SIAP'!$F$6+'NILAI UTS'!N238*'NILAI UTS'!N$7*'FORM NILAI SIAP'!$G$6+'NILAI UAS'!N$7*'NILAI UAS'!N238*'FORM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8" s="52"/>
      <c r="AG238" s="7" t="str">
        <f>IF($B238="","",IFERROR((('NILAI TUGAS'!O238*'NILAI TUGAS'!O$7*'FORM NILAI SIAP'!$E$6+'NILAI PRAKTEK'!O238*'NILAI PRAKTEK'!O$7*'FORM NILAI SIAP'!$F$6+'NILAI UTS'!O238*'NILAI UTS'!O$7*'FORM NILAI SIAP'!$G$6+'NILAI UAS'!O$7*'NILAI UAS'!O238*'FORM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8" s="52"/>
      <c r="AI238" s="7" t="str">
        <f>IF($B238="","",IFERROR((('NILAI TUGAS'!P238*'NILAI TUGAS'!P$7*'FORM NILAI SIAP'!$E$6+'NILAI PRAKTEK'!P238*'NILAI PRAKTEK'!P$7*'FORM NILAI SIAP'!$F$6+'NILAI UTS'!P238*'NILAI UTS'!P$7*'FORM NILAI SIAP'!$G$6+'NILAI UAS'!P$7*'NILAI UAS'!P238*'FORM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8" s="52"/>
      <c r="AK238" s="7" t="str">
        <f>IF($B238="","",IFERROR((('NILAI TUGAS'!Q238*'NILAI TUGAS'!Q$7*'FORM NILAI SIAP'!$E$6+'NILAI PRAKTEK'!Q238*'NILAI PRAKTEK'!Q$7*'FORM NILAI SIAP'!$F$6+'NILAI UTS'!Q238*'NILAI UTS'!Q$7*'FORM NILAI SIAP'!$G$6+'NILAI UAS'!Q$7*'NILAI UAS'!Q238*'FORM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8" s="52"/>
      <c r="AM238" s="7" t="str">
        <f>IF($B238="","",IFERROR((('NILAI TUGAS'!R238*'NILAI TUGAS'!R$7*'FORM NILAI SIAP'!$E$6+'NILAI PRAKTEK'!R238*'NILAI PRAKTEK'!R$7*'FORM NILAI SIAP'!$F$6+'NILAI UTS'!R238*'NILAI UTS'!R$7*'FORM NILAI SIAP'!$G$6+'NILAI UAS'!R$7*'NILAI UAS'!R238*'FORM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8" s="52"/>
    </row>
    <row r="239" spans="1:40" x14ac:dyDescent="0.25">
      <c r="A239" s="13"/>
      <c r="B239" s="13"/>
      <c r="C239" s="13"/>
      <c r="D239" s="13"/>
      <c r="E239" s="25" t="str">
        <f>IF(B239="","",'NILAI TUGAS'!D239)</f>
        <v/>
      </c>
      <c r="F239" s="25" t="str">
        <f>IF(B239="","",'NILAI PRAKTEK'!D239)</f>
        <v/>
      </c>
      <c r="G239" s="25" t="str">
        <f>IF(B239="","",'NILAI UTS'!D239)</f>
        <v/>
      </c>
      <c r="H239" s="25" t="str">
        <f>IF(B239="","",'NILAI UAS'!D239)</f>
        <v/>
      </c>
      <c r="I239" s="25" t="str">
        <f t="shared" si="1779"/>
        <v/>
      </c>
      <c r="J239" s="26" t="str">
        <f t="shared" si="1780"/>
        <v/>
      </c>
      <c r="K239" s="25" t="str">
        <f t="shared" si="1781"/>
        <v/>
      </c>
      <c r="L239" s="6" t="str">
        <f t="shared" si="1782"/>
        <v/>
      </c>
      <c r="M239" s="7" t="str">
        <f>IF($B239="","",IF(M$7="","",IFERROR((('NILAI TUGAS'!E239*'NILAI TUGAS'!E$7*'FORM NILAI SIAP'!$E$6+'NILAI PRAKTEK'!E239*'NILAI PRAKTEK'!E$7*'FORM NILAI SIAP'!$F$6+'NILAI UTS'!E239*'NILAI UTS'!E$7*'FORM NILAI SIAP'!$G$6+'NILAI UAS'!E$7*'NILAI UAS'!E239*'FORM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39" s="49"/>
      <c r="O239" s="7" t="str">
        <f>IF($B239="","",IF(O$7="","",IFERROR((('NILAI TUGAS'!F239*'NILAI TUGAS'!F$7*'FORM NILAI SIAP'!$E$6+'NILAI PRAKTEK'!F239*'NILAI PRAKTEK'!F$7*'FORM NILAI SIAP'!$F$6+'NILAI UTS'!F239*'NILAI UTS'!F$7*'FORM NILAI SIAP'!$G$6+'NILAI UAS'!F$7*'NILAI UAS'!F239*'FORM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39" s="52"/>
      <c r="Q239" s="7" t="str">
        <f>IF($B239="","",IF(Q$7="","",IFERROR((('NILAI TUGAS'!G239*'NILAI TUGAS'!G$7*'FORM NILAI SIAP'!$E$6+'NILAI PRAKTEK'!G239*'NILAI PRAKTEK'!G$7*'FORM NILAI SIAP'!$F$6+'NILAI UTS'!G239*'NILAI UTS'!G$7*'FORM NILAI SIAP'!$G$6+'NILAI UAS'!G$7*'NILAI UAS'!G239*'FORM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39" s="52"/>
      <c r="S239" s="7" t="str">
        <f>IF($B239="","",IF(S$7="","",IFERROR((('NILAI TUGAS'!H239*'NILAI TUGAS'!H$7*'FORM NILAI SIAP'!$E$6+'NILAI PRAKTEK'!H239*'NILAI PRAKTEK'!H$7*'FORM NILAI SIAP'!$F$6+'NILAI UTS'!H239*'NILAI UTS'!H$7*'FORM NILAI SIAP'!$G$6+'NILAI UAS'!H$7*'NILAI UAS'!H239*'FORM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9" s="52"/>
      <c r="U239" s="7" t="str">
        <f>IF($B239="","",IF(U$7="","",IFERROR((('NILAI TUGAS'!I239*'NILAI TUGAS'!I$7*'FORM NILAI SIAP'!$E$6+'NILAI PRAKTEK'!I239*'NILAI PRAKTEK'!I$7*'FORM NILAI SIAP'!$F$6+'NILAI UTS'!I239*'NILAI UTS'!I$7*'FORM NILAI SIAP'!$G$6+'NILAI UAS'!I$7*'NILAI UAS'!I239*'FORM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9" s="52"/>
      <c r="W239" s="7" t="str">
        <f>IF($B239="","",IF(W$7="","",IFERROR((('NILAI TUGAS'!J239*'NILAI TUGAS'!J$7*'FORM NILAI SIAP'!$E$6+'NILAI PRAKTEK'!J239*'NILAI PRAKTEK'!J$7*'FORM NILAI SIAP'!$F$6+'NILAI UTS'!J239*'NILAI UTS'!J$7*'FORM NILAI SIAP'!$G$6+'NILAI UAS'!J$7*'NILAI UAS'!J239*'FORM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9" s="52"/>
      <c r="Y239" s="7" t="str">
        <f>IF($B239="","",IF(Y$7="","",IFERROR((('NILAI TUGAS'!K239*'NILAI TUGAS'!K$7*'FORM NILAI SIAP'!$E$6+'NILAI PRAKTEK'!K239*'NILAI PRAKTEK'!K$7*'FORM NILAI SIAP'!$F$6+'NILAI UTS'!K239*'NILAI UTS'!K$7*'FORM NILAI SIAP'!$G$6+'NILAI UAS'!K$7*'NILAI UAS'!K239*'FORM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9" s="52"/>
      <c r="AA239" s="7" t="str">
        <f>IF($B239="","",IF(AA$7="","",IFERROR((('NILAI TUGAS'!L239*'NILAI TUGAS'!L$7*'FORM NILAI SIAP'!$E$6+'NILAI PRAKTEK'!L239*'NILAI PRAKTEK'!L$7*'FORM NILAI SIAP'!$F$6+'NILAI UTS'!L239*'NILAI UTS'!L$7*'FORM NILAI SIAP'!$G$6+'NILAI UAS'!L$7*'NILAI UAS'!L239*'FORM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9" s="52"/>
      <c r="AC239" s="7" t="str">
        <f>IF($B239="","",IF(AC$7="","",IFERROR((('NILAI TUGAS'!M239*'NILAI TUGAS'!M$7*'FORM NILAI SIAP'!$E$6+'NILAI PRAKTEK'!M239*'NILAI PRAKTEK'!M$7*'FORM NILAI SIAP'!$F$6+'NILAI UTS'!M239*'NILAI UTS'!M$7*'FORM NILAI SIAP'!$G$6+'NILAI UAS'!M$7*'NILAI UAS'!M239*'FORM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9" s="52"/>
      <c r="AE239" s="7" t="str">
        <f>IF($B239="","",IFERROR((('NILAI TUGAS'!N239*'NILAI TUGAS'!N$7*'FORM NILAI SIAP'!$E$6+'NILAI PRAKTEK'!N239*'NILAI PRAKTEK'!N$7*'FORM NILAI SIAP'!$F$6+'NILAI UTS'!N239*'NILAI UTS'!N$7*'FORM NILAI SIAP'!$G$6+'NILAI UAS'!N$7*'NILAI UAS'!N239*'FORM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9" s="52"/>
      <c r="AG239" s="7" t="str">
        <f>IF($B239="","",IFERROR((('NILAI TUGAS'!O239*'NILAI TUGAS'!O$7*'FORM NILAI SIAP'!$E$6+'NILAI PRAKTEK'!O239*'NILAI PRAKTEK'!O$7*'FORM NILAI SIAP'!$F$6+'NILAI UTS'!O239*'NILAI UTS'!O$7*'FORM NILAI SIAP'!$G$6+'NILAI UAS'!O$7*'NILAI UAS'!O239*'FORM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9" s="52"/>
      <c r="AI239" s="7" t="str">
        <f>IF($B239="","",IFERROR((('NILAI TUGAS'!P239*'NILAI TUGAS'!P$7*'FORM NILAI SIAP'!$E$6+'NILAI PRAKTEK'!P239*'NILAI PRAKTEK'!P$7*'FORM NILAI SIAP'!$F$6+'NILAI UTS'!P239*'NILAI UTS'!P$7*'FORM NILAI SIAP'!$G$6+'NILAI UAS'!P$7*'NILAI UAS'!P239*'FORM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9" s="52"/>
      <c r="AK239" s="7" t="str">
        <f>IF($B239="","",IFERROR((('NILAI TUGAS'!Q239*'NILAI TUGAS'!Q$7*'FORM NILAI SIAP'!$E$6+'NILAI PRAKTEK'!Q239*'NILAI PRAKTEK'!Q$7*'FORM NILAI SIAP'!$F$6+'NILAI UTS'!Q239*'NILAI UTS'!Q$7*'FORM NILAI SIAP'!$G$6+'NILAI UAS'!Q$7*'NILAI UAS'!Q239*'FORM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9" s="52"/>
      <c r="AM239" s="7" t="str">
        <f>IF($B239="","",IFERROR((('NILAI TUGAS'!R239*'NILAI TUGAS'!R$7*'FORM NILAI SIAP'!$E$6+'NILAI PRAKTEK'!R239*'NILAI PRAKTEK'!R$7*'FORM NILAI SIAP'!$F$6+'NILAI UTS'!R239*'NILAI UTS'!R$7*'FORM NILAI SIAP'!$G$6+'NILAI UAS'!R$7*'NILAI UAS'!R239*'FORM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9" s="52"/>
    </row>
    <row r="240" spans="1:40" x14ac:dyDescent="0.25">
      <c r="A240" s="13"/>
      <c r="B240" s="13"/>
      <c r="C240" s="13"/>
      <c r="D240" s="13"/>
      <c r="E240" s="25" t="str">
        <f>IF(B240="","",'NILAI TUGAS'!D240)</f>
        <v/>
      </c>
      <c r="F240" s="25" t="str">
        <f>IF(B240="","",'NILAI PRAKTEK'!D240)</f>
        <v/>
      </c>
      <c r="G240" s="25" t="str">
        <f>IF(B240="","",'NILAI UTS'!D240)</f>
        <v/>
      </c>
      <c r="H240" s="25" t="str">
        <f>IF(B240="","",'NILAI UAS'!D240)</f>
        <v/>
      </c>
      <c r="I240" s="25" t="str">
        <f t="shared" si="1779"/>
        <v/>
      </c>
      <c r="J240" s="26" t="str">
        <f t="shared" si="1780"/>
        <v/>
      </c>
      <c r="K240" s="25" t="str">
        <f t="shared" si="1781"/>
        <v/>
      </c>
      <c r="L240" s="6" t="str">
        <f t="shared" si="1782"/>
        <v/>
      </c>
      <c r="M240" s="7" t="str">
        <f>IF($B240="","",IF(M$7="","",IFERROR((('NILAI TUGAS'!E240*'NILAI TUGAS'!E$7*'FORM NILAI SIAP'!$E$6+'NILAI PRAKTEK'!E240*'NILAI PRAKTEK'!E$7*'FORM NILAI SIAP'!$F$6+'NILAI UTS'!E240*'NILAI UTS'!E$7*'FORM NILAI SIAP'!$G$6+'NILAI UAS'!E$7*'NILAI UAS'!E240*'FORM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0" s="49"/>
      <c r="O240" s="7" t="str">
        <f>IF($B240="","",IF(O$7="","",IFERROR((('NILAI TUGAS'!F240*'NILAI TUGAS'!F$7*'FORM NILAI SIAP'!$E$6+'NILAI PRAKTEK'!F240*'NILAI PRAKTEK'!F$7*'FORM NILAI SIAP'!$F$6+'NILAI UTS'!F240*'NILAI UTS'!F$7*'FORM NILAI SIAP'!$G$6+'NILAI UAS'!F$7*'NILAI UAS'!F240*'FORM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0" s="52"/>
      <c r="Q240" s="7" t="str">
        <f>IF($B240="","",IF(Q$7="","",IFERROR((('NILAI TUGAS'!G240*'NILAI TUGAS'!G$7*'FORM NILAI SIAP'!$E$6+'NILAI PRAKTEK'!G240*'NILAI PRAKTEK'!G$7*'FORM NILAI SIAP'!$F$6+'NILAI UTS'!G240*'NILAI UTS'!G$7*'FORM NILAI SIAP'!$G$6+'NILAI UAS'!G$7*'NILAI UAS'!G240*'FORM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0" s="52"/>
      <c r="S240" s="7" t="str">
        <f>IF($B240="","",IF(S$7="","",IFERROR((('NILAI TUGAS'!H240*'NILAI TUGAS'!H$7*'FORM NILAI SIAP'!$E$6+'NILAI PRAKTEK'!H240*'NILAI PRAKTEK'!H$7*'FORM NILAI SIAP'!$F$6+'NILAI UTS'!H240*'NILAI UTS'!H$7*'FORM NILAI SIAP'!$G$6+'NILAI UAS'!H$7*'NILAI UAS'!H240*'FORM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0" s="52"/>
      <c r="U240" s="7" t="str">
        <f>IF($B240="","",IF(U$7="","",IFERROR((('NILAI TUGAS'!I240*'NILAI TUGAS'!I$7*'FORM NILAI SIAP'!$E$6+'NILAI PRAKTEK'!I240*'NILAI PRAKTEK'!I$7*'FORM NILAI SIAP'!$F$6+'NILAI UTS'!I240*'NILAI UTS'!I$7*'FORM NILAI SIAP'!$G$6+'NILAI UAS'!I$7*'NILAI UAS'!I240*'FORM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0" s="52"/>
      <c r="W240" s="7" t="str">
        <f>IF($B240="","",IF(W$7="","",IFERROR((('NILAI TUGAS'!J240*'NILAI TUGAS'!J$7*'FORM NILAI SIAP'!$E$6+'NILAI PRAKTEK'!J240*'NILAI PRAKTEK'!J$7*'FORM NILAI SIAP'!$F$6+'NILAI UTS'!J240*'NILAI UTS'!J$7*'FORM NILAI SIAP'!$G$6+'NILAI UAS'!J$7*'NILAI UAS'!J240*'FORM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0" s="52"/>
      <c r="Y240" s="7" t="str">
        <f>IF($B240="","",IF(Y$7="","",IFERROR((('NILAI TUGAS'!K240*'NILAI TUGAS'!K$7*'FORM NILAI SIAP'!$E$6+'NILAI PRAKTEK'!K240*'NILAI PRAKTEK'!K$7*'FORM NILAI SIAP'!$F$6+'NILAI UTS'!K240*'NILAI UTS'!K$7*'FORM NILAI SIAP'!$G$6+'NILAI UAS'!K$7*'NILAI UAS'!K240*'FORM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0" s="52"/>
      <c r="AA240" s="7" t="str">
        <f>IF($B240="","",IF(AA$7="","",IFERROR((('NILAI TUGAS'!L240*'NILAI TUGAS'!L$7*'FORM NILAI SIAP'!$E$6+'NILAI PRAKTEK'!L240*'NILAI PRAKTEK'!L$7*'FORM NILAI SIAP'!$F$6+'NILAI UTS'!L240*'NILAI UTS'!L$7*'FORM NILAI SIAP'!$G$6+'NILAI UAS'!L$7*'NILAI UAS'!L240*'FORM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0" s="52"/>
      <c r="AC240" s="7" t="str">
        <f>IF($B240="","",IF(AC$7="","",IFERROR((('NILAI TUGAS'!M240*'NILAI TUGAS'!M$7*'FORM NILAI SIAP'!$E$6+'NILAI PRAKTEK'!M240*'NILAI PRAKTEK'!M$7*'FORM NILAI SIAP'!$F$6+'NILAI UTS'!M240*'NILAI UTS'!M$7*'FORM NILAI SIAP'!$G$6+'NILAI UAS'!M$7*'NILAI UAS'!M240*'FORM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0" s="52"/>
      <c r="AE240" s="7" t="str">
        <f>IF($B240="","",IFERROR((('NILAI TUGAS'!N240*'NILAI TUGAS'!N$7*'FORM NILAI SIAP'!$E$6+'NILAI PRAKTEK'!N240*'NILAI PRAKTEK'!N$7*'FORM NILAI SIAP'!$F$6+'NILAI UTS'!N240*'NILAI UTS'!N$7*'FORM NILAI SIAP'!$G$6+'NILAI UAS'!N$7*'NILAI UAS'!N240*'FORM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0" s="52"/>
      <c r="AG240" s="7" t="str">
        <f>IF($B240="","",IFERROR((('NILAI TUGAS'!O240*'NILAI TUGAS'!O$7*'FORM NILAI SIAP'!$E$6+'NILAI PRAKTEK'!O240*'NILAI PRAKTEK'!O$7*'FORM NILAI SIAP'!$F$6+'NILAI UTS'!O240*'NILAI UTS'!O$7*'FORM NILAI SIAP'!$G$6+'NILAI UAS'!O$7*'NILAI UAS'!O240*'FORM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0" s="52"/>
      <c r="AI240" s="7" t="str">
        <f>IF($B240="","",IFERROR((('NILAI TUGAS'!P240*'NILAI TUGAS'!P$7*'FORM NILAI SIAP'!$E$6+'NILAI PRAKTEK'!P240*'NILAI PRAKTEK'!P$7*'FORM NILAI SIAP'!$F$6+'NILAI UTS'!P240*'NILAI UTS'!P$7*'FORM NILAI SIAP'!$G$6+'NILAI UAS'!P$7*'NILAI UAS'!P240*'FORM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0" s="52"/>
      <c r="AK240" s="7" t="str">
        <f>IF($B240="","",IFERROR((('NILAI TUGAS'!Q240*'NILAI TUGAS'!Q$7*'FORM NILAI SIAP'!$E$6+'NILAI PRAKTEK'!Q240*'NILAI PRAKTEK'!Q$7*'FORM NILAI SIAP'!$F$6+'NILAI UTS'!Q240*'NILAI UTS'!Q$7*'FORM NILAI SIAP'!$G$6+'NILAI UAS'!Q$7*'NILAI UAS'!Q240*'FORM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0" s="52"/>
      <c r="AM240" s="7" t="str">
        <f>IF($B240="","",IFERROR((('NILAI TUGAS'!R240*'NILAI TUGAS'!R$7*'FORM NILAI SIAP'!$E$6+'NILAI PRAKTEK'!R240*'NILAI PRAKTEK'!R$7*'FORM NILAI SIAP'!$F$6+'NILAI UTS'!R240*'NILAI UTS'!R$7*'FORM NILAI SIAP'!$G$6+'NILAI UAS'!R$7*'NILAI UAS'!R240*'FORM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0" s="52"/>
    </row>
    <row r="241" spans="1:40" x14ac:dyDescent="0.25">
      <c r="A241" s="13"/>
      <c r="B241" s="13"/>
      <c r="C241" s="13"/>
      <c r="D241" s="13"/>
      <c r="E241" s="25" t="str">
        <f>IF(B241="","",'NILAI TUGAS'!D241)</f>
        <v/>
      </c>
      <c r="F241" s="25" t="str">
        <f>IF(B241="","",'NILAI PRAKTEK'!D241)</f>
        <v/>
      </c>
      <c r="G241" s="25" t="str">
        <f>IF(B241="","",'NILAI UTS'!D241)</f>
        <v/>
      </c>
      <c r="H241" s="25" t="str">
        <f>IF(B241="","",'NILAI UAS'!D241)</f>
        <v/>
      </c>
      <c r="I241" s="25" t="str">
        <f t="shared" si="1779"/>
        <v/>
      </c>
      <c r="J241" s="26" t="str">
        <f t="shared" si="1780"/>
        <v/>
      </c>
      <c r="K241" s="25" t="str">
        <f t="shared" si="1781"/>
        <v/>
      </c>
      <c r="L241" s="6" t="str">
        <f t="shared" si="1782"/>
        <v/>
      </c>
      <c r="M241" s="7" t="str">
        <f>IF($B241="","",IF(M$7="","",IFERROR((('NILAI TUGAS'!E241*'NILAI TUGAS'!E$7*'FORM NILAI SIAP'!$E$6+'NILAI PRAKTEK'!E241*'NILAI PRAKTEK'!E$7*'FORM NILAI SIAP'!$F$6+'NILAI UTS'!E241*'NILAI UTS'!E$7*'FORM NILAI SIAP'!$G$6+'NILAI UAS'!E$7*'NILAI UAS'!E241*'FORM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1" s="49"/>
      <c r="O241" s="7" t="str">
        <f>IF($B241="","",IF(O$7="","",IFERROR((('NILAI TUGAS'!F241*'NILAI TUGAS'!F$7*'FORM NILAI SIAP'!$E$6+'NILAI PRAKTEK'!F241*'NILAI PRAKTEK'!F$7*'FORM NILAI SIAP'!$F$6+'NILAI UTS'!F241*'NILAI UTS'!F$7*'FORM NILAI SIAP'!$G$6+'NILAI UAS'!F$7*'NILAI UAS'!F241*'FORM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1" s="52"/>
      <c r="Q241" s="7" t="str">
        <f>IF($B241="","",IF(Q$7="","",IFERROR((('NILAI TUGAS'!G241*'NILAI TUGAS'!G$7*'FORM NILAI SIAP'!$E$6+'NILAI PRAKTEK'!G241*'NILAI PRAKTEK'!G$7*'FORM NILAI SIAP'!$F$6+'NILAI UTS'!G241*'NILAI UTS'!G$7*'FORM NILAI SIAP'!$G$6+'NILAI UAS'!G$7*'NILAI UAS'!G241*'FORM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1" s="52"/>
      <c r="S241" s="7" t="str">
        <f>IF($B241="","",IF(S$7="","",IFERROR((('NILAI TUGAS'!H241*'NILAI TUGAS'!H$7*'FORM NILAI SIAP'!$E$6+'NILAI PRAKTEK'!H241*'NILAI PRAKTEK'!H$7*'FORM NILAI SIAP'!$F$6+'NILAI UTS'!H241*'NILAI UTS'!H$7*'FORM NILAI SIAP'!$G$6+'NILAI UAS'!H$7*'NILAI UAS'!H241*'FORM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1" s="52"/>
      <c r="U241" s="7" t="str">
        <f>IF($B241="","",IF(U$7="","",IFERROR((('NILAI TUGAS'!I241*'NILAI TUGAS'!I$7*'FORM NILAI SIAP'!$E$6+'NILAI PRAKTEK'!I241*'NILAI PRAKTEK'!I$7*'FORM NILAI SIAP'!$F$6+'NILAI UTS'!I241*'NILAI UTS'!I$7*'FORM NILAI SIAP'!$G$6+'NILAI UAS'!I$7*'NILAI UAS'!I241*'FORM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1" s="52"/>
      <c r="W241" s="7" t="str">
        <f>IF($B241="","",IF(W$7="","",IFERROR((('NILAI TUGAS'!J241*'NILAI TUGAS'!J$7*'FORM NILAI SIAP'!$E$6+'NILAI PRAKTEK'!J241*'NILAI PRAKTEK'!J$7*'FORM NILAI SIAP'!$F$6+'NILAI UTS'!J241*'NILAI UTS'!J$7*'FORM NILAI SIAP'!$G$6+'NILAI UAS'!J$7*'NILAI UAS'!J241*'FORM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1" s="52"/>
      <c r="Y241" s="7" t="str">
        <f>IF($B241="","",IF(Y$7="","",IFERROR((('NILAI TUGAS'!K241*'NILAI TUGAS'!K$7*'FORM NILAI SIAP'!$E$6+'NILAI PRAKTEK'!K241*'NILAI PRAKTEK'!K$7*'FORM NILAI SIAP'!$F$6+'NILAI UTS'!K241*'NILAI UTS'!K$7*'FORM NILAI SIAP'!$G$6+'NILAI UAS'!K$7*'NILAI UAS'!K241*'FORM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1" s="52"/>
      <c r="AA241" s="7" t="str">
        <f>IF($B241="","",IF(AA$7="","",IFERROR((('NILAI TUGAS'!L241*'NILAI TUGAS'!L$7*'FORM NILAI SIAP'!$E$6+'NILAI PRAKTEK'!L241*'NILAI PRAKTEK'!L$7*'FORM NILAI SIAP'!$F$6+'NILAI UTS'!L241*'NILAI UTS'!L$7*'FORM NILAI SIAP'!$G$6+'NILAI UAS'!L$7*'NILAI UAS'!L241*'FORM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1" s="52"/>
      <c r="AC241" s="7" t="str">
        <f>IF($B241="","",IF(AC$7="","",IFERROR((('NILAI TUGAS'!M241*'NILAI TUGAS'!M$7*'FORM NILAI SIAP'!$E$6+'NILAI PRAKTEK'!M241*'NILAI PRAKTEK'!M$7*'FORM NILAI SIAP'!$F$6+'NILAI UTS'!M241*'NILAI UTS'!M$7*'FORM NILAI SIAP'!$G$6+'NILAI UAS'!M$7*'NILAI UAS'!M241*'FORM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1" s="52"/>
      <c r="AE241" s="7" t="str">
        <f>IF($B241="","",IFERROR((('NILAI TUGAS'!N241*'NILAI TUGAS'!N$7*'FORM NILAI SIAP'!$E$6+'NILAI PRAKTEK'!N241*'NILAI PRAKTEK'!N$7*'FORM NILAI SIAP'!$F$6+'NILAI UTS'!N241*'NILAI UTS'!N$7*'FORM NILAI SIAP'!$G$6+'NILAI UAS'!N$7*'NILAI UAS'!N241*'FORM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1" s="52"/>
      <c r="AG241" s="7" t="str">
        <f>IF($B241="","",IFERROR((('NILAI TUGAS'!O241*'NILAI TUGAS'!O$7*'FORM NILAI SIAP'!$E$6+'NILAI PRAKTEK'!O241*'NILAI PRAKTEK'!O$7*'FORM NILAI SIAP'!$F$6+'NILAI UTS'!O241*'NILAI UTS'!O$7*'FORM NILAI SIAP'!$G$6+'NILAI UAS'!O$7*'NILAI UAS'!O241*'FORM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1" s="52"/>
      <c r="AI241" s="7" t="str">
        <f>IF($B241="","",IFERROR((('NILAI TUGAS'!P241*'NILAI TUGAS'!P$7*'FORM NILAI SIAP'!$E$6+'NILAI PRAKTEK'!P241*'NILAI PRAKTEK'!P$7*'FORM NILAI SIAP'!$F$6+'NILAI UTS'!P241*'NILAI UTS'!P$7*'FORM NILAI SIAP'!$G$6+'NILAI UAS'!P$7*'NILAI UAS'!P241*'FORM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1" s="52"/>
      <c r="AK241" s="7" t="str">
        <f>IF($B241="","",IFERROR((('NILAI TUGAS'!Q241*'NILAI TUGAS'!Q$7*'FORM NILAI SIAP'!$E$6+'NILAI PRAKTEK'!Q241*'NILAI PRAKTEK'!Q$7*'FORM NILAI SIAP'!$F$6+'NILAI UTS'!Q241*'NILAI UTS'!Q$7*'FORM NILAI SIAP'!$G$6+'NILAI UAS'!Q$7*'NILAI UAS'!Q241*'FORM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1" s="52"/>
      <c r="AM241" s="7" t="str">
        <f>IF($B241="","",IFERROR((('NILAI TUGAS'!R241*'NILAI TUGAS'!R$7*'FORM NILAI SIAP'!$E$6+'NILAI PRAKTEK'!R241*'NILAI PRAKTEK'!R$7*'FORM NILAI SIAP'!$F$6+'NILAI UTS'!R241*'NILAI UTS'!R$7*'FORM NILAI SIAP'!$G$6+'NILAI UAS'!R$7*'NILAI UAS'!R241*'FORM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1" s="52"/>
    </row>
    <row r="242" spans="1:40" x14ac:dyDescent="0.25">
      <c r="A242" s="13"/>
      <c r="B242" s="13"/>
      <c r="C242" s="13"/>
      <c r="D242" s="13"/>
      <c r="E242" s="25" t="str">
        <f>IF(B242="","",'NILAI TUGAS'!D242)</f>
        <v/>
      </c>
      <c r="F242" s="25" t="str">
        <f>IF(B242="","",'NILAI PRAKTEK'!D242)</f>
        <v/>
      </c>
      <c r="G242" s="25" t="str">
        <f>IF(B242="","",'NILAI UTS'!D242)</f>
        <v/>
      </c>
      <c r="H242" s="25" t="str">
        <f>IF(B242="","",'NILAI UAS'!D242)</f>
        <v/>
      </c>
      <c r="I242" s="25" t="str">
        <f t="shared" si="1779"/>
        <v/>
      </c>
      <c r="J242" s="26" t="str">
        <f t="shared" si="1780"/>
        <v/>
      </c>
      <c r="K242" s="25" t="str">
        <f t="shared" si="1781"/>
        <v/>
      </c>
      <c r="L242" s="6" t="str">
        <f t="shared" si="1782"/>
        <v/>
      </c>
      <c r="M242" s="7" t="str">
        <f>IF($B242="","",IF(M$7="","",IFERROR((('NILAI TUGAS'!E242*'NILAI TUGAS'!E$7*'FORM NILAI SIAP'!$E$6+'NILAI PRAKTEK'!E242*'NILAI PRAKTEK'!E$7*'FORM NILAI SIAP'!$F$6+'NILAI UTS'!E242*'NILAI UTS'!E$7*'FORM NILAI SIAP'!$G$6+'NILAI UAS'!E$7*'NILAI UAS'!E242*'FORM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2" s="49"/>
      <c r="O242" s="7" t="str">
        <f>IF($B242="","",IF(O$7="","",IFERROR((('NILAI TUGAS'!F242*'NILAI TUGAS'!F$7*'FORM NILAI SIAP'!$E$6+'NILAI PRAKTEK'!F242*'NILAI PRAKTEK'!F$7*'FORM NILAI SIAP'!$F$6+'NILAI UTS'!F242*'NILAI UTS'!F$7*'FORM NILAI SIAP'!$G$6+'NILAI UAS'!F$7*'NILAI UAS'!F242*'FORM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2" s="52"/>
      <c r="Q242" s="7" t="str">
        <f>IF($B242="","",IF(Q$7="","",IFERROR((('NILAI TUGAS'!G242*'NILAI TUGAS'!G$7*'FORM NILAI SIAP'!$E$6+'NILAI PRAKTEK'!G242*'NILAI PRAKTEK'!G$7*'FORM NILAI SIAP'!$F$6+'NILAI UTS'!G242*'NILAI UTS'!G$7*'FORM NILAI SIAP'!$G$6+'NILAI UAS'!G$7*'NILAI UAS'!G242*'FORM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2" s="52"/>
      <c r="S242" s="7" t="str">
        <f>IF($B242="","",IF(S$7="","",IFERROR((('NILAI TUGAS'!H242*'NILAI TUGAS'!H$7*'FORM NILAI SIAP'!$E$6+'NILAI PRAKTEK'!H242*'NILAI PRAKTEK'!H$7*'FORM NILAI SIAP'!$F$6+'NILAI UTS'!H242*'NILAI UTS'!H$7*'FORM NILAI SIAP'!$G$6+'NILAI UAS'!H$7*'NILAI UAS'!H242*'FORM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2" s="52"/>
      <c r="U242" s="7" t="str">
        <f>IF($B242="","",IF(U$7="","",IFERROR((('NILAI TUGAS'!I242*'NILAI TUGAS'!I$7*'FORM NILAI SIAP'!$E$6+'NILAI PRAKTEK'!I242*'NILAI PRAKTEK'!I$7*'FORM NILAI SIAP'!$F$6+'NILAI UTS'!I242*'NILAI UTS'!I$7*'FORM NILAI SIAP'!$G$6+'NILAI UAS'!I$7*'NILAI UAS'!I242*'FORM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2" s="52"/>
      <c r="W242" s="7" t="str">
        <f>IF($B242="","",IF(W$7="","",IFERROR((('NILAI TUGAS'!J242*'NILAI TUGAS'!J$7*'FORM NILAI SIAP'!$E$6+'NILAI PRAKTEK'!J242*'NILAI PRAKTEK'!J$7*'FORM NILAI SIAP'!$F$6+'NILAI UTS'!J242*'NILAI UTS'!J$7*'FORM NILAI SIAP'!$G$6+'NILAI UAS'!J$7*'NILAI UAS'!J242*'FORM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2" s="52"/>
      <c r="Y242" s="7" t="str">
        <f>IF($B242="","",IF(Y$7="","",IFERROR((('NILAI TUGAS'!K242*'NILAI TUGAS'!K$7*'FORM NILAI SIAP'!$E$6+'NILAI PRAKTEK'!K242*'NILAI PRAKTEK'!K$7*'FORM NILAI SIAP'!$F$6+'NILAI UTS'!K242*'NILAI UTS'!K$7*'FORM NILAI SIAP'!$G$6+'NILAI UAS'!K$7*'NILAI UAS'!K242*'FORM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2" s="52"/>
      <c r="AA242" s="7" t="str">
        <f>IF($B242="","",IF(AA$7="","",IFERROR((('NILAI TUGAS'!L242*'NILAI TUGAS'!L$7*'FORM NILAI SIAP'!$E$6+'NILAI PRAKTEK'!L242*'NILAI PRAKTEK'!L$7*'FORM NILAI SIAP'!$F$6+'NILAI UTS'!L242*'NILAI UTS'!L$7*'FORM NILAI SIAP'!$G$6+'NILAI UAS'!L$7*'NILAI UAS'!L242*'FORM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2" s="52"/>
      <c r="AC242" s="7" t="str">
        <f>IF($B242="","",IF(AC$7="","",IFERROR((('NILAI TUGAS'!M242*'NILAI TUGAS'!M$7*'FORM NILAI SIAP'!$E$6+'NILAI PRAKTEK'!M242*'NILAI PRAKTEK'!M$7*'FORM NILAI SIAP'!$F$6+'NILAI UTS'!M242*'NILAI UTS'!M$7*'FORM NILAI SIAP'!$G$6+'NILAI UAS'!M$7*'NILAI UAS'!M242*'FORM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2" s="52"/>
      <c r="AE242" s="7" t="str">
        <f>IF($B242="","",IFERROR((('NILAI TUGAS'!N242*'NILAI TUGAS'!N$7*'FORM NILAI SIAP'!$E$6+'NILAI PRAKTEK'!N242*'NILAI PRAKTEK'!N$7*'FORM NILAI SIAP'!$F$6+'NILAI UTS'!N242*'NILAI UTS'!N$7*'FORM NILAI SIAP'!$G$6+'NILAI UAS'!N$7*'NILAI UAS'!N242*'FORM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2" s="52"/>
      <c r="AG242" s="7" t="str">
        <f>IF($B242="","",IFERROR((('NILAI TUGAS'!O242*'NILAI TUGAS'!O$7*'FORM NILAI SIAP'!$E$6+'NILAI PRAKTEK'!O242*'NILAI PRAKTEK'!O$7*'FORM NILAI SIAP'!$F$6+'NILAI UTS'!O242*'NILAI UTS'!O$7*'FORM NILAI SIAP'!$G$6+'NILAI UAS'!O$7*'NILAI UAS'!O242*'FORM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2" s="52"/>
      <c r="AI242" s="7" t="str">
        <f>IF($B242="","",IFERROR((('NILAI TUGAS'!P242*'NILAI TUGAS'!P$7*'FORM NILAI SIAP'!$E$6+'NILAI PRAKTEK'!P242*'NILAI PRAKTEK'!P$7*'FORM NILAI SIAP'!$F$6+'NILAI UTS'!P242*'NILAI UTS'!P$7*'FORM NILAI SIAP'!$G$6+'NILAI UAS'!P$7*'NILAI UAS'!P242*'FORM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2" s="52"/>
      <c r="AK242" s="7" t="str">
        <f>IF($B242="","",IFERROR((('NILAI TUGAS'!Q242*'NILAI TUGAS'!Q$7*'FORM NILAI SIAP'!$E$6+'NILAI PRAKTEK'!Q242*'NILAI PRAKTEK'!Q$7*'FORM NILAI SIAP'!$F$6+'NILAI UTS'!Q242*'NILAI UTS'!Q$7*'FORM NILAI SIAP'!$G$6+'NILAI UAS'!Q$7*'NILAI UAS'!Q242*'FORM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2" s="52"/>
      <c r="AM242" s="7" t="str">
        <f>IF($B242="","",IFERROR((('NILAI TUGAS'!R242*'NILAI TUGAS'!R$7*'FORM NILAI SIAP'!$E$6+'NILAI PRAKTEK'!R242*'NILAI PRAKTEK'!R$7*'FORM NILAI SIAP'!$F$6+'NILAI UTS'!R242*'NILAI UTS'!R$7*'FORM NILAI SIAP'!$G$6+'NILAI UAS'!R$7*'NILAI UAS'!R242*'FORM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2" s="52"/>
    </row>
    <row r="243" spans="1:40" x14ac:dyDescent="0.25">
      <c r="A243" s="13"/>
      <c r="B243" s="13"/>
      <c r="C243" s="13"/>
      <c r="D243" s="13"/>
      <c r="E243" s="25" t="str">
        <f>IF(B243="","",'NILAI TUGAS'!D243)</f>
        <v/>
      </c>
      <c r="F243" s="25" t="str">
        <f>IF(B243="","",'NILAI PRAKTEK'!D243)</f>
        <v/>
      </c>
      <c r="G243" s="25" t="str">
        <f>IF(B243="","",'NILAI UTS'!D243)</f>
        <v/>
      </c>
      <c r="H243" s="25" t="str">
        <f>IF(B243="","",'NILAI UAS'!D243)</f>
        <v/>
      </c>
      <c r="I243" s="25" t="str">
        <f t="shared" si="1779"/>
        <v/>
      </c>
      <c r="J243" s="26" t="str">
        <f t="shared" si="1780"/>
        <v/>
      </c>
      <c r="K243" s="25" t="str">
        <f t="shared" si="1781"/>
        <v/>
      </c>
      <c r="L243" s="6" t="str">
        <f t="shared" si="1782"/>
        <v/>
      </c>
      <c r="M243" s="7" t="str">
        <f>IF($B243="","",IF(M$7="","",IFERROR((('NILAI TUGAS'!E243*'NILAI TUGAS'!E$7*'FORM NILAI SIAP'!$E$6+'NILAI PRAKTEK'!E243*'NILAI PRAKTEK'!E$7*'FORM NILAI SIAP'!$F$6+'NILAI UTS'!E243*'NILAI UTS'!E$7*'FORM NILAI SIAP'!$G$6+'NILAI UAS'!E$7*'NILAI UAS'!E243*'FORM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3" s="49"/>
      <c r="O243" s="7" t="str">
        <f>IF($B243="","",IF(O$7="","",IFERROR((('NILAI TUGAS'!F243*'NILAI TUGAS'!F$7*'FORM NILAI SIAP'!$E$6+'NILAI PRAKTEK'!F243*'NILAI PRAKTEK'!F$7*'FORM NILAI SIAP'!$F$6+'NILAI UTS'!F243*'NILAI UTS'!F$7*'FORM NILAI SIAP'!$G$6+'NILAI UAS'!F$7*'NILAI UAS'!F243*'FORM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3" s="52"/>
      <c r="Q243" s="7" t="str">
        <f>IF($B243="","",IF(Q$7="","",IFERROR((('NILAI TUGAS'!G243*'NILAI TUGAS'!G$7*'FORM NILAI SIAP'!$E$6+'NILAI PRAKTEK'!G243*'NILAI PRAKTEK'!G$7*'FORM NILAI SIAP'!$F$6+'NILAI UTS'!G243*'NILAI UTS'!G$7*'FORM NILAI SIAP'!$G$6+'NILAI UAS'!G$7*'NILAI UAS'!G243*'FORM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3" s="52"/>
      <c r="S243" s="7" t="str">
        <f>IF($B243="","",IF(S$7="","",IFERROR((('NILAI TUGAS'!H243*'NILAI TUGAS'!H$7*'FORM NILAI SIAP'!$E$6+'NILAI PRAKTEK'!H243*'NILAI PRAKTEK'!H$7*'FORM NILAI SIAP'!$F$6+'NILAI UTS'!H243*'NILAI UTS'!H$7*'FORM NILAI SIAP'!$G$6+'NILAI UAS'!H$7*'NILAI UAS'!H243*'FORM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3" s="52"/>
      <c r="U243" s="7" t="str">
        <f>IF($B243="","",IF(U$7="","",IFERROR((('NILAI TUGAS'!I243*'NILAI TUGAS'!I$7*'FORM NILAI SIAP'!$E$6+'NILAI PRAKTEK'!I243*'NILAI PRAKTEK'!I$7*'FORM NILAI SIAP'!$F$6+'NILAI UTS'!I243*'NILAI UTS'!I$7*'FORM NILAI SIAP'!$G$6+'NILAI UAS'!I$7*'NILAI UAS'!I243*'FORM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3" s="52"/>
      <c r="W243" s="7" t="str">
        <f>IF($B243="","",IF(W$7="","",IFERROR((('NILAI TUGAS'!J243*'NILAI TUGAS'!J$7*'FORM NILAI SIAP'!$E$6+'NILAI PRAKTEK'!J243*'NILAI PRAKTEK'!J$7*'FORM NILAI SIAP'!$F$6+'NILAI UTS'!J243*'NILAI UTS'!J$7*'FORM NILAI SIAP'!$G$6+'NILAI UAS'!J$7*'NILAI UAS'!J243*'FORM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3" s="52"/>
      <c r="Y243" s="7" t="str">
        <f>IF($B243="","",IF(Y$7="","",IFERROR((('NILAI TUGAS'!K243*'NILAI TUGAS'!K$7*'FORM NILAI SIAP'!$E$6+'NILAI PRAKTEK'!K243*'NILAI PRAKTEK'!K$7*'FORM NILAI SIAP'!$F$6+'NILAI UTS'!K243*'NILAI UTS'!K$7*'FORM NILAI SIAP'!$G$6+'NILAI UAS'!K$7*'NILAI UAS'!K243*'FORM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3" s="52"/>
      <c r="AA243" s="7" t="str">
        <f>IF($B243="","",IF(AA$7="","",IFERROR((('NILAI TUGAS'!L243*'NILAI TUGAS'!L$7*'FORM NILAI SIAP'!$E$6+'NILAI PRAKTEK'!L243*'NILAI PRAKTEK'!L$7*'FORM NILAI SIAP'!$F$6+'NILAI UTS'!L243*'NILAI UTS'!L$7*'FORM NILAI SIAP'!$G$6+'NILAI UAS'!L$7*'NILAI UAS'!L243*'FORM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3" s="52"/>
      <c r="AC243" s="7" t="str">
        <f>IF($B243="","",IF(AC$7="","",IFERROR((('NILAI TUGAS'!M243*'NILAI TUGAS'!M$7*'FORM NILAI SIAP'!$E$6+'NILAI PRAKTEK'!M243*'NILAI PRAKTEK'!M$7*'FORM NILAI SIAP'!$F$6+'NILAI UTS'!M243*'NILAI UTS'!M$7*'FORM NILAI SIAP'!$G$6+'NILAI UAS'!M$7*'NILAI UAS'!M243*'FORM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3" s="52"/>
      <c r="AE243" s="7" t="str">
        <f>IF($B243="","",IFERROR((('NILAI TUGAS'!N243*'NILAI TUGAS'!N$7*'FORM NILAI SIAP'!$E$6+'NILAI PRAKTEK'!N243*'NILAI PRAKTEK'!N$7*'FORM NILAI SIAP'!$F$6+'NILAI UTS'!N243*'NILAI UTS'!N$7*'FORM NILAI SIAP'!$G$6+'NILAI UAS'!N$7*'NILAI UAS'!N243*'FORM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3" s="52"/>
      <c r="AG243" s="7" t="str">
        <f>IF($B243="","",IFERROR((('NILAI TUGAS'!O243*'NILAI TUGAS'!O$7*'FORM NILAI SIAP'!$E$6+'NILAI PRAKTEK'!O243*'NILAI PRAKTEK'!O$7*'FORM NILAI SIAP'!$F$6+'NILAI UTS'!O243*'NILAI UTS'!O$7*'FORM NILAI SIAP'!$G$6+'NILAI UAS'!O$7*'NILAI UAS'!O243*'FORM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3" s="52"/>
      <c r="AI243" s="7" t="str">
        <f>IF($B243="","",IFERROR((('NILAI TUGAS'!P243*'NILAI TUGAS'!P$7*'FORM NILAI SIAP'!$E$6+'NILAI PRAKTEK'!P243*'NILAI PRAKTEK'!P$7*'FORM NILAI SIAP'!$F$6+'NILAI UTS'!P243*'NILAI UTS'!P$7*'FORM NILAI SIAP'!$G$6+'NILAI UAS'!P$7*'NILAI UAS'!P243*'FORM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3" s="52"/>
      <c r="AK243" s="7" t="str">
        <f>IF($B243="","",IFERROR((('NILAI TUGAS'!Q243*'NILAI TUGAS'!Q$7*'FORM NILAI SIAP'!$E$6+'NILAI PRAKTEK'!Q243*'NILAI PRAKTEK'!Q$7*'FORM NILAI SIAP'!$F$6+'NILAI UTS'!Q243*'NILAI UTS'!Q$7*'FORM NILAI SIAP'!$G$6+'NILAI UAS'!Q$7*'NILAI UAS'!Q243*'FORM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3" s="52"/>
      <c r="AM243" s="7" t="str">
        <f>IF($B243="","",IFERROR((('NILAI TUGAS'!R243*'NILAI TUGAS'!R$7*'FORM NILAI SIAP'!$E$6+'NILAI PRAKTEK'!R243*'NILAI PRAKTEK'!R$7*'FORM NILAI SIAP'!$F$6+'NILAI UTS'!R243*'NILAI UTS'!R$7*'FORM NILAI SIAP'!$G$6+'NILAI UAS'!R$7*'NILAI UAS'!R243*'FORM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3" s="52"/>
    </row>
    <row r="244" spans="1:40" x14ac:dyDescent="0.25">
      <c r="A244" s="13"/>
      <c r="B244" s="13"/>
      <c r="C244" s="13"/>
      <c r="D244" s="13"/>
      <c r="E244" s="25" t="str">
        <f>IF(B244="","",'NILAI TUGAS'!D244)</f>
        <v/>
      </c>
      <c r="F244" s="25" t="str">
        <f>IF(B244="","",'NILAI PRAKTEK'!D244)</f>
        <v/>
      </c>
      <c r="G244" s="25" t="str">
        <f>IF(B244="","",'NILAI UTS'!D244)</f>
        <v/>
      </c>
      <c r="H244" s="25" t="str">
        <f>IF(B244="","",'NILAI UAS'!D244)</f>
        <v/>
      </c>
      <c r="I244" s="25" t="str">
        <f t="shared" si="1779"/>
        <v/>
      </c>
      <c r="J244" s="26" t="str">
        <f t="shared" si="1780"/>
        <v/>
      </c>
      <c r="K244" s="25" t="str">
        <f t="shared" si="1781"/>
        <v/>
      </c>
      <c r="L244" s="6" t="str">
        <f t="shared" si="1782"/>
        <v/>
      </c>
      <c r="M244" s="7" t="str">
        <f>IF($B244="","",IF(M$7="","",IFERROR((('NILAI TUGAS'!E244*'NILAI TUGAS'!E$7*'FORM NILAI SIAP'!$E$6+'NILAI PRAKTEK'!E244*'NILAI PRAKTEK'!E$7*'FORM NILAI SIAP'!$F$6+'NILAI UTS'!E244*'NILAI UTS'!E$7*'FORM NILAI SIAP'!$G$6+'NILAI UAS'!E$7*'NILAI UAS'!E244*'FORM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4" s="49"/>
      <c r="O244" s="7" t="str">
        <f>IF($B244="","",IF(O$7="","",IFERROR((('NILAI TUGAS'!F244*'NILAI TUGAS'!F$7*'FORM NILAI SIAP'!$E$6+'NILAI PRAKTEK'!F244*'NILAI PRAKTEK'!F$7*'FORM NILAI SIAP'!$F$6+'NILAI UTS'!F244*'NILAI UTS'!F$7*'FORM NILAI SIAP'!$G$6+'NILAI UAS'!F$7*'NILAI UAS'!F244*'FORM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4" s="52"/>
      <c r="Q244" s="7" t="str">
        <f>IF($B244="","",IF(Q$7="","",IFERROR((('NILAI TUGAS'!G244*'NILAI TUGAS'!G$7*'FORM NILAI SIAP'!$E$6+'NILAI PRAKTEK'!G244*'NILAI PRAKTEK'!G$7*'FORM NILAI SIAP'!$F$6+'NILAI UTS'!G244*'NILAI UTS'!G$7*'FORM NILAI SIAP'!$G$6+'NILAI UAS'!G$7*'NILAI UAS'!G244*'FORM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4" s="52"/>
      <c r="S244" s="7" t="str">
        <f>IF($B244="","",IF(S$7="","",IFERROR((('NILAI TUGAS'!H244*'NILAI TUGAS'!H$7*'FORM NILAI SIAP'!$E$6+'NILAI PRAKTEK'!H244*'NILAI PRAKTEK'!H$7*'FORM NILAI SIAP'!$F$6+'NILAI UTS'!H244*'NILAI UTS'!H$7*'FORM NILAI SIAP'!$G$6+'NILAI UAS'!H$7*'NILAI UAS'!H244*'FORM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4" s="52"/>
      <c r="U244" s="7" t="str">
        <f>IF($B244="","",IF(U$7="","",IFERROR((('NILAI TUGAS'!I244*'NILAI TUGAS'!I$7*'FORM NILAI SIAP'!$E$6+'NILAI PRAKTEK'!I244*'NILAI PRAKTEK'!I$7*'FORM NILAI SIAP'!$F$6+'NILAI UTS'!I244*'NILAI UTS'!I$7*'FORM NILAI SIAP'!$G$6+'NILAI UAS'!I$7*'NILAI UAS'!I244*'FORM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4" s="52"/>
      <c r="W244" s="7" t="str">
        <f>IF($B244="","",IF(W$7="","",IFERROR((('NILAI TUGAS'!J244*'NILAI TUGAS'!J$7*'FORM NILAI SIAP'!$E$6+'NILAI PRAKTEK'!J244*'NILAI PRAKTEK'!J$7*'FORM NILAI SIAP'!$F$6+'NILAI UTS'!J244*'NILAI UTS'!J$7*'FORM NILAI SIAP'!$G$6+'NILAI UAS'!J$7*'NILAI UAS'!J244*'FORM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4" s="52"/>
      <c r="Y244" s="7" t="str">
        <f>IF($B244="","",IF(Y$7="","",IFERROR((('NILAI TUGAS'!K244*'NILAI TUGAS'!K$7*'FORM NILAI SIAP'!$E$6+'NILAI PRAKTEK'!K244*'NILAI PRAKTEK'!K$7*'FORM NILAI SIAP'!$F$6+'NILAI UTS'!K244*'NILAI UTS'!K$7*'FORM NILAI SIAP'!$G$6+'NILAI UAS'!K$7*'NILAI UAS'!K244*'FORM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4" s="52"/>
      <c r="AA244" s="7" t="str">
        <f>IF($B244="","",IF(AA$7="","",IFERROR((('NILAI TUGAS'!L244*'NILAI TUGAS'!L$7*'FORM NILAI SIAP'!$E$6+'NILAI PRAKTEK'!L244*'NILAI PRAKTEK'!L$7*'FORM NILAI SIAP'!$F$6+'NILAI UTS'!L244*'NILAI UTS'!L$7*'FORM NILAI SIAP'!$G$6+'NILAI UAS'!L$7*'NILAI UAS'!L244*'FORM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4" s="52"/>
      <c r="AC244" s="7" t="str">
        <f>IF($B244="","",IF(AC$7="","",IFERROR((('NILAI TUGAS'!M244*'NILAI TUGAS'!M$7*'FORM NILAI SIAP'!$E$6+'NILAI PRAKTEK'!M244*'NILAI PRAKTEK'!M$7*'FORM NILAI SIAP'!$F$6+'NILAI UTS'!M244*'NILAI UTS'!M$7*'FORM NILAI SIAP'!$G$6+'NILAI UAS'!M$7*'NILAI UAS'!M244*'FORM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4" s="52"/>
      <c r="AE244" s="7" t="str">
        <f>IF($B244="","",IFERROR((('NILAI TUGAS'!N244*'NILAI TUGAS'!N$7*'FORM NILAI SIAP'!$E$6+'NILAI PRAKTEK'!N244*'NILAI PRAKTEK'!N$7*'FORM NILAI SIAP'!$F$6+'NILAI UTS'!N244*'NILAI UTS'!N$7*'FORM NILAI SIAP'!$G$6+'NILAI UAS'!N$7*'NILAI UAS'!N244*'FORM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4" s="52"/>
      <c r="AG244" s="7" t="str">
        <f>IF($B244="","",IFERROR((('NILAI TUGAS'!O244*'NILAI TUGAS'!O$7*'FORM NILAI SIAP'!$E$6+'NILAI PRAKTEK'!O244*'NILAI PRAKTEK'!O$7*'FORM NILAI SIAP'!$F$6+'NILAI UTS'!O244*'NILAI UTS'!O$7*'FORM NILAI SIAP'!$G$6+'NILAI UAS'!O$7*'NILAI UAS'!O244*'FORM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4" s="52"/>
      <c r="AI244" s="7" t="str">
        <f>IF($B244="","",IFERROR((('NILAI TUGAS'!P244*'NILAI TUGAS'!P$7*'FORM NILAI SIAP'!$E$6+'NILAI PRAKTEK'!P244*'NILAI PRAKTEK'!P$7*'FORM NILAI SIAP'!$F$6+'NILAI UTS'!P244*'NILAI UTS'!P$7*'FORM NILAI SIAP'!$G$6+'NILAI UAS'!P$7*'NILAI UAS'!P244*'FORM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4" s="52"/>
      <c r="AK244" s="7" t="str">
        <f>IF($B244="","",IFERROR((('NILAI TUGAS'!Q244*'NILAI TUGAS'!Q$7*'FORM NILAI SIAP'!$E$6+'NILAI PRAKTEK'!Q244*'NILAI PRAKTEK'!Q$7*'FORM NILAI SIAP'!$F$6+'NILAI UTS'!Q244*'NILAI UTS'!Q$7*'FORM NILAI SIAP'!$G$6+'NILAI UAS'!Q$7*'NILAI UAS'!Q244*'FORM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4" s="52"/>
      <c r="AM244" s="7" t="str">
        <f>IF($B244="","",IFERROR((('NILAI TUGAS'!R244*'NILAI TUGAS'!R$7*'FORM NILAI SIAP'!$E$6+'NILAI PRAKTEK'!R244*'NILAI PRAKTEK'!R$7*'FORM NILAI SIAP'!$F$6+'NILAI UTS'!R244*'NILAI UTS'!R$7*'FORM NILAI SIAP'!$G$6+'NILAI UAS'!R$7*'NILAI UAS'!R244*'FORM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4" s="52"/>
    </row>
    <row r="245" spans="1:40" x14ac:dyDescent="0.25">
      <c r="A245" s="13"/>
      <c r="B245" s="13"/>
      <c r="C245" s="13"/>
      <c r="D245" s="13"/>
      <c r="E245" s="25" t="str">
        <f>IF(B245="","",'NILAI TUGAS'!D245)</f>
        <v/>
      </c>
      <c r="F245" s="25" t="str">
        <f>IF(B245="","",'NILAI PRAKTEK'!D245)</f>
        <v/>
      </c>
      <c r="G245" s="25" t="str">
        <f>IF(B245="","",'NILAI UTS'!D245)</f>
        <v/>
      </c>
      <c r="H245" s="25" t="str">
        <f>IF(B245="","",'NILAI UAS'!D245)</f>
        <v/>
      </c>
      <c r="I245" s="25" t="str">
        <f t="shared" si="1779"/>
        <v/>
      </c>
      <c r="J245" s="26" t="str">
        <f t="shared" si="1780"/>
        <v/>
      </c>
      <c r="K245" s="25" t="str">
        <f t="shared" si="1781"/>
        <v/>
      </c>
      <c r="L245" s="6" t="str">
        <f t="shared" si="1782"/>
        <v/>
      </c>
      <c r="M245" s="7" t="str">
        <f>IF($B245="","",IF(M$7="","",IFERROR((('NILAI TUGAS'!E245*'NILAI TUGAS'!E$7*'FORM NILAI SIAP'!$E$6+'NILAI PRAKTEK'!E245*'NILAI PRAKTEK'!E$7*'FORM NILAI SIAP'!$F$6+'NILAI UTS'!E245*'NILAI UTS'!E$7*'FORM NILAI SIAP'!$G$6+'NILAI UAS'!E$7*'NILAI UAS'!E245*'FORM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5" s="49"/>
      <c r="O245" s="7" t="str">
        <f>IF($B245="","",IF(O$7="","",IFERROR((('NILAI TUGAS'!F245*'NILAI TUGAS'!F$7*'FORM NILAI SIAP'!$E$6+'NILAI PRAKTEK'!F245*'NILAI PRAKTEK'!F$7*'FORM NILAI SIAP'!$F$6+'NILAI UTS'!F245*'NILAI UTS'!F$7*'FORM NILAI SIAP'!$G$6+'NILAI UAS'!F$7*'NILAI UAS'!F245*'FORM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5" s="52"/>
      <c r="Q245" s="7" t="str">
        <f>IF($B245="","",IF(Q$7="","",IFERROR((('NILAI TUGAS'!G245*'NILAI TUGAS'!G$7*'FORM NILAI SIAP'!$E$6+'NILAI PRAKTEK'!G245*'NILAI PRAKTEK'!G$7*'FORM NILAI SIAP'!$F$6+'NILAI UTS'!G245*'NILAI UTS'!G$7*'FORM NILAI SIAP'!$G$6+'NILAI UAS'!G$7*'NILAI UAS'!G245*'FORM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5" s="52"/>
      <c r="S245" s="7" t="str">
        <f>IF($B245="","",IF(S$7="","",IFERROR((('NILAI TUGAS'!H245*'NILAI TUGAS'!H$7*'FORM NILAI SIAP'!$E$6+'NILAI PRAKTEK'!H245*'NILAI PRAKTEK'!H$7*'FORM NILAI SIAP'!$F$6+'NILAI UTS'!H245*'NILAI UTS'!H$7*'FORM NILAI SIAP'!$G$6+'NILAI UAS'!H$7*'NILAI UAS'!H245*'FORM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5" s="52"/>
      <c r="U245" s="7" t="str">
        <f>IF($B245="","",IF(U$7="","",IFERROR((('NILAI TUGAS'!I245*'NILAI TUGAS'!I$7*'FORM NILAI SIAP'!$E$6+'NILAI PRAKTEK'!I245*'NILAI PRAKTEK'!I$7*'FORM NILAI SIAP'!$F$6+'NILAI UTS'!I245*'NILAI UTS'!I$7*'FORM NILAI SIAP'!$G$6+'NILAI UAS'!I$7*'NILAI UAS'!I245*'FORM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5" s="52"/>
      <c r="W245" s="7" t="str">
        <f>IF($B245="","",IF(W$7="","",IFERROR((('NILAI TUGAS'!J245*'NILAI TUGAS'!J$7*'FORM NILAI SIAP'!$E$6+'NILAI PRAKTEK'!J245*'NILAI PRAKTEK'!J$7*'FORM NILAI SIAP'!$F$6+'NILAI UTS'!J245*'NILAI UTS'!J$7*'FORM NILAI SIAP'!$G$6+'NILAI UAS'!J$7*'NILAI UAS'!J245*'FORM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5" s="52"/>
      <c r="Y245" s="7" t="str">
        <f>IF($B245="","",IF(Y$7="","",IFERROR((('NILAI TUGAS'!K245*'NILAI TUGAS'!K$7*'FORM NILAI SIAP'!$E$6+'NILAI PRAKTEK'!K245*'NILAI PRAKTEK'!K$7*'FORM NILAI SIAP'!$F$6+'NILAI UTS'!K245*'NILAI UTS'!K$7*'FORM NILAI SIAP'!$G$6+'NILAI UAS'!K$7*'NILAI UAS'!K245*'FORM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5" s="52"/>
      <c r="AA245" s="7" t="str">
        <f>IF($B245="","",IF(AA$7="","",IFERROR((('NILAI TUGAS'!L245*'NILAI TUGAS'!L$7*'FORM NILAI SIAP'!$E$6+'NILAI PRAKTEK'!L245*'NILAI PRAKTEK'!L$7*'FORM NILAI SIAP'!$F$6+'NILAI UTS'!L245*'NILAI UTS'!L$7*'FORM NILAI SIAP'!$G$6+'NILAI UAS'!L$7*'NILAI UAS'!L245*'FORM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5" s="52"/>
      <c r="AC245" s="7" t="str">
        <f>IF($B245="","",IF(AC$7="","",IFERROR((('NILAI TUGAS'!M245*'NILAI TUGAS'!M$7*'FORM NILAI SIAP'!$E$6+'NILAI PRAKTEK'!M245*'NILAI PRAKTEK'!M$7*'FORM NILAI SIAP'!$F$6+'NILAI UTS'!M245*'NILAI UTS'!M$7*'FORM NILAI SIAP'!$G$6+'NILAI UAS'!M$7*'NILAI UAS'!M245*'FORM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5" s="52"/>
      <c r="AE245" s="7" t="str">
        <f>IF($B245="","",IFERROR((('NILAI TUGAS'!N245*'NILAI TUGAS'!N$7*'FORM NILAI SIAP'!$E$6+'NILAI PRAKTEK'!N245*'NILAI PRAKTEK'!N$7*'FORM NILAI SIAP'!$F$6+'NILAI UTS'!N245*'NILAI UTS'!N$7*'FORM NILAI SIAP'!$G$6+'NILAI UAS'!N$7*'NILAI UAS'!N245*'FORM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5" s="52"/>
      <c r="AG245" s="7" t="str">
        <f>IF($B245="","",IFERROR((('NILAI TUGAS'!O245*'NILAI TUGAS'!O$7*'FORM NILAI SIAP'!$E$6+'NILAI PRAKTEK'!O245*'NILAI PRAKTEK'!O$7*'FORM NILAI SIAP'!$F$6+'NILAI UTS'!O245*'NILAI UTS'!O$7*'FORM NILAI SIAP'!$G$6+'NILAI UAS'!O$7*'NILAI UAS'!O245*'FORM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5" s="52"/>
      <c r="AI245" s="7" t="str">
        <f>IF($B245="","",IFERROR((('NILAI TUGAS'!P245*'NILAI TUGAS'!P$7*'FORM NILAI SIAP'!$E$6+'NILAI PRAKTEK'!P245*'NILAI PRAKTEK'!P$7*'FORM NILAI SIAP'!$F$6+'NILAI UTS'!P245*'NILAI UTS'!P$7*'FORM NILAI SIAP'!$G$6+'NILAI UAS'!P$7*'NILAI UAS'!P245*'FORM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5" s="52"/>
      <c r="AK245" s="7" t="str">
        <f>IF($B245="","",IFERROR((('NILAI TUGAS'!Q245*'NILAI TUGAS'!Q$7*'FORM NILAI SIAP'!$E$6+'NILAI PRAKTEK'!Q245*'NILAI PRAKTEK'!Q$7*'FORM NILAI SIAP'!$F$6+'NILAI UTS'!Q245*'NILAI UTS'!Q$7*'FORM NILAI SIAP'!$G$6+'NILAI UAS'!Q$7*'NILAI UAS'!Q245*'FORM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5" s="52"/>
      <c r="AM245" s="7" t="str">
        <f>IF($B245="","",IFERROR((('NILAI TUGAS'!R245*'NILAI TUGAS'!R$7*'FORM NILAI SIAP'!$E$6+'NILAI PRAKTEK'!R245*'NILAI PRAKTEK'!R$7*'FORM NILAI SIAP'!$F$6+'NILAI UTS'!R245*'NILAI UTS'!R$7*'FORM NILAI SIAP'!$G$6+'NILAI UAS'!R$7*'NILAI UAS'!R245*'FORM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5" s="52"/>
    </row>
    <row r="246" spans="1:40" x14ac:dyDescent="0.25">
      <c r="A246" s="13"/>
      <c r="B246" s="13"/>
      <c r="C246" s="13"/>
      <c r="D246" s="13"/>
      <c r="E246" s="25" t="str">
        <f>IF(B246="","",'NILAI TUGAS'!D246)</f>
        <v/>
      </c>
      <c r="F246" s="25" t="str">
        <f>IF(B246="","",'NILAI PRAKTEK'!D246)</f>
        <v/>
      </c>
      <c r="G246" s="25" t="str">
        <f>IF(B246="","",'NILAI UTS'!D246)</f>
        <v/>
      </c>
      <c r="H246" s="25" t="str">
        <f>IF(B246="","",'NILAI UAS'!D246)</f>
        <v/>
      </c>
      <c r="I246" s="25" t="str">
        <f t="shared" si="1779"/>
        <v/>
      </c>
      <c r="J246" s="26" t="str">
        <f t="shared" si="1780"/>
        <v/>
      </c>
      <c r="K246" s="25" t="str">
        <f t="shared" si="1781"/>
        <v/>
      </c>
      <c r="L246" s="6" t="str">
        <f t="shared" si="1782"/>
        <v/>
      </c>
      <c r="M246" s="7" t="str">
        <f>IF($B246="","",IF(M$7="","",IFERROR((('NILAI TUGAS'!E246*'NILAI TUGAS'!E$7*'FORM NILAI SIAP'!$E$6+'NILAI PRAKTEK'!E246*'NILAI PRAKTEK'!E$7*'FORM NILAI SIAP'!$F$6+'NILAI UTS'!E246*'NILAI UTS'!E$7*'FORM NILAI SIAP'!$G$6+'NILAI UAS'!E$7*'NILAI UAS'!E246*'FORM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6" s="49"/>
      <c r="O246" s="7" t="str">
        <f>IF($B246="","",IF(O$7="","",IFERROR((('NILAI TUGAS'!F246*'NILAI TUGAS'!F$7*'FORM NILAI SIAP'!$E$6+'NILAI PRAKTEK'!F246*'NILAI PRAKTEK'!F$7*'FORM NILAI SIAP'!$F$6+'NILAI UTS'!F246*'NILAI UTS'!F$7*'FORM NILAI SIAP'!$G$6+'NILAI UAS'!F$7*'NILAI UAS'!F246*'FORM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6" s="52"/>
      <c r="Q246" s="7" t="str">
        <f>IF($B246="","",IF(Q$7="","",IFERROR((('NILAI TUGAS'!G246*'NILAI TUGAS'!G$7*'FORM NILAI SIAP'!$E$6+'NILAI PRAKTEK'!G246*'NILAI PRAKTEK'!G$7*'FORM NILAI SIAP'!$F$6+'NILAI UTS'!G246*'NILAI UTS'!G$7*'FORM NILAI SIAP'!$G$6+'NILAI UAS'!G$7*'NILAI UAS'!G246*'FORM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6" s="52"/>
      <c r="S246" s="7" t="str">
        <f>IF($B246="","",IF(S$7="","",IFERROR((('NILAI TUGAS'!H246*'NILAI TUGAS'!H$7*'FORM NILAI SIAP'!$E$6+'NILAI PRAKTEK'!H246*'NILAI PRAKTEK'!H$7*'FORM NILAI SIAP'!$F$6+'NILAI UTS'!H246*'NILAI UTS'!H$7*'FORM NILAI SIAP'!$G$6+'NILAI UAS'!H$7*'NILAI UAS'!H246*'FORM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6" s="52"/>
      <c r="U246" s="7" t="str">
        <f>IF($B246="","",IF(U$7="","",IFERROR((('NILAI TUGAS'!I246*'NILAI TUGAS'!I$7*'FORM NILAI SIAP'!$E$6+'NILAI PRAKTEK'!I246*'NILAI PRAKTEK'!I$7*'FORM NILAI SIAP'!$F$6+'NILAI UTS'!I246*'NILAI UTS'!I$7*'FORM NILAI SIAP'!$G$6+'NILAI UAS'!I$7*'NILAI UAS'!I246*'FORM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6" s="52"/>
      <c r="W246" s="7" t="str">
        <f>IF($B246="","",IF(W$7="","",IFERROR((('NILAI TUGAS'!J246*'NILAI TUGAS'!J$7*'FORM NILAI SIAP'!$E$6+'NILAI PRAKTEK'!J246*'NILAI PRAKTEK'!J$7*'FORM NILAI SIAP'!$F$6+'NILAI UTS'!J246*'NILAI UTS'!J$7*'FORM NILAI SIAP'!$G$6+'NILAI UAS'!J$7*'NILAI UAS'!J246*'FORM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6" s="52"/>
      <c r="Y246" s="7" t="str">
        <f>IF($B246="","",IF(Y$7="","",IFERROR((('NILAI TUGAS'!K246*'NILAI TUGAS'!K$7*'FORM NILAI SIAP'!$E$6+'NILAI PRAKTEK'!K246*'NILAI PRAKTEK'!K$7*'FORM NILAI SIAP'!$F$6+'NILAI UTS'!K246*'NILAI UTS'!K$7*'FORM NILAI SIAP'!$G$6+'NILAI UAS'!K$7*'NILAI UAS'!K246*'FORM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6" s="52"/>
      <c r="AA246" s="7" t="str">
        <f>IF($B246="","",IF(AA$7="","",IFERROR((('NILAI TUGAS'!L246*'NILAI TUGAS'!L$7*'FORM NILAI SIAP'!$E$6+'NILAI PRAKTEK'!L246*'NILAI PRAKTEK'!L$7*'FORM NILAI SIAP'!$F$6+'NILAI UTS'!L246*'NILAI UTS'!L$7*'FORM NILAI SIAP'!$G$6+'NILAI UAS'!L$7*'NILAI UAS'!L246*'FORM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6" s="52"/>
      <c r="AC246" s="7" t="str">
        <f>IF($B246="","",IF(AC$7="","",IFERROR((('NILAI TUGAS'!M246*'NILAI TUGAS'!M$7*'FORM NILAI SIAP'!$E$6+'NILAI PRAKTEK'!M246*'NILAI PRAKTEK'!M$7*'FORM NILAI SIAP'!$F$6+'NILAI UTS'!M246*'NILAI UTS'!M$7*'FORM NILAI SIAP'!$G$6+'NILAI UAS'!M$7*'NILAI UAS'!M246*'FORM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6" s="52"/>
      <c r="AE246" s="7" t="str">
        <f>IF($B246="","",IFERROR((('NILAI TUGAS'!N246*'NILAI TUGAS'!N$7*'FORM NILAI SIAP'!$E$6+'NILAI PRAKTEK'!N246*'NILAI PRAKTEK'!N$7*'FORM NILAI SIAP'!$F$6+'NILAI UTS'!N246*'NILAI UTS'!N$7*'FORM NILAI SIAP'!$G$6+'NILAI UAS'!N$7*'NILAI UAS'!N246*'FORM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6" s="52"/>
      <c r="AG246" s="7" t="str">
        <f>IF($B246="","",IFERROR((('NILAI TUGAS'!O246*'NILAI TUGAS'!O$7*'FORM NILAI SIAP'!$E$6+'NILAI PRAKTEK'!O246*'NILAI PRAKTEK'!O$7*'FORM NILAI SIAP'!$F$6+'NILAI UTS'!O246*'NILAI UTS'!O$7*'FORM NILAI SIAP'!$G$6+'NILAI UAS'!O$7*'NILAI UAS'!O246*'FORM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6" s="52"/>
      <c r="AI246" s="7" t="str">
        <f>IF($B246="","",IFERROR((('NILAI TUGAS'!P246*'NILAI TUGAS'!P$7*'FORM NILAI SIAP'!$E$6+'NILAI PRAKTEK'!P246*'NILAI PRAKTEK'!P$7*'FORM NILAI SIAP'!$F$6+'NILAI UTS'!P246*'NILAI UTS'!P$7*'FORM NILAI SIAP'!$G$6+'NILAI UAS'!P$7*'NILAI UAS'!P246*'FORM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6" s="52"/>
      <c r="AK246" s="7" t="str">
        <f>IF($B246="","",IFERROR((('NILAI TUGAS'!Q246*'NILAI TUGAS'!Q$7*'FORM NILAI SIAP'!$E$6+'NILAI PRAKTEK'!Q246*'NILAI PRAKTEK'!Q$7*'FORM NILAI SIAP'!$F$6+'NILAI UTS'!Q246*'NILAI UTS'!Q$7*'FORM NILAI SIAP'!$G$6+'NILAI UAS'!Q$7*'NILAI UAS'!Q246*'FORM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6" s="52"/>
      <c r="AM246" s="7" t="str">
        <f>IF($B246="","",IFERROR((('NILAI TUGAS'!R246*'NILAI TUGAS'!R$7*'FORM NILAI SIAP'!$E$6+'NILAI PRAKTEK'!R246*'NILAI PRAKTEK'!R$7*'FORM NILAI SIAP'!$F$6+'NILAI UTS'!R246*'NILAI UTS'!R$7*'FORM NILAI SIAP'!$G$6+'NILAI UAS'!R$7*'NILAI UAS'!R246*'FORM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6" s="52"/>
    </row>
    <row r="247" spans="1:40" x14ac:dyDescent="0.25">
      <c r="A247" s="13"/>
      <c r="B247" s="13"/>
      <c r="C247" s="13"/>
      <c r="D247" s="13"/>
      <c r="E247" s="25" t="str">
        <f>IF(B247="","",'NILAI TUGAS'!D247)</f>
        <v/>
      </c>
      <c r="F247" s="25" t="str">
        <f>IF(B247="","",'NILAI PRAKTEK'!D247)</f>
        <v/>
      </c>
      <c r="G247" s="25" t="str">
        <f>IF(B247="","",'NILAI UTS'!D247)</f>
        <v/>
      </c>
      <c r="H247" s="25" t="str">
        <f>IF(B247="","",'NILAI UAS'!D247)</f>
        <v/>
      </c>
      <c r="I247" s="25" t="str">
        <f t="shared" si="1779"/>
        <v/>
      </c>
      <c r="J247" s="26" t="str">
        <f t="shared" si="1780"/>
        <v/>
      </c>
      <c r="K247" s="25" t="str">
        <f t="shared" si="1781"/>
        <v/>
      </c>
      <c r="L247" s="6" t="str">
        <f t="shared" si="1782"/>
        <v/>
      </c>
      <c r="M247" s="7" t="str">
        <f>IF($B247="","",IF(M$7="","",IFERROR((('NILAI TUGAS'!E247*'NILAI TUGAS'!E$7*'FORM NILAI SIAP'!$E$6+'NILAI PRAKTEK'!E247*'NILAI PRAKTEK'!E$7*'FORM NILAI SIAP'!$F$6+'NILAI UTS'!E247*'NILAI UTS'!E$7*'FORM NILAI SIAP'!$G$6+'NILAI UAS'!E$7*'NILAI UAS'!E247*'FORM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7" s="49"/>
      <c r="O247" s="7" t="str">
        <f>IF($B247="","",IF(O$7="","",IFERROR((('NILAI TUGAS'!F247*'NILAI TUGAS'!F$7*'FORM NILAI SIAP'!$E$6+'NILAI PRAKTEK'!F247*'NILAI PRAKTEK'!F$7*'FORM NILAI SIAP'!$F$6+'NILAI UTS'!F247*'NILAI UTS'!F$7*'FORM NILAI SIAP'!$G$6+'NILAI UAS'!F$7*'NILAI UAS'!F247*'FORM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7" s="52"/>
      <c r="Q247" s="7" t="str">
        <f>IF($B247="","",IF(Q$7="","",IFERROR((('NILAI TUGAS'!G247*'NILAI TUGAS'!G$7*'FORM NILAI SIAP'!$E$6+'NILAI PRAKTEK'!G247*'NILAI PRAKTEK'!G$7*'FORM NILAI SIAP'!$F$6+'NILAI UTS'!G247*'NILAI UTS'!G$7*'FORM NILAI SIAP'!$G$6+'NILAI UAS'!G$7*'NILAI UAS'!G247*'FORM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7" s="52"/>
      <c r="S247" s="7" t="str">
        <f>IF($B247="","",IF(S$7="","",IFERROR((('NILAI TUGAS'!H247*'NILAI TUGAS'!H$7*'FORM NILAI SIAP'!$E$6+'NILAI PRAKTEK'!H247*'NILAI PRAKTEK'!H$7*'FORM NILAI SIAP'!$F$6+'NILAI UTS'!H247*'NILAI UTS'!H$7*'FORM NILAI SIAP'!$G$6+'NILAI UAS'!H$7*'NILAI UAS'!H247*'FORM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7" s="52"/>
      <c r="U247" s="7" t="str">
        <f>IF($B247="","",IF(U$7="","",IFERROR((('NILAI TUGAS'!I247*'NILAI TUGAS'!I$7*'FORM NILAI SIAP'!$E$6+'NILAI PRAKTEK'!I247*'NILAI PRAKTEK'!I$7*'FORM NILAI SIAP'!$F$6+'NILAI UTS'!I247*'NILAI UTS'!I$7*'FORM NILAI SIAP'!$G$6+'NILAI UAS'!I$7*'NILAI UAS'!I247*'FORM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7" s="52"/>
      <c r="W247" s="7" t="str">
        <f>IF($B247="","",IF(W$7="","",IFERROR((('NILAI TUGAS'!J247*'NILAI TUGAS'!J$7*'FORM NILAI SIAP'!$E$6+'NILAI PRAKTEK'!J247*'NILAI PRAKTEK'!J$7*'FORM NILAI SIAP'!$F$6+'NILAI UTS'!J247*'NILAI UTS'!J$7*'FORM NILAI SIAP'!$G$6+'NILAI UAS'!J$7*'NILAI UAS'!J247*'FORM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7" s="52"/>
      <c r="Y247" s="7" t="str">
        <f>IF($B247="","",IF(Y$7="","",IFERROR((('NILAI TUGAS'!K247*'NILAI TUGAS'!K$7*'FORM NILAI SIAP'!$E$6+'NILAI PRAKTEK'!K247*'NILAI PRAKTEK'!K$7*'FORM NILAI SIAP'!$F$6+'NILAI UTS'!K247*'NILAI UTS'!K$7*'FORM NILAI SIAP'!$G$6+'NILAI UAS'!K$7*'NILAI UAS'!K247*'FORM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7" s="52"/>
      <c r="AA247" s="7" t="str">
        <f>IF($B247="","",IF(AA$7="","",IFERROR((('NILAI TUGAS'!L247*'NILAI TUGAS'!L$7*'FORM NILAI SIAP'!$E$6+'NILAI PRAKTEK'!L247*'NILAI PRAKTEK'!L$7*'FORM NILAI SIAP'!$F$6+'NILAI UTS'!L247*'NILAI UTS'!L$7*'FORM NILAI SIAP'!$G$6+'NILAI UAS'!L$7*'NILAI UAS'!L247*'FORM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7" s="52"/>
      <c r="AC247" s="7" t="str">
        <f>IF($B247="","",IF(AC$7="","",IFERROR((('NILAI TUGAS'!M247*'NILAI TUGAS'!M$7*'FORM NILAI SIAP'!$E$6+'NILAI PRAKTEK'!M247*'NILAI PRAKTEK'!M$7*'FORM NILAI SIAP'!$F$6+'NILAI UTS'!M247*'NILAI UTS'!M$7*'FORM NILAI SIAP'!$G$6+'NILAI UAS'!M$7*'NILAI UAS'!M247*'FORM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7" s="52"/>
      <c r="AE247" s="7" t="str">
        <f>IF($B247="","",IFERROR((('NILAI TUGAS'!N247*'NILAI TUGAS'!N$7*'FORM NILAI SIAP'!$E$6+'NILAI PRAKTEK'!N247*'NILAI PRAKTEK'!N$7*'FORM NILAI SIAP'!$F$6+'NILAI UTS'!N247*'NILAI UTS'!N$7*'FORM NILAI SIAP'!$G$6+'NILAI UAS'!N$7*'NILAI UAS'!N247*'FORM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7" s="52"/>
      <c r="AG247" s="7" t="str">
        <f>IF($B247="","",IFERROR((('NILAI TUGAS'!O247*'NILAI TUGAS'!O$7*'FORM NILAI SIAP'!$E$6+'NILAI PRAKTEK'!O247*'NILAI PRAKTEK'!O$7*'FORM NILAI SIAP'!$F$6+'NILAI UTS'!O247*'NILAI UTS'!O$7*'FORM NILAI SIAP'!$G$6+'NILAI UAS'!O$7*'NILAI UAS'!O247*'FORM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7" s="52"/>
      <c r="AI247" s="7" t="str">
        <f>IF($B247="","",IFERROR((('NILAI TUGAS'!P247*'NILAI TUGAS'!P$7*'FORM NILAI SIAP'!$E$6+'NILAI PRAKTEK'!P247*'NILAI PRAKTEK'!P$7*'FORM NILAI SIAP'!$F$6+'NILAI UTS'!P247*'NILAI UTS'!P$7*'FORM NILAI SIAP'!$G$6+'NILAI UAS'!P$7*'NILAI UAS'!P247*'FORM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7" s="52"/>
      <c r="AK247" s="7" t="str">
        <f>IF($B247="","",IFERROR((('NILAI TUGAS'!Q247*'NILAI TUGAS'!Q$7*'FORM NILAI SIAP'!$E$6+'NILAI PRAKTEK'!Q247*'NILAI PRAKTEK'!Q$7*'FORM NILAI SIAP'!$F$6+'NILAI UTS'!Q247*'NILAI UTS'!Q$7*'FORM NILAI SIAP'!$G$6+'NILAI UAS'!Q$7*'NILAI UAS'!Q247*'FORM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7" s="52"/>
      <c r="AM247" s="7" t="str">
        <f>IF($B247="","",IFERROR((('NILAI TUGAS'!R247*'NILAI TUGAS'!R$7*'FORM NILAI SIAP'!$E$6+'NILAI PRAKTEK'!R247*'NILAI PRAKTEK'!R$7*'FORM NILAI SIAP'!$F$6+'NILAI UTS'!R247*'NILAI UTS'!R$7*'FORM NILAI SIAP'!$G$6+'NILAI UAS'!R$7*'NILAI UAS'!R247*'FORM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7" s="52"/>
    </row>
    <row r="248" spans="1:40" x14ac:dyDescent="0.25">
      <c r="A248" s="13"/>
      <c r="B248" s="13"/>
      <c r="C248" s="13"/>
      <c r="D248" s="13"/>
      <c r="E248" s="25" t="str">
        <f>IF(B248="","",'NILAI TUGAS'!D248)</f>
        <v/>
      </c>
      <c r="F248" s="25" t="str">
        <f>IF(B248="","",'NILAI PRAKTEK'!D248)</f>
        <v/>
      </c>
      <c r="G248" s="25" t="str">
        <f>IF(B248="","",'NILAI UTS'!D248)</f>
        <v/>
      </c>
      <c r="H248" s="25" t="str">
        <f>IF(B248="","",'NILAI UAS'!D248)</f>
        <v/>
      </c>
      <c r="I248" s="25" t="str">
        <f t="shared" si="1779"/>
        <v/>
      </c>
      <c r="J248" s="26" t="str">
        <f t="shared" si="1780"/>
        <v/>
      </c>
      <c r="K248" s="25" t="str">
        <f t="shared" si="1781"/>
        <v/>
      </c>
      <c r="L248" s="6" t="str">
        <f t="shared" si="1782"/>
        <v/>
      </c>
      <c r="M248" s="7" t="str">
        <f>IF($B248="","",IF(M$7="","",IFERROR((('NILAI TUGAS'!E248*'NILAI TUGAS'!E$7*'FORM NILAI SIAP'!$E$6+'NILAI PRAKTEK'!E248*'NILAI PRAKTEK'!E$7*'FORM NILAI SIAP'!$F$6+'NILAI UTS'!E248*'NILAI UTS'!E$7*'FORM NILAI SIAP'!$G$6+'NILAI UAS'!E$7*'NILAI UAS'!E248*'FORM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8" s="49"/>
      <c r="O248" s="7" t="str">
        <f>IF($B248="","",IF(O$7="","",IFERROR((('NILAI TUGAS'!F248*'NILAI TUGAS'!F$7*'FORM NILAI SIAP'!$E$6+'NILAI PRAKTEK'!F248*'NILAI PRAKTEK'!F$7*'FORM NILAI SIAP'!$F$6+'NILAI UTS'!F248*'NILAI UTS'!F$7*'FORM NILAI SIAP'!$G$6+'NILAI UAS'!F$7*'NILAI UAS'!F248*'FORM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8" s="52"/>
      <c r="Q248" s="7" t="str">
        <f>IF($B248="","",IF(Q$7="","",IFERROR((('NILAI TUGAS'!G248*'NILAI TUGAS'!G$7*'FORM NILAI SIAP'!$E$6+'NILAI PRAKTEK'!G248*'NILAI PRAKTEK'!G$7*'FORM NILAI SIAP'!$F$6+'NILAI UTS'!G248*'NILAI UTS'!G$7*'FORM NILAI SIAP'!$G$6+'NILAI UAS'!G$7*'NILAI UAS'!G248*'FORM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8" s="52"/>
      <c r="S248" s="7" t="str">
        <f>IF($B248="","",IF(S$7="","",IFERROR((('NILAI TUGAS'!H248*'NILAI TUGAS'!H$7*'FORM NILAI SIAP'!$E$6+'NILAI PRAKTEK'!H248*'NILAI PRAKTEK'!H$7*'FORM NILAI SIAP'!$F$6+'NILAI UTS'!H248*'NILAI UTS'!H$7*'FORM NILAI SIAP'!$G$6+'NILAI UAS'!H$7*'NILAI UAS'!H248*'FORM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8" s="52"/>
      <c r="U248" s="7" t="str">
        <f>IF($B248="","",IF(U$7="","",IFERROR((('NILAI TUGAS'!I248*'NILAI TUGAS'!I$7*'FORM NILAI SIAP'!$E$6+'NILAI PRAKTEK'!I248*'NILAI PRAKTEK'!I$7*'FORM NILAI SIAP'!$F$6+'NILAI UTS'!I248*'NILAI UTS'!I$7*'FORM NILAI SIAP'!$G$6+'NILAI UAS'!I$7*'NILAI UAS'!I248*'FORM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8" s="52"/>
      <c r="W248" s="7" t="str">
        <f>IF($B248="","",IF(W$7="","",IFERROR((('NILAI TUGAS'!J248*'NILAI TUGAS'!J$7*'FORM NILAI SIAP'!$E$6+'NILAI PRAKTEK'!J248*'NILAI PRAKTEK'!J$7*'FORM NILAI SIAP'!$F$6+'NILAI UTS'!J248*'NILAI UTS'!J$7*'FORM NILAI SIAP'!$G$6+'NILAI UAS'!J$7*'NILAI UAS'!J248*'FORM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8" s="52"/>
      <c r="Y248" s="7" t="str">
        <f>IF($B248="","",IF(Y$7="","",IFERROR((('NILAI TUGAS'!K248*'NILAI TUGAS'!K$7*'FORM NILAI SIAP'!$E$6+'NILAI PRAKTEK'!K248*'NILAI PRAKTEK'!K$7*'FORM NILAI SIAP'!$F$6+'NILAI UTS'!K248*'NILAI UTS'!K$7*'FORM NILAI SIAP'!$G$6+'NILAI UAS'!K$7*'NILAI UAS'!K248*'FORM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8" s="52"/>
      <c r="AA248" s="7" t="str">
        <f>IF($B248="","",IF(AA$7="","",IFERROR((('NILAI TUGAS'!L248*'NILAI TUGAS'!L$7*'FORM NILAI SIAP'!$E$6+'NILAI PRAKTEK'!L248*'NILAI PRAKTEK'!L$7*'FORM NILAI SIAP'!$F$6+'NILAI UTS'!L248*'NILAI UTS'!L$7*'FORM NILAI SIAP'!$G$6+'NILAI UAS'!L$7*'NILAI UAS'!L248*'FORM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8" s="52"/>
      <c r="AC248" s="7" t="str">
        <f>IF($B248="","",IF(AC$7="","",IFERROR((('NILAI TUGAS'!M248*'NILAI TUGAS'!M$7*'FORM NILAI SIAP'!$E$6+'NILAI PRAKTEK'!M248*'NILAI PRAKTEK'!M$7*'FORM NILAI SIAP'!$F$6+'NILAI UTS'!M248*'NILAI UTS'!M$7*'FORM NILAI SIAP'!$G$6+'NILAI UAS'!M$7*'NILAI UAS'!M248*'FORM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8" s="52"/>
      <c r="AE248" s="7" t="str">
        <f>IF($B248="","",IFERROR((('NILAI TUGAS'!N248*'NILAI TUGAS'!N$7*'FORM NILAI SIAP'!$E$6+'NILAI PRAKTEK'!N248*'NILAI PRAKTEK'!N$7*'FORM NILAI SIAP'!$F$6+'NILAI UTS'!N248*'NILAI UTS'!N$7*'FORM NILAI SIAP'!$G$6+'NILAI UAS'!N$7*'NILAI UAS'!N248*'FORM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8" s="52"/>
      <c r="AG248" s="7" t="str">
        <f>IF($B248="","",IFERROR((('NILAI TUGAS'!O248*'NILAI TUGAS'!O$7*'FORM NILAI SIAP'!$E$6+'NILAI PRAKTEK'!O248*'NILAI PRAKTEK'!O$7*'FORM NILAI SIAP'!$F$6+'NILAI UTS'!O248*'NILAI UTS'!O$7*'FORM NILAI SIAP'!$G$6+'NILAI UAS'!O$7*'NILAI UAS'!O248*'FORM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8" s="52"/>
      <c r="AI248" s="7" t="str">
        <f>IF($B248="","",IFERROR((('NILAI TUGAS'!P248*'NILAI TUGAS'!P$7*'FORM NILAI SIAP'!$E$6+'NILAI PRAKTEK'!P248*'NILAI PRAKTEK'!P$7*'FORM NILAI SIAP'!$F$6+'NILAI UTS'!P248*'NILAI UTS'!P$7*'FORM NILAI SIAP'!$G$6+'NILAI UAS'!P$7*'NILAI UAS'!P248*'FORM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8" s="52"/>
      <c r="AK248" s="7" t="str">
        <f>IF($B248="","",IFERROR((('NILAI TUGAS'!Q248*'NILAI TUGAS'!Q$7*'FORM NILAI SIAP'!$E$6+'NILAI PRAKTEK'!Q248*'NILAI PRAKTEK'!Q$7*'FORM NILAI SIAP'!$F$6+'NILAI UTS'!Q248*'NILAI UTS'!Q$7*'FORM NILAI SIAP'!$G$6+'NILAI UAS'!Q$7*'NILAI UAS'!Q248*'FORM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8" s="52"/>
      <c r="AM248" s="7" t="str">
        <f>IF($B248="","",IFERROR((('NILAI TUGAS'!R248*'NILAI TUGAS'!R$7*'FORM NILAI SIAP'!$E$6+'NILAI PRAKTEK'!R248*'NILAI PRAKTEK'!R$7*'FORM NILAI SIAP'!$F$6+'NILAI UTS'!R248*'NILAI UTS'!R$7*'FORM NILAI SIAP'!$G$6+'NILAI UAS'!R$7*'NILAI UAS'!R248*'FORM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8" s="52"/>
    </row>
    <row r="249" spans="1:40" x14ac:dyDescent="0.25">
      <c r="A249" s="13"/>
      <c r="B249" s="13"/>
      <c r="C249" s="13"/>
      <c r="D249" s="13"/>
      <c r="E249" s="25" t="str">
        <f>IF(B249="","",'NILAI TUGAS'!D249)</f>
        <v/>
      </c>
      <c r="F249" s="25" t="str">
        <f>IF(B249="","",'NILAI PRAKTEK'!D249)</f>
        <v/>
      </c>
      <c r="G249" s="25" t="str">
        <f>IF(B249="","",'NILAI UTS'!D249)</f>
        <v/>
      </c>
      <c r="H249" s="25" t="str">
        <f>IF(B249="","",'NILAI UAS'!D249)</f>
        <v/>
      </c>
      <c r="I249" s="25" t="str">
        <f t="shared" si="1779"/>
        <v/>
      </c>
      <c r="J249" s="26" t="str">
        <f t="shared" si="1780"/>
        <v/>
      </c>
      <c r="K249" s="25" t="str">
        <f t="shared" si="1781"/>
        <v/>
      </c>
      <c r="L249" s="6" t="str">
        <f t="shared" si="1782"/>
        <v/>
      </c>
      <c r="M249" s="7" t="str">
        <f>IF($B249="","",IF(M$7="","",IFERROR((('NILAI TUGAS'!E249*'NILAI TUGAS'!E$7*'FORM NILAI SIAP'!$E$6+'NILAI PRAKTEK'!E249*'NILAI PRAKTEK'!E$7*'FORM NILAI SIAP'!$F$6+'NILAI UTS'!E249*'NILAI UTS'!E$7*'FORM NILAI SIAP'!$G$6+'NILAI UAS'!E$7*'NILAI UAS'!E249*'FORM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49" s="49"/>
      <c r="O249" s="7" t="str">
        <f>IF($B249="","",IF(O$7="","",IFERROR((('NILAI TUGAS'!F249*'NILAI TUGAS'!F$7*'FORM NILAI SIAP'!$E$6+'NILAI PRAKTEK'!F249*'NILAI PRAKTEK'!F$7*'FORM NILAI SIAP'!$F$6+'NILAI UTS'!F249*'NILAI UTS'!F$7*'FORM NILAI SIAP'!$G$6+'NILAI UAS'!F$7*'NILAI UAS'!F249*'FORM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49" s="52"/>
      <c r="Q249" s="7" t="str">
        <f>IF($B249="","",IF(Q$7="","",IFERROR((('NILAI TUGAS'!G249*'NILAI TUGAS'!G$7*'FORM NILAI SIAP'!$E$6+'NILAI PRAKTEK'!G249*'NILAI PRAKTEK'!G$7*'FORM NILAI SIAP'!$F$6+'NILAI UTS'!G249*'NILAI UTS'!G$7*'FORM NILAI SIAP'!$G$6+'NILAI UAS'!G$7*'NILAI UAS'!G249*'FORM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49" s="52"/>
      <c r="S249" s="7" t="str">
        <f>IF($B249="","",IF(S$7="","",IFERROR((('NILAI TUGAS'!H249*'NILAI TUGAS'!H$7*'FORM NILAI SIAP'!$E$6+'NILAI PRAKTEK'!H249*'NILAI PRAKTEK'!H$7*'FORM NILAI SIAP'!$F$6+'NILAI UTS'!H249*'NILAI UTS'!H$7*'FORM NILAI SIAP'!$G$6+'NILAI UAS'!H$7*'NILAI UAS'!H249*'FORM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9" s="52"/>
      <c r="U249" s="7" t="str">
        <f>IF($B249="","",IF(U$7="","",IFERROR((('NILAI TUGAS'!I249*'NILAI TUGAS'!I$7*'FORM NILAI SIAP'!$E$6+'NILAI PRAKTEK'!I249*'NILAI PRAKTEK'!I$7*'FORM NILAI SIAP'!$F$6+'NILAI UTS'!I249*'NILAI UTS'!I$7*'FORM NILAI SIAP'!$G$6+'NILAI UAS'!I$7*'NILAI UAS'!I249*'FORM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9" s="52"/>
      <c r="W249" s="7" t="str">
        <f>IF($B249="","",IF(W$7="","",IFERROR((('NILAI TUGAS'!J249*'NILAI TUGAS'!J$7*'FORM NILAI SIAP'!$E$6+'NILAI PRAKTEK'!J249*'NILAI PRAKTEK'!J$7*'FORM NILAI SIAP'!$F$6+'NILAI UTS'!J249*'NILAI UTS'!J$7*'FORM NILAI SIAP'!$G$6+'NILAI UAS'!J$7*'NILAI UAS'!J249*'FORM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9" s="52"/>
      <c r="Y249" s="7" t="str">
        <f>IF($B249="","",IF(Y$7="","",IFERROR((('NILAI TUGAS'!K249*'NILAI TUGAS'!K$7*'FORM NILAI SIAP'!$E$6+'NILAI PRAKTEK'!K249*'NILAI PRAKTEK'!K$7*'FORM NILAI SIAP'!$F$6+'NILAI UTS'!K249*'NILAI UTS'!K$7*'FORM NILAI SIAP'!$G$6+'NILAI UAS'!K$7*'NILAI UAS'!K249*'FORM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9" s="52"/>
      <c r="AA249" s="7" t="str">
        <f>IF($B249="","",IF(AA$7="","",IFERROR((('NILAI TUGAS'!L249*'NILAI TUGAS'!L$7*'FORM NILAI SIAP'!$E$6+'NILAI PRAKTEK'!L249*'NILAI PRAKTEK'!L$7*'FORM NILAI SIAP'!$F$6+'NILAI UTS'!L249*'NILAI UTS'!L$7*'FORM NILAI SIAP'!$G$6+'NILAI UAS'!L$7*'NILAI UAS'!L249*'FORM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9" s="52"/>
      <c r="AC249" s="7" t="str">
        <f>IF($B249="","",IF(AC$7="","",IFERROR((('NILAI TUGAS'!M249*'NILAI TUGAS'!M$7*'FORM NILAI SIAP'!$E$6+'NILAI PRAKTEK'!M249*'NILAI PRAKTEK'!M$7*'FORM NILAI SIAP'!$F$6+'NILAI UTS'!M249*'NILAI UTS'!M$7*'FORM NILAI SIAP'!$G$6+'NILAI UAS'!M$7*'NILAI UAS'!M249*'FORM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9" s="52"/>
      <c r="AE249" s="7" t="str">
        <f>IF($B249="","",IFERROR((('NILAI TUGAS'!N249*'NILAI TUGAS'!N$7*'FORM NILAI SIAP'!$E$6+'NILAI PRAKTEK'!N249*'NILAI PRAKTEK'!N$7*'FORM NILAI SIAP'!$F$6+'NILAI UTS'!N249*'NILAI UTS'!N$7*'FORM NILAI SIAP'!$G$6+'NILAI UAS'!N$7*'NILAI UAS'!N249*'FORM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9" s="52"/>
      <c r="AG249" s="7" t="str">
        <f>IF($B249="","",IFERROR((('NILAI TUGAS'!O249*'NILAI TUGAS'!O$7*'FORM NILAI SIAP'!$E$6+'NILAI PRAKTEK'!O249*'NILAI PRAKTEK'!O$7*'FORM NILAI SIAP'!$F$6+'NILAI UTS'!O249*'NILAI UTS'!O$7*'FORM NILAI SIAP'!$G$6+'NILAI UAS'!O$7*'NILAI UAS'!O249*'FORM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9" s="52"/>
      <c r="AI249" s="7" t="str">
        <f>IF($B249="","",IFERROR((('NILAI TUGAS'!P249*'NILAI TUGAS'!P$7*'FORM NILAI SIAP'!$E$6+'NILAI PRAKTEK'!P249*'NILAI PRAKTEK'!P$7*'FORM NILAI SIAP'!$F$6+'NILAI UTS'!P249*'NILAI UTS'!P$7*'FORM NILAI SIAP'!$G$6+'NILAI UAS'!P$7*'NILAI UAS'!P249*'FORM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9" s="52"/>
      <c r="AK249" s="7" t="str">
        <f>IF($B249="","",IFERROR((('NILAI TUGAS'!Q249*'NILAI TUGAS'!Q$7*'FORM NILAI SIAP'!$E$6+'NILAI PRAKTEK'!Q249*'NILAI PRAKTEK'!Q$7*'FORM NILAI SIAP'!$F$6+'NILAI UTS'!Q249*'NILAI UTS'!Q$7*'FORM NILAI SIAP'!$G$6+'NILAI UAS'!Q$7*'NILAI UAS'!Q249*'FORM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9" s="52"/>
      <c r="AM249" s="7" t="str">
        <f>IF($B249="","",IFERROR((('NILAI TUGAS'!R249*'NILAI TUGAS'!R$7*'FORM NILAI SIAP'!$E$6+'NILAI PRAKTEK'!R249*'NILAI PRAKTEK'!R$7*'FORM NILAI SIAP'!$F$6+'NILAI UTS'!R249*'NILAI UTS'!R$7*'FORM NILAI SIAP'!$G$6+'NILAI UAS'!R$7*'NILAI UAS'!R249*'FORM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9" s="52"/>
    </row>
    <row r="250" spans="1:40" x14ac:dyDescent="0.25">
      <c r="A250" s="13"/>
      <c r="B250" s="13"/>
      <c r="C250" s="13"/>
      <c r="D250" s="13"/>
      <c r="E250" s="25" t="str">
        <f>IF(B250="","",'NILAI TUGAS'!D250)</f>
        <v/>
      </c>
      <c r="F250" s="25" t="str">
        <f>IF(B250="","",'NILAI PRAKTEK'!D250)</f>
        <v/>
      </c>
      <c r="G250" s="25" t="str">
        <f>IF(B250="","",'NILAI UTS'!D250)</f>
        <v/>
      </c>
      <c r="H250" s="25" t="str">
        <f>IF(B250="","",'NILAI UAS'!D250)</f>
        <v/>
      </c>
      <c r="I250" s="25" t="str">
        <f t="shared" si="1779"/>
        <v/>
      </c>
      <c r="J250" s="26" t="str">
        <f t="shared" si="1780"/>
        <v/>
      </c>
      <c r="K250" s="25" t="str">
        <f t="shared" si="1781"/>
        <v/>
      </c>
      <c r="L250" s="6" t="str">
        <f t="shared" si="1782"/>
        <v/>
      </c>
      <c r="M250" s="7" t="str">
        <f>IF($B250="","",IF(M$7="","",IFERROR((('NILAI TUGAS'!E250*'NILAI TUGAS'!E$7*'FORM NILAI SIAP'!$E$6+'NILAI PRAKTEK'!E250*'NILAI PRAKTEK'!E$7*'FORM NILAI SIAP'!$F$6+'NILAI UTS'!E250*'NILAI UTS'!E$7*'FORM NILAI SIAP'!$G$6+'NILAI UAS'!E$7*'NILAI UAS'!E250*'FORM NILAI SIAP'!$H$6)/(IF('NILAI TUGAS'!E$7=0,0,'NILAI TUGAS'!E$7*'FORM NILAI SIAP'!$E$6)+IF('NILAI PRAKTEK'!E$7=0,0,'NILAI PRAKTEK'!E$7*'FORM NILAI SIAP'!$F$6)+IF('NILAI UTS'!E$7=0,0,'NILAI UTS'!E$7*'FORM NILAI SIAP'!$G$6)+IF('NILAI UAS'!E$7=0,0,'NILAI UAS'!E$7*'FORM NILAI SIAP'!$H$6))),"")))</f>
        <v/>
      </c>
      <c r="N250" s="49"/>
      <c r="O250" s="7" t="str">
        <f>IF($B250="","",IF(O$7="","",IFERROR((('NILAI TUGAS'!F250*'NILAI TUGAS'!F$7*'FORM NILAI SIAP'!$E$6+'NILAI PRAKTEK'!F250*'NILAI PRAKTEK'!F$7*'FORM NILAI SIAP'!$F$6+'NILAI UTS'!F250*'NILAI UTS'!F$7*'FORM NILAI SIAP'!$G$6+'NILAI UAS'!F$7*'NILAI UAS'!F250*'FORM NILAI SIAP'!$H$6)/(IF('NILAI TUGAS'!F$7=0,0,'NILAI TUGAS'!F$7*'FORM NILAI SIAP'!$E$6)+IF('NILAI PRAKTEK'!F$7=0,0,'NILAI PRAKTEK'!F$7*'FORM NILAI SIAP'!$F$6)+IF('NILAI UTS'!F$7=0,0,'NILAI UTS'!F$7*'FORM NILAI SIAP'!$G$6)+IF('NILAI UAS'!F$7=0,0,'NILAI UAS'!F$7*'FORM NILAI SIAP'!$H$6))),"")))</f>
        <v/>
      </c>
      <c r="P250" s="52"/>
      <c r="Q250" s="7" t="str">
        <f>IF($B250="","",IF(Q$7="","",IFERROR((('NILAI TUGAS'!G250*'NILAI TUGAS'!G$7*'FORM NILAI SIAP'!$E$6+'NILAI PRAKTEK'!G250*'NILAI PRAKTEK'!G$7*'FORM NILAI SIAP'!$F$6+'NILAI UTS'!G250*'NILAI UTS'!G$7*'FORM NILAI SIAP'!$G$6+'NILAI UAS'!G$7*'NILAI UAS'!G250*'FORM NILAI SIAP'!$H$6)/(IF('NILAI TUGAS'!G$7=0,0,'NILAI TUGAS'!G$7*'FORM NILAI SIAP'!$E$6)+IF('NILAI PRAKTEK'!G$7=0,0,'NILAI PRAKTEK'!G$7*'FORM NILAI SIAP'!$F$6)+IF('NILAI UTS'!G$7=0,0,'NILAI UTS'!G$7*'FORM NILAI SIAP'!$G$6)+IF('NILAI UAS'!G$7=0,0,'NILAI UAS'!G$7*'FORM NILAI SIAP'!$H$6))),"")))</f>
        <v/>
      </c>
      <c r="R250" s="52"/>
      <c r="S250" s="7" t="str">
        <f>IF($B250="","",IF(S$7="","",IFERROR((('NILAI TUGAS'!H250*'NILAI TUGAS'!H$7*'FORM NILAI SIAP'!$E$6+'NILAI PRAKTEK'!H250*'NILAI PRAKTEK'!H$7*'FORM NILAI SIAP'!$F$6+'NILAI UTS'!H250*'NILAI UTS'!H$7*'FORM NILAI SIAP'!$G$6+'NILAI UAS'!H$7*'NILAI UAS'!H250*'FORM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50" s="52"/>
      <c r="U250" s="7" t="str">
        <f>IF($B250="","",IF(U$7="","",IFERROR((('NILAI TUGAS'!I250*'NILAI TUGAS'!I$7*'FORM NILAI SIAP'!$E$6+'NILAI PRAKTEK'!I250*'NILAI PRAKTEK'!I$7*'FORM NILAI SIAP'!$F$6+'NILAI UTS'!I250*'NILAI UTS'!I$7*'FORM NILAI SIAP'!$G$6+'NILAI UAS'!I$7*'NILAI UAS'!I250*'FORM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50" s="52"/>
      <c r="W250" s="7" t="str">
        <f>IF($B250="","",IF(W$7="","",IFERROR((('NILAI TUGAS'!J250*'NILAI TUGAS'!J$7*'FORM NILAI SIAP'!$E$6+'NILAI PRAKTEK'!J250*'NILAI PRAKTEK'!J$7*'FORM NILAI SIAP'!$F$6+'NILAI UTS'!J250*'NILAI UTS'!J$7*'FORM NILAI SIAP'!$G$6+'NILAI UAS'!J$7*'NILAI UAS'!J250*'FORM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50" s="52"/>
      <c r="Y250" s="7" t="str">
        <f>IF($B250="","",IF(Y$7="","",IFERROR((('NILAI TUGAS'!K250*'NILAI TUGAS'!K$7*'FORM NILAI SIAP'!$E$6+'NILAI PRAKTEK'!K250*'NILAI PRAKTEK'!K$7*'FORM NILAI SIAP'!$F$6+'NILAI UTS'!K250*'NILAI UTS'!K$7*'FORM NILAI SIAP'!$G$6+'NILAI UAS'!K$7*'NILAI UAS'!K250*'FORM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50" s="52"/>
      <c r="AA250" s="7" t="str">
        <f>IF($B250="","",IF(AA$7="","",IFERROR((('NILAI TUGAS'!L250*'NILAI TUGAS'!L$7*'FORM NILAI SIAP'!$E$6+'NILAI PRAKTEK'!L250*'NILAI PRAKTEK'!L$7*'FORM NILAI SIAP'!$F$6+'NILAI UTS'!L250*'NILAI UTS'!L$7*'FORM NILAI SIAP'!$G$6+'NILAI UAS'!L$7*'NILAI UAS'!L250*'FORM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0" s="52"/>
      <c r="AC250" s="7" t="str">
        <f>IF($B250="","",IF(AC$7="","",IFERROR((('NILAI TUGAS'!M250*'NILAI TUGAS'!M$7*'FORM NILAI SIAP'!$E$6+'NILAI PRAKTEK'!M250*'NILAI PRAKTEK'!M$7*'FORM NILAI SIAP'!$F$6+'NILAI UTS'!M250*'NILAI UTS'!M$7*'FORM NILAI SIAP'!$G$6+'NILAI UAS'!M$7*'NILAI UAS'!M250*'FORM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0" s="52"/>
      <c r="AE250" s="7" t="str">
        <f>IF($B250="","",IFERROR((('NILAI TUGAS'!N250*'NILAI TUGAS'!N$7*'FORM NILAI SIAP'!$E$6+'NILAI PRAKTEK'!N250*'NILAI PRAKTEK'!N$7*'FORM NILAI SIAP'!$F$6+'NILAI UTS'!N250*'NILAI UTS'!N$7*'FORM NILAI SIAP'!$G$6+'NILAI UAS'!N$7*'NILAI UAS'!N250*'FORM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0" s="52"/>
      <c r="AG250" s="7" t="str">
        <f>IF($B250="","",IFERROR((('NILAI TUGAS'!O250*'NILAI TUGAS'!O$7*'FORM NILAI SIAP'!$E$6+'NILAI PRAKTEK'!O250*'NILAI PRAKTEK'!O$7*'FORM NILAI SIAP'!$F$6+'NILAI UTS'!O250*'NILAI UTS'!O$7*'FORM NILAI SIAP'!$G$6+'NILAI UAS'!O$7*'NILAI UAS'!O250*'FORM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0" s="52"/>
      <c r="AI250" s="7" t="str">
        <f>IF($B250="","",IFERROR((('NILAI TUGAS'!P250*'NILAI TUGAS'!P$7*'FORM NILAI SIAP'!$E$6+'NILAI PRAKTEK'!P250*'NILAI PRAKTEK'!P$7*'FORM NILAI SIAP'!$F$6+'NILAI UTS'!P250*'NILAI UTS'!P$7*'FORM NILAI SIAP'!$G$6+'NILAI UAS'!P$7*'NILAI UAS'!P250*'FORM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0" s="52"/>
      <c r="AK250" s="7" t="str">
        <f>IF($B250="","",IFERROR((('NILAI TUGAS'!Q250*'NILAI TUGAS'!Q$7*'FORM NILAI SIAP'!$E$6+'NILAI PRAKTEK'!Q250*'NILAI PRAKTEK'!Q$7*'FORM NILAI SIAP'!$F$6+'NILAI UTS'!Q250*'NILAI UTS'!Q$7*'FORM NILAI SIAP'!$G$6+'NILAI UAS'!Q$7*'NILAI UAS'!Q250*'FORM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0" s="52"/>
      <c r="AM250" s="7" t="str">
        <f>IF($B250="","",IFERROR((('NILAI TUGAS'!R250*'NILAI TUGAS'!R$7*'FORM NILAI SIAP'!$E$6+'NILAI PRAKTEK'!R250*'NILAI PRAKTEK'!R$7*'FORM NILAI SIAP'!$F$6+'NILAI UTS'!R250*'NILAI UTS'!R$7*'FORM NILAI SIAP'!$G$6+'NILAI UAS'!R$7*'NILAI UAS'!R250*'FORM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0" s="52"/>
    </row>
    <row r="251" spans="1:40" x14ac:dyDescent="0.25">
      <c r="E251" s="8"/>
      <c r="F251" s="8"/>
      <c r="G251" s="8"/>
      <c r="H251" s="8"/>
    </row>
    <row r="252" spans="1:40" x14ac:dyDescent="0.25">
      <c r="E252" s="8"/>
      <c r="F252" s="8"/>
      <c r="G252" s="8"/>
      <c r="H252" s="8"/>
    </row>
    <row r="253" spans="1:40" x14ac:dyDescent="0.25">
      <c r="E253" s="8"/>
      <c r="F253" s="8"/>
      <c r="G253" s="8"/>
      <c r="H253" s="8"/>
    </row>
    <row r="254" spans="1:40" x14ac:dyDescent="0.25">
      <c r="E254" s="8"/>
      <c r="F254" s="8"/>
      <c r="G254" s="8"/>
      <c r="H254" s="8"/>
    </row>
    <row r="255" spans="1:40" x14ac:dyDescent="0.25">
      <c r="E255" s="8"/>
      <c r="F255" s="8"/>
      <c r="G255" s="8"/>
      <c r="H255" s="8"/>
    </row>
    <row r="256" spans="1:40" x14ac:dyDescent="0.25">
      <c r="E256" s="8"/>
      <c r="F256" s="8"/>
      <c r="G256" s="8"/>
      <c r="H256" s="8"/>
    </row>
    <row r="257" spans="5:8" x14ac:dyDescent="0.25">
      <c r="E257" s="8"/>
      <c r="F257" s="8"/>
      <c r="G257" s="8"/>
      <c r="H257" s="8"/>
    </row>
    <row r="258" spans="5:8" x14ac:dyDescent="0.25">
      <c r="E258" s="8"/>
      <c r="F258" s="8"/>
      <c r="G258" s="8"/>
      <c r="H258" s="8"/>
    </row>
    <row r="259" spans="5:8" x14ac:dyDescent="0.25">
      <c r="E259" s="8"/>
      <c r="F259" s="8"/>
      <c r="G259" s="8"/>
      <c r="H259" s="8"/>
    </row>
    <row r="260" spans="5:8" x14ac:dyDescent="0.25">
      <c r="E260" s="8"/>
      <c r="F260" s="8"/>
      <c r="G260" s="8"/>
      <c r="H260" s="8"/>
    </row>
    <row r="261" spans="5:8" x14ac:dyDescent="0.25">
      <c r="E261" s="8"/>
      <c r="F261" s="8"/>
      <c r="G261" s="8"/>
      <c r="H261" s="8"/>
    </row>
    <row r="262" spans="5:8" x14ac:dyDescent="0.25">
      <c r="E262" s="8"/>
      <c r="F262" s="8"/>
      <c r="G262" s="8"/>
      <c r="H262" s="8"/>
    </row>
    <row r="263" spans="5:8" x14ac:dyDescent="0.25">
      <c r="E263" s="8"/>
      <c r="F263" s="8"/>
      <c r="G263" s="8"/>
      <c r="H263" s="8"/>
    </row>
    <row r="264" spans="5:8" x14ac:dyDescent="0.25">
      <c r="E264" s="8"/>
      <c r="F264" s="8"/>
      <c r="G264" s="8"/>
      <c r="H264" s="8"/>
    </row>
    <row r="265" spans="5:8" x14ac:dyDescent="0.25">
      <c r="E265" s="8"/>
      <c r="F265" s="8"/>
      <c r="G265" s="8"/>
      <c r="H265" s="8"/>
    </row>
    <row r="266" spans="5:8" x14ac:dyDescent="0.25">
      <c r="E266" s="8"/>
      <c r="F266" s="8"/>
      <c r="G266" s="8"/>
      <c r="H266" s="8"/>
    </row>
    <row r="267" spans="5:8" x14ac:dyDescent="0.25">
      <c r="E267" s="8"/>
      <c r="F267" s="8"/>
      <c r="G267" s="8"/>
      <c r="H267" s="8"/>
    </row>
    <row r="268" spans="5:8" x14ac:dyDescent="0.25">
      <c r="E268" s="8"/>
      <c r="F268" s="8"/>
      <c r="G268" s="8"/>
      <c r="H268" s="8"/>
    </row>
    <row r="269" spans="5:8" x14ac:dyDescent="0.25">
      <c r="E269" s="8"/>
      <c r="F269" s="8"/>
      <c r="G269" s="8"/>
      <c r="H269" s="8"/>
    </row>
    <row r="270" spans="5:8" x14ac:dyDescent="0.25">
      <c r="E270" s="8"/>
      <c r="F270" s="8"/>
      <c r="G270" s="8"/>
      <c r="H270" s="8"/>
    </row>
    <row r="271" spans="5:8" x14ac:dyDescent="0.25">
      <c r="E271" s="8"/>
      <c r="F271" s="8"/>
      <c r="G271" s="8"/>
      <c r="H271" s="8"/>
    </row>
    <row r="272" spans="5:8" x14ac:dyDescent="0.25">
      <c r="E272" s="8"/>
      <c r="F272" s="8"/>
      <c r="G272" s="8"/>
      <c r="H272" s="8"/>
    </row>
    <row r="273" spans="5:8" x14ac:dyDescent="0.25">
      <c r="E273" s="8"/>
      <c r="F273" s="8"/>
      <c r="G273" s="8"/>
      <c r="H273" s="8"/>
    </row>
    <row r="274" spans="5:8" x14ac:dyDescent="0.25">
      <c r="E274" s="8"/>
      <c r="F274" s="8"/>
      <c r="G274" s="8"/>
      <c r="H274" s="8"/>
    </row>
    <row r="275" spans="5:8" x14ac:dyDescent="0.25">
      <c r="E275" s="8"/>
      <c r="F275" s="8"/>
      <c r="G275" s="8"/>
      <c r="H275" s="8"/>
    </row>
    <row r="276" spans="5:8" x14ac:dyDescent="0.25">
      <c r="E276" s="8"/>
      <c r="F276" s="8"/>
      <c r="G276" s="8"/>
      <c r="H276" s="8"/>
    </row>
    <row r="277" spans="5:8" x14ac:dyDescent="0.25">
      <c r="E277" s="8"/>
      <c r="F277" s="8"/>
      <c r="G277" s="8"/>
      <c r="H277" s="8"/>
    </row>
    <row r="278" spans="5:8" x14ac:dyDescent="0.25">
      <c r="E278" s="8"/>
      <c r="F278" s="8"/>
      <c r="G278" s="8"/>
      <c r="H278" s="8"/>
    </row>
    <row r="279" spans="5:8" x14ac:dyDescent="0.25">
      <c r="E279" s="8"/>
      <c r="F279" s="8"/>
      <c r="G279" s="8"/>
      <c r="H279" s="8"/>
    </row>
    <row r="280" spans="5:8" x14ac:dyDescent="0.25">
      <c r="E280" s="8"/>
      <c r="F280" s="8"/>
      <c r="G280" s="8"/>
      <c r="H280" s="8"/>
    </row>
    <row r="281" spans="5:8" x14ac:dyDescent="0.25">
      <c r="E281" s="8"/>
      <c r="F281" s="8"/>
      <c r="G281" s="8"/>
      <c r="H281" s="8"/>
    </row>
    <row r="282" spans="5:8" x14ac:dyDescent="0.25">
      <c r="E282" s="8"/>
      <c r="F282" s="8"/>
      <c r="G282" s="8"/>
      <c r="H282" s="8"/>
    </row>
    <row r="283" spans="5:8" x14ac:dyDescent="0.25">
      <c r="E283" s="8"/>
      <c r="F283" s="8"/>
      <c r="G283" s="8"/>
      <c r="H283" s="8"/>
    </row>
    <row r="284" spans="5:8" x14ac:dyDescent="0.25">
      <c r="E284" s="8"/>
      <c r="F284" s="8"/>
      <c r="G284" s="8"/>
      <c r="H284" s="8"/>
    </row>
    <row r="285" spans="5:8" x14ac:dyDescent="0.25">
      <c r="E285" s="8"/>
      <c r="F285" s="8"/>
      <c r="G285" s="8"/>
      <c r="H285" s="8"/>
    </row>
    <row r="286" spans="5:8" x14ac:dyDescent="0.25">
      <c r="E286" s="8"/>
      <c r="F286" s="8"/>
      <c r="G286" s="8"/>
      <c r="H286" s="8"/>
    </row>
    <row r="287" spans="5:8" x14ac:dyDescent="0.25">
      <c r="E287" s="8"/>
      <c r="F287" s="8"/>
      <c r="G287" s="8"/>
      <c r="H287" s="8"/>
    </row>
    <row r="288" spans="5:8" x14ac:dyDescent="0.25">
      <c r="E288" s="8"/>
      <c r="F288" s="8"/>
      <c r="G288" s="8"/>
      <c r="H288" s="8"/>
    </row>
    <row r="289" spans="5:8" x14ac:dyDescent="0.25">
      <c r="E289" s="8"/>
      <c r="F289" s="8"/>
      <c r="G289" s="8"/>
      <c r="H289" s="8"/>
    </row>
    <row r="290" spans="5:8" x14ac:dyDescent="0.25">
      <c r="E290" s="8"/>
      <c r="F290" s="8"/>
      <c r="G290" s="8"/>
      <c r="H290" s="8"/>
    </row>
    <row r="291" spans="5:8" x14ac:dyDescent="0.25">
      <c r="E291" s="8"/>
      <c r="F291" s="8"/>
      <c r="G291" s="8"/>
      <c r="H291" s="8"/>
    </row>
    <row r="292" spans="5:8" x14ac:dyDescent="0.25">
      <c r="E292" s="8"/>
      <c r="F292" s="8"/>
      <c r="G292" s="8"/>
      <c r="H292" s="8"/>
    </row>
    <row r="293" spans="5:8" x14ac:dyDescent="0.25">
      <c r="E293" s="8"/>
      <c r="F293" s="8"/>
      <c r="G293" s="8"/>
      <c r="H293" s="8"/>
    </row>
    <row r="294" spans="5:8" x14ac:dyDescent="0.25">
      <c r="E294" s="8"/>
      <c r="F294" s="8"/>
      <c r="G294" s="8"/>
      <c r="H294" s="8"/>
    </row>
    <row r="295" spans="5:8" x14ac:dyDescent="0.25">
      <c r="E295" s="8"/>
      <c r="F295" s="8"/>
      <c r="G295" s="8"/>
      <c r="H295" s="8"/>
    </row>
    <row r="296" spans="5:8" x14ac:dyDescent="0.25">
      <c r="E296" s="8"/>
      <c r="F296" s="8"/>
      <c r="G296" s="8"/>
      <c r="H296" s="8"/>
    </row>
    <row r="297" spans="5:8" x14ac:dyDescent="0.25">
      <c r="E297" s="8"/>
      <c r="F297" s="8"/>
      <c r="G297" s="8"/>
      <c r="H297" s="8"/>
    </row>
    <row r="298" spans="5:8" x14ac:dyDescent="0.25">
      <c r="E298" s="8"/>
      <c r="F298" s="8"/>
      <c r="G298" s="8"/>
      <c r="H298" s="8"/>
    </row>
    <row r="299" spans="5:8" x14ac:dyDescent="0.25">
      <c r="E299" s="8"/>
      <c r="F299" s="8"/>
      <c r="G299" s="8"/>
      <c r="H299" s="8"/>
    </row>
    <row r="300" spans="5:8" x14ac:dyDescent="0.25">
      <c r="E300" s="8"/>
      <c r="F300" s="8"/>
      <c r="G300" s="8"/>
      <c r="H300" s="8"/>
    </row>
    <row r="301" spans="5:8" x14ac:dyDescent="0.25">
      <c r="E301" s="8"/>
      <c r="F301" s="8"/>
      <c r="G301" s="8"/>
      <c r="H301" s="8"/>
    </row>
    <row r="302" spans="5:8" x14ac:dyDescent="0.25">
      <c r="E302" s="8"/>
      <c r="F302" s="8"/>
      <c r="G302" s="8"/>
      <c r="H302" s="8"/>
    </row>
    <row r="303" spans="5:8" x14ac:dyDescent="0.25">
      <c r="E303" s="8"/>
      <c r="F303" s="8"/>
      <c r="G303" s="8"/>
      <c r="H303" s="8"/>
    </row>
    <row r="304" spans="5:8" x14ac:dyDescent="0.25">
      <c r="E304" s="8"/>
      <c r="F304" s="8"/>
      <c r="G304" s="8"/>
      <c r="H304" s="8"/>
    </row>
    <row r="305" spans="5:8" x14ac:dyDescent="0.25">
      <c r="E305" s="8"/>
      <c r="F305" s="8"/>
      <c r="G305" s="8"/>
      <c r="H305" s="8"/>
    </row>
    <row r="306" spans="5:8" x14ac:dyDescent="0.25">
      <c r="E306" s="8"/>
      <c r="F306" s="8"/>
      <c r="G306" s="8"/>
      <c r="H306" s="8"/>
    </row>
    <row r="307" spans="5:8" x14ac:dyDescent="0.25">
      <c r="E307" s="8"/>
      <c r="F307" s="8"/>
      <c r="G307" s="8"/>
      <c r="H307" s="8"/>
    </row>
    <row r="308" spans="5:8" x14ac:dyDescent="0.25">
      <c r="E308" s="8"/>
      <c r="F308" s="8"/>
      <c r="G308" s="8"/>
      <c r="H308" s="8"/>
    </row>
    <row r="309" spans="5:8" x14ac:dyDescent="0.25">
      <c r="E309" s="8"/>
      <c r="F309" s="8"/>
      <c r="G309" s="8"/>
      <c r="H309" s="8"/>
    </row>
    <row r="310" spans="5:8" x14ac:dyDescent="0.25">
      <c r="E310" s="8"/>
      <c r="F310" s="8"/>
      <c r="G310" s="8"/>
      <c r="H310" s="8"/>
    </row>
    <row r="311" spans="5:8" x14ac:dyDescent="0.25">
      <c r="E311" s="8"/>
      <c r="F311" s="8"/>
      <c r="G311" s="8"/>
      <c r="H311" s="8"/>
    </row>
    <row r="312" spans="5:8" x14ac:dyDescent="0.25">
      <c r="E312" s="8"/>
      <c r="F312" s="8"/>
      <c r="G312" s="8"/>
      <c r="H312" s="8"/>
    </row>
    <row r="313" spans="5:8" x14ac:dyDescent="0.25">
      <c r="E313" s="8"/>
      <c r="F313" s="8"/>
      <c r="G313" s="8"/>
      <c r="H313" s="8"/>
    </row>
    <row r="314" spans="5:8" x14ac:dyDescent="0.25">
      <c r="E314" s="8"/>
      <c r="F314" s="8"/>
      <c r="G314" s="8"/>
      <c r="H314" s="8"/>
    </row>
    <row r="315" spans="5:8" x14ac:dyDescent="0.25">
      <c r="E315" s="8"/>
      <c r="F315" s="8"/>
      <c r="G315" s="8"/>
      <c r="H315" s="8"/>
    </row>
    <row r="316" spans="5:8" x14ac:dyDescent="0.25">
      <c r="E316" s="8"/>
      <c r="F316" s="8"/>
      <c r="G316" s="8"/>
      <c r="H316" s="8"/>
    </row>
    <row r="317" spans="5:8" x14ac:dyDescent="0.25">
      <c r="E317" s="8"/>
      <c r="F317" s="8"/>
      <c r="G317" s="8"/>
      <c r="H317" s="8"/>
    </row>
    <row r="318" spans="5:8" x14ac:dyDescent="0.25">
      <c r="E318" s="8"/>
      <c r="F318" s="8"/>
      <c r="G318" s="8"/>
      <c r="H318" s="8"/>
    </row>
    <row r="319" spans="5:8" x14ac:dyDescent="0.25">
      <c r="E319" s="8"/>
      <c r="F319" s="8"/>
      <c r="G319" s="8"/>
      <c r="H319" s="8"/>
    </row>
    <row r="320" spans="5:8" x14ac:dyDescent="0.25">
      <c r="E320" s="8"/>
      <c r="F320" s="8"/>
      <c r="G320" s="8"/>
      <c r="H320" s="8"/>
    </row>
    <row r="321" spans="5:8" x14ac:dyDescent="0.25">
      <c r="E321" s="8"/>
      <c r="F321" s="8"/>
      <c r="G321" s="8"/>
      <c r="H321" s="8"/>
    </row>
    <row r="322" spans="5:8" x14ac:dyDescent="0.25">
      <c r="E322" s="8"/>
      <c r="F322" s="8"/>
      <c r="G322" s="8"/>
      <c r="H322" s="8"/>
    </row>
    <row r="323" spans="5:8" x14ac:dyDescent="0.25">
      <c r="E323" s="8"/>
      <c r="F323" s="8"/>
      <c r="G323" s="8"/>
      <c r="H323" s="8"/>
    </row>
    <row r="324" spans="5:8" x14ac:dyDescent="0.25">
      <c r="E324" s="8"/>
      <c r="F324" s="8"/>
      <c r="G324" s="8"/>
      <c r="H324" s="8"/>
    </row>
    <row r="325" spans="5:8" x14ac:dyDescent="0.25">
      <c r="E325" s="8"/>
      <c r="F325" s="8"/>
      <c r="G325" s="8"/>
      <c r="H325" s="8"/>
    </row>
    <row r="326" spans="5:8" x14ac:dyDescent="0.25">
      <c r="E326" s="8"/>
      <c r="F326" s="8"/>
      <c r="G326" s="8"/>
      <c r="H326" s="8"/>
    </row>
    <row r="327" spans="5:8" x14ac:dyDescent="0.25">
      <c r="E327" s="8"/>
      <c r="F327" s="8"/>
      <c r="G327" s="8"/>
      <c r="H327" s="8"/>
    </row>
    <row r="328" spans="5:8" x14ac:dyDescent="0.25">
      <c r="E328" s="8"/>
      <c r="F328" s="8"/>
      <c r="G328" s="8"/>
      <c r="H328" s="8"/>
    </row>
    <row r="329" spans="5:8" x14ac:dyDescent="0.25">
      <c r="E329" s="8"/>
      <c r="F329" s="8"/>
      <c r="G329" s="8"/>
      <c r="H329" s="8"/>
    </row>
    <row r="330" spans="5:8" x14ac:dyDescent="0.25">
      <c r="E330" s="8"/>
      <c r="F330" s="8"/>
      <c r="G330" s="8"/>
      <c r="H330" s="8"/>
    </row>
    <row r="331" spans="5:8" x14ac:dyDescent="0.25">
      <c r="E331" s="8"/>
      <c r="F331" s="8"/>
      <c r="G331" s="8"/>
      <c r="H331" s="8"/>
    </row>
    <row r="332" spans="5:8" x14ac:dyDescent="0.25">
      <c r="E332" s="8"/>
      <c r="F332" s="8"/>
      <c r="G332" s="8"/>
      <c r="H332" s="8"/>
    </row>
    <row r="333" spans="5:8" x14ac:dyDescent="0.25">
      <c r="E333" s="8"/>
      <c r="F333" s="8"/>
      <c r="G333" s="8"/>
      <c r="H333" s="8"/>
    </row>
    <row r="334" spans="5:8" x14ac:dyDescent="0.25">
      <c r="E334" s="8"/>
      <c r="F334" s="8"/>
      <c r="G334" s="8"/>
      <c r="H334" s="8"/>
    </row>
    <row r="335" spans="5:8" x14ac:dyDescent="0.25">
      <c r="E335" s="8"/>
      <c r="F335" s="8"/>
      <c r="G335" s="8"/>
      <c r="H335" s="8"/>
    </row>
    <row r="336" spans="5:8" x14ac:dyDescent="0.25">
      <c r="E336" s="8"/>
      <c r="F336" s="8"/>
      <c r="G336" s="8"/>
      <c r="H336" s="8"/>
    </row>
    <row r="337" spans="5:8" x14ac:dyDescent="0.25">
      <c r="E337" s="8"/>
      <c r="F337" s="8"/>
      <c r="G337" s="8"/>
      <c r="H337" s="8"/>
    </row>
    <row r="338" spans="5:8" x14ac:dyDescent="0.25">
      <c r="E338" s="8"/>
      <c r="F338" s="8"/>
      <c r="G338" s="8"/>
      <c r="H338" s="8"/>
    </row>
    <row r="339" spans="5:8" x14ac:dyDescent="0.25">
      <c r="E339" s="8"/>
      <c r="F339" s="8"/>
      <c r="G339" s="8"/>
      <c r="H339" s="8"/>
    </row>
    <row r="340" spans="5:8" x14ac:dyDescent="0.25">
      <c r="E340" s="8"/>
      <c r="F340" s="8"/>
      <c r="G340" s="8"/>
      <c r="H340" s="8"/>
    </row>
    <row r="341" spans="5:8" x14ac:dyDescent="0.25">
      <c r="E341" s="8"/>
      <c r="F341" s="8"/>
      <c r="G341" s="8"/>
      <c r="H341" s="8"/>
    </row>
    <row r="342" spans="5:8" x14ac:dyDescent="0.25">
      <c r="E342" s="8"/>
      <c r="F342" s="8"/>
      <c r="G342" s="8"/>
      <c r="H342" s="8"/>
    </row>
    <row r="343" spans="5:8" x14ac:dyDescent="0.25">
      <c r="E343" s="8"/>
      <c r="F343" s="8"/>
      <c r="G343" s="8"/>
      <c r="H343" s="8"/>
    </row>
    <row r="344" spans="5:8" x14ac:dyDescent="0.25">
      <c r="E344" s="8"/>
      <c r="F344" s="8"/>
      <c r="G344" s="8"/>
      <c r="H344" s="8"/>
    </row>
    <row r="345" spans="5:8" x14ac:dyDescent="0.25">
      <c r="E345" s="8"/>
      <c r="F345" s="8"/>
      <c r="G345" s="8"/>
      <c r="H345" s="8"/>
    </row>
    <row r="346" spans="5:8" x14ac:dyDescent="0.25">
      <c r="E346" s="8"/>
      <c r="F346" s="8"/>
      <c r="G346" s="8"/>
      <c r="H346" s="8"/>
    </row>
    <row r="347" spans="5:8" x14ac:dyDescent="0.25">
      <c r="E347" s="8"/>
      <c r="F347" s="8"/>
      <c r="G347" s="8"/>
      <c r="H347" s="8"/>
    </row>
    <row r="348" spans="5:8" x14ac:dyDescent="0.25">
      <c r="E348" s="8"/>
      <c r="F348" s="8"/>
      <c r="G348" s="8"/>
      <c r="H348" s="8"/>
    </row>
    <row r="349" spans="5:8" x14ac:dyDescent="0.25">
      <c r="E349" s="8"/>
      <c r="F349" s="8"/>
      <c r="G349" s="8"/>
      <c r="H349" s="8"/>
    </row>
    <row r="350" spans="5:8" x14ac:dyDescent="0.25">
      <c r="E350" s="8"/>
      <c r="F350" s="8"/>
      <c r="G350" s="8"/>
      <c r="H350" s="8"/>
    </row>
    <row r="351" spans="5:8" x14ac:dyDescent="0.25">
      <c r="E351" s="8"/>
      <c r="F351" s="8"/>
      <c r="G351" s="8"/>
      <c r="H351" s="8"/>
    </row>
    <row r="352" spans="5:8" x14ac:dyDescent="0.25">
      <c r="E352" s="8"/>
      <c r="F352" s="8"/>
      <c r="G352" s="8"/>
      <c r="H352" s="8"/>
    </row>
    <row r="353" spans="5:8" x14ac:dyDescent="0.25">
      <c r="E353" s="8"/>
      <c r="F353" s="8"/>
      <c r="G353" s="8"/>
      <c r="H353" s="8"/>
    </row>
    <row r="354" spans="5:8" x14ac:dyDescent="0.25">
      <c r="E354" s="8"/>
      <c r="F354" s="8"/>
      <c r="G354" s="8"/>
      <c r="H354" s="8"/>
    </row>
    <row r="355" spans="5:8" x14ac:dyDescent="0.25">
      <c r="E355" s="8"/>
      <c r="F355" s="8"/>
      <c r="G355" s="8"/>
      <c r="H355" s="8"/>
    </row>
    <row r="356" spans="5:8" x14ac:dyDescent="0.25">
      <c r="E356" s="8"/>
      <c r="F356" s="8"/>
      <c r="G356" s="8"/>
      <c r="H356" s="8"/>
    </row>
    <row r="357" spans="5:8" x14ac:dyDescent="0.25">
      <c r="E357" s="8"/>
      <c r="F357" s="8"/>
      <c r="G357" s="8"/>
      <c r="H357" s="8"/>
    </row>
    <row r="358" spans="5:8" x14ac:dyDescent="0.25">
      <c r="E358" s="8"/>
      <c r="F358" s="8"/>
      <c r="G358" s="8"/>
      <c r="H358" s="8"/>
    </row>
    <row r="359" spans="5:8" x14ac:dyDescent="0.25">
      <c r="E359" s="8"/>
      <c r="F359" s="8"/>
      <c r="G359" s="8"/>
      <c r="H359" s="8"/>
    </row>
    <row r="360" spans="5:8" x14ac:dyDescent="0.25">
      <c r="E360" s="8"/>
      <c r="F360" s="8"/>
      <c r="G360" s="8"/>
      <c r="H360" s="8"/>
    </row>
    <row r="361" spans="5:8" x14ac:dyDescent="0.25">
      <c r="E361" s="8"/>
      <c r="F361" s="8"/>
      <c r="G361" s="8"/>
      <c r="H361" s="8"/>
    </row>
    <row r="362" spans="5:8" x14ac:dyDescent="0.25">
      <c r="E362" s="8"/>
      <c r="F362" s="8"/>
      <c r="G362" s="8"/>
      <c r="H362" s="8"/>
    </row>
    <row r="363" spans="5:8" x14ac:dyDescent="0.25">
      <c r="E363" s="8"/>
      <c r="F363" s="8"/>
      <c r="G363" s="8"/>
      <c r="H363" s="8"/>
    </row>
    <row r="364" spans="5:8" x14ac:dyDescent="0.25">
      <c r="E364" s="8"/>
      <c r="F364" s="8"/>
      <c r="G364" s="8"/>
      <c r="H364" s="8"/>
    </row>
    <row r="365" spans="5:8" x14ac:dyDescent="0.25">
      <c r="E365" s="8"/>
      <c r="F365" s="8"/>
      <c r="G365" s="8"/>
      <c r="H365" s="8"/>
    </row>
    <row r="366" spans="5:8" x14ac:dyDescent="0.25">
      <c r="E366" s="8"/>
      <c r="F366" s="8"/>
      <c r="G366" s="8"/>
      <c r="H366" s="8"/>
    </row>
    <row r="367" spans="5:8" x14ac:dyDescent="0.25">
      <c r="E367" s="8"/>
      <c r="F367" s="8"/>
      <c r="G367" s="8"/>
      <c r="H367" s="8"/>
    </row>
    <row r="368" spans="5:8" x14ac:dyDescent="0.25">
      <c r="E368" s="8"/>
      <c r="F368" s="8"/>
      <c r="G368" s="8"/>
      <c r="H368" s="8"/>
    </row>
    <row r="369" spans="5:8" x14ac:dyDescent="0.25">
      <c r="E369" s="8"/>
      <c r="F369" s="8"/>
      <c r="G369" s="8"/>
      <c r="H369" s="8"/>
    </row>
    <row r="370" spans="5:8" x14ac:dyDescent="0.25">
      <c r="E370" s="8"/>
      <c r="F370" s="8"/>
      <c r="G370" s="8"/>
      <c r="H370" s="8"/>
    </row>
    <row r="371" spans="5:8" x14ac:dyDescent="0.25">
      <c r="E371" s="8"/>
      <c r="F371" s="8"/>
      <c r="G371" s="8"/>
      <c r="H371" s="8"/>
    </row>
    <row r="372" spans="5:8" x14ac:dyDescent="0.25">
      <c r="E372" s="8"/>
      <c r="F372" s="8"/>
      <c r="G372" s="8"/>
      <c r="H372" s="8"/>
    </row>
    <row r="373" spans="5:8" x14ac:dyDescent="0.25">
      <c r="E373" s="8"/>
      <c r="F373" s="8"/>
      <c r="G373" s="8"/>
      <c r="H373" s="8"/>
    </row>
    <row r="374" spans="5:8" x14ac:dyDescent="0.25">
      <c r="E374" s="8"/>
      <c r="F374" s="8"/>
      <c r="G374" s="8"/>
      <c r="H374" s="8"/>
    </row>
    <row r="375" spans="5:8" x14ac:dyDescent="0.25">
      <c r="E375" s="8"/>
      <c r="F375" s="8"/>
      <c r="G375" s="8"/>
      <c r="H375" s="8"/>
    </row>
    <row r="376" spans="5:8" x14ac:dyDescent="0.25">
      <c r="E376" s="8"/>
      <c r="F376" s="8"/>
      <c r="G376" s="8"/>
      <c r="H376" s="8"/>
    </row>
    <row r="377" spans="5:8" x14ac:dyDescent="0.25">
      <c r="E377" s="8"/>
      <c r="F377" s="8"/>
      <c r="G377" s="8"/>
      <c r="H377" s="8"/>
    </row>
    <row r="378" spans="5:8" x14ac:dyDescent="0.25">
      <c r="E378" s="8"/>
      <c r="F378" s="8"/>
      <c r="G378" s="8"/>
      <c r="H378" s="8"/>
    </row>
    <row r="379" spans="5:8" x14ac:dyDescent="0.25">
      <c r="E379" s="8"/>
      <c r="F379" s="8"/>
      <c r="G379" s="8"/>
      <c r="H379" s="8"/>
    </row>
    <row r="380" spans="5:8" x14ac:dyDescent="0.25">
      <c r="E380" s="8"/>
      <c r="F380" s="8"/>
      <c r="G380" s="8"/>
      <c r="H380" s="8"/>
    </row>
    <row r="381" spans="5:8" x14ac:dyDescent="0.25">
      <c r="E381" s="8"/>
      <c r="F381" s="8"/>
      <c r="G381" s="8"/>
      <c r="H381" s="8"/>
    </row>
    <row r="382" spans="5:8" x14ac:dyDescent="0.25">
      <c r="E382" s="8"/>
      <c r="F382" s="8"/>
      <c r="G382" s="8"/>
      <c r="H382" s="8"/>
    </row>
    <row r="383" spans="5:8" x14ac:dyDescent="0.25">
      <c r="E383" s="8"/>
      <c r="F383" s="8"/>
      <c r="G383" s="8"/>
      <c r="H383" s="8"/>
    </row>
    <row r="384" spans="5:8" x14ac:dyDescent="0.25">
      <c r="E384" s="8"/>
      <c r="F384" s="8"/>
      <c r="G384" s="8"/>
      <c r="H384" s="8"/>
    </row>
    <row r="385" spans="5:8" x14ac:dyDescent="0.25">
      <c r="E385" s="8"/>
      <c r="F385" s="8"/>
      <c r="G385" s="8"/>
      <c r="H385" s="8"/>
    </row>
    <row r="386" spans="5:8" x14ac:dyDescent="0.25">
      <c r="E386" s="8"/>
      <c r="F386" s="8"/>
      <c r="G386" s="8"/>
      <c r="H386" s="8"/>
    </row>
    <row r="387" spans="5:8" x14ac:dyDescent="0.25">
      <c r="E387" s="8"/>
      <c r="F387" s="8"/>
      <c r="G387" s="8"/>
      <c r="H387" s="8"/>
    </row>
    <row r="388" spans="5:8" x14ac:dyDescent="0.25">
      <c r="E388" s="8"/>
      <c r="F388" s="8"/>
      <c r="G388" s="8"/>
      <c r="H388" s="8"/>
    </row>
    <row r="389" spans="5:8" x14ac:dyDescent="0.25">
      <c r="E389" s="8"/>
      <c r="F389" s="8"/>
      <c r="G389" s="8"/>
      <c r="H389" s="8"/>
    </row>
    <row r="390" spans="5:8" x14ac:dyDescent="0.25">
      <c r="E390" s="8"/>
      <c r="F390" s="8"/>
      <c r="G390" s="8"/>
      <c r="H390" s="8"/>
    </row>
    <row r="391" spans="5:8" x14ac:dyDescent="0.25">
      <c r="E391" s="8"/>
      <c r="F391" s="8"/>
      <c r="G391" s="8"/>
      <c r="H391" s="8"/>
    </row>
    <row r="392" spans="5:8" x14ac:dyDescent="0.25">
      <c r="E392" s="8"/>
      <c r="F392" s="8"/>
      <c r="G392" s="8"/>
      <c r="H392" s="8"/>
    </row>
    <row r="393" spans="5:8" x14ac:dyDescent="0.25">
      <c r="E393" s="8"/>
      <c r="F393" s="8"/>
      <c r="G393" s="8"/>
      <c r="H393" s="8"/>
    </row>
    <row r="394" spans="5:8" x14ac:dyDescent="0.25">
      <c r="E394" s="8"/>
      <c r="F394" s="8"/>
      <c r="G394" s="8"/>
      <c r="H394" s="8"/>
    </row>
    <row r="395" spans="5:8" x14ac:dyDescent="0.25">
      <c r="E395" s="8"/>
      <c r="F395" s="8"/>
      <c r="G395" s="8"/>
      <c r="H395" s="8"/>
    </row>
    <row r="396" spans="5:8" x14ac:dyDescent="0.25">
      <c r="E396" s="8"/>
      <c r="F396" s="8"/>
      <c r="G396" s="8"/>
      <c r="H396" s="8"/>
    </row>
    <row r="397" spans="5:8" x14ac:dyDescent="0.25">
      <c r="E397" s="8"/>
      <c r="F397" s="8"/>
      <c r="G397" s="8"/>
      <c r="H397" s="8"/>
    </row>
    <row r="398" spans="5:8" x14ac:dyDescent="0.25">
      <c r="E398" s="8"/>
      <c r="F398" s="8"/>
      <c r="G398" s="8"/>
      <c r="H398" s="8"/>
    </row>
    <row r="399" spans="5:8" x14ac:dyDescent="0.25">
      <c r="E399" s="8"/>
      <c r="F399" s="8"/>
      <c r="G399" s="8"/>
      <c r="H399" s="8"/>
    </row>
    <row r="400" spans="5:8" x14ac:dyDescent="0.25">
      <c r="E400" s="8"/>
      <c r="F400" s="8"/>
      <c r="G400" s="8"/>
      <c r="H400" s="8"/>
    </row>
    <row r="401" spans="5:8" x14ac:dyDescent="0.25">
      <c r="E401" s="8"/>
      <c r="F401" s="8"/>
      <c r="G401" s="8"/>
      <c r="H401" s="8"/>
    </row>
    <row r="402" spans="5:8" x14ac:dyDescent="0.25">
      <c r="E402" s="8"/>
      <c r="F402" s="8"/>
      <c r="G402" s="8"/>
      <c r="H402" s="8"/>
    </row>
    <row r="403" spans="5:8" x14ac:dyDescent="0.25">
      <c r="E403" s="8"/>
      <c r="F403" s="8"/>
      <c r="G403" s="8"/>
      <c r="H403" s="8"/>
    </row>
    <row r="404" spans="5:8" x14ac:dyDescent="0.25">
      <c r="E404" s="8"/>
      <c r="F404" s="8"/>
      <c r="G404" s="8"/>
      <c r="H404" s="8"/>
    </row>
    <row r="405" spans="5:8" x14ac:dyDescent="0.25">
      <c r="E405" s="8"/>
      <c r="F405" s="8"/>
      <c r="G405" s="8"/>
      <c r="H405" s="8"/>
    </row>
    <row r="406" spans="5:8" x14ac:dyDescent="0.25">
      <c r="E406" s="8"/>
      <c r="F406" s="8"/>
      <c r="G406" s="8"/>
      <c r="H406" s="8"/>
    </row>
    <row r="407" spans="5:8" x14ac:dyDescent="0.25">
      <c r="E407" s="8"/>
      <c r="F407" s="8"/>
      <c r="G407" s="8"/>
      <c r="H407" s="8"/>
    </row>
    <row r="408" spans="5:8" x14ac:dyDescent="0.25">
      <c r="E408" s="8"/>
      <c r="F408" s="8"/>
      <c r="G408" s="8"/>
      <c r="H408" s="8"/>
    </row>
    <row r="409" spans="5:8" x14ac:dyDescent="0.25">
      <c r="E409" s="8"/>
      <c r="F409" s="8"/>
      <c r="G409" s="8"/>
      <c r="H409" s="8"/>
    </row>
    <row r="410" spans="5:8" x14ac:dyDescent="0.25">
      <c r="E410" s="8"/>
      <c r="F410" s="8"/>
      <c r="G410" s="8"/>
      <c r="H410" s="8"/>
    </row>
    <row r="411" spans="5:8" x14ac:dyDescent="0.25">
      <c r="E411" s="8"/>
      <c r="F411" s="8"/>
      <c r="G411" s="8"/>
      <c r="H411" s="8"/>
    </row>
    <row r="412" spans="5:8" x14ac:dyDescent="0.25">
      <c r="E412" s="8"/>
      <c r="F412" s="8"/>
      <c r="G412" s="8"/>
      <c r="H412" s="8"/>
    </row>
    <row r="413" spans="5:8" x14ac:dyDescent="0.25">
      <c r="E413" s="8"/>
      <c r="F413" s="8"/>
      <c r="G413" s="8"/>
      <c r="H413" s="8"/>
    </row>
    <row r="414" spans="5:8" x14ac:dyDescent="0.25">
      <c r="E414" s="8"/>
      <c r="F414" s="8"/>
      <c r="G414" s="8"/>
      <c r="H414" s="8"/>
    </row>
    <row r="415" spans="5:8" x14ac:dyDescent="0.25">
      <c r="E415" s="8"/>
      <c r="F415" s="8"/>
      <c r="G415" s="8"/>
      <c r="H415" s="8"/>
    </row>
    <row r="416" spans="5:8" x14ac:dyDescent="0.25">
      <c r="E416" s="8"/>
      <c r="F416" s="8"/>
      <c r="G416" s="8"/>
      <c r="H416" s="8"/>
    </row>
    <row r="417" spans="5:8" x14ac:dyDescent="0.25">
      <c r="E417" s="8"/>
      <c r="F417" s="8"/>
      <c r="G417" s="8"/>
      <c r="H417" s="8"/>
    </row>
    <row r="418" spans="5:8" x14ac:dyDescent="0.25">
      <c r="E418" s="8"/>
      <c r="F418" s="8"/>
      <c r="G418" s="8"/>
      <c r="H418" s="8"/>
    </row>
    <row r="419" spans="5:8" x14ac:dyDescent="0.25">
      <c r="E419" s="8"/>
      <c r="F419" s="8"/>
      <c r="G419" s="8"/>
      <c r="H419" s="8"/>
    </row>
    <row r="420" spans="5:8" x14ac:dyDescent="0.25">
      <c r="E420" s="8"/>
      <c r="F420" s="8"/>
      <c r="G420" s="8"/>
      <c r="H420" s="8"/>
    </row>
    <row r="421" spans="5:8" x14ac:dyDescent="0.25">
      <c r="E421" s="8"/>
      <c r="F421" s="8"/>
      <c r="G421" s="8"/>
      <c r="H421" s="8"/>
    </row>
    <row r="422" spans="5:8" x14ac:dyDescent="0.25">
      <c r="E422" s="8"/>
      <c r="F422" s="8"/>
      <c r="G422" s="8"/>
      <c r="H422" s="8"/>
    </row>
    <row r="423" spans="5:8" x14ac:dyDescent="0.25">
      <c r="E423" s="8"/>
      <c r="F423" s="8"/>
      <c r="G423" s="8"/>
      <c r="H423" s="8"/>
    </row>
    <row r="424" spans="5:8" x14ac:dyDescent="0.25">
      <c r="E424" s="8"/>
      <c r="F424" s="8"/>
      <c r="G424" s="8"/>
      <c r="H424" s="8"/>
    </row>
    <row r="425" spans="5:8" x14ac:dyDescent="0.25">
      <c r="E425" s="8"/>
      <c r="F425" s="8"/>
      <c r="G425" s="8"/>
      <c r="H425" s="8"/>
    </row>
    <row r="426" spans="5:8" x14ac:dyDescent="0.25">
      <c r="E426" s="8"/>
      <c r="F426" s="8"/>
      <c r="G426" s="8"/>
      <c r="H426" s="8"/>
    </row>
    <row r="427" spans="5:8" x14ac:dyDescent="0.25">
      <c r="E427" s="8"/>
      <c r="F427" s="8"/>
      <c r="G427" s="8"/>
      <c r="H427" s="8"/>
    </row>
    <row r="428" spans="5:8" x14ac:dyDescent="0.25">
      <c r="E428" s="8"/>
      <c r="F428" s="8"/>
      <c r="G428" s="8"/>
      <c r="H428" s="8"/>
    </row>
    <row r="429" spans="5:8" x14ac:dyDescent="0.25">
      <c r="E429" s="8"/>
      <c r="F429" s="8"/>
      <c r="G429" s="8"/>
      <c r="H429" s="8"/>
    </row>
    <row r="430" spans="5:8" x14ac:dyDescent="0.25">
      <c r="E430" s="8"/>
      <c r="F430" s="8"/>
      <c r="G430" s="8"/>
      <c r="H430" s="8"/>
    </row>
    <row r="431" spans="5:8" x14ac:dyDescent="0.25">
      <c r="E431" s="8"/>
      <c r="F431" s="8"/>
      <c r="G431" s="8"/>
      <c r="H431" s="8"/>
    </row>
    <row r="432" spans="5:8" x14ac:dyDescent="0.25">
      <c r="E432" s="8"/>
      <c r="F432" s="8"/>
      <c r="G432" s="8"/>
      <c r="H432" s="8"/>
    </row>
    <row r="433" spans="5:8" x14ac:dyDescent="0.25">
      <c r="E433" s="8"/>
      <c r="F433" s="8"/>
      <c r="G433" s="8"/>
      <c r="H433" s="8"/>
    </row>
    <row r="434" spans="5:8" x14ac:dyDescent="0.25">
      <c r="E434" s="8"/>
      <c r="F434" s="8"/>
      <c r="G434" s="8"/>
      <c r="H434" s="8"/>
    </row>
    <row r="435" spans="5:8" x14ac:dyDescent="0.25">
      <c r="E435" s="8"/>
      <c r="F435" s="8"/>
      <c r="G435" s="8"/>
      <c r="H435" s="8"/>
    </row>
    <row r="436" spans="5:8" x14ac:dyDescent="0.25">
      <c r="E436" s="8"/>
      <c r="F436" s="8"/>
      <c r="G436" s="8"/>
      <c r="H436" s="8"/>
    </row>
    <row r="437" spans="5:8" x14ac:dyDescent="0.25">
      <c r="E437" s="8"/>
      <c r="F437" s="8"/>
      <c r="G437" s="8"/>
      <c r="H437" s="8"/>
    </row>
    <row r="438" spans="5:8" x14ac:dyDescent="0.25">
      <c r="E438" s="8"/>
      <c r="F438" s="8"/>
      <c r="G438" s="8"/>
      <c r="H438" s="8"/>
    </row>
    <row r="439" spans="5:8" x14ac:dyDescent="0.25">
      <c r="E439" s="8"/>
      <c r="F439" s="8"/>
      <c r="G439" s="8"/>
      <c r="H439" s="8"/>
    </row>
    <row r="440" spans="5:8" x14ac:dyDescent="0.25">
      <c r="E440" s="8"/>
      <c r="F440" s="8"/>
      <c r="G440" s="8"/>
      <c r="H440" s="8"/>
    </row>
    <row r="441" spans="5:8" x14ac:dyDescent="0.25">
      <c r="E441" s="8"/>
      <c r="F441" s="8"/>
      <c r="G441" s="8"/>
      <c r="H441" s="8"/>
    </row>
    <row r="442" spans="5:8" x14ac:dyDescent="0.25">
      <c r="E442" s="8"/>
      <c r="F442" s="8"/>
      <c r="G442" s="8"/>
      <c r="H442" s="8"/>
    </row>
    <row r="443" spans="5:8" x14ac:dyDescent="0.25">
      <c r="E443" s="8"/>
      <c r="F443" s="8"/>
      <c r="G443" s="8"/>
      <c r="H443" s="8"/>
    </row>
    <row r="444" spans="5:8" x14ac:dyDescent="0.25">
      <c r="E444" s="8"/>
      <c r="F444" s="8"/>
      <c r="G444" s="8"/>
      <c r="H444" s="8"/>
    </row>
    <row r="445" spans="5:8" x14ac:dyDescent="0.25">
      <c r="E445" s="8"/>
      <c r="F445" s="8"/>
      <c r="G445" s="8"/>
      <c r="H445" s="8"/>
    </row>
    <row r="446" spans="5:8" x14ac:dyDescent="0.25">
      <c r="E446" s="8"/>
      <c r="F446" s="8"/>
      <c r="G446" s="8"/>
      <c r="H446" s="8"/>
    </row>
    <row r="447" spans="5:8" x14ac:dyDescent="0.25">
      <c r="E447" s="8"/>
      <c r="F447" s="8"/>
      <c r="G447" s="8"/>
      <c r="H447" s="8"/>
    </row>
    <row r="448" spans="5:8" x14ac:dyDescent="0.25">
      <c r="E448" s="8"/>
      <c r="F448" s="8"/>
      <c r="G448" s="8"/>
      <c r="H448" s="8"/>
    </row>
    <row r="449" spans="5:8" x14ac:dyDescent="0.25">
      <c r="E449" s="8"/>
      <c r="F449" s="8"/>
      <c r="G449" s="8"/>
      <c r="H449" s="8"/>
    </row>
    <row r="450" spans="5:8" x14ac:dyDescent="0.25">
      <c r="E450" s="8"/>
      <c r="F450" s="8"/>
      <c r="G450" s="8"/>
      <c r="H450" s="8"/>
    </row>
    <row r="451" spans="5:8" x14ac:dyDescent="0.25">
      <c r="E451" s="8"/>
      <c r="F451" s="8"/>
      <c r="G451" s="8"/>
      <c r="H451" s="8"/>
    </row>
    <row r="452" spans="5:8" x14ac:dyDescent="0.25">
      <c r="E452" s="8"/>
      <c r="F452" s="8"/>
      <c r="G452" s="8"/>
      <c r="H452" s="8"/>
    </row>
    <row r="453" spans="5:8" x14ac:dyDescent="0.25">
      <c r="E453" s="8"/>
      <c r="F453" s="8"/>
      <c r="G453" s="8"/>
      <c r="H453" s="8"/>
    </row>
    <row r="454" spans="5:8" x14ac:dyDescent="0.25">
      <c r="E454" s="8"/>
      <c r="F454" s="8"/>
      <c r="G454" s="8"/>
      <c r="H454" s="8"/>
    </row>
    <row r="455" spans="5:8" x14ac:dyDescent="0.25">
      <c r="E455" s="8"/>
      <c r="F455" s="8"/>
      <c r="G455" s="8"/>
      <c r="H455" s="8"/>
    </row>
    <row r="456" spans="5:8" x14ac:dyDescent="0.25">
      <c r="E456" s="8"/>
      <c r="F456" s="8"/>
      <c r="G456" s="8"/>
      <c r="H456" s="8"/>
    </row>
    <row r="457" spans="5:8" x14ac:dyDescent="0.25">
      <c r="E457" s="8"/>
      <c r="F457" s="8"/>
      <c r="G457" s="8"/>
      <c r="H457" s="8"/>
    </row>
    <row r="458" spans="5:8" x14ac:dyDescent="0.25">
      <c r="E458" s="8"/>
      <c r="F458" s="8"/>
      <c r="G458" s="8"/>
      <c r="H458" s="8"/>
    </row>
    <row r="459" spans="5:8" x14ac:dyDescent="0.25">
      <c r="E459" s="8"/>
      <c r="F459" s="8"/>
      <c r="G459" s="8"/>
      <c r="H459" s="8"/>
    </row>
    <row r="460" spans="5:8" x14ac:dyDescent="0.25">
      <c r="E460" s="8"/>
      <c r="F460" s="8"/>
      <c r="G460" s="8"/>
      <c r="H460" s="8"/>
    </row>
    <row r="461" spans="5:8" x14ac:dyDescent="0.25">
      <c r="E461" s="8"/>
      <c r="F461" s="8"/>
      <c r="G461" s="8"/>
      <c r="H461" s="8"/>
    </row>
    <row r="462" spans="5:8" x14ac:dyDescent="0.25">
      <c r="E462" s="8"/>
      <c r="F462" s="8"/>
      <c r="G462" s="8"/>
      <c r="H462" s="8"/>
    </row>
    <row r="463" spans="5:8" x14ac:dyDescent="0.25">
      <c r="E463" s="8"/>
      <c r="F463" s="8"/>
      <c r="G463" s="8"/>
      <c r="H463" s="8"/>
    </row>
    <row r="464" spans="5:8" x14ac:dyDescent="0.25">
      <c r="E464" s="8"/>
      <c r="F464" s="8"/>
      <c r="G464" s="8"/>
      <c r="H464" s="8"/>
    </row>
    <row r="465" spans="5:8" x14ac:dyDescent="0.25">
      <c r="E465" s="8"/>
      <c r="F465" s="8"/>
      <c r="G465" s="8"/>
      <c r="H465" s="8"/>
    </row>
    <row r="466" spans="5:8" x14ac:dyDescent="0.25">
      <c r="E466" s="8"/>
      <c r="F466" s="8"/>
      <c r="G466" s="8"/>
      <c r="H466" s="8"/>
    </row>
    <row r="467" spans="5:8" x14ac:dyDescent="0.25">
      <c r="E467" s="8"/>
      <c r="F467" s="8"/>
      <c r="G467" s="8"/>
      <c r="H467" s="8"/>
    </row>
    <row r="468" spans="5:8" x14ac:dyDescent="0.25">
      <c r="E468" s="8"/>
      <c r="F468" s="8"/>
      <c r="G468" s="8"/>
      <c r="H468" s="8"/>
    </row>
    <row r="469" spans="5:8" x14ac:dyDescent="0.25">
      <c r="E469" s="8"/>
      <c r="F469" s="8"/>
      <c r="G469" s="8"/>
      <c r="H469" s="8"/>
    </row>
    <row r="470" spans="5:8" x14ac:dyDescent="0.25">
      <c r="E470" s="8"/>
      <c r="F470" s="8"/>
      <c r="G470" s="8"/>
      <c r="H470" s="8"/>
    </row>
    <row r="471" spans="5:8" x14ac:dyDescent="0.25">
      <c r="E471" s="8"/>
      <c r="F471" s="8"/>
      <c r="G471" s="8"/>
      <c r="H471" s="8"/>
    </row>
    <row r="472" spans="5:8" x14ac:dyDescent="0.25">
      <c r="E472" s="8"/>
      <c r="F472" s="8"/>
      <c r="G472" s="8"/>
      <c r="H472" s="8"/>
    </row>
    <row r="473" spans="5:8" x14ac:dyDescent="0.25">
      <c r="E473" s="8"/>
      <c r="F473" s="8"/>
      <c r="G473" s="8"/>
      <c r="H473" s="8"/>
    </row>
    <row r="474" spans="5:8" x14ac:dyDescent="0.25">
      <c r="E474" s="8"/>
      <c r="F474" s="8"/>
      <c r="G474" s="8"/>
      <c r="H474" s="8"/>
    </row>
    <row r="475" spans="5:8" x14ac:dyDescent="0.25">
      <c r="E475" s="8"/>
      <c r="F475" s="8"/>
      <c r="G475" s="8"/>
      <c r="H475" s="8"/>
    </row>
    <row r="476" spans="5:8" x14ac:dyDescent="0.25">
      <c r="E476" s="8"/>
      <c r="F476" s="8"/>
      <c r="G476" s="8"/>
      <c r="H476" s="8"/>
    </row>
    <row r="477" spans="5:8" x14ac:dyDescent="0.25">
      <c r="E477" s="8"/>
      <c r="F477" s="8"/>
      <c r="G477" s="8"/>
      <c r="H477" s="8"/>
    </row>
    <row r="478" spans="5:8" x14ac:dyDescent="0.25">
      <c r="E478" s="8"/>
      <c r="F478" s="8"/>
      <c r="G478" s="8"/>
      <c r="H478" s="8"/>
    </row>
    <row r="479" spans="5:8" x14ac:dyDescent="0.25">
      <c r="E479" s="8"/>
      <c r="F479" s="8"/>
      <c r="G479" s="8"/>
      <c r="H479" s="8"/>
    </row>
    <row r="480" spans="5:8" x14ac:dyDescent="0.25">
      <c r="E480" s="8"/>
      <c r="F480" s="8"/>
      <c r="G480" s="8"/>
      <c r="H480" s="8"/>
    </row>
    <row r="481" spans="5:8" x14ac:dyDescent="0.25">
      <c r="E481" s="8"/>
      <c r="F481" s="8"/>
      <c r="G481" s="8"/>
      <c r="H481" s="8"/>
    </row>
    <row r="482" spans="5:8" x14ac:dyDescent="0.25">
      <c r="E482" s="8"/>
      <c r="F482" s="8"/>
      <c r="G482" s="8"/>
      <c r="H482" s="8"/>
    </row>
    <row r="483" spans="5:8" x14ac:dyDescent="0.25">
      <c r="E483" s="8"/>
      <c r="F483" s="8"/>
      <c r="G483" s="8"/>
      <c r="H483" s="8"/>
    </row>
    <row r="484" spans="5:8" x14ac:dyDescent="0.25">
      <c r="E484" s="8"/>
      <c r="F484" s="8"/>
      <c r="G484" s="8"/>
      <c r="H484" s="8"/>
    </row>
    <row r="485" spans="5:8" x14ac:dyDescent="0.25">
      <c r="E485" s="8"/>
      <c r="F485" s="8"/>
      <c r="G485" s="8"/>
      <c r="H485" s="8"/>
    </row>
    <row r="486" spans="5:8" x14ac:dyDescent="0.25">
      <c r="E486" s="8"/>
      <c r="F486" s="8"/>
      <c r="G486" s="8"/>
      <c r="H486" s="8"/>
    </row>
    <row r="487" spans="5:8" x14ac:dyDescent="0.25">
      <c r="E487" s="8"/>
      <c r="F487" s="8"/>
      <c r="G487" s="8"/>
      <c r="H487" s="8"/>
    </row>
    <row r="488" spans="5:8" x14ac:dyDescent="0.25">
      <c r="E488" s="8"/>
      <c r="F488" s="8"/>
      <c r="G488" s="8"/>
      <c r="H488" s="8"/>
    </row>
    <row r="489" spans="5:8" x14ac:dyDescent="0.25">
      <c r="E489" s="8"/>
      <c r="F489" s="8"/>
      <c r="G489" s="8"/>
      <c r="H489" s="8"/>
    </row>
    <row r="490" spans="5:8" x14ac:dyDescent="0.25">
      <c r="E490" s="8"/>
      <c r="F490" s="8"/>
      <c r="G490" s="8"/>
      <c r="H490" s="8"/>
    </row>
    <row r="491" spans="5:8" x14ac:dyDescent="0.25">
      <c r="E491" s="8"/>
      <c r="F491" s="8"/>
      <c r="G491" s="8"/>
      <c r="H491" s="8"/>
    </row>
    <row r="492" spans="5:8" x14ac:dyDescent="0.25">
      <c r="E492" s="8"/>
      <c r="F492" s="8"/>
      <c r="G492" s="8"/>
      <c r="H492" s="8"/>
    </row>
    <row r="493" spans="5:8" x14ac:dyDescent="0.25">
      <c r="E493" s="8"/>
      <c r="F493" s="8"/>
      <c r="G493" s="8"/>
      <c r="H493" s="8"/>
    </row>
    <row r="494" spans="5:8" x14ac:dyDescent="0.25">
      <c r="E494" s="8"/>
      <c r="F494" s="8"/>
      <c r="G494" s="8"/>
      <c r="H494" s="8"/>
    </row>
    <row r="495" spans="5:8" x14ac:dyDescent="0.25">
      <c r="E495" s="8"/>
      <c r="F495" s="8"/>
      <c r="G495" s="8"/>
      <c r="H495" s="8"/>
    </row>
    <row r="496" spans="5:8" x14ac:dyDescent="0.25">
      <c r="E496" s="8"/>
      <c r="F496" s="8"/>
      <c r="G496" s="8"/>
      <c r="H496" s="8"/>
    </row>
    <row r="497" spans="5:8" x14ac:dyDescent="0.25">
      <c r="E497" s="8"/>
      <c r="F497" s="8"/>
      <c r="G497" s="8"/>
      <c r="H497" s="8"/>
    </row>
    <row r="498" spans="5:8" x14ac:dyDescent="0.25">
      <c r="E498" s="8"/>
      <c r="F498" s="8"/>
      <c r="G498" s="8"/>
      <c r="H498" s="8"/>
    </row>
  </sheetData>
  <sheetProtection algorithmName="SHA-512" hashValue="oGrF/JYFEO/4a7SU+nLXpQN9cjTudvdTNG7Ma7OW/3M+YfzEu5eZkLwnuh7fVUoUt+fj/QKaOfeiLmf9gzVhYw==" saltValue="Ewhdw3hQ7j2lT21jZAatqA==" spinCount="100000" sheet="1" formatCells="0" formatColumns="0" formatRows="0"/>
  <phoneticPr fontId="7" type="noConversion"/>
  <conditionalFormatting sqref="L8:L250">
    <cfRule type="cellIs" dxfId="28" priority="31" operator="equal">
      <formula>"tidak lulus"</formula>
    </cfRule>
    <cfRule type="cellIs" dxfId="27" priority="32" operator="equal">
      <formula>"remidi cpmk"</formula>
    </cfRule>
    <cfRule type="cellIs" dxfId="26" priority="33" operator="equal">
      <formula>"LULUS"</formula>
    </cfRule>
  </conditionalFormatting>
  <conditionalFormatting sqref="M7:AN7">
    <cfRule type="containsText" dxfId="25" priority="34" operator="containsText" text="CPMK">
      <formula>NOT(ISERROR(SEARCH("CPMK",M7)))</formula>
    </cfRule>
  </conditionalFormatting>
  <conditionalFormatting sqref="M8:AN250">
    <cfRule type="cellIs" dxfId="24" priority="36" operator="lessThan">
      <formula>60</formula>
    </cfRule>
  </conditionalFormatting>
  <conditionalFormatting sqref="N8:N250">
    <cfRule type="cellIs" dxfId="23" priority="30" operator="equal">
      <formula>1</formula>
    </cfRule>
  </conditionalFormatting>
  <conditionalFormatting sqref="N8:AN155 O9:O250 Q9:Q250 S9:S250 U9:U250 W9:W250 Y9:Y250 AA9:AA250 AC9:AC250">
    <cfRule type="cellIs" dxfId="22" priority="1" operator="equal">
      <formula>3</formula>
    </cfRule>
    <cfRule type="cellIs" dxfId="21" priority="2" operator="equal">
      <formula>4</formula>
    </cfRule>
  </conditionalFormatting>
  <conditionalFormatting sqref="P8:P155">
    <cfRule type="cellIs" dxfId="20" priority="28" operator="equal">
      <formula>1</formula>
    </cfRule>
  </conditionalFormatting>
  <conditionalFormatting sqref="R8:R155">
    <cfRule type="cellIs" dxfId="19" priority="26" operator="equal">
      <formula>1</formula>
    </cfRule>
  </conditionalFormatting>
  <conditionalFormatting sqref="T8:T155">
    <cfRule type="cellIs" dxfId="18" priority="24" operator="equal">
      <formula>1</formula>
    </cfRule>
  </conditionalFormatting>
  <conditionalFormatting sqref="V8:V155">
    <cfRule type="cellIs" dxfId="17" priority="22" operator="equal">
      <formula>1</formula>
    </cfRule>
  </conditionalFormatting>
  <conditionalFormatting sqref="X8:X155">
    <cfRule type="cellIs" dxfId="16" priority="20" operator="equal">
      <formula>1</formula>
    </cfRule>
  </conditionalFormatting>
  <conditionalFormatting sqref="Z8:Z155">
    <cfRule type="cellIs" dxfId="15" priority="18" operator="equal">
      <formula>1</formula>
    </cfRule>
  </conditionalFormatting>
  <conditionalFormatting sqref="AB8:AB155">
    <cfRule type="cellIs" dxfId="14" priority="16" operator="equal">
      <formula>1</formula>
    </cfRule>
  </conditionalFormatting>
  <conditionalFormatting sqref="AD8:AD155">
    <cfRule type="cellIs" dxfId="13" priority="14" operator="equal">
      <formula>1</formula>
    </cfRule>
  </conditionalFormatting>
  <conditionalFormatting sqref="AF8:AF155">
    <cfRule type="cellIs" dxfId="12" priority="12" operator="equal">
      <formula>1</formula>
    </cfRule>
  </conditionalFormatting>
  <conditionalFormatting sqref="AH8:AH155">
    <cfRule type="cellIs" dxfId="11" priority="10" operator="equal">
      <formula>1</formula>
    </cfRule>
  </conditionalFormatting>
  <conditionalFormatting sqref="AJ8:AJ155">
    <cfRule type="cellIs" dxfId="10" priority="8" operator="equal">
      <formula>1</formula>
    </cfRule>
  </conditionalFormatting>
  <conditionalFormatting sqref="AL8:AL155">
    <cfRule type="cellIs" dxfId="9" priority="6" operator="equal">
      <formula>1</formula>
    </cfRule>
  </conditionalFormatting>
  <conditionalFormatting sqref="AN8:AN155">
    <cfRule type="cellIs" dxfId="8" priority="4" operator="equal">
      <formula>1</formula>
    </cfRule>
  </conditionalFormatting>
  <pageMargins left="0.7" right="0.7" top="0.75" bottom="0.75" header="0.3" footer="0.3"/>
  <pageSetup orientation="portrait" horizontalDpi="1200" verticalDpi="1200" r:id="rId1"/>
  <ignoredErrors>
    <ignoredError sqref="P9:P250 P8 T8 T9:T250 O8:O250 R9:R250 R8 Q9:Q250 Q8 S8 S9:S250 AN8 AL8 AJ8 AH8 AF8 AD9:AN250 AB9:AB250 AD8 AB8 Z9:Z250 X9:X250 V9:V250 Z8 X8 V8 U9:U250 U8 W8 Y8 AA8 W9:W250 Y9:Y250 AA9:AA250 AC8 AE8 AC9:AC250 AG8 AI8 AK8 AM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D63C-3BD5-4542-BEAC-65E642F2E7C2}">
  <dimension ref="A1:BT251"/>
  <sheetViews>
    <sheetView showGridLines="0" workbookViewId="0">
      <selection activeCell="Y8" activeCellId="1" sqref="U8:W25 Y8:Y25"/>
    </sheetView>
  </sheetViews>
  <sheetFormatPr defaultColWidth="9.140625" defaultRowHeight="15" x14ac:dyDescent="0.25"/>
  <cols>
    <col min="1" max="1" width="4.140625" style="3" customWidth="1"/>
    <col min="2" max="2" width="15.140625" style="3" bestFit="1" customWidth="1"/>
    <col min="3" max="3" width="26.140625" style="3" customWidth="1"/>
    <col min="4" max="4" width="6.140625" style="3" customWidth="1"/>
    <col min="5" max="19" width="9.140625" style="3" hidden="1" customWidth="1"/>
    <col min="20" max="34" width="3.5703125" style="2" customWidth="1"/>
    <col min="35" max="35" width="5.42578125" style="2" customWidth="1"/>
    <col min="36" max="36" width="3.140625" style="2" customWidth="1"/>
    <col min="37" max="37" width="2.140625" style="3" customWidth="1"/>
    <col min="38" max="39" width="9.140625" style="3"/>
    <col min="40" max="40" width="10.85546875" style="3" customWidth="1"/>
    <col min="41" max="44" width="9.140625" style="3"/>
    <col min="45" max="45" width="7.85546875" style="3" customWidth="1"/>
    <col min="46" max="16384" width="9.140625" style="3"/>
  </cols>
  <sheetData>
    <row r="1" spans="1:72" ht="15.75" x14ac:dyDescent="0.25">
      <c r="B1" s="3" t="s">
        <v>6</v>
      </c>
      <c r="C1" s="3" t="str">
        <f>'CPMK-CPL'!C1</f>
        <v>PTSK6660 - Simulasi Jaringan Komputer</v>
      </c>
      <c r="AH1" s="60">
        <v>1</v>
      </c>
      <c r="AI1" s="60">
        <f ca="1">COUNTIF($AI$8:$AI$251,AH1)</f>
        <v>0</v>
      </c>
      <c r="AJ1" s="60"/>
      <c r="AL1" s="11" t="s">
        <v>98</v>
      </c>
      <c r="AN1" s="71" t="s">
        <v>93</v>
      </c>
      <c r="AO1" s="16" t="s">
        <v>99</v>
      </c>
      <c r="AQ1" s="11" t="s">
        <v>101</v>
      </c>
      <c r="AT1" s="75">
        <v>2.5</v>
      </c>
      <c r="AU1" s="58" t="str">
        <f>"DISTRIBUSI PENCAPAIAN "&amp;AN1</f>
        <v>DISTRIBUSI PENCAPAIAN CPL 6</v>
      </c>
      <c r="BB1" s="11"/>
      <c r="BC1" s="11"/>
      <c r="BD1" s="65">
        <f>'CPMK-CPL'!S25-0.5</f>
        <v>3.5</v>
      </c>
      <c r="BE1" s="55" t="str">
        <f>IFERROR(INDEX($T$6:$AH$6,IFERROR(_xlfn.AGGREGATE(15,2,COLUMN($T$7:$AH$7)-COLUMN($S$7)/($T$7:$AH$7&lt;&gt;""),COLUMNS($T$7:T7)),"")),"")</f>
        <v>CPL 2</v>
      </c>
      <c r="BF1" s="55" t="str">
        <f>IFERROR(INDEX($T$6:$AH$6,IFERROR(_xlfn.AGGREGATE(15,2,COLUMN($T$7:$AH$7)-COLUMN($S$7)/($T$7:$AH$7&lt;&gt;""),COLUMNS($T$7:U7)),"")),"")</f>
        <v>CPL 3</v>
      </c>
      <c r="BG1" s="55" t="str">
        <f>IFERROR(INDEX($T$6:$AH$6,IFERROR(_xlfn.AGGREGATE(15,2,COLUMN($T$7:$AH$7)-COLUMN($S$7)/($T$7:$AH$7&lt;&gt;""),COLUMNS($T$7:V7)),"")),"")</f>
        <v>CPL 4</v>
      </c>
      <c r="BH1" s="55" t="str">
        <f>IFERROR(INDEX($T$6:$AH$6,IFERROR(_xlfn.AGGREGATE(15,2,COLUMN($T$7:$AH$7)-COLUMN($S$7)/($T$7:$AH$7&lt;&gt;""),COLUMNS($T$7:W7)),"")),"")</f>
        <v>CPL 6</v>
      </c>
      <c r="BI1" s="55" t="str">
        <f>IFERROR(INDEX($T$6:$AH$6,IFERROR(_xlfn.AGGREGATE(15,2,COLUMN($T$7:$AH$7)-COLUMN($S$7)/($T$7:$AH$7&lt;&gt;""),COLUMNS($T$7:X7)),"")),"")</f>
        <v/>
      </c>
      <c r="BJ1" s="55" t="str">
        <f>IFERROR(INDEX($T$6:$AH$6,IFERROR(_xlfn.AGGREGATE(15,2,COLUMN($T$7:$AH$7)-COLUMN($S$7)/($T$7:$AH$7&lt;&gt;""),COLUMNS($T$7:Y7)),"")),"")</f>
        <v/>
      </c>
      <c r="BK1" s="55" t="str">
        <f>IFERROR(INDEX($T$6:$AH$6,IFERROR(_xlfn.AGGREGATE(15,2,COLUMN($T$7:$AH$7)-COLUMN($S$7)/($T$7:$AH$7&lt;&gt;""),COLUMNS($T$7:Z7)),"")),"")</f>
        <v/>
      </c>
      <c r="BL1" s="55" t="str">
        <f>IFERROR(INDEX($T$6:$AH$6,IFERROR(_xlfn.AGGREGATE(15,2,COLUMN($T$7:$AH$7)-COLUMN($S$7)/($T$7:$AH$7&lt;&gt;""),COLUMNS($T$7:AA7)),"")),"")</f>
        <v/>
      </c>
      <c r="BM1" s="55" t="str">
        <f>IFERROR(INDEX($T$6:$AH$6,IFERROR(_xlfn.AGGREGATE(15,2,COLUMN($T$7:$AH$7)-COLUMN($S$7)/($T$7:$AH$7&lt;&gt;""),COLUMNS($T$7:AB7)),"")),"")</f>
        <v/>
      </c>
      <c r="BN1" s="55" t="str">
        <f>IFERROR(INDEX($T$6:$AH$6,IFERROR(_xlfn.AGGREGATE(15,2,COLUMN($T$7:$AH$7)-COLUMN($S$7)/($T$7:$AH$7&lt;&gt;""),COLUMNS($T$7:AH7)),"")),"")</f>
        <v/>
      </c>
      <c r="BO1" s="11"/>
      <c r="BP1" s="11"/>
      <c r="BQ1" s="11"/>
      <c r="BR1" s="11"/>
      <c r="BS1" s="11"/>
      <c r="BT1" s="11"/>
    </row>
    <row r="2" spans="1:72" x14ac:dyDescent="0.25">
      <c r="B2" s="3" t="s">
        <v>8</v>
      </c>
      <c r="C2" s="3" t="str">
        <f>'CPMK-CPL'!C2</f>
        <v>2022/2023</v>
      </c>
      <c r="AH2" s="60">
        <v>2</v>
      </c>
      <c r="AI2" s="60">
        <f t="shared" ref="AI2:AI4" ca="1" si="0">COUNTIF($AI$8:$AI$251,AH2)</f>
        <v>0</v>
      </c>
      <c r="AJ2" s="60"/>
      <c r="BB2" s="11"/>
      <c r="BD2" s="55"/>
      <c r="BE2" s="65">
        <f>IFERROR(INDEX($T$7:$AH$7,IFERROR(_xlfn.AGGREGATE(15,2,COLUMN($T$7:$AH$7)-COLUMN($S$7)/($T$7:$AH$7&lt;&gt;""),COLUMNS($T$7:T7)),"")),"")</f>
        <v>3.8888888888888888</v>
      </c>
      <c r="BF2" s="65">
        <f>IFERROR(INDEX($T$7:$AH$7,IFERROR(_xlfn.AGGREGATE(15,2,COLUMN($T$7:$AH$7)-COLUMN($S$7)/($T$7:$AH$7&lt;&gt;""),COLUMNS($T$7:U7)),"")),"")</f>
        <v>4</v>
      </c>
      <c r="BG2" s="65">
        <f>IFERROR(INDEX($T$7:$AH$7,IFERROR(_xlfn.AGGREGATE(15,2,COLUMN($T$7:$AH$7)-COLUMN($S$7)/($T$7:$AH$7&lt;&gt;""),COLUMNS($T$7:V7)),"")),"")</f>
        <v>4</v>
      </c>
      <c r="BH2" s="65">
        <f>IFERROR(INDEX($T$7:$AH$7,IFERROR(_xlfn.AGGREGATE(15,2,COLUMN($T$7:$AH$7)-COLUMN($S$7)/($T$7:$AH$7&lt;&gt;""),COLUMNS($T$7:W7)),"")),"")</f>
        <v>4</v>
      </c>
      <c r="BI2" s="65" t="str">
        <f>IFERROR(INDEX($T$7:$AH$7,IFERROR(_xlfn.AGGREGATE(15,2,COLUMN($T$7:$AH$7)-COLUMN($S$7)/($T$7:$AH$7&lt;&gt;""),COLUMNS($T$7:X7)),"")),"")</f>
        <v/>
      </c>
      <c r="BJ2" s="65" t="str">
        <f>IFERROR(INDEX($T$7:$AH$7,IFERROR(_xlfn.AGGREGATE(15,2,COLUMN($T$7:$AH$7)-COLUMN($S$7)/($T$7:$AH$7&lt;&gt;""),COLUMNS($T$7:Y7)),"")),"")</f>
        <v/>
      </c>
      <c r="BK2" s="65" t="str">
        <f>IFERROR(INDEX($T$7:$AH$7,IFERROR(_xlfn.AGGREGATE(15,2,COLUMN($T$7:$AH$7)-COLUMN($S$7)/($T$7:$AH$7&lt;&gt;""),COLUMNS($T$7:Z7)),"")),"")</f>
        <v/>
      </c>
      <c r="BL2" s="65" t="str">
        <f>IFERROR(INDEX($T$7:$AH$7,IFERROR(_xlfn.AGGREGATE(15,2,COLUMN($T$7:$AH$7)-COLUMN($S$7)/($T$7:$AH$7&lt;&gt;""),COLUMNS($T$7:AA7)),"")),"")</f>
        <v/>
      </c>
      <c r="BM2" s="65" t="str">
        <f>IFERROR(INDEX($T$7:$AH$7,IFERROR(_xlfn.AGGREGATE(15,2,COLUMN($T$7:$AH$7)-COLUMN($S$7)/($T$7:$AH$7&lt;&gt;""),COLUMNS($T$7:AB7)),"")),"")</f>
        <v/>
      </c>
      <c r="BN2" s="65" t="str">
        <f>IFERROR(INDEX($T$7:$AH$7,IFERROR(_xlfn.AGGREGATE(15,2,COLUMN($T$7:$AH$7)-COLUMN($S$7)/($T$7:$AH$7&lt;&gt;""),COLUMNS($T$7:AH7)),"")),"")</f>
        <v/>
      </c>
    </row>
    <row r="3" spans="1:72" x14ac:dyDescent="0.25">
      <c r="B3" s="3" t="s">
        <v>10</v>
      </c>
      <c r="C3" s="3" t="str">
        <f>'CPMK-CPL'!C3</f>
        <v>Genap</v>
      </c>
      <c r="AH3" s="60">
        <v>3</v>
      </c>
      <c r="AI3" s="60">
        <f t="shared" ca="1" si="0"/>
        <v>0</v>
      </c>
      <c r="AJ3" s="60"/>
      <c r="BB3" s="11"/>
      <c r="BE3" s="74"/>
      <c r="BF3" s="74"/>
      <c r="BG3" s="74"/>
      <c r="BH3" s="74"/>
      <c r="BI3" s="74"/>
      <c r="BJ3" s="74"/>
      <c r="BK3" s="74"/>
      <c r="BL3" s="74"/>
      <c r="BM3" s="74"/>
      <c r="BN3" s="74"/>
    </row>
    <row r="4" spans="1:72" x14ac:dyDescent="0.25">
      <c r="B4" s="3" t="s">
        <v>7</v>
      </c>
      <c r="C4" s="3" t="str">
        <f>'CPMK-CPL'!C4</f>
        <v>A</v>
      </c>
      <c r="AH4" s="60">
        <v>4</v>
      </c>
      <c r="AI4" s="60">
        <f t="shared" ca="1" si="0"/>
        <v>18</v>
      </c>
      <c r="AJ4" s="60"/>
      <c r="BB4" s="11"/>
      <c r="BE4" s="74"/>
      <c r="BF4" s="74"/>
      <c r="BG4" s="74"/>
      <c r="BH4" s="74"/>
      <c r="BI4" s="74"/>
      <c r="BJ4" s="74"/>
      <c r="BK4" s="74"/>
      <c r="BL4" s="74"/>
      <c r="BM4" s="74"/>
      <c r="BN4" s="74"/>
    </row>
    <row r="5" spans="1:72" x14ac:dyDescent="0.25">
      <c r="E5" s="8"/>
      <c r="F5" s="8"/>
      <c r="G5" s="7">
        <f>IFERROR(AVERAGE(G8:G251),"")</f>
        <v>90.675213675213683</v>
      </c>
      <c r="H5" s="7">
        <f t="shared" ref="H5:S5" si="1">IFERROR(AVERAGE(H8:H251),"")</f>
        <v>93.537037037037024</v>
      </c>
      <c r="I5" s="7" t="str">
        <f t="shared" si="1"/>
        <v/>
      </c>
      <c r="J5" s="7">
        <f t="shared" si="1"/>
        <v>90.675213675213683</v>
      </c>
      <c r="K5" s="7" t="str">
        <f t="shared" si="1"/>
        <v/>
      </c>
      <c r="L5" s="7" t="str">
        <f t="shared" si="1"/>
        <v/>
      </c>
      <c r="M5" s="7" t="str">
        <f t="shared" si="1"/>
        <v/>
      </c>
      <c r="N5" s="7" t="str">
        <f t="shared" si="1"/>
        <v/>
      </c>
      <c r="O5" s="7" t="str">
        <f t="shared" si="1"/>
        <v/>
      </c>
      <c r="P5" s="7" t="str">
        <f t="shared" ref="P5:R5" si="2">IFERROR(AVERAGE(P8:P251),"")</f>
        <v/>
      </c>
      <c r="Q5" s="7" t="str">
        <f t="shared" si="2"/>
        <v/>
      </c>
      <c r="R5" s="7" t="str">
        <f t="shared" si="2"/>
        <v/>
      </c>
      <c r="S5" s="7" t="str">
        <f t="shared" si="1"/>
        <v/>
      </c>
      <c r="AI5" s="2">
        <f ca="1">IFERROR(AVERAGE(AI8:AI251),"")</f>
        <v>4</v>
      </c>
      <c r="BB5" s="11"/>
    </row>
    <row r="6" spans="1:72" ht="28.5" customHeight="1" x14ac:dyDescent="0.25">
      <c r="A6" s="62" t="s">
        <v>1</v>
      </c>
      <c r="B6" s="66" t="s">
        <v>0</v>
      </c>
      <c r="C6" s="66" t="s">
        <v>18</v>
      </c>
      <c r="D6" s="67" t="s">
        <v>71</v>
      </c>
      <c r="E6" s="68" t="s">
        <v>41</v>
      </c>
      <c r="F6" s="68" t="s">
        <v>42</v>
      </c>
      <c r="G6" s="68" t="s">
        <v>43</v>
      </c>
      <c r="H6" s="68" t="s">
        <v>44</v>
      </c>
      <c r="I6" s="68" t="s">
        <v>45</v>
      </c>
      <c r="J6" s="68" t="s">
        <v>46</v>
      </c>
      <c r="K6" s="68" t="s">
        <v>47</v>
      </c>
      <c r="L6" s="68" t="s">
        <v>48</v>
      </c>
      <c r="M6" s="68" t="s">
        <v>49</v>
      </c>
      <c r="N6" s="68" t="s">
        <v>50</v>
      </c>
      <c r="O6" s="68" t="s">
        <v>159</v>
      </c>
      <c r="P6" s="68" t="s">
        <v>160</v>
      </c>
      <c r="Q6" s="68" t="s">
        <v>161</v>
      </c>
      <c r="R6" s="68" t="s">
        <v>162</v>
      </c>
      <c r="S6" s="68" t="s">
        <v>163</v>
      </c>
      <c r="T6" s="59" t="s">
        <v>88</v>
      </c>
      <c r="U6" s="59" t="s">
        <v>89</v>
      </c>
      <c r="V6" s="59" t="s">
        <v>90</v>
      </c>
      <c r="W6" s="59" t="s">
        <v>91</v>
      </c>
      <c r="X6" s="59" t="s">
        <v>92</v>
      </c>
      <c r="Y6" s="59" t="s">
        <v>93</v>
      </c>
      <c r="Z6" s="59" t="s">
        <v>94</v>
      </c>
      <c r="AA6" s="59" t="s">
        <v>95</v>
      </c>
      <c r="AB6" s="59" t="s">
        <v>96</v>
      </c>
      <c r="AC6" s="59" t="s">
        <v>97</v>
      </c>
      <c r="AD6" s="59" t="s">
        <v>211</v>
      </c>
      <c r="AE6" s="59" t="s">
        <v>212</v>
      </c>
      <c r="AF6" s="59" t="s">
        <v>213</v>
      </c>
      <c r="AG6" s="59" t="s">
        <v>214</v>
      </c>
      <c r="AH6" s="59" t="s">
        <v>215</v>
      </c>
      <c r="AI6" s="61" t="str">
        <f>AN1</f>
        <v>CPL 6</v>
      </c>
      <c r="AJ6" s="61"/>
      <c r="BB6" s="11"/>
    </row>
    <row r="7" spans="1:72" hidden="1" x14ac:dyDescent="0.25">
      <c r="A7" s="62"/>
      <c r="B7" s="66"/>
      <c r="C7" s="66"/>
      <c r="D7" s="69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70" t="e">
        <f>IFERROR(AVERAGE(T8:T251),NA())</f>
        <v>#N/A</v>
      </c>
      <c r="U7" s="70">
        <f>IFERROR(AVERAGE(U8:U151),NA())</f>
        <v>3.8888888888888888</v>
      </c>
      <c r="V7" s="70">
        <f t="shared" ref="V7:AH7" si="3">IFERROR(AVERAGE(V8:V251),NA())</f>
        <v>4</v>
      </c>
      <c r="W7" s="70">
        <f t="shared" si="3"/>
        <v>4</v>
      </c>
      <c r="X7" s="70" t="e">
        <f t="shared" si="3"/>
        <v>#N/A</v>
      </c>
      <c r="Y7" s="70">
        <f t="shared" si="3"/>
        <v>4</v>
      </c>
      <c r="Z7" s="70" t="e">
        <f t="shared" si="3"/>
        <v>#N/A</v>
      </c>
      <c r="AA7" s="70" t="e">
        <f t="shared" si="3"/>
        <v>#N/A</v>
      </c>
      <c r="AB7" s="70" t="e">
        <f t="shared" si="3"/>
        <v>#N/A</v>
      </c>
      <c r="AC7" s="70" t="e">
        <f t="shared" si="3"/>
        <v>#N/A</v>
      </c>
      <c r="AD7" s="70" t="e">
        <f t="shared" si="3"/>
        <v>#N/A</v>
      </c>
      <c r="AE7" s="70" t="e">
        <f t="shared" si="3"/>
        <v>#N/A</v>
      </c>
      <c r="AF7" s="70" t="e">
        <f t="shared" si="3"/>
        <v>#N/A</v>
      </c>
      <c r="AG7" s="70" t="e">
        <f t="shared" si="3"/>
        <v>#N/A</v>
      </c>
      <c r="AH7" s="70" t="e">
        <f t="shared" si="3"/>
        <v>#N/A</v>
      </c>
      <c r="AI7" s="72"/>
      <c r="AJ7" s="72"/>
      <c r="BB7" s="11"/>
    </row>
    <row r="8" spans="1:72" x14ac:dyDescent="0.25">
      <c r="A8" s="63">
        <v>1</v>
      </c>
      <c r="B8" s="49" t="str">
        <f>IF('FORM NILAI SIAP'!A8=0,"",'FORM NILAI SIAP'!A8)</f>
        <v>21120120140100</v>
      </c>
      <c r="C8" s="3" t="str">
        <f>IF('FORM NILAI SIAP'!B8=0,"",'FORM NILAI SIAP'!B8)</f>
        <v>PUTRI ALMAAS AULIASARI</v>
      </c>
      <c r="D8" s="3" t="str">
        <f>'FORM NILAI SIAP'!J8</f>
        <v>A</v>
      </c>
      <c r="E8" s="7" t="str">
        <f>IF($C8="","",IFERROR((IFERROR('FORM NILAI SIAP'!$M8*'CPMK-CPL'!D$11,0)+IFERROR('FORM NILAI SIAP'!$O8*'CPMK-CPL'!D$12,0)+IFERROR('FORM NILAI SIAP'!$Q8*'CPMK-CPL'!D$13,0)+IFERROR('FORM NILAI SIAP'!$S8*'CPMK-CPL'!D$14,0)+IFERROR('FORM NILAI SIAP'!$U8*'CPMK-CPL'!D$15,0)+IFERROR('FORM NILAI SIAP'!$W8*'CPMK-CPL'!D$16,0)+IFERROR('FORM NILAI SIAP'!$Y8*'CPMK-CPL'!D$17,0)+IFERROR('FORM NILAI SIAP'!$AA8*'CPMK-CPL'!D$18,0)+IFERROR('FORM NILAI SIAP'!$AC8*'CPMK-CPL'!D$19,0)+IFERROR('FORM NILAI SIAP'!$AE8*'CPMK-CPL'!D$20,0))/'CPMK-CPL'!D$25,""))</f>
        <v/>
      </c>
      <c r="F8" s="7">
        <f>IF($C8="","",IFERROR((IFERROR('FORM NILAI SIAP'!$M8*'CPMK-CPL'!E$11,0)+IFERROR('FORM NILAI SIAP'!$O8*'CPMK-CPL'!E$12,0)+IFERROR('FORM NILAI SIAP'!$Q8*'CPMK-CPL'!E$13,0)+IFERROR('FORM NILAI SIAP'!$S8*'CPMK-CPL'!E$14,0)+IFERROR('FORM NILAI SIAP'!$U8*'CPMK-CPL'!E$15,0)+IFERROR('FORM NILAI SIAP'!$W8*'CPMK-CPL'!E$16,0)+IFERROR('FORM NILAI SIAP'!$Y8*'CPMK-CPL'!E$17,0)+IFERROR('FORM NILAI SIAP'!$AA8*'CPMK-CPL'!E$18,0)+IFERROR('FORM NILAI SIAP'!$AC8*'CPMK-CPL'!E$19,0)+IFERROR('FORM NILAI SIAP'!$AE8*'CPMK-CPL'!E$20,0))/'CPMK-CPL'!E$25,""))</f>
        <v>86.178571428571416</v>
      </c>
      <c r="G8" s="7">
        <f>IF($C8="","",IFERROR((IFERROR('FORM NILAI SIAP'!$M8*'CPMK-CPL'!F$11,0)+IFERROR('FORM NILAI SIAP'!$O8*'CPMK-CPL'!F$12,0)+IFERROR('FORM NILAI SIAP'!$Q8*'CPMK-CPL'!F$13,0)+IFERROR('FORM NILAI SIAP'!$S8*'CPMK-CPL'!F$14,0)+IFERROR('FORM NILAI SIAP'!$U8*'CPMK-CPL'!F$15,0)+IFERROR('FORM NILAI SIAP'!$W8*'CPMK-CPL'!F$16,0)+IFERROR('FORM NILAI SIAP'!$Y8*'CPMK-CPL'!F$17,0)+IFERROR('FORM NILAI SIAP'!$AA8*'CPMK-CPL'!F$18,0)+IFERROR('FORM NILAI SIAP'!$AC8*'CPMK-CPL'!F$19,0)+IFERROR('FORM NILAI SIAP'!$AE8*'CPMK-CPL'!F$20,0))/'CPMK-CPL'!F$25,""))</f>
        <v>89.92307692307692</v>
      </c>
      <c r="H8" s="7">
        <f>IF($C8="","",IFERROR((IFERROR('FORM NILAI SIAP'!$M8*'CPMK-CPL'!G$11,0)+IFERROR('FORM NILAI SIAP'!$O8*'CPMK-CPL'!G$12,0)+IFERROR('FORM NILAI SIAP'!$Q8*'CPMK-CPL'!G$13,0)+IFERROR('FORM NILAI SIAP'!$S8*'CPMK-CPL'!G$14,0)+IFERROR('FORM NILAI SIAP'!$U8*'CPMK-CPL'!G$15,0)+IFERROR('FORM NILAI SIAP'!$W8*'CPMK-CPL'!G$16,0)+IFERROR('FORM NILAI SIAP'!$Y8*'CPMK-CPL'!G$17,0)+IFERROR('FORM NILAI SIAP'!$AA8*'CPMK-CPL'!G$18,0)+IFERROR('FORM NILAI SIAP'!$AC8*'CPMK-CPL'!G$19,0)+IFERROR('FORM NILAI SIAP'!$AE8*'CPMK-CPL'!G$20,0))/'CPMK-CPL'!G$25,""))</f>
        <v>92.833333333333329</v>
      </c>
      <c r="I8" s="7" t="str">
        <f>IF($C8="","",IFERROR((IFERROR('FORM NILAI SIAP'!$M8*'CPMK-CPL'!H$11,0)+IFERROR('FORM NILAI SIAP'!$O8*'CPMK-CPL'!H$12,0)+IFERROR('FORM NILAI SIAP'!$Q8*'CPMK-CPL'!H$13,0)+IFERROR('FORM NILAI SIAP'!$S8*'CPMK-CPL'!H$14,0)+IFERROR('FORM NILAI SIAP'!$U8*'CPMK-CPL'!H$15,0)+IFERROR('FORM NILAI SIAP'!$W8*'CPMK-CPL'!H$16,0)+IFERROR('FORM NILAI SIAP'!$Y8*'CPMK-CPL'!H$17,0)+IFERROR('FORM NILAI SIAP'!$AA8*'CPMK-CPL'!H$18,0)+IFERROR('FORM NILAI SIAP'!$AC8*'CPMK-CPL'!H$19,0)+IFERROR('FORM NILAI SIAP'!$AE8*'CPMK-CPL'!H$20,0))/'CPMK-CPL'!H$25,""))</f>
        <v/>
      </c>
      <c r="J8" s="7">
        <f>IF($C8="","",IFERROR((IFERROR('FORM NILAI SIAP'!$M8*'CPMK-CPL'!I$11,0)+IFERROR('FORM NILAI SIAP'!$O8*'CPMK-CPL'!I$12,0)+IFERROR('FORM NILAI SIAP'!$Q8*'CPMK-CPL'!I$13,0)+IFERROR('FORM NILAI SIAP'!$S8*'CPMK-CPL'!I$14,0)+IFERROR('FORM NILAI SIAP'!$U8*'CPMK-CPL'!I$15,0)+IFERROR('FORM NILAI SIAP'!$W8*'CPMK-CPL'!I$16,0)+IFERROR('FORM NILAI SIAP'!$Y8*'CPMK-CPL'!I$17,0)+IFERROR('FORM NILAI SIAP'!$AA8*'CPMK-CPL'!I$18,0)+IFERROR('FORM NILAI SIAP'!$AC8*'CPMK-CPL'!I$19,0)+IFERROR('FORM NILAI SIAP'!$AE8*'CPMK-CPL'!I$20,0))/'CPMK-CPL'!I$25,""))</f>
        <v>89.92307692307692</v>
      </c>
      <c r="K8" s="7" t="str">
        <f>IF($C8="","",IFERROR((IFERROR('FORM NILAI SIAP'!$M8*'CPMK-CPL'!J$11,0)+IFERROR('FORM NILAI SIAP'!$O8*'CPMK-CPL'!J$12,0)+IFERROR('FORM NILAI SIAP'!$Q8*'CPMK-CPL'!J$13,0)+IFERROR('FORM NILAI SIAP'!$S8*'CPMK-CPL'!J$14,0)+IFERROR('FORM NILAI SIAP'!$U8*'CPMK-CPL'!J$15,0)+IFERROR('FORM NILAI SIAP'!$W8*'CPMK-CPL'!J$16,0)+IFERROR('FORM NILAI SIAP'!$Y8*'CPMK-CPL'!J$17,0)+IFERROR('FORM NILAI SIAP'!$AA8*'CPMK-CPL'!J$18,0)+IFERROR('FORM NILAI SIAP'!$AC8*'CPMK-CPL'!J$19,0)+IFERROR('FORM NILAI SIAP'!$AE8*'CPMK-CPL'!J$20,0))/'CPMK-CPL'!J$25,""))</f>
        <v/>
      </c>
      <c r="L8" s="7" t="str">
        <f>IF($C8="","",IFERROR((IFERROR('FORM NILAI SIAP'!$M8*'CPMK-CPL'!K$11,0)+IFERROR('FORM NILAI SIAP'!$O8*'CPMK-CPL'!K$12,0)+IFERROR('FORM NILAI SIAP'!$Q8*'CPMK-CPL'!K$13,0)+IFERROR('FORM NILAI SIAP'!$S8*'CPMK-CPL'!K$14,0)+IFERROR('FORM NILAI SIAP'!$U8*'CPMK-CPL'!K$15,0)+IFERROR('FORM NILAI SIAP'!$W8*'CPMK-CPL'!K$16,0)+IFERROR('FORM NILAI SIAP'!$Y8*'CPMK-CPL'!K$17,0)+IFERROR('FORM NILAI SIAP'!$AA8*'CPMK-CPL'!K$18,0)+IFERROR('FORM NILAI SIAP'!$AC8*'CPMK-CPL'!K$19,0)+IFERROR('FORM NILAI SIAP'!$AE8*'CPMK-CPL'!K$20,0))/'CPMK-CPL'!K$25,""))</f>
        <v/>
      </c>
      <c r="M8" s="7" t="str">
        <f>IF($C8="","",IFERROR((IFERROR('FORM NILAI SIAP'!$M8*'CPMK-CPL'!L$11,0)+IFERROR('FORM NILAI SIAP'!$O8*'CPMK-CPL'!L$12,0)+IFERROR('FORM NILAI SIAP'!$Q8*'CPMK-CPL'!L$13,0)+IFERROR('FORM NILAI SIAP'!$S8*'CPMK-CPL'!L$14,0)+IFERROR('FORM NILAI SIAP'!$U8*'CPMK-CPL'!L$15,0)+IFERROR('FORM NILAI SIAP'!$W8*'CPMK-CPL'!L$16,0)+IFERROR('FORM NILAI SIAP'!$Y8*'CPMK-CPL'!L$17,0)+IFERROR('FORM NILAI SIAP'!$AA8*'CPMK-CPL'!L$18,0)+IFERROR('FORM NILAI SIAP'!$AC8*'CPMK-CPL'!L$19,0)+IFERROR('FORM NILAI SIAP'!$AE8*'CPMK-CPL'!L$20,0))/'CPMK-CPL'!L$25,""))</f>
        <v/>
      </c>
      <c r="N8" s="7" t="str">
        <f>IF($C8="","",IFERROR((IFERROR('FORM NILAI SIAP'!$M8*'CPMK-CPL'!M$11,0)+IFERROR('FORM NILAI SIAP'!$O8*'CPMK-CPL'!M$12,0)+IFERROR('FORM NILAI SIAP'!$Q8*'CPMK-CPL'!M$13,0)+IFERROR('FORM NILAI SIAP'!$S8*'CPMK-CPL'!M$14,0)+IFERROR('FORM NILAI SIAP'!$U8*'CPMK-CPL'!M$15,0)+IFERROR('FORM NILAI SIAP'!$W8*'CPMK-CPL'!M$16,0)+IFERROR('FORM NILAI SIAP'!$Y8*'CPMK-CPL'!M$17,0)+IFERROR('FORM NILAI SIAP'!$AA8*'CPMK-CPL'!M$18,0)+IFERROR('FORM NILAI SIAP'!$AC8*'CPMK-CPL'!M$19,0)+IFERROR('FORM NILAI SIAP'!$AE8*'CPMK-CPL'!M$20,0))/'CPMK-CPL'!M$25,""))</f>
        <v/>
      </c>
      <c r="O8" s="7" t="str">
        <f>IF($C8="","",IFERROR((IFERROR('FORM NILAI SIAP'!$M8*'CPMK-CPL'!N$11,0)+IFERROR('FORM NILAI SIAP'!$O8*'CPMK-CPL'!N$12,0)+IFERROR('FORM NILAI SIAP'!$Q8*'CPMK-CPL'!N$13,0)+IFERROR('FORM NILAI SIAP'!$S8*'CPMK-CPL'!N$14,0)+IFERROR('FORM NILAI SIAP'!$U8*'CPMK-CPL'!N$15,0)+IFERROR('FORM NILAI SIAP'!$W8*'CPMK-CPL'!N$16,0)+IFERROR('FORM NILAI SIAP'!$Y8*'CPMK-CPL'!N$17,0)+IFERROR('FORM NILAI SIAP'!$AA8*'CPMK-CPL'!N$18,0)+IFERROR('FORM NILAI SIAP'!$AC8*'CPMK-CPL'!N$19,0)+IFERROR('FORM NILAI SIAP'!$AE8*'CPMK-CPL'!N$20,0))/'CPMK-CPL'!N$25,""))</f>
        <v/>
      </c>
      <c r="P8" s="7" t="str">
        <f>IF($C8="","",IFERROR((IFERROR('FORM NILAI SIAP'!$M8*'CPMK-CPL'!O$11,0)+IFERROR('FORM NILAI SIAP'!$O8*'CPMK-CPL'!O$12,0)+IFERROR('FORM NILAI SIAP'!$Q8*'CPMK-CPL'!O$13,0)+IFERROR('FORM NILAI SIAP'!$S8*'CPMK-CPL'!O$14,0)+IFERROR('FORM NILAI SIAP'!$U8*'CPMK-CPL'!O$15,0)+IFERROR('FORM NILAI SIAP'!$W8*'CPMK-CPL'!O$16,0)+IFERROR('FORM NILAI SIAP'!$Y8*'CPMK-CPL'!O$17,0)+IFERROR('FORM NILAI SIAP'!$AA8*'CPMK-CPL'!O$18,0)+IFERROR('FORM NILAI SIAP'!$AC8*'CPMK-CPL'!O$19,0)+IFERROR('FORM NILAI SIAP'!$AE8*'CPMK-CPL'!O$20,0))/'CPMK-CPL'!O$25,""))</f>
        <v/>
      </c>
      <c r="Q8" s="7" t="str">
        <f>IF($C8="","",IFERROR((IFERROR('FORM NILAI SIAP'!$M8*'CPMK-CPL'!P$11,0)+IFERROR('FORM NILAI SIAP'!$O8*'CPMK-CPL'!P$12,0)+IFERROR('FORM NILAI SIAP'!$Q8*'CPMK-CPL'!P$13,0)+IFERROR('FORM NILAI SIAP'!$S8*'CPMK-CPL'!P$14,0)+IFERROR('FORM NILAI SIAP'!$U8*'CPMK-CPL'!P$15,0)+IFERROR('FORM NILAI SIAP'!$W8*'CPMK-CPL'!P$16,0)+IFERROR('FORM NILAI SIAP'!$Y8*'CPMK-CPL'!P$17,0)+IFERROR('FORM NILAI SIAP'!$AA8*'CPMK-CPL'!P$18,0)+IFERROR('FORM NILAI SIAP'!$AC8*'CPMK-CPL'!P$19,0)+IFERROR('FORM NILAI SIAP'!$AE8*'CPMK-CPL'!P$20,0))/'CPMK-CPL'!P$25,""))</f>
        <v/>
      </c>
      <c r="R8" s="7" t="str">
        <f>IF($C8="","",IFERROR((IFERROR('FORM NILAI SIAP'!$M8*'CPMK-CPL'!Q$11,0)+IFERROR('FORM NILAI SIAP'!$O8*'CPMK-CPL'!Q$12,0)+IFERROR('FORM NILAI SIAP'!$Q8*'CPMK-CPL'!Q$13,0)+IFERROR('FORM NILAI SIAP'!$S8*'CPMK-CPL'!Q$14,0)+IFERROR('FORM NILAI SIAP'!$U8*'CPMK-CPL'!Q$15,0)+IFERROR('FORM NILAI SIAP'!$W8*'CPMK-CPL'!Q$16,0)+IFERROR('FORM NILAI SIAP'!$Y8*'CPMK-CPL'!Q$17,0)+IFERROR('FORM NILAI SIAP'!$AA8*'CPMK-CPL'!Q$18,0)+IFERROR('FORM NILAI SIAP'!$AC8*'CPMK-CPL'!Q$19,0)+IFERROR('FORM NILAI SIAP'!$AE8*'CPMK-CPL'!Q$20,0))/'CPMK-CPL'!Q$25,""))</f>
        <v/>
      </c>
      <c r="S8" s="7" t="str">
        <f>IF($C8="","",IFERROR((IFERROR('FORM NILAI SIAP'!$M8*'CPMK-CPL'!R$11,0)+IFERROR('FORM NILAI SIAP'!$O8*'CPMK-CPL'!R$12,0)+IFERROR('FORM NILAI SIAP'!$Q8*'CPMK-CPL'!R$13,0)+IFERROR('FORM NILAI SIAP'!$S8*'CPMK-CPL'!R$14,0)+IFERROR('FORM NILAI SIAP'!$U8*'CPMK-CPL'!R$15,0)+IFERROR('FORM NILAI SIAP'!$W8*'CPMK-CPL'!R$16,0)+IFERROR('FORM NILAI SIAP'!$Y8*'CPMK-CPL'!R$17,0)+IFERROR('FORM NILAI SIAP'!$AA8*'CPMK-CPL'!R$18,0)+IFERROR('FORM NILAI SIAP'!$AC8*'CPMK-CPL'!R$19,0)+IFERROR('FORM NILAI SIAP'!$AE8*'CPMK-CPL'!R$20,0))/'CPMK-CPL'!R$25,""))</f>
        <v/>
      </c>
      <c r="T8" s="2" t="str">
        <f t="shared" ref="T8:AA8" si="4">IF(E8="","",IF(E8&gt;=80,4,IF(E8&gt;=70,3,IF(E8&gt;=60,2,1))))</f>
        <v/>
      </c>
      <c r="U8" s="2">
        <f t="shared" si="4"/>
        <v>4</v>
      </c>
      <c r="V8" s="2">
        <f t="shared" si="4"/>
        <v>4</v>
      </c>
      <c r="W8" s="2">
        <f t="shared" si="4"/>
        <v>4</v>
      </c>
      <c r="X8" s="2" t="str">
        <f t="shared" si="4"/>
        <v/>
      </c>
      <c r="Y8" s="2">
        <f t="shared" si="4"/>
        <v>4</v>
      </c>
      <c r="Z8" s="2" t="str">
        <f t="shared" si="4"/>
        <v/>
      </c>
      <c r="AA8" s="2" t="str">
        <f t="shared" si="4"/>
        <v/>
      </c>
      <c r="AB8" s="2" t="str">
        <f t="shared" ref="AB8:AB71" si="5">IF(M8="","",IF(M8&gt;=80,4,IF(M8&gt;=70,3,IF(M8&gt;=60,2,1))))</f>
        <v/>
      </c>
      <c r="AC8" s="2" t="str">
        <f t="shared" ref="AC8" si="6">IF(N8="","",IF(N8&gt;=80,4,IF(N8&gt;=70,3,IF(N8&gt;=60,2,1))))</f>
        <v/>
      </c>
      <c r="AD8" s="2" t="str">
        <f t="shared" ref="AD8" si="7">IF(O8="","",IF(O8&gt;=80,4,IF(O8&gt;=70,3,IF(O8&gt;=60,2,1))))</f>
        <v/>
      </c>
      <c r="AE8" s="2" t="str">
        <f t="shared" ref="AE8" si="8">IF(P8="","",IF(P8&gt;=80,4,IF(P8&gt;=70,3,IF(P8&gt;=60,2,1))))</f>
        <v/>
      </c>
      <c r="AF8" s="2" t="str">
        <f t="shared" ref="AF8" si="9">IF(Q8="","",IF(Q8&gt;=80,4,IF(Q8&gt;=70,3,IF(Q8&gt;=60,2,1))))</f>
        <v/>
      </c>
      <c r="AG8" s="2" t="str">
        <f t="shared" ref="AG8" si="10">IF(R8="","",IF(R8&gt;=80,4,IF(R8&gt;=70,3,IF(R8&gt;=60,2,1))))</f>
        <v/>
      </c>
      <c r="AH8" s="2" t="str">
        <f t="shared" ref="AH8" si="11">IF(S8="","",IF(S8&gt;=80,4,IF(S8&gt;=70,3,IF(S8&gt;=60,2,1))))</f>
        <v/>
      </c>
      <c r="AI8" s="60">
        <f ca="1">OFFSET(D8,0,MATCH($AN$1,$T$6:$AH$6,0)+15)</f>
        <v>4</v>
      </c>
      <c r="AJ8" s="60"/>
      <c r="BB8" s="11"/>
    </row>
    <row r="9" spans="1:72" x14ac:dyDescent="0.25">
      <c r="A9" s="63">
        <f t="shared" ref="A9:A72" si="12">IF(A8="","",IF(A8=jmlmhs,"",A8+1))</f>
        <v>2</v>
      </c>
      <c r="B9" s="49" t="str">
        <f>IF('FORM NILAI SIAP'!A9=0,"",'FORM NILAI SIAP'!A9)</f>
        <v>21120120140102</v>
      </c>
      <c r="C9" s="3" t="str">
        <f>IF('FORM NILAI SIAP'!B9=0,"",'FORM NILAI SIAP'!B9)</f>
        <v>MAULANA YUSUF ARRASYID</v>
      </c>
      <c r="D9" s="3" t="str">
        <f>'FORM NILAI SIAP'!J9</f>
        <v>A</v>
      </c>
      <c r="E9" s="7" t="str">
        <f>IF($C9="","",IFERROR((IFERROR('FORM NILAI SIAP'!$M9*'CPMK-CPL'!D$11,0)+IFERROR('FORM NILAI SIAP'!$O9*'CPMK-CPL'!D$12,0)+IFERROR('FORM NILAI SIAP'!$Q9*'CPMK-CPL'!D$13,0)+IFERROR('FORM NILAI SIAP'!$S9*'CPMK-CPL'!D$14,0)+IFERROR('FORM NILAI SIAP'!$U9*'CPMK-CPL'!D$15,0)+IFERROR('FORM NILAI SIAP'!$W9*'CPMK-CPL'!D$16,0)+IFERROR('FORM NILAI SIAP'!$Y9*'CPMK-CPL'!D$17,0)+IFERROR('FORM NILAI SIAP'!$AA9*'CPMK-CPL'!D$18,0)+IFERROR('FORM NILAI SIAP'!$AC9*'CPMK-CPL'!D$19,0)+IFERROR('FORM NILAI SIAP'!$AE9*'CPMK-CPL'!D$20,0))/'CPMK-CPL'!D$25,""))</f>
        <v/>
      </c>
      <c r="F9" s="7">
        <f>IF($C9="","",IFERROR((IFERROR('FORM NILAI SIAP'!$M9*'CPMK-CPL'!E$11,0)+IFERROR('FORM NILAI SIAP'!$O9*'CPMK-CPL'!E$12,0)+IFERROR('FORM NILAI SIAP'!$Q9*'CPMK-CPL'!E$13,0)+IFERROR('FORM NILAI SIAP'!$S9*'CPMK-CPL'!E$14,0)+IFERROR('FORM NILAI SIAP'!$U9*'CPMK-CPL'!E$15,0)+IFERROR('FORM NILAI SIAP'!$W9*'CPMK-CPL'!E$16,0)+IFERROR('FORM NILAI SIAP'!$Y9*'CPMK-CPL'!E$17,0)+IFERROR('FORM NILAI SIAP'!$AA9*'CPMK-CPL'!E$18,0)+IFERROR('FORM NILAI SIAP'!$AC9*'CPMK-CPL'!E$19,0)+IFERROR('FORM NILAI SIAP'!$AE9*'CPMK-CPL'!E$20,0))/'CPMK-CPL'!E$25,""))</f>
        <v>88.797619047619051</v>
      </c>
      <c r="G9" s="7">
        <f>IF($C9="","",IFERROR((IFERROR('FORM NILAI SIAP'!$M9*'CPMK-CPL'!F$11,0)+IFERROR('FORM NILAI SIAP'!$O9*'CPMK-CPL'!F$12,0)+IFERROR('FORM NILAI SIAP'!$Q9*'CPMK-CPL'!F$13,0)+IFERROR('FORM NILAI SIAP'!$S9*'CPMK-CPL'!F$14,0)+IFERROR('FORM NILAI SIAP'!$U9*'CPMK-CPL'!F$15,0)+IFERROR('FORM NILAI SIAP'!$W9*'CPMK-CPL'!F$16,0)+IFERROR('FORM NILAI SIAP'!$Y9*'CPMK-CPL'!F$17,0)+IFERROR('FORM NILAI SIAP'!$AA9*'CPMK-CPL'!F$18,0)+IFERROR('FORM NILAI SIAP'!$AC9*'CPMK-CPL'!F$19,0)+IFERROR('FORM NILAI SIAP'!$AE9*'CPMK-CPL'!F$20,0))/'CPMK-CPL'!F$25,""))</f>
        <v>91.92307692307692</v>
      </c>
      <c r="H9" s="7">
        <f>IF($C9="","",IFERROR((IFERROR('FORM NILAI SIAP'!$M9*'CPMK-CPL'!G$11,0)+IFERROR('FORM NILAI SIAP'!$O9*'CPMK-CPL'!G$12,0)+IFERROR('FORM NILAI SIAP'!$Q9*'CPMK-CPL'!G$13,0)+IFERROR('FORM NILAI SIAP'!$S9*'CPMK-CPL'!G$14,0)+IFERROR('FORM NILAI SIAP'!$U9*'CPMK-CPL'!G$15,0)+IFERROR('FORM NILAI SIAP'!$W9*'CPMK-CPL'!G$16,0)+IFERROR('FORM NILAI SIAP'!$Y9*'CPMK-CPL'!G$17,0)+IFERROR('FORM NILAI SIAP'!$AA9*'CPMK-CPL'!G$18,0)+IFERROR('FORM NILAI SIAP'!$AC9*'CPMK-CPL'!G$19,0)+IFERROR('FORM NILAI SIAP'!$AE9*'CPMK-CPL'!G$20,0))/'CPMK-CPL'!G$25,""))</f>
        <v>94.5</v>
      </c>
      <c r="I9" s="7" t="str">
        <f>IF($C9="","",IFERROR((IFERROR('FORM NILAI SIAP'!$M9*'CPMK-CPL'!H$11,0)+IFERROR('FORM NILAI SIAP'!$O9*'CPMK-CPL'!H$12,0)+IFERROR('FORM NILAI SIAP'!$Q9*'CPMK-CPL'!H$13,0)+IFERROR('FORM NILAI SIAP'!$S9*'CPMK-CPL'!H$14,0)+IFERROR('FORM NILAI SIAP'!$U9*'CPMK-CPL'!H$15,0)+IFERROR('FORM NILAI SIAP'!$W9*'CPMK-CPL'!H$16,0)+IFERROR('FORM NILAI SIAP'!$Y9*'CPMK-CPL'!H$17,0)+IFERROR('FORM NILAI SIAP'!$AA9*'CPMK-CPL'!H$18,0)+IFERROR('FORM NILAI SIAP'!$AC9*'CPMK-CPL'!H$19,0)+IFERROR('FORM NILAI SIAP'!$AE9*'CPMK-CPL'!H$20,0))/'CPMK-CPL'!H$25,""))</f>
        <v/>
      </c>
      <c r="J9" s="7">
        <f>IF($C9="","",IFERROR((IFERROR('FORM NILAI SIAP'!$M9*'CPMK-CPL'!I$11,0)+IFERROR('FORM NILAI SIAP'!$O9*'CPMK-CPL'!I$12,0)+IFERROR('FORM NILAI SIAP'!$Q9*'CPMK-CPL'!I$13,0)+IFERROR('FORM NILAI SIAP'!$S9*'CPMK-CPL'!I$14,0)+IFERROR('FORM NILAI SIAP'!$U9*'CPMK-CPL'!I$15,0)+IFERROR('FORM NILAI SIAP'!$W9*'CPMK-CPL'!I$16,0)+IFERROR('FORM NILAI SIAP'!$Y9*'CPMK-CPL'!I$17,0)+IFERROR('FORM NILAI SIAP'!$AA9*'CPMK-CPL'!I$18,0)+IFERROR('FORM NILAI SIAP'!$AC9*'CPMK-CPL'!I$19,0)+IFERROR('FORM NILAI SIAP'!$AE9*'CPMK-CPL'!I$20,0))/'CPMK-CPL'!I$25,""))</f>
        <v>91.92307692307692</v>
      </c>
      <c r="K9" s="7" t="str">
        <f>IF($C9="","",IFERROR((IFERROR('FORM NILAI SIAP'!$M9*'CPMK-CPL'!J$11,0)+IFERROR('FORM NILAI SIAP'!$O9*'CPMK-CPL'!J$12,0)+IFERROR('FORM NILAI SIAP'!$Q9*'CPMK-CPL'!J$13,0)+IFERROR('FORM NILAI SIAP'!$S9*'CPMK-CPL'!J$14,0)+IFERROR('FORM NILAI SIAP'!$U9*'CPMK-CPL'!J$15,0)+IFERROR('FORM NILAI SIAP'!$W9*'CPMK-CPL'!J$16,0)+IFERROR('FORM NILAI SIAP'!$Y9*'CPMK-CPL'!J$17,0)+IFERROR('FORM NILAI SIAP'!$AA9*'CPMK-CPL'!J$18,0)+IFERROR('FORM NILAI SIAP'!$AC9*'CPMK-CPL'!J$19,0)+IFERROR('FORM NILAI SIAP'!$AE9*'CPMK-CPL'!J$20,0))/'CPMK-CPL'!J$25,""))</f>
        <v/>
      </c>
      <c r="L9" s="7" t="str">
        <f>IF($C9="","",IFERROR((IFERROR('FORM NILAI SIAP'!$M9*'CPMK-CPL'!K$11,0)+IFERROR('FORM NILAI SIAP'!$O9*'CPMK-CPL'!K$12,0)+IFERROR('FORM NILAI SIAP'!$Q9*'CPMK-CPL'!K$13,0)+IFERROR('FORM NILAI SIAP'!$S9*'CPMK-CPL'!K$14,0)+IFERROR('FORM NILAI SIAP'!$U9*'CPMK-CPL'!K$15,0)+IFERROR('FORM NILAI SIAP'!$W9*'CPMK-CPL'!K$16,0)+IFERROR('FORM NILAI SIAP'!$Y9*'CPMK-CPL'!K$17,0)+IFERROR('FORM NILAI SIAP'!$AA9*'CPMK-CPL'!K$18,0)+IFERROR('FORM NILAI SIAP'!$AC9*'CPMK-CPL'!K$19,0)+IFERROR('FORM NILAI SIAP'!$AE9*'CPMK-CPL'!K$20,0))/'CPMK-CPL'!K$25,""))</f>
        <v/>
      </c>
      <c r="M9" s="7" t="str">
        <f>IF($C9="","",IFERROR((IFERROR('FORM NILAI SIAP'!$M9*'CPMK-CPL'!L$11,0)+IFERROR('FORM NILAI SIAP'!$O9*'CPMK-CPL'!L$12,0)+IFERROR('FORM NILAI SIAP'!$Q9*'CPMK-CPL'!L$13,0)+IFERROR('FORM NILAI SIAP'!$S9*'CPMK-CPL'!L$14,0)+IFERROR('FORM NILAI SIAP'!$U9*'CPMK-CPL'!L$15,0)+IFERROR('FORM NILAI SIAP'!$W9*'CPMK-CPL'!L$16,0)+IFERROR('FORM NILAI SIAP'!$Y9*'CPMK-CPL'!L$17,0)+IFERROR('FORM NILAI SIAP'!$AA9*'CPMK-CPL'!L$18,0)+IFERROR('FORM NILAI SIAP'!$AC9*'CPMK-CPL'!L$19,0)+IFERROR('FORM NILAI SIAP'!$AE9*'CPMK-CPL'!L$20,0))/'CPMK-CPL'!L$25,""))</f>
        <v/>
      </c>
      <c r="N9" s="7" t="str">
        <f>IF($C9="","",IFERROR((IFERROR('FORM NILAI SIAP'!$M9*'CPMK-CPL'!M$11,0)+IFERROR('FORM NILAI SIAP'!$O9*'CPMK-CPL'!M$12,0)+IFERROR('FORM NILAI SIAP'!$Q9*'CPMK-CPL'!M$13,0)+IFERROR('FORM NILAI SIAP'!$S9*'CPMK-CPL'!M$14,0)+IFERROR('FORM NILAI SIAP'!$U9*'CPMK-CPL'!M$15,0)+IFERROR('FORM NILAI SIAP'!$W9*'CPMK-CPL'!M$16,0)+IFERROR('FORM NILAI SIAP'!$Y9*'CPMK-CPL'!M$17,0)+IFERROR('FORM NILAI SIAP'!$AA9*'CPMK-CPL'!M$18,0)+IFERROR('FORM NILAI SIAP'!$AC9*'CPMK-CPL'!M$19,0)+IFERROR('FORM NILAI SIAP'!$AE9*'CPMK-CPL'!M$20,0))/'CPMK-CPL'!M$25,""))</f>
        <v/>
      </c>
      <c r="O9" s="7" t="str">
        <f>IF($C9="","",IFERROR((IFERROR('FORM NILAI SIAP'!$M9*'CPMK-CPL'!N$11,0)+IFERROR('FORM NILAI SIAP'!$O9*'CPMK-CPL'!N$12,0)+IFERROR('FORM NILAI SIAP'!$Q9*'CPMK-CPL'!N$13,0)+IFERROR('FORM NILAI SIAP'!$S9*'CPMK-CPL'!N$14,0)+IFERROR('FORM NILAI SIAP'!$U9*'CPMK-CPL'!N$15,0)+IFERROR('FORM NILAI SIAP'!$W9*'CPMK-CPL'!N$16,0)+IFERROR('FORM NILAI SIAP'!$Y9*'CPMK-CPL'!N$17,0)+IFERROR('FORM NILAI SIAP'!$AA9*'CPMK-CPL'!N$18,0)+IFERROR('FORM NILAI SIAP'!$AC9*'CPMK-CPL'!N$19,0)+IFERROR('FORM NILAI SIAP'!$AE9*'CPMK-CPL'!N$20,0))/'CPMK-CPL'!N$25,""))</f>
        <v/>
      </c>
      <c r="P9" s="7" t="str">
        <f>IF($C9="","",IFERROR((IFERROR('FORM NILAI SIAP'!$M9*'CPMK-CPL'!O$11,0)+IFERROR('FORM NILAI SIAP'!$O9*'CPMK-CPL'!O$12,0)+IFERROR('FORM NILAI SIAP'!$Q9*'CPMK-CPL'!O$13,0)+IFERROR('FORM NILAI SIAP'!$S9*'CPMK-CPL'!O$14,0)+IFERROR('FORM NILAI SIAP'!$U9*'CPMK-CPL'!O$15,0)+IFERROR('FORM NILAI SIAP'!$W9*'CPMK-CPL'!O$16,0)+IFERROR('FORM NILAI SIAP'!$Y9*'CPMK-CPL'!O$17,0)+IFERROR('FORM NILAI SIAP'!$AA9*'CPMK-CPL'!O$18,0)+IFERROR('FORM NILAI SIAP'!$AC9*'CPMK-CPL'!O$19,0)+IFERROR('FORM NILAI SIAP'!$AE9*'CPMK-CPL'!O$20,0))/'CPMK-CPL'!O$25,""))</f>
        <v/>
      </c>
      <c r="Q9" s="7" t="str">
        <f>IF($C9="","",IFERROR((IFERROR('FORM NILAI SIAP'!$M9*'CPMK-CPL'!P$11,0)+IFERROR('FORM NILAI SIAP'!$O9*'CPMK-CPL'!P$12,0)+IFERROR('FORM NILAI SIAP'!$Q9*'CPMK-CPL'!P$13,0)+IFERROR('FORM NILAI SIAP'!$S9*'CPMK-CPL'!P$14,0)+IFERROR('FORM NILAI SIAP'!$U9*'CPMK-CPL'!P$15,0)+IFERROR('FORM NILAI SIAP'!$W9*'CPMK-CPL'!P$16,0)+IFERROR('FORM NILAI SIAP'!$Y9*'CPMK-CPL'!P$17,0)+IFERROR('FORM NILAI SIAP'!$AA9*'CPMK-CPL'!P$18,0)+IFERROR('FORM NILAI SIAP'!$AC9*'CPMK-CPL'!P$19,0)+IFERROR('FORM NILAI SIAP'!$AE9*'CPMK-CPL'!P$20,0))/'CPMK-CPL'!P$25,""))</f>
        <v/>
      </c>
      <c r="R9" s="7" t="str">
        <f>IF($C9="","",IFERROR((IFERROR('FORM NILAI SIAP'!$M9*'CPMK-CPL'!Q$11,0)+IFERROR('FORM NILAI SIAP'!$O9*'CPMK-CPL'!Q$12,0)+IFERROR('FORM NILAI SIAP'!$Q9*'CPMK-CPL'!Q$13,0)+IFERROR('FORM NILAI SIAP'!$S9*'CPMK-CPL'!Q$14,0)+IFERROR('FORM NILAI SIAP'!$U9*'CPMK-CPL'!Q$15,0)+IFERROR('FORM NILAI SIAP'!$W9*'CPMK-CPL'!Q$16,0)+IFERROR('FORM NILAI SIAP'!$Y9*'CPMK-CPL'!Q$17,0)+IFERROR('FORM NILAI SIAP'!$AA9*'CPMK-CPL'!Q$18,0)+IFERROR('FORM NILAI SIAP'!$AC9*'CPMK-CPL'!Q$19,0)+IFERROR('FORM NILAI SIAP'!$AE9*'CPMK-CPL'!Q$20,0))/'CPMK-CPL'!Q$25,""))</f>
        <v/>
      </c>
      <c r="S9" s="7" t="str">
        <f>IF($C9="","",IFERROR((IFERROR('FORM NILAI SIAP'!$M9*'CPMK-CPL'!R$11,0)+IFERROR('FORM NILAI SIAP'!$O9*'CPMK-CPL'!R$12,0)+IFERROR('FORM NILAI SIAP'!$Q9*'CPMK-CPL'!R$13,0)+IFERROR('FORM NILAI SIAP'!$S9*'CPMK-CPL'!R$14,0)+IFERROR('FORM NILAI SIAP'!$U9*'CPMK-CPL'!R$15,0)+IFERROR('FORM NILAI SIAP'!$W9*'CPMK-CPL'!R$16,0)+IFERROR('FORM NILAI SIAP'!$Y9*'CPMK-CPL'!R$17,0)+IFERROR('FORM NILAI SIAP'!$AA9*'CPMK-CPL'!R$18,0)+IFERROR('FORM NILAI SIAP'!$AC9*'CPMK-CPL'!R$19,0)+IFERROR('FORM NILAI SIAP'!$AE9*'CPMK-CPL'!R$20,0))/'CPMK-CPL'!R$25,""))</f>
        <v/>
      </c>
      <c r="T9" s="2" t="str">
        <f t="shared" ref="T9:T72" si="13">IF(E9="","",IF(E9&gt;=80,4,IF(E9&gt;=70,3,IF(E9&gt;=60,2,1))))</f>
        <v/>
      </c>
      <c r="U9" s="2">
        <f t="shared" ref="U9:U72" si="14">IF(F9="","",IF(F9&gt;=80,4,IF(F9&gt;=70,3,IF(F9&gt;=60,2,1))))</f>
        <v>4</v>
      </c>
      <c r="V9" s="2">
        <f t="shared" ref="V9:V72" si="15">IF(G9="","",IF(G9&gt;=80,4,IF(G9&gt;=70,3,IF(G9&gt;=60,2,1))))</f>
        <v>4</v>
      </c>
      <c r="W9" s="2">
        <f t="shared" ref="W9:W72" si="16">IF(H9="","",IF(H9&gt;=80,4,IF(H9&gt;=70,3,IF(H9&gt;=60,2,1))))</f>
        <v>4</v>
      </c>
      <c r="X9" s="2" t="str">
        <f t="shared" ref="X9:X72" si="17">IF(I9="","",IF(I9&gt;=80,4,IF(I9&gt;=70,3,IF(I9&gt;=60,2,1))))</f>
        <v/>
      </c>
      <c r="Y9" s="2">
        <f t="shared" ref="Y9:Y72" si="18">IF(J9="","",IF(J9&gt;=80,4,IF(J9&gt;=70,3,IF(J9&gt;=60,2,1))))</f>
        <v>4</v>
      </c>
      <c r="Z9" s="2" t="str">
        <f t="shared" ref="Z9:Z72" si="19">IF(K9="","",IF(K9&gt;=80,4,IF(K9&gt;=70,3,IF(K9&gt;=60,2,1))))</f>
        <v/>
      </c>
      <c r="AA9" s="2" t="str">
        <f t="shared" ref="AA9:AA72" si="20">IF(L9="","",IF(L9&gt;=80,4,IF(L9&gt;=70,3,IF(L9&gt;=60,2,1))))</f>
        <v/>
      </c>
      <c r="AB9" s="2" t="str">
        <f t="shared" si="5"/>
        <v/>
      </c>
      <c r="AC9" s="2" t="str">
        <f t="shared" ref="AC9:AC72" si="21">IF(N9="","",IF(N9&gt;=80,4,IF(N9&gt;=70,3,IF(N9&gt;=60,2,1))))</f>
        <v/>
      </c>
      <c r="AD9" s="2" t="str">
        <f t="shared" ref="AD9:AD72" si="22">IF(O9="","",IF(O9&gt;=80,4,IF(O9&gt;=70,3,IF(O9&gt;=60,2,1))))</f>
        <v/>
      </c>
      <c r="AE9" s="2" t="str">
        <f t="shared" ref="AE9:AE72" si="23">IF(P9="","",IF(P9&gt;=80,4,IF(P9&gt;=70,3,IF(P9&gt;=60,2,1))))</f>
        <v/>
      </c>
      <c r="AF9" s="2" t="str">
        <f t="shared" ref="AF9:AF72" si="24">IF(Q9="","",IF(Q9&gt;=80,4,IF(Q9&gt;=70,3,IF(Q9&gt;=60,2,1))))</f>
        <v/>
      </c>
      <c r="AG9" s="2" t="str">
        <f t="shared" ref="AG9:AG72" si="25">IF(R9="","",IF(R9&gt;=80,4,IF(R9&gt;=70,3,IF(R9&gt;=60,2,1))))</f>
        <v/>
      </c>
      <c r="AH9" s="2" t="str">
        <f t="shared" ref="AH9:AH72" si="26">IF(S9="","",IF(S9&gt;=80,4,IF(S9&gt;=70,3,IF(S9&gt;=60,2,1))))</f>
        <v/>
      </c>
      <c r="AI9" s="60">
        <f t="shared" ref="AI9:AI72" ca="1" si="27">OFFSET(D9,0,MATCH($AN$1,$T$6:$AH$6,0)+15)</f>
        <v>4</v>
      </c>
      <c r="AJ9" s="60"/>
      <c r="BB9" s="11"/>
    </row>
    <row r="10" spans="1:72" x14ac:dyDescent="0.25">
      <c r="A10" s="63">
        <f t="shared" si="12"/>
        <v>3</v>
      </c>
      <c r="B10" s="49" t="str">
        <f>IF('FORM NILAI SIAP'!A10=0,"",'FORM NILAI SIAP'!A10)</f>
        <v>21120120140104</v>
      </c>
      <c r="C10" s="3" t="str">
        <f>IF('FORM NILAI SIAP'!B10=0,"",'FORM NILAI SIAP'!B10)</f>
        <v>MUHAMMAD FACHRURAZI</v>
      </c>
      <c r="D10" s="3" t="str">
        <f>'FORM NILAI SIAP'!J10</f>
        <v>A</v>
      </c>
      <c r="E10" s="7" t="str">
        <f>IF($C10="","",IFERROR((IFERROR('FORM NILAI SIAP'!$M10*'CPMK-CPL'!D$11,0)+IFERROR('FORM NILAI SIAP'!$O10*'CPMK-CPL'!D$12,0)+IFERROR('FORM NILAI SIAP'!$Q10*'CPMK-CPL'!D$13,0)+IFERROR('FORM NILAI SIAP'!$S10*'CPMK-CPL'!D$14,0)+IFERROR('FORM NILAI SIAP'!$U10*'CPMK-CPL'!D$15,0)+IFERROR('FORM NILAI SIAP'!$W10*'CPMK-CPL'!D$16,0)+IFERROR('FORM NILAI SIAP'!$Y10*'CPMK-CPL'!D$17,0)+IFERROR('FORM NILAI SIAP'!$AA10*'CPMK-CPL'!D$18,0)+IFERROR('FORM NILAI SIAP'!$AC10*'CPMK-CPL'!D$19,0)+IFERROR('FORM NILAI SIAP'!$AE10*'CPMK-CPL'!D$20,0))/'CPMK-CPL'!D$25,""))</f>
        <v/>
      </c>
      <c r="F10" s="7">
        <f>IF($C10="","",IFERROR((IFERROR('FORM NILAI SIAP'!$M10*'CPMK-CPL'!E$11,0)+IFERROR('FORM NILAI SIAP'!$O10*'CPMK-CPL'!E$12,0)+IFERROR('FORM NILAI SIAP'!$Q10*'CPMK-CPL'!E$13,0)+IFERROR('FORM NILAI SIAP'!$S10*'CPMK-CPL'!E$14,0)+IFERROR('FORM NILAI SIAP'!$U10*'CPMK-CPL'!E$15,0)+IFERROR('FORM NILAI SIAP'!$W10*'CPMK-CPL'!E$16,0)+IFERROR('FORM NILAI SIAP'!$Y10*'CPMK-CPL'!E$17,0)+IFERROR('FORM NILAI SIAP'!$AA10*'CPMK-CPL'!E$18,0)+IFERROR('FORM NILAI SIAP'!$AC10*'CPMK-CPL'!E$19,0)+IFERROR('FORM NILAI SIAP'!$AE10*'CPMK-CPL'!E$20,0))/'CPMK-CPL'!E$25,""))</f>
        <v>82.011904761904759</v>
      </c>
      <c r="G10" s="7">
        <f>IF($C10="","",IFERROR((IFERROR('FORM NILAI SIAP'!$M10*'CPMK-CPL'!F$11,0)+IFERROR('FORM NILAI SIAP'!$O10*'CPMK-CPL'!F$12,0)+IFERROR('FORM NILAI SIAP'!$Q10*'CPMK-CPL'!F$13,0)+IFERROR('FORM NILAI SIAP'!$S10*'CPMK-CPL'!F$14,0)+IFERROR('FORM NILAI SIAP'!$U10*'CPMK-CPL'!F$15,0)+IFERROR('FORM NILAI SIAP'!$W10*'CPMK-CPL'!F$16,0)+IFERROR('FORM NILAI SIAP'!$Y10*'CPMK-CPL'!F$17,0)+IFERROR('FORM NILAI SIAP'!$AA10*'CPMK-CPL'!F$18,0)+IFERROR('FORM NILAI SIAP'!$AC10*'CPMK-CPL'!F$19,0)+IFERROR('FORM NILAI SIAP'!$AE10*'CPMK-CPL'!F$20,0))/'CPMK-CPL'!F$25,""))</f>
        <v>91.92307692307692</v>
      </c>
      <c r="H10" s="7">
        <f>IF($C10="","",IFERROR((IFERROR('FORM NILAI SIAP'!$M10*'CPMK-CPL'!G$11,0)+IFERROR('FORM NILAI SIAP'!$O10*'CPMK-CPL'!G$12,0)+IFERROR('FORM NILAI SIAP'!$Q10*'CPMK-CPL'!G$13,0)+IFERROR('FORM NILAI SIAP'!$S10*'CPMK-CPL'!G$14,0)+IFERROR('FORM NILAI SIAP'!$U10*'CPMK-CPL'!G$15,0)+IFERROR('FORM NILAI SIAP'!$W10*'CPMK-CPL'!G$16,0)+IFERROR('FORM NILAI SIAP'!$Y10*'CPMK-CPL'!G$17,0)+IFERROR('FORM NILAI SIAP'!$AA10*'CPMK-CPL'!G$18,0)+IFERROR('FORM NILAI SIAP'!$AC10*'CPMK-CPL'!G$19,0)+IFERROR('FORM NILAI SIAP'!$AE10*'CPMK-CPL'!G$20,0))/'CPMK-CPL'!G$25,""))</f>
        <v>94.5</v>
      </c>
      <c r="I10" s="7" t="str">
        <f>IF($C10="","",IFERROR((IFERROR('FORM NILAI SIAP'!$M10*'CPMK-CPL'!H$11,0)+IFERROR('FORM NILAI SIAP'!$O10*'CPMK-CPL'!H$12,0)+IFERROR('FORM NILAI SIAP'!$Q10*'CPMK-CPL'!H$13,0)+IFERROR('FORM NILAI SIAP'!$S10*'CPMK-CPL'!H$14,0)+IFERROR('FORM NILAI SIAP'!$U10*'CPMK-CPL'!H$15,0)+IFERROR('FORM NILAI SIAP'!$W10*'CPMK-CPL'!H$16,0)+IFERROR('FORM NILAI SIAP'!$Y10*'CPMK-CPL'!H$17,0)+IFERROR('FORM NILAI SIAP'!$AA10*'CPMK-CPL'!H$18,0)+IFERROR('FORM NILAI SIAP'!$AC10*'CPMK-CPL'!H$19,0)+IFERROR('FORM NILAI SIAP'!$AE10*'CPMK-CPL'!H$20,0))/'CPMK-CPL'!H$25,""))</f>
        <v/>
      </c>
      <c r="J10" s="7">
        <f>IF($C10="","",IFERROR((IFERROR('FORM NILAI SIAP'!$M10*'CPMK-CPL'!I$11,0)+IFERROR('FORM NILAI SIAP'!$O10*'CPMK-CPL'!I$12,0)+IFERROR('FORM NILAI SIAP'!$Q10*'CPMK-CPL'!I$13,0)+IFERROR('FORM NILAI SIAP'!$S10*'CPMK-CPL'!I$14,0)+IFERROR('FORM NILAI SIAP'!$U10*'CPMK-CPL'!I$15,0)+IFERROR('FORM NILAI SIAP'!$W10*'CPMK-CPL'!I$16,0)+IFERROR('FORM NILAI SIAP'!$Y10*'CPMK-CPL'!I$17,0)+IFERROR('FORM NILAI SIAP'!$AA10*'CPMK-CPL'!I$18,0)+IFERROR('FORM NILAI SIAP'!$AC10*'CPMK-CPL'!I$19,0)+IFERROR('FORM NILAI SIAP'!$AE10*'CPMK-CPL'!I$20,0))/'CPMK-CPL'!I$25,""))</f>
        <v>91.92307692307692</v>
      </c>
      <c r="K10" s="7" t="str">
        <f>IF($C10="","",IFERROR((IFERROR('FORM NILAI SIAP'!$M10*'CPMK-CPL'!J$11,0)+IFERROR('FORM NILAI SIAP'!$O10*'CPMK-CPL'!J$12,0)+IFERROR('FORM NILAI SIAP'!$Q10*'CPMK-CPL'!J$13,0)+IFERROR('FORM NILAI SIAP'!$S10*'CPMK-CPL'!J$14,0)+IFERROR('FORM NILAI SIAP'!$U10*'CPMK-CPL'!J$15,0)+IFERROR('FORM NILAI SIAP'!$W10*'CPMK-CPL'!J$16,0)+IFERROR('FORM NILAI SIAP'!$Y10*'CPMK-CPL'!J$17,0)+IFERROR('FORM NILAI SIAP'!$AA10*'CPMK-CPL'!J$18,0)+IFERROR('FORM NILAI SIAP'!$AC10*'CPMK-CPL'!J$19,0)+IFERROR('FORM NILAI SIAP'!$AE10*'CPMK-CPL'!J$20,0))/'CPMK-CPL'!J$25,""))</f>
        <v/>
      </c>
      <c r="L10" s="7" t="str">
        <f>IF($C10="","",IFERROR((IFERROR('FORM NILAI SIAP'!$M10*'CPMK-CPL'!K$11,0)+IFERROR('FORM NILAI SIAP'!$O10*'CPMK-CPL'!K$12,0)+IFERROR('FORM NILAI SIAP'!$Q10*'CPMK-CPL'!K$13,0)+IFERROR('FORM NILAI SIAP'!$S10*'CPMK-CPL'!K$14,0)+IFERROR('FORM NILAI SIAP'!$U10*'CPMK-CPL'!K$15,0)+IFERROR('FORM NILAI SIAP'!$W10*'CPMK-CPL'!K$16,0)+IFERROR('FORM NILAI SIAP'!$Y10*'CPMK-CPL'!K$17,0)+IFERROR('FORM NILAI SIAP'!$AA10*'CPMK-CPL'!K$18,0)+IFERROR('FORM NILAI SIAP'!$AC10*'CPMK-CPL'!K$19,0)+IFERROR('FORM NILAI SIAP'!$AE10*'CPMK-CPL'!K$20,0))/'CPMK-CPL'!K$25,""))</f>
        <v/>
      </c>
      <c r="M10" s="7" t="str">
        <f>IF($C10="","",IFERROR((IFERROR('FORM NILAI SIAP'!$M10*'CPMK-CPL'!L$11,0)+IFERROR('FORM NILAI SIAP'!$O10*'CPMK-CPL'!L$12,0)+IFERROR('FORM NILAI SIAP'!$Q10*'CPMK-CPL'!L$13,0)+IFERROR('FORM NILAI SIAP'!$S10*'CPMK-CPL'!L$14,0)+IFERROR('FORM NILAI SIAP'!$U10*'CPMK-CPL'!L$15,0)+IFERROR('FORM NILAI SIAP'!$W10*'CPMK-CPL'!L$16,0)+IFERROR('FORM NILAI SIAP'!$Y10*'CPMK-CPL'!L$17,0)+IFERROR('FORM NILAI SIAP'!$AA10*'CPMK-CPL'!L$18,0)+IFERROR('FORM NILAI SIAP'!$AC10*'CPMK-CPL'!L$19,0)+IFERROR('FORM NILAI SIAP'!$AE10*'CPMK-CPL'!L$20,0))/'CPMK-CPL'!L$25,""))</f>
        <v/>
      </c>
      <c r="N10" s="7" t="str">
        <f>IF($C10="","",IFERROR((IFERROR('FORM NILAI SIAP'!$M10*'CPMK-CPL'!M$11,0)+IFERROR('FORM NILAI SIAP'!$O10*'CPMK-CPL'!M$12,0)+IFERROR('FORM NILAI SIAP'!$Q10*'CPMK-CPL'!M$13,0)+IFERROR('FORM NILAI SIAP'!$S10*'CPMK-CPL'!M$14,0)+IFERROR('FORM NILAI SIAP'!$U10*'CPMK-CPL'!M$15,0)+IFERROR('FORM NILAI SIAP'!$W10*'CPMK-CPL'!M$16,0)+IFERROR('FORM NILAI SIAP'!$Y10*'CPMK-CPL'!M$17,0)+IFERROR('FORM NILAI SIAP'!$AA10*'CPMK-CPL'!M$18,0)+IFERROR('FORM NILAI SIAP'!$AC10*'CPMK-CPL'!M$19,0)+IFERROR('FORM NILAI SIAP'!$AE10*'CPMK-CPL'!M$20,0))/'CPMK-CPL'!M$25,""))</f>
        <v/>
      </c>
      <c r="O10" s="7" t="str">
        <f>IF($C10="","",IFERROR((IFERROR('FORM NILAI SIAP'!$M10*'CPMK-CPL'!N$11,0)+IFERROR('FORM NILAI SIAP'!$O10*'CPMK-CPL'!N$12,0)+IFERROR('FORM NILAI SIAP'!$Q10*'CPMK-CPL'!N$13,0)+IFERROR('FORM NILAI SIAP'!$S10*'CPMK-CPL'!N$14,0)+IFERROR('FORM NILAI SIAP'!$U10*'CPMK-CPL'!N$15,0)+IFERROR('FORM NILAI SIAP'!$W10*'CPMK-CPL'!N$16,0)+IFERROR('FORM NILAI SIAP'!$Y10*'CPMK-CPL'!N$17,0)+IFERROR('FORM NILAI SIAP'!$AA10*'CPMK-CPL'!N$18,0)+IFERROR('FORM NILAI SIAP'!$AC10*'CPMK-CPL'!N$19,0)+IFERROR('FORM NILAI SIAP'!$AE10*'CPMK-CPL'!N$20,0))/'CPMK-CPL'!N$25,""))</f>
        <v/>
      </c>
      <c r="P10" s="7" t="str">
        <f>IF($C10="","",IFERROR((IFERROR('FORM NILAI SIAP'!$M10*'CPMK-CPL'!O$11,0)+IFERROR('FORM NILAI SIAP'!$O10*'CPMK-CPL'!O$12,0)+IFERROR('FORM NILAI SIAP'!$Q10*'CPMK-CPL'!O$13,0)+IFERROR('FORM NILAI SIAP'!$S10*'CPMK-CPL'!O$14,0)+IFERROR('FORM NILAI SIAP'!$U10*'CPMK-CPL'!O$15,0)+IFERROR('FORM NILAI SIAP'!$W10*'CPMK-CPL'!O$16,0)+IFERROR('FORM NILAI SIAP'!$Y10*'CPMK-CPL'!O$17,0)+IFERROR('FORM NILAI SIAP'!$AA10*'CPMK-CPL'!O$18,0)+IFERROR('FORM NILAI SIAP'!$AC10*'CPMK-CPL'!O$19,0)+IFERROR('FORM NILAI SIAP'!$AE10*'CPMK-CPL'!O$20,0))/'CPMK-CPL'!O$25,""))</f>
        <v/>
      </c>
      <c r="Q10" s="7" t="str">
        <f>IF($C10="","",IFERROR((IFERROR('FORM NILAI SIAP'!$M10*'CPMK-CPL'!P$11,0)+IFERROR('FORM NILAI SIAP'!$O10*'CPMK-CPL'!P$12,0)+IFERROR('FORM NILAI SIAP'!$Q10*'CPMK-CPL'!P$13,0)+IFERROR('FORM NILAI SIAP'!$S10*'CPMK-CPL'!P$14,0)+IFERROR('FORM NILAI SIAP'!$U10*'CPMK-CPL'!P$15,0)+IFERROR('FORM NILAI SIAP'!$W10*'CPMK-CPL'!P$16,0)+IFERROR('FORM NILAI SIAP'!$Y10*'CPMK-CPL'!P$17,0)+IFERROR('FORM NILAI SIAP'!$AA10*'CPMK-CPL'!P$18,0)+IFERROR('FORM NILAI SIAP'!$AC10*'CPMK-CPL'!P$19,0)+IFERROR('FORM NILAI SIAP'!$AE10*'CPMK-CPL'!P$20,0))/'CPMK-CPL'!P$25,""))</f>
        <v/>
      </c>
      <c r="R10" s="7" t="str">
        <f>IF($C10="","",IFERROR((IFERROR('FORM NILAI SIAP'!$M10*'CPMK-CPL'!Q$11,0)+IFERROR('FORM NILAI SIAP'!$O10*'CPMK-CPL'!Q$12,0)+IFERROR('FORM NILAI SIAP'!$Q10*'CPMK-CPL'!Q$13,0)+IFERROR('FORM NILAI SIAP'!$S10*'CPMK-CPL'!Q$14,0)+IFERROR('FORM NILAI SIAP'!$U10*'CPMK-CPL'!Q$15,0)+IFERROR('FORM NILAI SIAP'!$W10*'CPMK-CPL'!Q$16,0)+IFERROR('FORM NILAI SIAP'!$Y10*'CPMK-CPL'!Q$17,0)+IFERROR('FORM NILAI SIAP'!$AA10*'CPMK-CPL'!Q$18,0)+IFERROR('FORM NILAI SIAP'!$AC10*'CPMK-CPL'!Q$19,0)+IFERROR('FORM NILAI SIAP'!$AE10*'CPMK-CPL'!Q$20,0))/'CPMK-CPL'!Q$25,""))</f>
        <v/>
      </c>
      <c r="S10" s="7" t="str">
        <f>IF($C10="","",IFERROR((IFERROR('FORM NILAI SIAP'!$M10*'CPMK-CPL'!R$11,0)+IFERROR('FORM NILAI SIAP'!$O10*'CPMK-CPL'!R$12,0)+IFERROR('FORM NILAI SIAP'!$Q10*'CPMK-CPL'!R$13,0)+IFERROR('FORM NILAI SIAP'!$S10*'CPMK-CPL'!R$14,0)+IFERROR('FORM NILAI SIAP'!$U10*'CPMK-CPL'!R$15,0)+IFERROR('FORM NILAI SIAP'!$W10*'CPMK-CPL'!R$16,0)+IFERROR('FORM NILAI SIAP'!$Y10*'CPMK-CPL'!R$17,0)+IFERROR('FORM NILAI SIAP'!$AA10*'CPMK-CPL'!R$18,0)+IFERROR('FORM NILAI SIAP'!$AC10*'CPMK-CPL'!R$19,0)+IFERROR('FORM NILAI SIAP'!$AE10*'CPMK-CPL'!R$20,0))/'CPMK-CPL'!R$25,""))</f>
        <v/>
      </c>
      <c r="T10" s="2" t="str">
        <f t="shared" si="13"/>
        <v/>
      </c>
      <c r="U10" s="2">
        <f t="shared" si="14"/>
        <v>4</v>
      </c>
      <c r="V10" s="2">
        <f t="shared" si="15"/>
        <v>4</v>
      </c>
      <c r="W10" s="2">
        <f t="shared" si="16"/>
        <v>4</v>
      </c>
      <c r="X10" s="2" t="str">
        <f t="shared" si="17"/>
        <v/>
      </c>
      <c r="Y10" s="2">
        <f t="shared" si="18"/>
        <v>4</v>
      </c>
      <c r="Z10" s="2" t="str">
        <f t="shared" si="19"/>
        <v/>
      </c>
      <c r="AA10" s="2" t="str">
        <f t="shared" si="20"/>
        <v/>
      </c>
      <c r="AB10" s="2" t="str">
        <f t="shared" si="5"/>
        <v/>
      </c>
      <c r="AC10" s="2" t="str">
        <f t="shared" si="21"/>
        <v/>
      </c>
      <c r="AD10" s="2" t="str">
        <f t="shared" si="22"/>
        <v/>
      </c>
      <c r="AE10" s="2" t="str">
        <f t="shared" si="23"/>
        <v/>
      </c>
      <c r="AF10" s="2" t="str">
        <f t="shared" si="24"/>
        <v/>
      </c>
      <c r="AG10" s="2" t="str">
        <f t="shared" si="25"/>
        <v/>
      </c>
      <c r="AH10" s="2" t="str">
        <f t="shared" si="26"/>
        <v/>
      </c>
      <c r="AI10" s="60">
        <f t="shared" ca="1" si="27"/>
        <v>4</v>
      </c>
      <c r="AJ10" s="60"/>
      <c r="BB10" s="11"/>
    </row>
    <row r="11" spans="1:72" x14ac:dyDescent="0.25">
      <c r="A11" s="63">
        <f t="shared" si="12"/>
        <v>4</v>
      </c>
      <c r="B11" s="49" t="str">
        <f>IF('FORM NILAI SIAP'!A11=0,"",'FORM NILAI SIAP'!A11)</f>
        <v>21120120140130</v>
      </c>
      <c r="C11" s="3" t="str">
        <f>IF('FORM NILAI SIAP'!B11=0,"",'FORM NILAI SIAP'!B11)</f>
        <v>KAKUNG BANGKIT PAKARTI</v>
      </c>
      <c r="D11" s="3" t="str">
        <f>'FORM NILAI SIAP'!J11</f>
        <v>A</v>
      </c>
      <c r="E11" s="7" t="str">
        <f>IF($C11="","",IFERROR((IFERROR('FORM NILAI SIAP'!$M11*'CPMK-CPL'!D$11,0)+IFERROR('FORM NILAI SIAP'!$O11*'CPMK-CPL'!D$12,0)+IFERROR('FORM NILAI SIAP'!$Q11*'CPMK-CPL'!D$13,0)+IFERROR('FORM NILAI SIAP'!$S11*'CPMK-CPL'!D$14,0)+IFERROR('FORM NILAI SIAP'!$U11*'CPMK-CPL'!D$15,0)+IFERROR('FORM NILAI SIAP'!$W11*'CPMK-CPL'!D$16,0)+IFERROR('FORM NILAI SIAP'!$Y11*'CPMK-CPL'!D$17,0)+IFERROR('FORM NILAI SIAP'!$AA11*'CPMK-CPL'!D$18,0)+IFERROR('FORM NILAI SIAP'!$AC11*'CPMK-CPL'!D$19,0)+IFERROR('FORM NILAI SIAP'!$AE11*'CPMK-CPL'!D$20,0))/'CPMK-CPL'!D$25,""))</f>
        <v/>
      </c>
      <c r="F11" s="7">
        <f>IF($C11="","",IFERROR((IFERROR('FORM NILAI SIAP'!$M11*'CPMK-CPL'!E$11,0)+IFERROR('FORM NILAI SIAP'!$O11*'CPMK-CPL'!E$12,0)+IFERROR('FORM NILAI SIAP'!$Q11*'CPMK-CPL'!E$13,0)+IFERROR('FORM NILAI SIAP'!$S11*'CPMK-CPL'!E$14,0)+IFERROR('FORM NILAI SIAP'!$U11*'CPMK-CPL'!E$15,0)+IFERROR('FORM NILAI SIAP'!$W11*'CPMK-CPL'!E$16,0)+IFERROR('FORM NILAI SIAP'!$Y11*'CPMK-CPL'!E$17,0)+IFERROR('FORM NILAI SIAP'!$AA11*'CPMK-CPL'!E$18,0)+IFERROR('FORM NILAI SIAP'!$AC11*'CPMK-CPL'!E$19,0)+IFERROR('FORM NILAI SIAP'!$AE11*'CPMK-CPL'!E$20,0))/'CPMK-CPL'!E$25,""))</f>
        <v>80.821428571428555</v>
      </c>
      <c r="G11" s="7">
        <f>IF($C11="","",IFERROR((IFERROR('FORM NILAI SIAP'!$M11*'CPMK-CPL'!F$11,0)+IFERROR('FORM NILAI SIAP'!$O11*'CPMK-CPL'!F$12,0)+IFERROR('FORM NILAI SIAP'!$Q11*'CPMK-CPL'!F$13,0)+IFERROR('FORM NILAI SIAP'!$S11*'CPMK-CPL'!F$14,0)+IFERROR('FORM NILAI SIAP'!$U11*'CPMK-CPL'!F$15,0)+IFERROR('FORM NILAI SIAP'!$W11*'CPMK-CPL'!F$16,0)+IFERROR('FORM NILAI SIAP'!$Y11*'CPMK-CPL'!F$17,0)+IFERROR('FORM NILAI SIAP'!$AA11*'CPMK-CPL'!F$18,0)+IFERROR('FORM NILAI SIAP'!$AC11*'CPMK-CPL'!F$19,0)+IFERROR('FORM NILAI SIAP'!$AE11*'CPMK-CPL'!F$20,0))/'CPMK-CPL'!F$25,""))</f>
        <v>89.92307692307692</v>
      </c>
      <c r="H11" s="7">
        <f>IF($C11="","",IFERROR((IFERROR('FORM NILAI SIAP'!$M11*'CPMK-CPL'!G$11,0)+IFERROR('FORM NILAI SIAP'!$O11*'CPMK-CPL'!G$12,0)+IFERROR('FORM NILAI SIAP'!$Q11*'CPMK-CPL'!G$13,0)+IFERROR('FORM NILAI SIAP'!$S11*'CPMK-CPL'!G$14,0)+IFERROR('FORM NILAI SIAP'!$U11*'CPMK-CPL'!G$15,0)+IFERROR('FORM NILAI SIAP'!$W11*'CPMK-CPL'!G$16,0)+IFERROR('FORM NILAI SIAP'!$Y11*'CPMK-CPL'!G$17,0)+IFERROR('FORM NILAI SIAP'!$AA11*'CPMK-CPL'!G$18,0)+IFERROR('FORM NILAI SIAP'!$AC11*'CPMK-CPL'!G$19,0)+IFERROR('FORM NILAI SIAP'!$AE11*'CPMK-CPL'!G$20,0))/'CPMK-CPL'!G$25,""))</f>
        <v>92.833333333333329</v>
      </c>
      <c r="I11" s="7" t="str">
        <f>IF($C11="","",IFERROR((IFERROR('FORM NILAI SIAP'!$M11*'CPMK-CPL'!H$11,0)+IFERROR('FORM NILAI SIAP'!$O11*'CPMK-CPL'!H$12,0)+IFERROR('FORM NILAI SIAP'!$Q11*'CPMK-CPL'!H$13,0)+IFERROR('FORM NILAI SIAP'!$S11*'CPMK-CPL'!H$14,0)+IFERROR('FORM NILAI SIAP'!$U11*'CPMK-CPL'!H$15,0)+IFERROR('FORM NILAI SIAP'!$W11*'CPMK-CPL'!H$16,0)+IFERROR('FORM NILAI SIAP'!$Y11*'CPMK-CPL'!H$17,0)+IFERROR('FORM NILAI SIAP'!$AA11*'CPMK-CPL'!H$18,0)+IFERROR('FORM NILAI SIAP'!$AC11*'CPMK-CPL'!H$19,0)+IFERROR('FORM NILAI SIAP'!$AE11*'CPMK-CPL'!H$20,0))/'CPMK-CPL'!H$25,""))</f>
        <v/>
      </c>
      <c r="J11" s="7">
        <f>IF($C11="","",IFERROR((IFERROR('FORM NILAI SIAP'!$M11*'CPMK-CPL'!I$11,0)+IFERROR('FORM NILAI SIAP'!$O11*'CPMK-CPL'!I$12,0)+IFERROR('FORM NILAI SIAP'!$Q11*'CPMK-CPL'!I$13,0)+IFERROR('FORM NILAI SIAP'!$S11*'CPMK-CPL'!I$14,0)+IFERROR('FORM NILAI SIAP'!$U11*'CPMK-CPL'!I$15,0)+IFERROR('FORM NILAI SIAP'!$W11*'CPMK-CPL'!I$16,0)+IFERROR('FORM NILAI SIAP'!$Y11*'CPMK-CPL'!I$17,0)+IFERROR('FORM NILAI SIAP'!$AA11*'CPMK-CPL'!I$18,0)+IFERROR('FORM NILAI SIAP'!$AC11*'CPMK-CPL'!I$19,0)+IFERROR('FORM NILAI SIAP'!$AE11*'CPMK-CPL'!I$20,0))/'CPMK-CPL'!I$25,""))</f>
        <v>89.92307692307692</v>
      </c>
      <c r="K11" s="7" t="str">
        <f>IF($C11="","",IFERROR((IFERROR('FORM NILAI SIAP'!$M11*'CPMK-CPL'!J$11,0)+IFERROR('FORM NILAI SIAP'!$O11*'CPMK-CPL'!J$12,0)+IFERROR('FORM NILAI SIAP'!$Q11*'CPMK-CPL'!J$13,0)+IFERROR('FORM NILAI SIAP'!$S11*'CPMK-CPL'!J$14,0)+IFERROR('FORM NILAI SIAP'!$U11*'CPMK-CPL'!J$15,0)+IFERROR('FORM NILAI SIAP'!$W11*'CPMK-CPL'!J$16,0)+IFERROR('FORM NILAI SIAP'!$Y11*'CPMK-CPL'!J$17,0)+IFERROR('FORM NILAI SIAP'!$AA11*'CPMK-CPL'!J$18,0)+IFERROR('FORM NILAI SIAP'!$AC11*'CPMK-CPL'!J$19,0)+IFERROR('FORM NILAI SIAP'!$AE11*'CPMK-CPL'!J$20,0))/'CPMK-CPL'!J$25,""))</f>
        <v/>
      </c>
      <c r="L11" s="7" t="str">
        <f>IF($C11="","",IFERROR((IFERROR('FORM NILAI SIAP'!$M11*'CPMK-CPL'!K$11,0)+IFERROR('FORM NILAI SIAP'!$O11*'CPMK-CPL'!K$12,0)+IFERROR('FORM NILAI SIAP'!$Q11*'CPMK-CPL'!K$13,0)+IFERROR('FORM NILAI SIAP'!$S11*'CPMK-CPL'!K$14,0)+IFERROR('FORM NILAI SIAP'!$U11*'CPMK-CPL'!K$15,0)+IFERROR('FORM NILAI SIAP'!$W11*'CPMK-CPL'!K$16,0)+IFERROR('FORM NILAI SIAP'!$Y11*'CPMK-CPL'!K$17,0)+IFERROR('FORM NILAI SIAP'!$AA11*'CPMK-CPL'!K$18,0)+IFERROR('FORM NILAI SIAP'!$AC11*'CPMK-CPL'!K$19,0)+IFERROR('FORM NILAI SIAP'!$AE11*'CPMK-CPL'!K$20,0))/'CPMK-CPL'!K$25,""))</f>
        <v/>
      </c>
      <c r="M11" s="7" t="str">
        <f>IF($C11="","",IFERROR((IFERROR('FORM NILAI SIAP'!$M11*'CPMK-CPL'!L$11,0)+IFERROR('FORM NILAI SIAP'!$O11*'CPMK-CPL'!L$12,0)+IFERROR('FORM NILAI SIAP'!$Q11*'CPMK-CPL'!L$13,0)+IFERROR('FORM NILAI SIAP'!$S11*'CPMK-CPL'!L$14,0)+IFERROR('FORM NILAI SIAP'!$U11*'CPMK-CPL'!L$15,0)+IFERROR('FORM NILAI SIAP'!$W11*'CPMK-CPL'!L$16,0)+IFERROR('FORM NILAI SIAP'!$Y11*'CPMK-CPL'!L$17,0)+IFERROR('FORM NILAI SIAP'!$AA11*'CPMK-CPL'!L$18,0)+IFERROR('FORM NILAI SIAP'!$AC11*'CPMK-CPL'!L$19,0)+IFERROR('FORM NILAI SIAP'!$AE11*'CPMK-CPL'!L$20,0))/'CPMK-CPL'!L$25,""))</f>
        <v/>
      </c>
      <c r="N11" s="7" t="str">
        <f>IF($C11="","",IFERROR((IFERROR('FORM NILAI SIAP'!$M11*'CPMK-CPL'!M$11,0)+IFERROR('FORM NILAI SIAP'!$O11*'CPMK-CPL'!M$12,0)+IFERROR('FORM NILAI SIAP'!$Q11*'CPMK-CPL'!M$13,0)+IFERROR('FORM NILAI SIAP'!$S11*'CPMK-CPL'!M$14,0)+IFERROR('FORM NILAI SIAP'!$U11*'CPMK-CPL'!M$15,0)+IFERROR('FORM NILAI SIAP'!$W11*'CPMK-CPL'!M$16,0)+IFERROR('FORM NILAI SIAP'!$Y11*'CPMK-CPL'!M$17,0)+IFERROR('FORM NILAI SIAP'!$AA11*'CPMK-CPL'!M$18,0)+IFERROR('FORM NILAI SIAP'!$AC11*'CPMK-CPL'!M$19,0)+IFERROR('FORM NILAI SIAP'!$AE11*'CPMK-CPL'!M$20,0))/'CPMK-CPL'!M$25,""))</f>
        <v/>
      </c>
      <c r="O11" s="7" t="str">
        <f>IF($C11="","",IFERROR((IFERROR('FORM NILAI SIAP'!$M11*'CPMK-CPL'!N$11,0)+IFERROR('FORM NILAI SIAP'!$O11*'CPMK-CPL'!N$12,0)+IFERROR('FORM NILAI SIAP'!$Q11*'CPMK-CPL'!N$13,0)+IFERROR('FORM NILAI SIAP'!$S11*'CPMK-CPL'!N$14,0)+IFERROR('FORM NILAI SIAP'!$U11*'CPMK-CPL'!N$15,0)+IFERROR('FORM NILAI SIAP'!$W11*'CPMK-CPL'!N$16,0)+IFERROR('FORM NILAI SIAP'!$Y11*'CPMK-CPL'!N$17,0)+IFERROR('FORM NILAI SIAP'!$AA11*'CPMK-CPL'!N$18,0)+IFERROR('FORM NILAI SIAP'!$AC11*'CPMK-CPL'!N$19,0)+IFERROR('FORM NILAI SIAP'!$AE11*'CPMK-CPL'!N$20,0))/'CPMK-CPL'!N$25,""))</f>
        <v/>
      </c>
      <c r="P11" s="7" t="str">
        <f>IF($C11="","",IFERROR((IFERROR('FORM NILAI SIAP'!$M11*'CPMK-CPL'!O$11,0)+IFERROR('FORM NILAI SIAP'!$O11*'CPMK-CPL'!O$12,0)+IFERROR('FORM NILAI SIAP'!$Q11*'CPMK-CPL'!O$13,0)+IFERROR('FORM NILAI SIAP'!$S11*'CPMK-CPL'!O$14,0)+IFERROR('FORM NILAI SIAP'!$U11*'CPMK-CPL'!O$15,0)+IFERROR('FORM NILAI SIAP'!$W11*'CPMK-CPL'!O$16,0)+IFERROR('FORM NILAI SIAP'!$Y11*'CPMK-CPL'!O$17,0)+IFERROR('FORM NILAI SIAP'!$AA11*'CPMK-CPL'!O$18,0)+IFERROR('FORM NILAI SIAP'!$AC11*'CPMK-CPL'!O$19,0)+IFERROR('FORM NILAI SIAP'!$AE11*'CPMK-CPL'!O$20,0))/'CPMK-CPL'!O$25,""))</f>
        <v/>
      </c>
      <c r="Q11" s="7" t="str">
        <f>IF($C11="","",IFERROR((IFERROR('FORM NILAI SIAP'!$M11*'CPMK-CPL'!P$11,0)+IFERROR('FORM NILAI SIAP'!$O11*'CPMK-CPL'!P$12,0)+IFERROR('FORM NILAI SIAP'!$Q11*'CPMK-CPL'!P$13,0)+IFERROR('FORM NILAI SIAP'!$S11*'CPMK-CPL'!P$14,0)+IFERROR('FORM NILAI SIAP'!$U11*'CPMK-CPL'!P$15,0)+IFERROR('FORM NILAI SIAP'!$W11*'CPMK-CPL'!P$16,0)+IFERROR('FORM NILAI SIAP'!$Y11*'CPMK-CPL'!P$17,0)+IFERROR('FORM NILAI SIAP'!$AA11*'CPMK-CPL'!P$18,0)+IFERROR('FORM NILAI SIAP'!$AC11*'CPMK-CPL'!P$19,0)+IFERROR('FORM NILAI SIAP'!$AE11*'CPMK-CPL'!P$20,0))/'CPMK-CPL'!P$25,""))</f>
        <v/>
      </c>
      <c r="R11" s="7" t="str">
        <f>IF($C11="","",IFERROR((IFERROR('FORM NILAI SIAP'!$M11*'CPMK-CPL'!Q$11,0)+IFERROR('FORM NILAI SIAP'!$O11*'CPMK-CPL'!Q$12,0)+IFERROR('FORM NILAI SIAP'!$Q11*'CPMK-CPL'!Q$13,0)+IFERROR('FORM NILAI SIAP'!$S11*'CPMK-CPL'!Q$14,0)+IFERROR('FORM NILAI SIAP'!$U11*'CPMK-CPL'!Q$15,0)+IFERROR('FORM NILAI SIAP'!$W11*'CPMK-CPL'!Q$16,0)+IFERROR('FORM NILAI SIAP'!$Y11*'CPMK-CPL'!Q$17,0)+IFERROR('FORM NILAI SIAP'!$AA11*'CPMK-CPL'!Q$18,0)+IFERROR('FORM NILAI SIAP'!$AC11*'CPMK-CPL'!Q$19,0)+IFERROR('FORM NILAI SIAP'!$AE11*'CPMK-CPL'!Q$20,0))/'CPMK-CPL'!Q$25,""))</f>
        <v/>
      </c>
      <c r="S11" s="7" t="str">
        <f>IF($C11="","",IFERROR((IFERROR('FORM NILAI SIAP'!$M11*'CPMK-CPL'!R$11,0)+IFERROR('FORM NILAI SIAP'!$O11*'CPMK-CPL'!R$12,0)+IFERROR('FORM NILAI SIAP'!$Q11*'CPMK-CPL'!R$13,0)+IFERROR('FORM NILAI SIAP'!$S11*'CPMK-CPL'!R$14,0)+IFERROR('FORM NILAI SIAP'!$U11*'CPMK-CPL'!R$15,0)+IFERROR('FORM NILAI SIAP'!$W11*'CPMK-CPL'!R$16,0)+IFERROR('FORM NILAI SIAP'!$Y11*'CPMK-CPL'!R$17,0)+IFERROR('FORM NILAI SIAP'!$AA11*'CPMK-CPL'!R$18,0)+IFERROR('FORM NILAI SIAP'!$AC11*'CPMK-CPL'!R$19,0)+IFERROR('FORM NILAI SIAP'!$AE11*'CPMK-CPL'!R$20,0))/'CPMK-CPL'!R$25,""))</f>
        <v/>
      </c>
      <c r="T11" s="2" t="str">
        <f t="shared" si="13"/>
        <v/>
      </c>
      <c r="U11" s="2">
        <f t="shared" si="14"/>
        <v>4</v>
      </c>
      <c r="V11" s="2">
        <f t="shared" si="15"/>
        <v>4</v>
      </c>
      <c r="W11" s="2">
        <f t="shared" si="16"/>
        <v>4</v>
      </c>
      <c r="X11" s="2" t="str">
        <f t="shared" si="17"/>
        <v/>
      </c>
      <c r="Y11" s="2">
        <f t="shared" si="18"/>
        <v>4</v>
      </c>
      <c r="Z11" s="2" t="str">
        <f t="shared" si="19"/>
        <v/>
      </c>
      <c r="AA11" s="2" t="str">
        <f t="shared" si="20"/>
        <v/>
      </c>
      <c r="AB11" s="2" t="str">
        <f t="shared" si="5"/>
        <v/>
      </c>
      <c r="AC11" s="2" t="str">
        <f t="shared" si="21"/>
        <v/>
      </c>
      <c r="AD11" s="2" t="str">
        <f t="shared" si="22"/>
        <v/>
      </c>
      <c r="AE11" s="2" t="str">
        <f t="shared" si="23"/>
        <v/>
      </c>
      <c r="AF11" s="2" t="str">
        <f t="shared" si="24"/>
        <v/>
      </c>
      <c r="AG11" s="2" t="str">
        <f t="shared" si="25"/>
        <v/>
      </c>
      <c r="AH11" s="2" t="str">
        <f t="shared" si="26"/>
        <v/>
      </c>
      <c r="AI11" s="60">
        <f t="shared" ca="1" si="27"/>
        <v>4</v>
      </c>
      <c r="AJ11" s="60"/>
      <c r="BB11" s="11"/>
    </row>
    <row r="12" spans="1:72" x14ac:dyDescent="0.25">
      <c r="A12" s="63">
        <f t="shared" si="12"/>
        <v>5</v>
      </c>
      <c r="B12" s="49" t="str">
        <f>IF('FORM NILAI SIAP'!A12=0,"",'FORM NILAI SIAP'!A12)</f>
        <v>21120120140137</v>
      </c>
      <c r="C12" s="3" t="str">
        <f>IF('FORM NILAI SIAP'!B12=0,"",'FORM NILAI SIAP'!B12)</f>
        <v>RAFIF SADID HAMDANI</v>
      </c>
      <c r="D12" s="3" t="str">
        <f>'FORM NILAI SIAP'!J12</f>
        <v>A</v>
      </c>
      <c r="E12" s="7" t="str">
        <f>IF($C12="","",IFERROR((IFERROR('FORM NILAI SIAP'!$M12*'CPMK-CPL'!D$11,0)+IFERROR('FORM NILAI SIAP'!$O12*'CPMK-CPL'!D$12,0)+IFERROR('FORM NILAI SIAP'!$Q12*'CPMK-CPL'!D$13,0)+IFERROR('FORM NILAI SIAP'!$S12*'CPMK-CPL'!D$14,0)+IFERROR('FORM NILAI SIAP'!$U12*'CPMK-CPL'!D$15,0)+IFERROR('FORM NILAI SIAP'!$W12*'CPMK-CPL'!D$16,0)+IFERROR('FORM NILAI SIAP'!$Y12*'CPMK-CPL'!D$17,0)+IFERROR('FORM NILAI SIAP'!$AA12*'CPMK-CPL'!D$18,0)+IFERROR('FORM NILAI SIAP'!$AC12*'CPMK-CPL'!D$19,0)+IFERROR('FORM NILAI SIAP'!$AE12*'CPMK-CPL'!D$20,0))/'CPMK-CPL'!D$25,""))</f>
        <v/>
      </c>
      <c r="F12" s="7">
        <f>IF($C12="","",IFERROR((IFERROR('FORM NILAI SIAP'!$M12*'CPMK-CPL'!E$11,0)+IFERROR('FORM NILAI SIAP'!$O12*'CPMK-CPL'!E$12,0)+IFERROR('FORM NILAI SIAP'!$Q12*'CPMK-CPL'!E$13,0)+IFERROR('FORM NILAI SIAP'!$S12*'CPMK-CPL'!E$14,0)+IFERROR('FORM NILAI SIAP'!$U12*'CPMK-CPL'!E$15,0)+IFERROR('FORM NILAI SIAP'!$W12*'CPMK-CPL'!E$16,0)+IFERROR('FORM NILAI SIAP'!$Y12*'CPMK-CPL'!E$17,0)+IFERROR('FORM NILAI SIAP'!$AA12*'CPMK-CPL'!E$18,0)+IFERROR('FORM NILAI SIAP'!$AC12*'CPMK-CPL'!E$19,0)+IFERROR('FORM NILAI SIAP'!$AE12*'CPMK-CPL'!E$20,0))/'CPMK-CPL'!E$25,""))</f>
        <v>93.333333333333329</v>
      </c>
      <c r="G12" s="7">
        <f>IF($C12="","",IFERROR((IFERROR('FORM NILAI SIAP'!$M12*'CPMK-CPL'!F$11,0)+IFERROR('FORM NILAI SIAP'!$O12*'CPMK-CPL'!F$12,0)+IFERROR('FORM NILAI SIAP'!$Q12*'CPMK-CPL'!F$13,0)+IFERROR('FORM NILAI SIAP'!$S12*'CPMK-CPL'!F$14,0)+IFERROR('FORM NILAI SIAP'!$U12*'CPMK-CPL'!F$15,0)+IFERROR('FORM NILAI SIAP'!$W12*'CPMK-CPL'!F$16,0)+IFERROR('FORM NILAI SIAP'!$Y12*'CPMK-CPL'!F$17,0)+IFERROR('FORM NILAI SIAP'!$AA12*'CPMK-CPL'!F$18,0)+IFERROR('FORM NILAI SIAP'!$AC12*'CPMK-CPL'!F$19,0)+IFERROR('FORM NILAI SIAP'!$AE12*'CPMK-CPL'!F$20,0))/'CPMK-CPL'!F$25,""))</f>
        <v>94.230769230769226</v>
      </c>
      <c r="H12" s="7">
        <f>IF($C12="","",IFERROR((IFERROR('FORM NILAI SIAP'!$M12*'CPMK-CPL'!G$11,0)+IFERROR('FORM NILAI SIAP'!$O12*'CPMK-CPL'!G$12,0)+IFERROR('FORM NILAI SIAP'!$Q12*'CPMK-CPL'!G$13,0)+IFERROR('FORM NILAI SIAP'!$S12*'CPMK-CPL'!G$14,0)+IFERROR('FORM NILAI SIAP'!$U12*'CPMK-CPL'!G$15,0)+IFERROR('FORM NILAI SIAP'!$W12*'CPMK-CPL'!G$16,0)+IFERROR('FORM NILAI SIAP'!$Y12*'CPMK-CPL'!G$17,0)+IFERROR('FORM NILAI SIAP'!$AA12*'CPMK-CPL'!G$18,0)+IFERROR('FORM NILAI SIAP'!$AC12*'CPMK-CPL'!G$19,0)+IFERROR('FORM NILAI SIAP'!$AE12*'CPMK-CPL'!G$20,0))/'CPMK-CPL'!G$25,""))</f>
        <v>95.5</v>
      </c>
      <c r="I12" s="7" t="str">
        <f>IF($C12="","",IFERROR((IFERROR('FORM NILAI SIAP'!$M12*'CPMK-CPL'!H$11,0)+IFERROR('FORM NILAI SIAP'!$O12*'CPMK-CPL'!H$12,0)+IFERROR('FORM NILAI SIAP'!$Q12*'CPMK-CPL'!H$13,0)+IFERROR('FORM NILAI SIAP'!$S12*'CPMK-CPL'!H$14,0)+IFERROR('FORM NILAI SIAP'!$U12*'CPMK-CPL'!H$15,0)+IFERROR('FORM NILAI SIAP'!$W12*'CPMK-CPL'!H$16,0)+IFERROR('FORM NILAI SIAP'!$Y12*'CPMK-CPL'!H$17,0)+IFERROR('FORM NILAI SIAP'!$AA12*'CPMK-CPL'!H$18,0)+IFERROR('FORM NILAI SIAP'!$AC12*'CPMK-CPL'!H$19,0)+IFERROR('FORM NILAI SIAP'!$AE12*'CPMK-CPL'!H$20,0))/'CPMK-CPL'!H$25,""))</f>
        <v/>
      </c>
      <c r="J12" s="7">
        <f>IF($C12="","",IFERROR((IFERROR('FORM NILAI SIAP'!$M12*'CPMK-CPL'!I$11,0)+IFERROR('FORM NILAI SIAP'!$O12*'CPMK-CPL'!I$12,0)+IFERROR('FORM NILAI SIAP'!$Q12*'CPMK-CPL'!I$13,0)+IFERROR('FORM NILAI SIAP'!$S12*'CPMK-CPL'!I$14,0)+IFERROR('FORM NILAI SIAP'!$U12*'CPMK-CPL'!I$15,0)+IFERROR('FORM NILAI SIAP'!$W12*'CPMK-CPL'!I$16,0)+IFERROR('FORM NILAI SIAP'!$Y12*'CPMK-CPL'!I$17,0)+IFERROR('FORM NILAI SIAP'!$AA12*'CPMK-CPL'!I$18,0)+IFERROR('FORM NILAI SIAP'!$AC12*'CPMK-CPL'!I$19,0)+IFERROR('FORM NILAI SIAP'!$AE12*'CPMK-CPL'!I$20,0))/'CPMK-CPL'!I$25,""))</f>
        <v>94.230769230769226</v>
      </c>
      <c r="K12" s="7" t="str">
        <f>IF($C12="","",IFERROR((IFERROR('FORM NILAI SIAP'!$M12*'CPMK-CPL'!J$11,0)+IFERROR('FORM NILAI SIAP'!$O12*'CPMK-CPL'!J$12,0)+IFERROR('FORM NILAI SIAP'!$Q12*'CPMK-CPL'!J$13,0)+IFERROR('FORM NILAI SIAP'!$S12*'CPMK-CPL'!J$14,0)+IFERROR('FORM NILAI SIAP'!$U12*'CPMK-CPL'!J$15,0)+IFERROR('FORM NILAI SIAP'!$W12*'CPMK-CPL'!J$16,0)+IFERROR('FORM NILAI SIAP'!$Y12*'CPMK-CPL'!J$17,0)+IFERROR('FORM NILAI SIAP'!$AA12*'CPMK-CPL'!J$18,0)+IFERROR('FORM NILAI SIAP'!$AC12*'CPMK-CPL'!J$19,0)+IFERROR('FORM NILAI SIAP'!$AE12*'CPMK-CPL'!J$20,0))/'CPMK-CPL'!J$25,""))</f>
        <v/>
      </c>
      <c r="L12" s="7" t="str">
        <f>IF($C12="","",IFERROR((IFERROR('FORM NILAI SIAP'!$M12*'CPMK-CPL'!K$11,0)+IFERROR('FORM NILAI SIAP'!$O12*'CPMK-CPL'!K$12,0)+IFERROR('FORM NILAI SIAP'!$Q12*'CPMK-CPL'!K$13,0)+IFERROR('FORM NILAI SIAP'!$S12*'CPMK-CPL'!K$14,0)+IFERROR('FORM NILAI SIAP'!$U12*'CPMK-CPL'!K$15,0)+IFERROR('FORM NILAI SIAP'!$W12*'CPMK-CPL'!K$16,0)+IFERROR('FORM NILAI SIAP'!$Y12*'CPMK-CPL'!K$17,0)+IFERROR('FORM NILAI SIAP'!$AA12*'CPMK-CPL'!K$18,0)+IFERROR('FORM NILAI SIAP'!$AC12*'CPMK-CPL'!K$19,0)+IFERROR('FORM NILAI SIAP'!$AE12*'CPMK-CPL'!K$20,0))/'CPMK-CPL'!K$25,""))</f>
        <v/>
      </c>
      <c r="M12" s="7" t="str">
        <f>IF($C12="","",IFERROR((IFERROR('FORM NILAI SIAP'!$M12*'CPMK-CPL'!L$11,0)+IFERROR('FORM NILAI SIAP'!$O12*'CPMK-CPL'!L$12,0)+IFERROR('FORM NILAI SIAP'!$Q12*'CPMK-CPL'!L$13,0)+IFERROR('FORM NILAI SIAP'!$S12*'CPMK-CPL'!L$14,0)+IFERROR('FORM NILAI SIAP'!$U12*'CPMK-CPL'!L$15,0)+IFERROR('FORM NILAI SIAP'!$W12*'CPMK-CPL'!L$16,0)+IFERROR('FORM NILAI SIAP'!$Y12*'CPMK-CPL'!L$17,0)+IFERROR('FORM NILAI SIAP'!$AA12*'CPMK-CPL'!L$18,0)+IFERROR('FORM NILAI SIAP'!$AC12*'CPMK-CPL'!L$19,0)+IFERROR('FORM NILAI SIAP'!$AE12*'CPMK-CPL'!L$20,0))/'CPMK-CPL'!L$25,""))</f>
        <v/>
      </c>
      <c r="N12" s="7" t="str">
        <f>IF($C12="","",IFERROR((IFERROR('FORM NILAI SIAP'!$M12*'CPMK-CPL'!M$11,0)+IFERROR('FORM NILAI SIAP'!$O12*'CPMK-CPL'!M$12,0)+IFERROR('FORM NILAI SIAP'!$Q12*'CPMK-CPL'!M$13,0)+IFERROR('FORM NILAI SIAP'!$S12*'CPMK-CPL'!M$14,0)+IFERROR('FORM NILAI SIAP'!$U12*'CPMK-CPL'!M$15,0)+IFERROR('FORM NILAI SIAP'!$W12*'CPMK-CPL'!M$16,0)+IFERROR('FORM NILAI SIAP'!$Y12*'CPMK-CPL'!M$17,0)+IFERROR('FORM NILAI SIAP'!$AA12*'CPMK-CPL'!M$18,0)+IFERROR('FORM NILAI SIAP'!$AC12*'CPMK-CPL'!M$19,0)+IFERROR('FORM NILAI SIAP'!$AE12*'CPMK-CPL'!M$20,0))/'CPMK-CPL'!M$25,""))</f>
        <v/>
      </c>
      <c r="O12" s="7" t="str">
        <f>IF($C12="","",IFERROR((IFERROR('FORM NILAI SIAP'!$M12*'CPMK-CPL'!N$11,0)+IFERROR('FORM NILAI SIAP'!$O12*'CPMK-CPL'!N$12,0)+IFERROR('FORM NILAI SIAP'!$Q12*'CPMK-CPL'!N$13,0)+IFERROR('FORM NILAI SIAP'!$S12*'CPMK-CPL'!N$14,0)+IFERROR('FORM NILAI SIAP'!$U12*'CPMK-CPL'!N$15,0)+IFERROR('FORM NILAI SIAP'!$W12*'CPMK-CPL'!N$16,0)+IFERROR('FORM NILAI SIAP'!$Y12*'CPMK-CPL'!N$17,0)+IFERROR('FORM NILAI SIAP'!$AA12*'CPMK-CPL'!N$18,0)+IFERROR('FORM NILAI SIAP'!$AC12*'CPMK-CPL'!N$19,0)+IFERROR('FORM NILAI SIAP'!$AE12*'CPMK-CPL'!N$20,0))/'CPMK-CPL'!N$25,""))</f>
        <v/>
      </c>
      <c r="P12" s="7" t="str">
        <f>IF($C12="","",IFERROR((IFERROR('FORM NILAI SIAP'!$M12*'CPMK-CPL'!O$11,0)+IFERROR('FORM NILAI SIAP'!$O12*'CPMK-CPL'!O$12,0)+IFERROR('FORM NILAI SIAP'!$Q12*'CPMK-CPL'!O$13,0)+IFERROR('FORM NILAI SIAP'!$S12*'CPMK-CPL'!O$14,0)+IFERROR('FORM NILAI SIAP'!$U12*'CPMK-CPL'!O$15,0)+IFERROR('FORM NILAI SIAP'!$W12*'CPMK-CPL'!O$16,0)+IFERROR('FORM NILAI SIAP'!$Y12*'CPMK-CPL'!O$17,0)+IFERROR('FORM NILAI SIAP'!$AA12*'CPMK-CPL'!O$18,0)+IFERROR('FORM NILAI SIAP'!$AC12*'CPMK-CPL'!O$19,0)+IFERROR('FORM NILAI SIAP'!$AE12*'CPMK-CPL'!O$20,0))/'CPMK-CPL'!O$25,""))</f>
        <v/>
      </c>
      <c r="Q12" s="7" t="str">
        <f>IF($C12="","",IFERROR((IFERROR('FORM NILAI SIAP'!$M12*'CPMK-CPL'!P$11,0)+IFERROR('FORM NILAI SIAP'!$O12*'CPMK-CPL'!P$12,0)+IFERROR('FORM NILAI SIAP'!$Q12*'CPMK-CPL'!P$13,0)+IFERROR('FORM NILAI SIAP'!$S12*'CPMK-CPL'!P$14,0)+IFERROR('FORM NILAI SIAP'!$U12*'CPMK-CPL'!P$15,0)+IFERROR('FORM NILAI SIAP'!$W12*'CPMK-CPL'!P$16,0)+IFERROR('FORM NILAI SIAP'!$Y12*'CPMK-CPL'!P$17,0)+IFERROR('FORM NILAI SIAP'!$AA12*'CPMK-CPL'!P$18,0)+IFERROR('FORM NILAI SIAP'!$AC12*'CPMK-CPL'!P$19,0)+IFERROR('FORM NILAI SIAP'!$AE12*'CPMK-CPL'!P$20,0))/'CPMK-CPL'!P$25,""))</f>
        <v/>
      </c>
      <c r="R12" s="7" t="str">
        <f>IF($C12="","",IFERROR((IFERROR('FORM NILAI SIAP'!$M12*'CPMK-CPL'!Q$11,0)+IFERROR('FORM NILAI SIAP'!$O12*'CPMK-CPL'!Q$12,0)+IFERROR('FORM NILAI SIAP'!$Q12*'CPMK-CPL'!Q$13,0)+IFERROR('FORM NILAI SIAP'!$S12*'CPMK-CPL'!Q$14,0)+IFERROR('FORM NILAI SIAP'!$U12*'CPMK-CPL'!Q$15,0)+IFERROR('FORM NILAI SIAP'!$W12*'CPMK-CPL'!Q$16,0)+IFERROR('FORM NILAI SIAP'!$Y12*'CPMK-CPL'!Q$17,0)+IFERROR('FORM NILAI SIAP'!$AA12*'CPMK-CPL'!Q$18,0)+IFERROR('FORM NILAI SIAP'!$AC12*'CPMK-CPL'!Q$19,0)+IFERROR('FORM NILAI SIAP'!$AE12*'CPMK-CPL'!Q$20,0))/'CPMK-CPL'!Q$25,""))</f>
        <v/>
      </c>
      <c r="S12" s="7" t="str">
        <f>IF($C12="","",IFERROR((IFERROR('FORM NILAI SIAP'!$M12*'CPMK-CPL'!R$11,0)+IFERROR('FORM NILAI SIAP'!$O12*'CPMK-CPL'!R$12,0)+IFERROR('FORM NILAI SIAP'!$Q12*'CPMK-CPL'!R$13,0)+IFERROR('FORM NILAI SIAP'!$S12*'CPMK-CPL'!R$14,0)+IFERROR('FORM NILAI SIAP'!$U12*'CPMK-CPL'!R$15,0)+IFERROR('FORM NILAI SIAP'!$W12*'CPMK-CPL'!R$16,0)+IFERROR('FORM NILAI SIAP'!$Y12*'CPMK-CPL'!R$17,0)+IFERROR('FORM NILAI SIAP'!$AA12*'CPMK-CPL'!R$18,0)+IFERROR('FORM NILAI SIAP'!$AC12*'CPMK-CPL'!R$19,0)+IFERROR('FORM NILAI SIAP'!$AE12*'CPMK-CPL'!R$20,0))/'CPMK-CPL'!R$25,""))</f>
        <v/>
      </c>
      <c r="T12" s="2" t="str">
        <f t="shared" si="13"/>
        <v/>
      </c>
      <c r="U12" s="2">
        <f t="shared" si="14"/>
        <v>4</v>
      </c>
      <c r="V12" s="2">
        <f t="shared" si="15"/>
        <v>4</v>
      </c>
      <c r="W12" s="2">
        <f t="shared" si="16"/>
        <v>4</v>
      </c>
      <c r="X12" s="2" t="str">
        <f t="shared" si="17"/>
        <v/>
      </c>
      <c r="Y12" s="2">
        <f t="shared" si="18"/>
        <v>4</v>
      </c>
      <c r="Z12" s="2" t="str">
        <f t="shared" si="19"/>
        <v/>
      </c>
      <c r="AA12" s="2" t="str">
        <f t="shared" si="20"/>
        <v/>
      </c>
      <c r="AB12" s="2" t="str">
        <f t="shared" si="5"/>
        <v/>
      </c>
      <c r="AC12" s="2" t="str">
        <f t="shared" si="21"/>
        <v/>
      </c>
      <c r="AD12" s="2" t="str">
        <f t="shared" si="22"/>
        <v/>
      </c>
      <c r="AE12" s="2" t="str">
        <f t="shared" si="23"/>
        <v/>
      </c>
      <c r="AF12" s="2" t="str">
        <f t="shared" si="24"/>
        <v/>
      </c>
      <c r="AG12" s="2" t="str">
        <f t="shared" si="25"/>
        <v/>
      </c>
      <c r="AH12" s="2" t="str">
        <f t="shared" si="26"/>
        <v/>
      </c>
      <c r="AI12" s="60">
        <f t="shared" ca="1" si="27"/>
        <v>4</v>
      </c>
      <c r="AJ12" s="60"/>
    </row>
    <row r="13" spans="1:72" x14ac:dyDescent="0.25">
      <c r="A13" s="63">
        <f t="shared" si="12"/>
        <v>6</v>
      </c>
      <c r="B13" s="49" t="str">
        <f>IF('FORM NILAI SIAP'!A13=0,"",'FORM NILAI SIAP'!A13)</f>
        <v>21120120140176</v>
      </c>
      <c r="C13" s="3" t="str">
        <f>IF('FORM NILAI SIAP'!B13=0,"",'FORM NILAI SIAP'!B13)</f>
        <v>WHISNU TAUHID ILHAM SAPUTRA</v>
      </c>
      <c r="D13" s="3" t="str">
        <f>'FORM NILAI SIAP'!J13</f>
        <v>A</v>
      </c>
      <c r="E13" s="7" t="str">
        <f>IF($C13="","",IFERROR((IFERROR('FORM NILAI SIAP'!$M13*'CPMK-CPL'!D$11,0)+IFERROR('FORM NILAI SIAP'!$O13*'CPMK-CPL'!D$12,0)+IFERROR('FORM NILAI SIAP'!$Q13*'CPMK-CPL'!D$13,0)+IFERROR('FORM NILAI SIAP'!$S13*'CPMK-CPL'!D$14,0)+IFERROR('FORM NILAI SIAP'!$U13*'CPMK-CPL'!D$15,0)+IFERROR('FORM NILAI SIAP'!$W13*'CPMK-CPL'!D$16,0)+IFERROR('FORM NILAI SIAP'!$Y13*'CPMK-CPL'!D$17,0)+IFERROR('FORM NILAI SIAP'!$AA13*'CPMK-CPL'!D$18,0)+IFERROR('FORM NILAI SIAP'!$AC13*'CPMK-CPL'!D$19,0)+IFERROR('FORM NILAI SIAP'!$AE13*'CPMK-CPL'!D$20,0))/'CPMK-CPL'!D$25,""))</f>
        <v/>
      </c>
      <c r="F13" s="7">
        <f>IF($C13="","",IFERROR((IFERROR('FORM NILAI SIAP'!$M13*'CPMK-CPL'!E$11,0)+IFERROR('FORM NILAI SIAP'!$O13*'CPMK-CPL'!E$12,0)+IFERROR('FORM NILAI SIAP'!$Q13*'CPMK-CPL'!E$13,0)+IFERROR('FORM NILAI SIAP'!$S13*'CPMK-CPL'!E$14,0)+IFERROR('FORM NILAI SIAP'!$U13*'CPMK-CPL'!E$15,0)+IFERROR('FORM NILAI SIAP'!$W13*'CPMK-CPL'!E$16,0)+IFERROR('FORM NILAI SIAP'!$Y13*'CPMK-CPL'!E$17,0)+IFERROR('FORM NILAI SIAP'!$AA13*'CPMK-CPL'!E$18,0)+IFERROR('FORM NILAI SIAP'!$AC13*'CPMK-CPL'!E$19,0)+IFERROR('FORM NILAI SIAP'!$AE13*'CPMK-CPL'!E$20,0))/'CPMK-CPL'!E$25,""))</f>
        <v>77.488095238095241</v>
      </c>
      <c r="G13" s="7">
        <f>IF($C13="","",IFERROR((IFERROR('FORM NILAI SIAP'!$M13*'CPMK-CPL'!F$11,0)+IFERROR('FORM NILAI SIAP'!$O13*'CPMK-CPL'!F$12,0)+IFERROR('FORM NILAI SIAP'!$Q13*'CPMK-CPL'!F$13,0)+IFERROR('FORM NILAI SIAP'!$S13*'CPMK-CPL'!F$14,0)+IFERROR('FORM NILAI SIAP'!$U13*'CPMK-CPL'!F$15,0)+IFERROR('FORM NILAI SIAP'!$W13*'CPMK-CPL'!F$16,0)+IFERROR('FORM NILAI SIAP'!$Y13*'CPMK-CPL'!F$17,0)+IFERROR('FORM NILAI SIAP'!$AA13*'CPMK-CPL'!F$18,0)+IFERROR('FORM NILAI SIAP'!$AC13*'CPMK-CPL'!F$19,0)+IFERROR('FORM NILAI SIAP'!$AE13*'CPMK-CPL'!F$20,0))/'CPMK-CPL'!F$25,""))</f>
        <v>89.230769230769226</v>
      </c>
      <c r="H13" s="7">
        <f>IF($C13="","",IFERROR((IFERROR('FORM NILAI SIAP'!$M13*'CPMK-CPL'!G$11,0)+IFERROR('FORM NILAI SIAP'!$O13*'CPMK-CPL'!G$12,0)+IFERROR('FORM NILAI SIAP'!$Q13*'CPMK-CPL'!G$13,0)+IFERROR('FORM NILAI SIAP'!$S13*'CPMK-CPL'!G$14,0)+IFERROR('FORM NILAI SIAP'!$U13*'CPMK-CPL'!G$15,0)+IFERROR('FORM NILAI SIAP'!$W13*'CPMK-CPL'!G$16,0)+IFERROR('FORM NILAI SIAP'!$Y13*'CPMK-CPL'!G$17,0)+IFERROR('FORM NILAI SIAP'!$AA13*'CPMK-CPL'!G$18,0)+IFERROR('FORM NILAI SIAP'!$AC13*'CPMK-CPL'!G$19,0)+IFERROR('FORM NILAI SIAP'!$AE13*'CPMK-CPL'!G$20,0))/'CPMK-CPL'!G$25,""))</f>
        <v>93.333333333333329</v>
      </c>
      <c r="I13" s="7" t="str">
        <f>IF($C13="","",IFERROR((IFERROR('FORM NILAI SIAP'!$M13*'CPMK-CPL'!H$11,0)+IFERROR('FORM NILAI SIAP'!$O13*'CPMK-CPL'!H$12,0)+IFERROR('FORM NILAI SIAP'!$Q13*'CPMK-CPL'!H$13,0)+IFERROR('FORM NILAI SIAP'!$S13*'CPMK-CPL'!H$14,0)+IFERROR('FORM NILAI SIAP'!$U13*'CPMK-CPL'!H$15,0)+IFERROR('FORM NILAI SIAP'!$W13*'CPMK-CPL'!H$16,0)+IFERROR('FORM NILAI SIAP'!$Y13*'CPMK-CPL'!H$17,0)+IFERROR('FORM NILAI SIAP'!$AA13*'CPMK-CPL'!H$18,0)+IFERROR('FORM NILAI SIAP'!$AC13*'CPMK-CPL'!H$19,0)+IFERROR('FORM NILAI SIAP'!$AE13*'CPMK-CPL'!H$20,0))/'CPMK-CPL'!H$25,""))</f>
        <v/>
      </c>
      <c r="J13" s="7">
        <f>IF($C13="","",IFERROR((IFERROR('FORM NILAI SIAP'!$M13*'CPMK-CPL'!I$11,0)+IFERROR('FORM NILAI SIAP'!$O13*'CPMK-CPL'!I$12,0)+IFERROR('FORM NILAI SIAP'!$Q13*'CPMK-CPL'!I$13,0)+IFERROR('FORM NILAI SIAP'!$S13*'CPMK-CPL'!I$14,0)+IFERROR('FORM NILAI SIAP'!$U13*'CPMK-CPL'!I$15,0)+IFERROR('FORM NILAI SIAP'!$W13*'CPMK-CPL'!I$16,0)+IFERROR('FORM NILAI SIAP'!$Y13*'CPMK-CPL'!I$17,0)+IFERROR('FORM NILAI SIAP'!$AA13*'CPMK-CPL'!I$18,0)+IFERROR('FORM NILAI SIAP'!$AC13*'CPMK-CPL'!I$19,0)+IFERROR('FORM NILAI SIAP'!$AE13*'CPMK-CPL'!I$20,0))/'CPMK-CPL'!I$25,""))</f>
        <v>89.230769230769226</v>
      </c>
      <c r="K13" s="7" t="str">
        <f>IF($C13="","",IFERROR((IFERROR('FORM NILAI SIAP'!$M13*'CPMK-CPL'!J$11,0)+IFERROR('FORM NILAI SIAP'!$O13*'CPMK-CPL'!J$12,0)+IFERROR('FORM NILAI SIAP'!$Q13*'CPMK-CPL'!J$13,0)+IFERROR('FORM NILAI SIAP'!$S13*'CPMK-CPL'!J$14,0)+IFERROR('FORM NILAI SIAP'!$U13*'CPMK-CPL'!J$15,0)+IFERROR('FORM NILAI SIAP'!$W13*'CPMK-CPL'!J$16,0)+IFERROR('FORM NILAI SIAP'!$Y13*'CPMK-CPL'!J$17,0)+IFERROR('FORM NILAI SIAP'!$AA13*'CPMK-CPL'!J$18,0)+IFERROR('FORM NILAI SIAP'!$AC13*'CPMK-CPL'!J$19,0)+IFERROR('FORM NILAI SIAP'!$AE13*'CPMK-CPL'!J$20,0))/'CPMK-CPL'!J$25,""))</f>
        <v/>
      </c>
      <c r="L13" s="7" t="str">
        <f>IF($C13="","",IFERROR((IFERROR('FORM NILAI SIAP'!$M13*'CPMK-CPL'!K$11,0)+IFERROR('FORM NILAI SIAP'!$O13*'CPMK-CPL'!K$12,0)+IFERROR('FORM NILAI SIAP'!$Q13*'CPMK-CPL'!K$13,0)+IFERROR('FORM NILAI SIAP'!$S13*'CPMK-CPL'!K$14,0)+IFERROR('FORM NILAI SIAP'!$U13*'CPMK-CPL'!K$15,0)+IFERROR('FORM NILAI SIAP'!$W13*'CPMK-CPL'!K$16,0)+IFERROR('FORM NILAI SIAP'!$Y13*'CPMK-CPL'!K$17,0)+IFERROR('FORM NILAI SIAP'!$AA13*'CPMK-CPL'!K$18,0)+IFERROR('FORM NILAI SIAP'!$AC13*'CPMK-CPL'!K$19,0)+IFERROR('FORM NILAI SIAP'!$AE13*'CPMK-CPL'!K$20,0))/'CPMK-CPL'!K$25,""))</f>
        <v/>
      </c>
      <c r="M13" s="7" t="str">
        <f>IF($C13="","",IFERROR((IFERROR('FORM NILAI SIAP'!$M13*'CPMK-CPL'!L$11,0)+IFERROR('FORM NILAI SIAP'!$O13*'CPMK-CPL'!L$12,0)+IFERROR('FORM NILAI SIAP'!$Q13*'CPMK-CPL'!L$13,0)+IFERROR('FORM NILAI SIAP'!$S13*'CPMK-CPL'!L$14,0)+IFERROR('FORM NILAI SIAP'!$U13*'CPMK-CPL'!L$15,0)+IFERROR('FORM NILAI SIAP'!$W13*'CPMK-CPL'!L$16,0)+IFERROR('FORM NILAI SIAP'!$Y13*'CPMK-CPL'!L$17,0)+IFERROR('FORM NILAI SIAP'!$AA13*'CPMK-CPL'!L$18,0)+IFERROR('FORM NILAI SIAP'!$AC13*'CPMK-CPL'!L$19,0)+IFERROR('FORM NILAI SIAP'!$AE13*'CPMK-CPL'!L$20,0))/'CPMK-CPL'!L$25,""))</f>
        <v/>
      </c>
      <c r="N13" s="7" t="str">
        <f>IF($C13="","",IFERROR((IFERROR('FORM NILAI SIAP'!$M13*'CPMK-CPL'!M$11,0)+IFERROR('FORM NILAI SIAP'!$O13*'CPMK-CPL'!M$12,0)+IFERROR('FORM NILAI SIAP'!$Q13*'CPMK-CPL'!M$13,0)+IFERROR('FORM NILAI SIAP'!$S13*'CPMK-CPL'!M$14,0)+IFERROR('FORM NILAI SIAP'!$U13*'CPMK-CPL'!M$15,0)+IFERROR('FORM NILAI SIAP'!$W13*'CPMK-CPL'!M$16,0)+IFERROR('FORM NILAI SIAP'!$Y13*'CPMK-CPL'!M$17,0)+IFERROR('FORM NILAI SIAP'!$AA13*'CPMK-CPL'!M$18,0)+IFERROR('FORM NILAI SIAP'!$AC13*'CPMK-CPL'!M$19,0)+IFERROR('FORM NILAI SIAP'!$AE13*'CPMK-CPL'!M$20,0))/'CPMK-CPL'!M$25,""))</f>
        <v/>
      </c>
      <c r="O13" s="7" t="str">
        <f>IF($C13="","",IFERROR((IFERROR('FORM NILAI SIAP'!$M13*'CPMK-CPL'!N$11,0)+IFERROR('FORM NILAI SIAP'!$O13*'CPMK-CPL'!N$12,0)+IFERROR('FORM NILAI SIAP'!$Q13*'CPMK-CPL'!N$13,0)+IFERROR('FORM NILAI SIAP'!$S13*'CPMK-CPL'!N$14,0)+IFERROR('FORM NILAI SIAP'!$U13*'CPMK-CPL'!N$15,0)+IFERROR('FORM NILAI SIAP'!$W13*'CPMK-CPL'!N$16,0)+IFERROR('FORM NILAI SIAP'!$Y13*'CPMK-CPL'!N$17,0)+IFERROR('FORM NILAI SIAP'!$AA13*'CPMK-CPL'!N$18,0)+IFERROR('FORM NILAI SIAP'!$AC13*'CPMK-CPL'!N$19,0)+IFERROR('FORM NILAI SIAP'!$AE13*'CPMK-CPL'!N$20,0))/'CPMK-CPL'!N$25,""))</f>
        <v/>
      </c>
      <c r="P13" s="7" t="str">
        <f>IF($C13="","",IFERROR((IFERROR('FORM NILAI SIAP'!$M13*'CPMK-CPL'!O$11,0)+IFERROR('FORM NILAI SIAP'!$O13*'CPMK-CPL'!O$12,0)+IFERROR('FORM NILAI SIAP'!$Q13*'CPMK-CPL'!O$13,0)+IFERROR('FORM NILAI SIAP'!$S13*'CPMK-CPL'!O$14,0)+IFERROR('FORM NILAI SIAP'!$U13*'CPMK-CPL'!O$15,0)+IFERROR('FORM NILAI SIAP'!$W13*'CPMK-CPL'!O$16,0)+IFERROR('FORM NILAI SIAP'!$Y13*'CPMK-CPL'!O$17,0)+IFERROR('FORM NILAI SIAP'!$AA13*'CPMK-CPL'!O$18,0)+IFERROR('FORM NILAI SIAP'!$AC13*'CPMK-CPL'!O$19,0)+IFERROR('FORM NILAI SIAP'!$AE13*'CPMK-CPL'!O$20,0))/'CPMK-CPL'!O$25,""))</f>
        <v/>
      </c>
      <c r="Q13" s="7" t="str">
        <f>IF($C13="","",IFERROR((IFERROR('FORM NILAI SIAP'!$M13*'CPMK-CPL'!P$11,0)+IFERROR('FORM NILAI SIAP'!$O13*'CPMK-CPL'!P$12,0)+IFERROR('FORM NILAI SIAP'!$Q13*'CPMK-CPL'!P$13,0)+IFERROR('FORM NILAI SIAP'!$S13*'CPMK-CPL'!P$14,0)+IFERROR('FORM NILAI SIAP'!$U13*'CPMK-CPL'!P$15,0)+IFERROR('FORM NILAI SIAP'!$W13*'CPMK-CPL'!P$16,0)+IFERROR('FORM NILAI SIAP'!$Y13*'CPMK-CPL'!P$17,0)+IFERROR('FORM NILAI SIAP'!$AA13*'CPMK-CPL'!P$18,0)+IFERROR('FORM NILAI SIAP'!$AC13*'CPMK-CPL'!P$19,0)+IFERROR('FORM NILAI SIAP'!$AE13*'CPMK-CPL'!P$20,0))/'CPMK-CPL'!P$25,""))</f>
        <v/>
      </c>
      <c r="R13" s="7" t="str">
        <f>IF($C13="","",IFERROR((IFERROR('FORM NILAI SIAP'!$M13*'CPMK-CPL'!Q$11,0)+IFERROR('FORM NILAI SIAP'!$O13*'CPMK-CPL'!Q$12,0)+IFERROR('FORM NILAI SIAP'!$Q13*'CPMK-CPL'!Q$13,0)+IFERROR('FORM NILAI SIAP'!$S13*'CPMK-CPL'!Q$14,0)+IFERROR('FORM NILAI SIAP'!$U13*'CPMK-CPL'!Q$15,0)+IFERROR('FORM NILAI SIAP'!$W13*'CPMK-CPL'!Q$16,0)+IFERROR('FORM NILAI SIAP'!$Y13*'CPMK-CPL'!Q$17,0)+IFERROR('FORM NILAI SIAP'!$AA13*'CPMK-CPL'!Q$18,0)+IFERROR('FORM NILAI SIAP'!$AC13*'CPMK-CPL'!Q$19,0)+IFERROR('FORM NILAI SIAP'!$AE13*'CPMK-CPL'!Q$20,0))/'CPMK-CPL'!Q$25,""))</f>
        <v/>
      </c>
      <c r="S13" s="7" t="str">
        <f>IF($C13="","",IFERROR((IFERROR('FORM NILAI SIAP'!$M13*'CPMK-CPL'!R$11,0)+IFERROR('FORM NILAI SIAP'!$O13*'CPMK-CPL'!R$12,0)+IFERROR('FORM NILAI SIAP'!$Q13*'CPMK-CPL'!R$13,0)+IFERROR('FORM NILAI SIAP'!$S13*'CPMK-CPL'!R$14,0)+IFERROR('FORM NILAI SIAP'!$U13*'CPMK-CPL'!R$15,0)+IFERROR('FORM NILAI SIAP'!$W13*'CPMK-CPL'!R$16,0)+IFERROR('FORM NILAI SIAP'!$Y13*'CPMK-CPL'!R$17,0)+IFERROR('FORM NILAI SIAP'!$AA13*'CPMK-CPL'!R$18,0)+IFERROR('FORM NILAI SIAP'!$AC13*'CPMK-CPL'!R$19,0)+IFERROR('FORM NILAI SIAP'!$AE13*'CPMK-CPL'!R$20,0))/'CPMK-CPL'!R$25,""))</f>
        <v/>
      </c>
      <c r="T13" s="2" t="str">
        <f t="shared" si="13"/>
        <v/>
      </c>
      <c r="U13" s="2">
        <f t="shared" si="14"/>
        <v>3</v>
      </c>
      <c r="V13" s="2">
        <f t="shared" si="15"/>
        <v>4</v>
      </c>
      <c r="W13" s="2">
        <f t="shared" si="16"/>
        <v>4</v>
      </c>
      <c r="X13" s="2" t="str">
        <f t="shared" si="17"/>
        <v/>
      </c>
      <c r="Y13" s="2">
        <f t="shared" si="18"/>
        <v>4</v>
      </c>
      <c r="Z13" s="2" t="str">
        <f t="shared" si="19"/>
        <v/>
      </c>
      <c r="AA13" s="2" t="str">
        <f t="shared" si="20"/>
        <v/>
      </c>
      <c r="AB13" s="2" t="str">
        <f t="shared" si="5"/>
        <v/>
      </c>
      <c r="AC13" s="2" t="str">
        <f t="shared" si="21"/>
        <v/>
      </c>
      <c r="AD13" s="2" t="str">
        <f t="shared" si="22"/>
        <v/>
      </c>
      <c r="AE13" s="2" t="str">
        <f t="shared" si="23"/>
        <v/>
      </c>
      <c r="AF13" s="2" t="str">
        <f t="shared" si="24"/>
        <v/>
      </c>
      <c r="AG13" s="2" t="str">
        <f t="shared" si="25"/>
        <v/>
      </c>
      <c r="AH13" s="2" t="str">
        <f t="shared" si="26"/>
        <v/>
      </c>
      <c r="AI13" s="60">
        <f t="shared" ca="1" si="27"/>
        <v>4</v>
      </c>
      <c r="AJ13" s="60"/>
    </row>
    <row r="14" spans="1:72" x14ac:dyDescent="0.25">
      <c r="A14" s="63">
        <f t="shared" si="12"/>
        <v>7</v>
      </c>
      <c r="B14" s="49" t="str">
        <f>IF('FORM NILAI SIAP'!A14=0,"",'FORM NILAI SIAP'!A14)</f>
        <v>21120120130082</v>
      </c>
      <c r="C14" s="3" t="str">
        <f>IF('FORM NILAI SIAP'!B14=0,"",'FORM NILAI SIAP'!B14)</f>
        <v>RIFKY HERNANDA</v>
      </c>
      <c r="D14" s="3" t="str">
        <f>'FORM NILAI SIAP'!J14</f>
        <v>A</v>
      </c>
      <c r="E14" s="7" t="str">
        <f>IF($C14="","",IFERROR((IFERROR('FORM NILAI SIAP'!$M14*'CPMK-CPL'!D$11,0)+IFERROR('FORM NILAI SIAP'!$O14*'CPMK-CPL'!D$12,0)+IFERROR('FORM NILAI SIAP'!$Q14*'CPMK-CPL'!D$13,0)+IFERROR('FORM NILAI SIAP'!$S14*'CPMK-CPL'!D$14,0)+IFERROR('FORM NILAI SIAP'!$U14*'CPMK-CPL'!D$15,0)+IFERROR('FORM NILAI SIAP'!$W14*'CPMK-CPL'!D$16,0)+IFERROR('FORM NILAI SIAP'!$Y14*'CPMK-CPL'!D$17,0)+IFERROR('FORM NILAI SIAP'!$AA14*'CPMK-CPL'!D$18,0)+IFERROR('FORM NILAI SIAP'!$AC14*'CPMK-CPL'!D$19,0)+IFERROR('FORM NILAI SIAP'!$AE14*'CPMK-CPL'!D$20,0))/'CPMK-CPL'!D$25,""))</f>
        <v/>
      </c>
      <c r="F14" s="7">
        <f>IF($C14="","",IFERROR((IFERROR('FORM NILAI SIAP'!$M14*'CPMK-CPL'!E$11,0)+IFERROR('FORM NILAI SIAP'!$O14*'CPMK-CPL'!E$12,0)+IFERROR('FORM NILAI SIAP'!$Q14*'CPMK-CPL'!E$13,0)+IFERROR('FORM NILAI SIAP'!$S14*'CPMK-CPL'!E$14,0)+IFERROR('FORM NILAI SIAP'!$U14*'CPMK-CPL'!E$15,0)+IFERROR('FORM NILAI SIAP'!$W14*'CPMK-CPL'!E$16,0)+IFERROR('FORM NILAI SIAP'!$Y14*'CPMK-CPL'!E$17,0)+IFERROR('FORM NILAI SIAP'!$AA14*'CPMK-CPL'!E$18,0)+IFERROR('FORM NILAI SIAP'!$AC14*'CPMK-CPL'!E$19,0)+IFERROR('FORM NILAI SIAP'!$AE14*'CPMK-CPL'!E$20,0))/'CPMK-CPL'!E$25,""))</f>
        <v>91.904761904761898</v>
      </c>
      <c r="G14" s="7">
        <f>IF($C14="","",IFERROR((IFERROR('FORM NILAI SIAP'!$M14*'CPMK-CPL'!F$11,0)+IFERROR('FORM NILAI SIAP'!$O14*'CPMK-CPL'!F$12,0)+IFERROR('FORM NILAI SIAP'!$Q14*'CPMK-CPL'!F$13,0)+IFERROR('FORM NILAI SIAP'!$S14*'CPMK-CPL'!F$14,0)+IFERROR('FORM NILAI SIAP'!$U14*'CPMK-CPL'!F$15,0)+IFERROR('FORM NILAI SIAP'!$W14*'CPMK-CPL'!F$16,0)+IFERROR('FORM NILAI SIAP'!$Y14*'CPMK-CPL'!F$17,0)+IFERROR('FORM NILAI SIAP'!$AA14*'CPMK-CPL'!F$18,0)+IFERROR('FORM NILAI SIAP'!$AC14*'CPMK-CPL'!F$19,0)+IFERROR('FORM NILAI SIAP'!$AE14*'CPMK-CPL'!F$20,0))/'CPMK-CPL'!F$25,""))</f>
        <v>93.07692307692308</v>
      </c>
      <c r="H14" s="7">
        <f>IF($C14="","",IFERROR((IFERROR('FORM NILAI SIAP'!$M14*'CPMK-CPL'!G$11,0)+IFERROR('FORM NILAI SIAP'!$O14*'CPMK-CPL'!G$12,0)+IFERROR('FORM NILAI SIAP'!$Q14*'CPMK-CPL'!G$13,0)+IFERROR('FORM NILAI SIAP'!$S14*'CPMK-CPL'!G$14,0)+IFERROR('FORM NILAI SIAP'!$U14*'CPMK-CPL'!G$15,0)+IFERROR('FORM NILAI SIAP'!$W14*'CPMK-CPL'!G$16,0)+IFERROR('FORM NILAI SIAP'!$Y14*'CPMK-CPL'!G$17,0)+IFERROR('FORM NILAI SIAP'!$AA14*'CPMK-CPL'!G$18,0)+IFERROR('FORM NILAI SIAP'!$AC14*'CPMK-CPL'!G$19,0)+IFERROR('FORM NILAI SIAP'!$AE14*'CPMK-CPL'!G$20,0))/'CPMK-CPL'!G$25,""))</f>
        <v>95</v>
      </c>
      <c r="I14" s="7" t="str">
        <f>IF($C14="","",IFERROR((IFERROR('FORM NILAI SIAP'!$M14*'CPMK-CPL'!H$11,0)+IFERROR('FORM NILAI SIAP'!$O14*'CPMK-CPL'!H$12,0)+IFERROR('FORM NILAI SIAP'!$Q14*'CPMK-CPL'!H$13,0)+IFERROR('FORM NILAI SIAP'!$S14*'CPMK-CPL'!H$14,0)+IFERROR('FORM NILAI SIAP'!$U14*'CPMK-CPL'!H$15,0)+IFERROR('FORM NILAI SIAP'!$W14*'CPMK-CPL'!H$16,0)+IFERROR('FORM NILAI SIAP'!$Y14*'CPMK-CPL'!H$17,0)+IFERROR('FORM NILAI SIAP'!$AA14*'CPMK-CPL'!H$18,0)+IFERROR('FORM NILAI SIAP'!$AC14*'CPMK-CPL'!H$19,0)+IFERROR('FORM NILAI SIAP'!$AE14*'CPMK-CPL'!H$20,0))/'CPMK-CPL'!H$25,""))</f>
        <v/>
      </c>
      <c r="J14" s="7">
        <f>IF($C14="","",IFERROR((IFERROR('FORM NILAI SIAP'!$M14*'CPMK-CPL'!I$11,0)+IFERROR('FORM NILAI SIAP'!$O14*'CPMK-CPL'!I$12,0)+IFERROR('FORM NILAI SIAP'!$Q14*'CPMK-CPL'!I$13,0)+IFERROR('FORM NILAI SIAP'!$S14*'CPMK-CPL'!I$14,0)+IFERROR('FORM NILAI SIAP'!$U14*'CPMK-CPL'!I$15,0)+IFERROR('FORM NILAI SIAP'!$W14*'CPMK-CPL'!I$16,0)+IFERROR('FORM NILAI SIAP'!$Y14*'CPMK-CPL'!I$17,0)+IFERROR('FORM NILAI SIAP'!$AA14*'CPMK-CPL'!I$18,0)+IFERROR('FORM NILAI SIAP'!$AC14*'CPMK-CPL'!I$19,0)+IFERROR('FORM NILAI SIAP'!$AE14*'CPMK-CPL'!I$20,0))/'CPMK-CPL'!I$25,""))</f>
        <v>93.07692307692308</v>
      </c>
      <c r="K14" s="7" t="str">
        <f>IF($C14="","",IFERROR((IFERROR('FORM NILAI SIAP'!$M14*'CPMK-CPL'!J$11,0)+IFERROR('FORM NILAI SIAP'!$O14*'CPMK-CPL'!J$12,0)+IFERROR('FORM NILAI SIAP'!$Q14*'CPMK-CPL'!J$13,0)+IFERROR('FORM NILAI SIAP'!$S14*'CPMK-CPL'!J$14,0)+IFERROR('FORM NILAI SIAP'!$U14*'CPMK-CPL'!J$15,0)+IFERROR('FORM NILAI SIAP'!$W14*'CPMK-CPL'!J$16,0)+IFERROR('FORM NILAI SIAP'!$Y14*'CPMK-CPL'!J$17,0)+IFERROR('FORM NILAI SIAP'!$AA14*'CPMK-CPL'!J$18,0)+IFERROR('FORM NILAI SIAP'!$AC14*'CPMK-CPL'!J$19,0)+IFERROR('FORM NILAI SIAP'!$AE14*'CPMK-CPL'!J$20,0))/'CPMK-CPL'!J$25,""))</f>
        <v/>
      </c>
      <c r="L14" s="7" t="str">
        <f>IF($C14="","",IFERROR((IFERROR('FORM NILAI SIAP'!$M14*'CPMK-CPL'!K$11,0)+IFERROR('FORM NILAI SIAP'!$O14*'CPMK-CPL'!K$12,0)+IFERROR('FORM NILAI SIAP'!$Q14*'CPMK-CPL'!K$13,0)+IFERROR('FORM NILAI SIAP'!$S14*'CPMK-CPL'!K$14,0)+IFERROR('FORM NILAI SIAP'!$U14*'CPMK-CPL'!K$15,0)+IFERROR('FORM NILAI SIAP'!$W14*'CPMK-CPL'!K$16,0)+IFERROR('FORM NILAI SIAP'!$Y14*'CPMK-CPL'!K$17,0)+IFERROR('FORM NILAI SIAP'!$AA14*'CPMK-CPL'!K$18,0)+IFERROR('FORM NILAI SIAP'!$AC14*'CPMK-CPL'!K$19,0)+IFERROR('FORM NILAI SIAP'!$AE14*'CPMK-CPL'!K$20,0))/'CPMK-CPL'!K$25,""))</f>
        <v/>
      </c>
      <c r="M14" s="7" t="str">
        <f>IF($C14="","",IFERROR((IFERROR('FORM NILAI SIAP'!$M14*'CPMK-CPL'!L$11,0)+IFERROR('FORM NILAI SIAP'!$O14*'CPMK-CPL'!L$12,0)+IFERROR('FORM NILAI SIAP'!$Q14*'CPMK-CPL'!L$13,0)+IFERROR('FORM NILAI SIAP'!$S14*'CPMK-CPL'!L$14,0)+IFERROR('FORM NILAI SIAP'!$U14*'CPMK-CPL'!L$15,0)+IFERROR('FORM NILAI SIAP'!$W14*'CPMK-CPL'!L$16,0)+IFERROR('FORM NILAI SIAP'!$Y14*'CPMK-CPL'!L$17,0)+IFERROR('FORM NILAI SIAP'!$AA14*'CPMK-CPL'!L$18,0)+IFERROR('FORM NILAI SIAP'!$AC14*'CPMK-CPL'!L$19,0)+IFERROR('FORM NILAI SIAP'!$AE14*'CPMK-CPL'!L$20,0))/'CPMK-CPL'!L$25,""))</f>
        <v/>
      </c>
      <c r="N14" s="7" t="str">
        <f>IF($C14="","",IFERROR((IFERROR('FORM NILAI SIAP'!$M14*'CPMK-CPL'!M$11,0)+IFERROR('FORM NILAI SIAP'!$O14*'CPMK-CPL'!M$12,0)+IFERROR('FORM NILAI SIAP'!$Q14*'CPMK-CPL'!M$13,0)+IFERROR('FORM NILAI SIAP'!$S14*'CPMK-CPL'!M$14,0)+IFERROR('FORM NILAI SIAP'!$U14*'CPMK-CPL'!M$15,0)+IFERROR('FORM NILAI SIAP'!$W14*'CPMK-CPL'!M$16,0)+IFERROR('FORM NILAI SIAP'!$Y14*'CPMK-CPL'!M$17,0)+IFERROR('FORM NILAI SIAP'!$AA14*'CPMK-CPL'!M$18,0)+IFERROR('FORM NILAI SIAP'!$AC14*'CPMK-CPL'!M$19,0)+IFERROR('FORM NILAI SIAP'!$AE14*'CPMK-CPL'!M$20,0))/'CPMK-CPL'!M$25,""))</f>
        <v/>
      </c>
      <c r="O14" s="7" t="str">
        <f>IF($C14="","",IFERROR((IFERROR('FORM NILAI SIAP'!$M14*'CPMK-CPL'!N$11,0)+IFERROR('FORM NILAI SIAP'!$O14*'CPMK-CPL'!N$12,0)+IFERROR('FORM NILAI SIAP'!$Q14*'CPMK-CPL'!N$13,0)+IFERROR('FORM NILAI SIAP'!$S14*'CPMK-CPL'!N$14,0)+IFERROR('FORM NILAI SIAP'!$U14*'CPMK-CPL'!N$15,0)+IFERROR('FORM NILAI SIAP'!$W14*'CPMK-CPL'!N$16,0)+IFERROR('FORM NILAI SIAP'!$Y14*'CPMK-CPL'!N$17,0)+IFERROR('FORM NILAI SIAP'!$AA14*'CPMK-CPL'!N$18,0)+IFERROR('FORM NILAI SIAP'!$AC14*'CPMK-CPL'!N$19,0)+IFERROR('FORM NILAI SIAP'!$AE14*'CPMK-CPL'!N$20,0))/'CPMK-CPL'!N$25,""))</f>
        <v/>
      </c>
      <c r="P14" s="7" t="str">
        <f>IF($C14="","",IFERROR((IFERROR('FORM NILAI SIAP'!$M14*'CPMK-CPL'!O$11,0)+IFERROR('FORM NILAI SIAP'!$O14*'CPMK-CPL'!O$12,0)+IFERROR('FORM NILAI SIAP'!$Q14*'CPMK-CPL'!O$13,0)+IFERROR('FORM NILAI SIAP'!$S14*'CPMK-CPL'!O$14,0)+IFERROR('FORM NILAI SIAP'!$U14*'CPMK-CPL'!O$15,0)+IFERROR('FORM NILAI SIAP'!$W14*'CPMK-CPL'!O$16,0)+IFERROR('FORM NILAI SIAP'!$Y14*'CPMK-CPL'!O$17,0)+IFERROR('FORM NILAI SIAP'!$AA14*'CPMK-CPL'!O$18,0)+IFERROR('FORM NILAI SIAP'!$AC14*'CPMK-CPL'!O$19,0)+IFERROR('FORM NILAI SIAP'!$AE14*'CPMK-CPL'!O$20,0))/'CPMK-CPL'!O$25,""))</f>
        <v/>
      </c>
      <c r="Q14" s="7" t="str">
        <f>IF($C14="","",IFERROR((IFERROR('FORM NILAI SIAP'!$M14*'CPMK-CPL'!P$11,0)+IFERROR('FORM NILAI SIAP'!$O14*'CPMK-CPL'!P$12,0)+IFERROR('FORM NILAI SIAP'!$Q14*'CPMK-CPL'!P$13,0)+IFERROR('FORM NILAI SIAP'!$S14*'CPMK-CPL'!P$14,0)+IFERROR('FORM NILAI SIAP'!$U14*'CPMK-CPL'!P$15,0)+IFERROR('FORM NILAI SIAP'!$W14*'CPMK-CPL'!P$16,0)+IFERROR('FORM NILAI SIAP'!$Y14*'CPMK-CPL'!P$17,0)+IFERROR('FORM NILAI SIAP'!$AA14*'CPMK-CPL'!P$18,0)+IFERROR('FORM NILAI SIAP'!$AC14*'CPMK-CPL'!P$19,0)+IFERROR('FORM NILAI SIAP'!$AE14*'CPMK-CPL'!P$20,0))/'CPMK-CPL'!P$25,""))</f>
        <v/>
      </c>
      <c r="R14" s="7" t="str">
        <f>IF($C14="","",IFERROR((IFERROR('FORM NILAI SIAP'!$M14*'CPMK-CPL'!Q$11,0)+IFERROR('FORM NILAI SIAP'!$O14*'CPMK-CPL'!Q$12,0)+IFERROR('FORM NILAI SIAP'!$Q14*'CPMK-CPL'!Q$13,0)+IFERROR('FORM NILAI SIAP'!$S14*'CPMK-CPL'!Q$14,0)+IFERROR('FORM NILAI SIAP'!$U14*'CPMK-CPL'!Q$15,0)+IFERROR('FORM NILAI SIAP'!$W14*'CPMK-CPL'!Q$16,0)+IFERROR('FORM NILAI SIAP'!$Y14*'CPMK-CPL'!Q$17,0)+IFERROR('FORM NILAI SIAP'!$AA14*'CPMK-CPL'!Q$18,0)+IFERROR('FORM NILAI SIAP'!$AC14*'CPMK-CPL'!Q$19,0)+IFERROR('FORM NILAI SIAP'!$AE14*'CPMK-CPL'!Q$20,0))/'CPMK-CPL'!Q$25,""))</f>
        <v/>
      </c>
      <c r="S14" s="7" t="str">
        <f>IF($C14="","",IFERROR((IFERROR('FORM NILAI SIAP'!$M14*'CPMK-CPL'!R$11,0)+IFERROR('FORM NILAI SIAP'!$O14*'CPMK-CPL'!R$12,0)+IFERROR('FORM NILAI SIAP'!$Q14*'CPMK-CPL'!R$13,0)+IFERROR('FORM NILAI SIAP'!$S14*'CPMK-CPL'!R$14,0)+IFERROR('FORM NILAI SIAP'!$U14*'CPMK-CPL'!R$15,0)+IFERROR('FORM NILAI SIAP'!$W14*'CPMK-CPL'!R$16,0)+IFERROR('FORM NILAI SIAP'!$Y14*'CPMK-CPL'!R$17,0)+IFERROR('FORM NILAI SIAP'!$AA14*'CPMK-CPL'!R$18,0)+IFERROR('FORM NILAI SIAP'!$AC14*'CPMK-CPL'!R$19,0)+IFERROR('FORM NILAI SIAP'!$AE14*'CPMK-CPL'!R$20,0))/'CPMK-CPL'!R$25,""))</f>
        <v/>
      </c>
      <c r="T14" s="2" t="str">
        <f t="shared" si="13"/>
        <v/>
      </c>
      <c r="U14" s="2">
        <f t="shared" si="14"/>
        <v>4</v>
      </c>
      <c r="V14" s="2">
        <f t="shared" si="15"/>
        <v>4</v>
      </c>
      <c r="W14" s="2">
        <f t="shared" si="16"/>
        <v>4</v>
      </c>
      <c r="X14" s="2" t="str">
        <f t="shared" si="17"/>
        <v/>
      </c>
      <c r="Y14" s="2">
        <f t="shared" si="18"/>
        <v>4</v>
      </c>
      <c r="Z14" s="2" t="str">
        <f t="shared" si="19"/>
        <v/>
      </c>
      <c r="AA14" s="2" t="str">
        <f t="shared" si="20"/>
        <v/>
      </c>
      <c r="AB14" s="2" t="str">
        <f t="shared" si="5"/>
        <v/>
      </c>
      <c r="AC14" s="2" t="str">
        <f t="shared" si="21"/>
        <v/>
      </c>
      <c r="AD14" s="2" t="str">
        <f t="shared" si="22"/>
        <v/>
      </c>
      <c r="AE14" s="2" t="str">
        <f t="shared" si="23"/>
        <v/>
      </c>
      <c r="AF14" s="2" t="str">
        <f t="shared" si="24"/>
        <v/>
      </c>
      <c r="AG14" s="2" t="str">
        <f t="shared" si="25"/>
        <v/>
      </c>
      <c r="AH14" s="2" t="str">
        <f t="shared" si="26"/>
        <v/>
      </c>
      <c r="AI14" s="60">
        <f t="shared" ca="1" si="27"/>
        <v>4</v>
      </c>
      <c r="AJ14" s="60"/>
    </row>
    <row r="15" spans="1:72" x14ac:dyDescent="0.25">
      <c r="A15" s="63">
        <f t="shared" si="12"/>
        <v>8</v>
      </c>
      <c r="B15" s="49" t="str">
        <f>IF('FORM NILAI SIAP'!A15=0,"",'FORM NILAI SIAP'!A15)</f>
        <v>21120120130125</v>
      </c>
      <c r="C15" s="3" t="str">
        <f>IF('FORM NILAI SIAP'!B15=0,"",'FORM NILAI SIAP'!B15)</f>
        <v>M. IRMAWAN</v>
      </c>
      <c r="D15" s="3" t="str">
        <f>'FORM NILAI SIAP'!J15</f>
        <v>A</v>
      </c>
      <c r="E15" s="7" t="str">
        <f>IF($C15="","",IFERROR((IFERROR('FORM NILAI SIAP'!$M15*'CPMK-CPL'!D$11,0)+IFERROR('FORM NILAI SIAP'!$O15*'CPMK-CPL'!D$12,0)+IFERROR('FORM NILAI SIAP'!$Q15*'CPMK-CPL'!D$13,0)+IFERROR('FORM NILAI SIAP'!$S15*'CPMK-CPL'!D$14,0)+IFERROR('FORM NILAI SIAP'!$U15*'CPMK-CPL'!D$15,0)+IFERROR('FORM NILAI SIAP'!$W15*'CPMK-CPL'!D$16,0)+IFERROR('FORM NILAI SIAP'!$Y15*'CPMK-CPL'!D$17,0)+IFERROR('FORM NILAI SIAP'!$AA15*'CPMK-CPL'!D$18,0)+IFERROR('FORM NILAI SIAP'!$AC15*'CPMK-CPL'!D$19,0)+IFERROR('FORM NILAI SIAP'!$AE15*'CPMK-CPL'!D$20,0))/'CPMK-CPL'!D$25,""))</f>
        <v/>
      </c>
      <c r="F15" s="7">
        <f>IF($C15="","",IFERROR((IFERROR('FORM NILAI SIAP'!$M15*'CPMK-CPL'!E$11,0)+IFERROR('FORM NILAI SIAP'!$O15*'CPMK-CPL'!E$12,0)+IFERROR('FORM NILAI SIAP'!$Q15*'CPMK-CPL'!E$13,0)+IFERROR('FORM NILAI SIAP'!$S15*'CPMK-CPL'!E$14,0)+IFERROR('FORM NILAI SIAP'!$U15*'CPMK-CPL'!E$15,0)+IFERROR('FORM NILAI SIAP'!$W15*'CPMK-CPL'!E$16,0)+IFERROR('FORM NILAI SIAP'!$Y15*'CPMK-CPL'!E$17,0)+IFERROR('FORM NILAI SIAP'!$AA15*'CPMK-CPL'!E$18,0)+IFERROR('FORM NILAI SIAP'!$AC15*'CPMK-CPL'!E$19,0)+IFERROR('FORM NILAI SIAP'!$AE15*'CPMK-CPL'!E$20,0))/'CPMK-CPL'!E$25,""))</f>
        <v>85.595238095238088</v>
      </c>
      <c r="G15" s="7">
        <f>IF($C15="","",IFERROR((IFERROR('FORM NILAI SIAP'!$M15*'CPMK-CPL'!F$11,0)+IFERROR('FORM NILAI SIAP'!$O15*'CPMK-CPL'!F$12,0)+IFERROR('FORM NILAI SIAP'!$Q15*'CPMK-CPL'!F$13,0)+IFERROR('FORM NILAI SIAP'!$S15*'CPMK-CPL'!F$14,0)+IFERROR('FORM NILAI SIAP'!$U15*'CPMK-CPL'!F$15,0)+IFERROR('FORM NILAI SIAP'!$W15*'CPMK-CPL'!F$16,0)+IFERROR('FORM NILAI SIAP'!$Y15*'CPMK-CPL'!F$17,0)+IFERROR('FORM NILAI SIAP'!$AA15*'CPMK-CPL'!F$18,0)+IFERROR('FORM NILAI SIAP'!$AC15*'CPMK-CPL'!F$19,0)+IFERROR('FORM NILAI SIAP'!$AE15*'CPMK-CPL'!F$20,0))/'CPMK-CPL'!F$25,""))</f>
        <v>89.230769230769226</v>
      </c>
      <c r="H15" s="7">
        <f>IF($C15="","",IFERROR((IFERROR('FORM NILAI SIAP'!$M15*'CPMK-CPL'!G$11,0)+IFERROR('FORM NILAI SIAP'!$O15*'CPMK-CPL'!G$12,0)+IFERROR('FORM NILAI SIAP'!$Q15*'CPMK-CPL'!G$13,0)+IFERROR('FORM NILAI SIAP'!$S15*'CPMK-CPL'!G$14,0)+IFERROR('FORM NILAI SIAP'!$U15*'CPMK-CPL'!G$15,0)+IFERROR('FORM NILAI SIAP'!$W15*'CPMK-CPL'!G$16,0)+IFERROR('FORM NILAI SIAP'!$Y15*'CPMK-CPL'!G$17,0)+IFERROR('FORM NILAI SIAP'!$AA15*'CPMK-CPL'!G$18,0)+IFERROR('FORM NILAI SIAP'!$AC15*'CPMK-CPL'!G$19,0)+IFERROR('FORM NILAI SIAP'!$AE15*'CPMK-CPL'!G$20,0))/'CPMK-CPL'!G$25,""))</f>
        <v>93.333333333333329</v>
      </c>
      <c r="I15" s="7" t="str">
        <f>IF($C15="","",IFERROR((IFERROR('FORM NILAI SIAP'!$M15*'CPMK-CPL'!H$11,0)+IFERROR('FORM NILAI SIAP'!$O15*'CPMK-CPL'!H$12,0)+IFERROR('FORM NILAI SIAP'!$Q15*'CPMK-CPL'!H$13,0)+IFERROR('FORM NILAI SIAP'!$S15*'CPMK-CPL'!H$14,0)+IFERROR('FORM NILAI SIAP'!$U15*'CPMK-CPL'!H$15,0)+IFERROR('FORM NILAI SIAP'!$W15*'CPMK-CPL'!H$16,0)+IFERROR('FORM NILAI SIAP'!$Y15*'CPMK-CPL'!H$17,0)+IFERROR('FORM NILAI SIAP'!$AA15*'CPMK-CPL'!H$18,0)+IFERROR('FORM NILAI SIAP'!$AC15*'CPMK-CPL'!H$19,0)+IFERROR('FORM NILAI SIAP'!$AE15*'CPMK-CPL'!H$20,0))/'CPMK-CPL'!H$25,""))</f>
        <v/>
      </c>
      <c r="J15" s="7">
        <f>IF($C15="","",IFERROR((IFERROR('FORM NILAI SIAP'!$M15*'CPMK-CPL'!I$11,0)+IFERROR('FORM NILAI SIAP'!$O15*'CPMK-CPL'!I$12,0)+IFERROR('FORM NILAI SIAP'!$Q15*'CPMK-CPL'!I$13,0)+IFERROR('FORM NILAI SIAP'!$S15*'CPMK-CPL'!I$14,0)+IFERROR('FORM NILAI SIAP'!$U15*'CPMK-CPL'!I$15,0)+IFERROR('FORM NILAI SIAP'!$W15*'CPMK-CPL'!I$16,0)+IFERROR('FORM NILAI SIAP'!$Y15*'CPMK-CPL'!I$17,0)+IFERROR('FORM NILAI SIAP'!$AA15*'CPMK-CPL'!I$18,0)+IFERROR('FORM NILAI SIAP'!$AC15*'CPMK-CPL'!I$19,0)+IFERROR('FORM NILAI SIAP'!$AE15*'CPMK-CPL'!I$20,0))/'CPMK-CPL'!I$25,""))</f>
        <v>89.230769230769226</v>
      </c>
      <c r="K15" s="7" t="str">
        <f>IF($C15="","",IFERROR((IFERROR('FORM NILAI SIAP'!$M15*'CPMK-CPL'!J$11,0)+IFERROR('FORM NILAI SIAP'!$O15*'CPMK-CPL'!J$12,0)+IFERROR('FORM NILAI SIAP'!$Q15*'CPMK-CPL'!J$13,0)+IFERROR('FORM NILAI SIAP'!$S15*'CPMK-CPL'!J$14,0)+IFERROR('FORM NILAI SIAP'!$U15*'CPMK-CPL'!J$15,0)+IFERROR('FORM NILAI SIAP'!$W15*'CPMK-CPL'!J$16,0)+IFERROR('FORM NILAI SIAP'!$Y15*'CPMK-CPL'!J$17,0)+IFERROR('FORM NILAI SIAP'!$AA15*'CPMK-CPL'!J$18,0)+IFERROR('FORM NILAI SIAP'!$AC15*'CPMK-CPL'!J$19,0)+IFERROR('FORM NILAI SIAP'!$AE15*'CPMK-CPL'!J$20,0))/'CPMK-CPL'!J$25,""))</f>
        <v/>
      </c>
      <c r="L15" s="7" t="str">
        <f>IF($C15="","",IFERROR((IFERROR('FORM NILAI SIAP'!$M15*'CPMK-CPL'!K$11,0)+IFERROR('FORM NILAI SIAP'!$O15*'CPMK-CPL'!K$12,0)+IFERROR('FORM NILAI SIAP'!$Q15*'CPMK-CPL'!K$13,0)+IFERROR('FORM NILAI SIAP'!$S15*'CPMK-CPL'!K$14,0)+IFERROR('FORM NILAI SIAP'!$U15*'CPMK-CPL'!K$15,0)+IFERROR('FORM NILAI SIAP'!$W15*'CPMK-CPL'!K$16,0)+IFERROR('FORM NILAI SIAP'!$Y15*'CPMK-CPL'!K$17,0)+IFERROR('FORM NILAI SIAP'!$AA15*'CPMK-CPL'!K$18,0)+IFERROR('FORM NILAI SIAP'!$AC15*'CPMK-CPL'!K$19,0)+IFERROR('FORM NILAI SIAP'!$AE15*'CPMK-CPL'!K$20,0))/'CPMK-CPL'!K$25,""))</f>
        <v/>
      </c>
      <c r="M15" s="7" t="str">
        <f>IF($C15="","",IFERROR((IFERROR('FORM NILAI SIAP'!$M15*'CPMK-CPL'!L$11,0)+IFERROR('FORM NILAI SIAP'!$O15*'CPMK-CPL'!L$12,0)+IFERROR('FORM NILAI SIAP'!$Q15*'CPMK-CPL'!L$13,0)+IFERROR('FORM NILAI SIAP'!$S15*'CPMK-CPL'!L$14,0)+IFERROR('FORM NILAI SIAP'!$U15*'CPMK-CPL'!L$15,0)+IFERROR('FORM NILAI SIAP'!$W15*'CPMK-CPL'!L$16,0)+IFERROR('FORM NILAI SIAP'!$Y15*'CPMK-CPL'!L$17,0)+IFERROR('FORM NILAI SIAP'!$AA15*'CPMK-CPL'!L$18,0)+IFERROR('FORM NILAI SIAP'!$AC15*'CPMK-CPL'!L$19,0)+IFERROR('FORM NILAI SIAP'!$AE15*'CPMK-CPL'!L$20,0))/'CPMK-CPL'!L$25,""))</f>
        <v/>
      </c>
      <c r="N15" s="7" t="str">
        <f>IF($C15="","",IFERROR((IFERROR('FORM NILAI SIAP'!$M15*'CPMK-CPL'!M$11,0)+IFERROR('FORM NILAI SIAP'!$O15*'CPMK-CPL'!M$12,0)+IFERROR('FORM NILAI SIAP'!$Q15*'CPMK-CPL'!M$13,0)+IFERROR('FORM NILAI SIAP'!$S15*'CPMK-CPL'!M$14,0)+IFERROR('FORM NILAI SIAP'!$U15*'CPMK-CPL'!M$15,0)+IFERROR('FORM NILAI SIAP'!$W15*'CPMK-CPL'!M$16,0)+IFERROR('FORM NILAI SIAP'!$Y15*'CPMK-CPL'!M$17,0)+IFERROR('FORM NILAI SIAP'!$AA15*'CPMK-CPL'!M$18,0)+IFERROR('FORM NILAI SIAP'!$AC15*'CPMK-CPL'!M$19,0)+IFERROR('FORM NILAI SIAP'!$AE15*'CPMK-CPL'!M$20,0))/'CPMK-CPL'!M$25,""))</f>
        <v/>
      </c>
      <c r="O15" s="7" t="str">
        <f>IF($C15="","",IFERROR((IFERROR('FORM NILAI SIAP'!$M15*'CPMK-CPL'!N$11,0)+IFERROR('FORM NILAI SIAP'!$O15*'CPMK-CPL'!N$12,0)+IFERROR('FORM NILAI SIAP'!$Q15*'CPMK-CPL'!N$13,0)+IFERROR('FORM NILAI SIAP'!$S15*'CPMK-CPL'!N$14,0)+IFERROR('FORM NILAI SIAP'!$U15*'CPMK-CPL'!N$15,0)+IFERROR('FORM NILAI SIAP'!$W15*'CPMK-CPL'!N$16,0)+IFERROR('FORM NILAI SIAP'!$Y15*'CPMK-CPL'!N$17,0)+IFERROR('FORM NILAI SIAP'!$AA15*'CPMK-CPL'!N$18,0)+IFERROR('FORM NILAI SIAP'!$AC15*'CPMK-CPL'!N$19,0)+IFERROR('FORM NILAI SIAP'!$AE15*'CPMK-CPL'!N$20,0))/'CPMK-CPL'!N$25,""))</f>
        <v/>
      </c>
      <c r="P15" s="7" t="str">
        <f>IF($C15="","",IFERROR((IFERROR('FORM NILAI SIAP'!$M15*'CPMK-CPL'!O$11,0)+IFERROR('FORM NILAI SIAP'!$O15*'CPMK-CPL'!O$12,0)+IFERROR('FORM NILAI SIAP'!$Q15*'CPMK-CPL'!O$13,0)+IFERROR('FORM NILAI SIAP'!$S15*'CPMK-CPL'!O$14,0)+IFERROR('FORM NILAI SIAP'!$U15*'CPMK-CPL'!O$15,0)+IFERROR('FORM NILAI SIAP'!$W15*'CPMK-CPL'!O$16,0)+IFERROR('FORM NILAI SIAP'!$Y15*'CPMK-CPL'!O$17,0)+IFERROR('FORM NILAI SIAP'!$AA15*'CPMK-CPL'!O$18,0)+IFERROR('FORM NILAI SIAP'!$AC15*'CPMK-CPL'!O$19,0)+IFERROR('FORM NILAI SIAP'!$AE15*'CPMK-CPL'!O$20,0))/'CPMK-CPL'!O$25,""))</f>
        <v/>
      </c>
      <c r="Q15" s="7" t="str">
        <f>IF($C15="","",IFERROR((IFERROR('FORM NILAI SIAP'!$M15*'CPMK-CPL'!P$11,0)+IFERROR('FORM NILAI SIAP'!$O15*'CPMK-CPL'!P$12,0)+IFERROR('FORM NILAI SIAP'!$Q15*'CPMK-CPL'!P$13,0)+IFERROR('FORM NILAI SIAP'!$S15*'CPMK-CPL'!P$14,0)+IFERROR('FORM NILAI SIAP'!$U15*'CPMK-CPL'!P$15,0)+IFERROR('FORM NILAI SIAP'!$W15*'CPMK-CPL'!P$16,0)+IFERROR('FORM NILAI SIAP'!$Y15*'CPMK-CPL'!P$17,0)+IFERROR('FORM NILAI SIAP'!$AA15*'CPMK-CPL'!P$18,0)+IFERROR('FORM NILAI SIAP'!$AC15*'CPMK-CPL'!P$19,0)+IFERROR('FORM NILAI SIAP'!$AE15*'CPMK-CPL'!P$20,0))/'CPMK-CPL'!P$25,""))</f>
        <v/>
      </c>
      <c r="R15" s="7" t="str">
        <f>IF($C15="","",IFERROR((IFERROR('FORM NILAI SIAP'!$M15*'CPMK-CPL'!Q$11,0)+IFERROR('FORM NILAI SIAP'!$O15*'CPMK-CPL'!Q$12,0)+IFERROR('FORM NILAI SIAP'!$Q15*'CPMK-CPL'!Q$13,0)+IFERROR('FORM NILAI SIAP'!$S15*'CPMK-CPL'!Q$14,0)+IFERROR('FORM NILAI SIAP'!$U15*'CPMK-CPL'!Q$15,0)+IFERROR('FORM NILAI SIAP'!$W15*'CPMK-CPL'!Q$16,0)+IFERROR('FORM NILAI SIAP'!$Y15*'CPMK-CPL'!Q$17,0)+IFERROR('FORM NILAI SIAP'!$AA15*'CPMK-CPL'!Q$18,0)+IFERROR('FORM NILAI SIAP'!$AC15*'CPMK-CPL'!Q$19,0)+IFERROR('FORM NILAI SIAP'!$AE15*'CPMK-CPL'!Q$20,0))/'CPMK-CPL'!Q$25,""))</f>
        <v/>
      </c>
      <c r="S15" s="7" t="str">
        <f>IF($C15="","",IFERROR((IFERROR('FORM NILAI SIAP'!$M15*'CPMK-CPL'!R$11,0)+IFERROR('FORM NILAI SIAP'!$O15*'CPMK-CPL'!R$12,0)+IFERROR('FORM NILAI SIAP'!$Q15*'CPMK-CPL'!R$13,0)+IFERROR('FORM NILAI SIAP'!$S15*'CPMK-CPL'!R$14,0)+IFERROR('FORM NILAI SIAP'!$U15*'CPMK-CPL'!R$15,0)+IFERROR('FORM NILAI SIAP'!$W15*'CPMK-CPL'!R$16,0)+IFERROR('FORM NILAI SIAP'!$Y15*'CPMK-CPL'!R$17,0)+IFERROR('FORM NILAI SIAP'!$AA15*'CPMK-CPL'!R$18,0)+IFERROR('FORM NILAI SIAP'!$AC15*'CPMK-CPL'!R$19,0)+IFERROR('FORM NILAI SIAP'!$AE15*'CPMK-CPL'!R$20,0))/'CPMK-CPL'!R$25,""))</f>
        <v/>
      </c>
      <c r="T15" s="2" t="str">
        <f t="shared" si="13"/>
        <v/>
      </c>
      <c r="U15" s="2">
        <f t="shared" si="14"/>
        <v>4</v>
      </c>
      <c r="V15" s="2">
        <f t="shared" si="15"/>
        <v>4</v>
      </c>
      <c r="W15" s="2">
        <f t="shared" si="16"/>
        <v>4</v>
      </c>
      <c r="X15" s="2" t="str">
        <f t="shared" si="17"/>
        <v/>
      </c>
      <c r="Y15" s="2">
        <f t="shared" si="18"/>
        <v>4</v>
      </c>
      <c r="Z15" s="2" t="str">
        <f t="shared" si="19"/>
        <v/>
      </c>
      <c r="AA15" s="2" t="str">
        <f t="shared" si="20"/>
        <v/>
      </c>
      <c r="AB15" s="2" t="str">
        <f t="shared" si="5"/>
        <v/>
      </c>
      <c r="AC15" s="2" t="str">
        <f t="shared" si="21"/>
        <v/>
      </c>
      <c r="AD15" s="2" t="str">
        <f t="shared" si="22"/>
        <v/>
      </c>
      <c r="AE15" s="2" t="str">
        <f t="shared" si="23"/>
        <v/>
      </c>
      <c r="AF15" s="2" t="str">
        <f t="shared" si="24"/>
        <v/>
      </c>
      <c r="AG15" s="2" t="str">
        <f t="shared" si="25"/>
        <v/>
      </c>
      <c r="AH15" s="2" t="str">
        <f t="shared" si="26"/>
        <v/>
      </c>
      <c r="AI15" s="60">
        <f t="shared" ca="1" si="27"/>
        <v>4</v>
      </c>
      <c r="AJ15" s="60"/>
    </row>
    <row r="16" spans="1:72" x14ac:dyDescent="0.25">
      <c r="A16" s="63">
        <f t="shared" si="12"/>
        <v>9</v>
      </c>
      <c r="B16" s="49" t="str">
        <f>IF('FORM NILAI SIAP'!A16=0,"",'FORM NILAI SIAP'!A16)</f>
        <v>21120120130127</v>
      </c>
      <c r="C16" s="3" t="str">
        <f>IF('FORM NILAI SIAP'!B16=0,"",'FORM NILAI SIAP'!B16)</f>
        <v>JULIANT RAFFA</v>
      </c>
      <c r="D16" s="3" t="str">
        <f>'FORM NILAI SIAP'!J16</f>
        <v>A</v>
      </c>
      <c r="E16" s="7" t="str">
        <f>IF($C16="","",IFERROR((IFERROR('FORM NILAI SIAP'!$M16*'CPMK-CPL'!D$11,0)+IFERROR('FORM NILAI SIAP'!$O16*'CPMK-CPL'!D$12,0)+IFERROR('FORM NILAI SIAP'!$Q16*'CPMK-CPL'!D$13,0)+IFERROR('FORM NILAI SIAP'!$S16*'CPMK-CPL'!D$14,0)+IFERROR('FORM NILAI SIAP'!$U16*'CPMK-CPL'!D$15,0)+IFERROR('FORM NILAI SIAP'!$W16*'CPMK-CPL'!D$16,0)+IFERROR('FORM NILAI SIAP'!$Y16*'CPMK-CPL'!D$17,0)+IFERROR('FORM NILAI SIAP'!$AA16*'CPMK-CPL'!D$18,0)+IFERROR('FORM NILAI SIAP'!$AC16*'CPMK-CPL'!D$19,0)+IFERROR('FORM NILAI SIAP'!$AE16*'CPMK-CPL'!D$20,0))/'CPMK-CPL'!D$25,""))</f>
        <v/>
      </c>
      <c r="F16" s="7">
        <f>IF($C16="","",IFERROR((IFERROR('FORM NILAI SIAP'!$M16*'CPMK-CPL'!E$11,0)+IFERROR('FORM NILAI SIAP'!$O16*'CPMK-CPL'!E$12,0)+IFERROR('FORM NILAI SIAP'!$Q16*'CPMK-CPL'!E$13,0)+IFERROR('FORM NILAI SIAP'!$S16*'CPMK-CPL'!E$14,0)+IFERROR('FORM NILAI SIAP'!$U16*'CPMK-CPL'!E$15,0)+IFERROR('FORM NILAI SIAP'!$W16*'CPMK-CPL'!E$16,0)+IFERROR('FORM NILAI SIAP'!$Y16*'CPMK-CPL'!E$17,0)+IFERROR('FORM NILAI SIAP'!$AA16*'CPMK-CPL'!E$18,0)+IFERROR('FORM NILAI SIAP'!$AC16*'CPMK-CPL'!E$19,0)+IFERROR('FORM NILAI SIAP'!$AE16*'CPMK-CPL'!E$20,0))/'CPMK-CPL'!E$25,""))</f>
        <v>90.833333333333329</v>
      </c>
      <c r="G16" s="7">
        <f>IF($C16="","",IFERROR((IFERROR('FORM NILAI SIAP'!$M16*'CPMK-CPL'!F$11,0)+IFERROR('FORM NILAI SIAP'!$O16*'CPMK-CPL'!F$12,0)+IFERROR('FORM NILAI SIAP'!$Q16*'CPMK-CPL'!F$13,0)+IFERROR('FORM NILAI SIAP'!$S16*'CPMK-CPL'!F$14,0)+IFERROR('FORM NILAI SIAP'!$U16*'CPMK-CPL'!F$15,0)+IFERROR('FORM NILAI SIAP'!$W16*'CPMK-CPL'!F$16,0)+IFERROR('FORM NILAI SIAP'!$Y16*'CPMK-CPL'!F$17,0)+IFERROR('FORM NILAI SIAP'!$AA16*'CPMK-CPL'!F$18,0)+IFERROR('FORM NILAI SIAP'!$AC16*'CPMK-CPL'!F$19,0)+IFERROR('FORM NILAI SIAP'!$AE16*'CPMK-CPL'!F$20,0))/'CPMK-CPL'!F$25,""))</f>
        <v>94.230769230769226</v>
      </c>
      <c r="H16" s="7">
        <f>IF($C16="","",IFERROR((IFERROR('FORM NILAI SIAP'!$M16*'CPMK-CPL'!G$11,0)+IFERROR('FORM NILAI SIAP'!$O16*'CPMK-CPL'!G$12,0)+IFERROR('FORM NILAI SIAP'!$Q16*'CPMK-CPL'!G$13,0)+IFERROR('FORM NILAI SIAP'!$S16*'CPMK-CPL'!G$14,0)+IFERROR('FORM NILAI SIAP'!$U16*'CPMK-CPL'!G$15,0)+IFERROR('FORM NILAI SIAP'!$W16*'CPMK-CPL'!G$16,0)+IFERROR('FORM NILAI SIAP'!$Y16*'CPMK-CPL'!G$17,0)+IFERROR('FORM NILAI SIAP'!$AA16*'CPMK-CPL'!G$18,0)+IFERROR('FORM NILAI SIAP'!$AC16*'CPMK-CPL'!G$19,0)+IFERROR('FORM NILAI SIAP'!$AE16*'CPMK-CPL'!G$20,0))/'CPMK-CPL'!G$25,""))</f>
        <v>95.5</v>
      </c>
      <c r="I16" s="7" t="str">
        <f>IF($C16="","",IFERROR((IFERROR('FORM NILAI SIAP'!$M16*'CPMK-CPL'!H$11,0)+IFERROR('FORM NILAI SIAP'!$O16*'CPMK-CPL'!H$12,0)+IFERROR('FORM NILAI SIAP'!$Q16*'CPMK-CPL'!H$13,0)+IFERROR('FORM NILAI SIAP'!$S16*'CPMK-CPL'!H$14,0)+IFERROR('FORM NILAI SIAP'!$U16*'CPMK-CPL'!H$15,0)+IFERROR('FORM NILAI SIAP'!$W16*'CPMK-CPL'!H$16,0)+IFERROR('FORM NILAI SIAP'!$Y16*'CPMK-CPL'!H$17,0)+IFERROR('FORM NILAI SIAP'!$AA16*'CPMK-CPL'!H$18,0)+IFERROR('FORM NILAI SIAP'!$AC16*'CPMK-CPL'!H$19,0)+IFERROR('FORM NILAI SIAP'!$AE16*'CPMK-CPL'!H$20,0))/'CPMK-CPL'!H$25,""))</f>
        <v/>
      </c>
      <c r="J16" s="7">
        <f>IF($C16="","",IFERROR((IFERROR('FORM NILAI SIAP'!$M16*'CPMK-CPL'!I$11,0)+IFERROR('FORM NILAI SIAP'!$O16*'CPMK-CPL'!I$12,0)+IFERROR('FORM NILAI SIAP'!$Q16*'CPMK-CPL'!I$13,0)+IFERROR('FORM NILAI SIAP'!$S16*'CPMK-CPL'!I$14,0)+IFERROR('FORM NILAI SIAP'!$U16*'CPMK-CPL'!I$15,0)+IFERROR('FORM NILAI SIAP'!$W16*'CPMK-CPL'!I$16,0)+IFERROR('FORM NILAI SIAP'!$Y16*'CPMK-CPL'!I$17,0)+IFERROR('FORM NILAI SIAP'!$AA16*'CPMK-CPL'!I$18,0)+IFERROR('FORM NILAI SIAP'!$AC16*'CPMK-CPL'!I$19,0)+IFERROR('FORM NILAI SIAP'!$AE16*'CPMK-CPL'!I$20,0))/'CPMK-CPL'!I$25,""))</f>
        <v>94.230769230769226</v>
      </c>
      <c r="K16" s="7" t="str">
        <f>IF($C16="","",IFERROR((IFERROR('FORM NILAI SIAP'!$M16*'CPMK-CPL'!J$11,0)+IFERROR('FORM NILAI SIAP'!$O16*'CPMK-CPL'!J$12,0)+IFERROR('FORM NILAI SIAP'!$Q16*'CPMK-CPL'!J$13,0)+IFERROR('FORM NILAI SIAP'!$S16*'CPMK-CPL'!J$14,0)+IFERROR('FORM NILAI SIAP'!$U16*'CPMK-CPL'!J$15,0)+IFERROR('FORM NILAI SIAP'!$W16*'CPMK-CPL'!J$16,0)+IFERROR('FORM NILAI SIAP'!$Y16*'CPMK-CPL'!J$17,0)+IFERROR('FORM NILAI SIAP'!$AA16*'CPMK-CPL'!J$18,0)+IFERROR('FORM NILAI SIAP'!$AC16*'CPMK-CPL'!J$19,0)+IFERROR('FORM NILAI SIAP'!$AE16*'CPMK-CPL'!J$20,0))/'CPMK-CPL'!J$25,""))</f>
        <v/>
      </c>
      <c r="L16" s="7" t="str">
        <f>IF($C16="","",IFERROR((IFERROR('FORM NILAI SIAP'!$M16*'CPMK-CPL'!K$11,0)+IFERROR('FORM NILAI SIAP'!$O16*'CPMK-CPL'!K$12,0)+IFERROR('FORM NILAI SIAP'!$Q16*'CPMK-CPL'!K$13,0)+IFERROR('FORM NILAI SIAP'!$S16*'CPMK-CPL'!K$14,0)+IFERROR('FORM NILAI SIAP'!$U16*'CPMK-CPL'!K$15,0)+IFERROR('FORM NILAI SIAP'!$W16*'CPMK-CPL'!K$16,0)+IFERROR('FORM NILAI SIAP'!$Y16*'CPMK-CPL'!K$17,0)+IFERROR('FORM NILAI SIAP'!$AA16*'CPMK-CPL'!K$18,0)+IFERROR('FORM NILAI SIAP'!$AC16*'CPMK-CPL'!K$19,0)+IFERROR('FORM NILAI SIAP'!$AE16*'CPMK-CPL'!K$20,0))/'CPMK-CPL'!K$25,""))</f>
        <v/>
      </c>
      <c r="M16" s="7" t="str">
        <f>IF($C16="","",IFERROR((IFERROR('FORM NILAI SIAP'!$M16*'CPMK-CPL'!L$11,0)+IFERROR('FORM NILAI SIAP'!$O16*'CPMK-CPL'!L$12,0)+IFERROR('FORM NILAI SIAP'!$Q16*'CPMK-CPL'!L$13,0)+IFERROR('FORM NILAI SIAP'!$S16*'CPMK-CPL'!L$14,0)+IFERROR('FORM NILAI SIAP'!$U16*'CPMK-CPL'!L$15,0)+IFERROR('FORM NILAI SIAP'!$W16*'CPMK-CPL'!L$16,0)+IFERROR('FORM NILAI SIAP'!$Y16*'CPMK-CPL'!L$17,0)+IFERROR('FORM NILAI SIAP'!$AA16*'CPMK-CPL'!L$18,0)+IFERROR('FORM NILAI SIAP'!$AC16*'CPMK-CPL'!L$19,0)+IFERROR('FORM NILAI SIAP'!$AE16*'CPMK-CPL'!L$20,0))/'CPMK-CPL'!L$25,""))</f>
        <v/>
      </c>
      <c r="N16" s="7" t="str">
        <f>IF($C16="","",IFERROR((IFERROR('FORM NILAI SIAP'!$M16*'CPMK-CPL'!M$11,0)+IFERROR('FORM NILAI SIAP'!$O16*'CPMK-CPL'!M$12,0)+IFERROR('FORM NILAI SIAP'!$Q16*'CPMK-CPL'!M$13,0)+IFERROR('FORM NILAI SIAP'!$S16*'CPMK-CPL'!M$14,0)+IFERROR('FORM NILAI SIAP'!$U16*'CPMK-CPL'!M$15,0)+IFERROR('FORM NILAI SIAP'!$W16*'CPMK-CPL'!M$16,0)+IFERROR('FORM NILAI SIAP'!$Y16*'CPMK-CPL'!M$17,0)+IFERROR('FORM NILAI SIAP'!$AA16*'CPMK-CPL'!M$18,0)+IFERROR('FORM NILAI SIAP'!$AC16*'CPMK-CPL'!M$19,0)+IFERROR('FORM NILAI SIAP'!$AE16*'CPMK-CPL'!M$20,0))/'CPMK-CPL'!M$25,""))</f>
        <v/>
      </c>
      <c r="O16" s="7" t="str">
        <f>IF($C16="","",IFERROR((IFERROR('FORM NILAI SIAP'!$M16*'CPMK-CPL'!N$11,0)+IFERROR('FORM NILAI SIAP'!$O16*'CPMK-CPL'!N$12,0)+IFERROR('FORM NILAI SIAP'!$Q16*'CPMK-CPL'!N$13,0)+IFERROR('FORM NILAI SIAP'!$S16*'CPMK-CPL'!N$14,0)+IFERROR('FORM NILAI SIAP'!$U16*'CPMK-CPL'!N$15,0)+IFERROR('FORM NILAI SIAP'!$W16*'CPMK-CPL'!N$16,0)+IFERROR('FORM NILAI SIAP'!$Y16*'CPMK-CPL'!N$17,0)+IFERROR('FORM NILAI SIAP'!$AA16*'CPMK-CPL'!N$18,0)+IFERROR('FORM NILAI SIAP'!$AC16*'CPMK-CPL'!N$19,0)+IFERROR('FORM NILAI SIAP'!$AE16*'CPMK-CPL'!N$20,0))/'CPMK-CPL'!N$25,""))</f>
        <v/>
      </c>
      <c r="P16" s="7" t="str">
        <f>IF($C16="","",IFERROR((IFERROR('FORM NILAI SIAP'!$M16*'CPMK-CPL'!O$11,0)+IFERROR('FORM NILAI SIAP'!$O16*'CPMK-CPL'!O$12,0)+IFERROR('FORM NILAI SIAP'!$Q16*'CPMK-CPL'!O$13,0)+IFERROR('FORM NILAI SIAP'!$S16*'CPMK-CPL'!O$14,0)+IFERROR('FORM NILAI SIAP'!$U16*'CPMK-CPL'!O$15,0)+IFERROR('FORM NILAI SIAP'!$W16*'CPMK-CPL'!O$16,0)+IFERROR('FORM NILAI SIAP'!$Y16*'CPMK-CPL'!O$17,0)+IFERROR('FORM NILAI SIAP'!$AA16*'CPMK-CPL'!O$18,0)+IFERROR('FORM NILAI SIAP'!$AC16*'CPMK-CPL'!O$19,0)+IFERROR('FORM NILAI SIAP'!$AE16*'CPMK-CPL'!O$20,0))/'CPMK-CPL'!O$25,""))</f>
        <v/>
      </c>
      <c r="Q16" s="7" t="str">
        <f>IF($C16="","",IFERROR((IFERROR('FORM NILAI SIAP'!$M16*'CPMK-CPL'!P$11,0)+IFERROR('FORM NILAI SIAP'!$O16*'CPMK-CPL'!P$12,0)+IFERROR('FORM NILAI SIAP'!$Q16*'CPMK-CPL'!P$13,0)+IFERROR('FORM NILAI SIAP'!$S16*'CPMK-CPL'!P$14,0)+IFERROR('FORM NILAI SIAP'!$U16*'CPMK-CPL'!P$15,0)+IFERROR('FORM NILAI SIAP'!$W16*'CPMK-CPL'!P$16,0)+IFERROR('FORM NILAI SIAP'!$Y16*'CPMK-CPL'!P$17,0)+IFERROR('FORM NILAI SIAP'!$AA16*'CPMK-CPL'!P$18,0)+IFERROR('FORM NILAI SIAP'!$AC16*'CPMK-CPL'!P$19,0)+IFERROR('FORM NILAI SIAP'!$AE16*'CPMK-CPL'!P$20,0))/'CPMK-CPL'!P$25,""))</f>
        <v/>
      </c>
      <c r="R16" s="7" t="str">
        <f>IF($C16="","",IFERROR((IFERROR('FORM NILAI SIAP'!$M16*'CPMK-CPL'!Q$11,0)+IFERROR('FORM NILAI SIAP'!$O16*'CPMK-CPL'!Q$12,0)+IFERROR('FORM NILAI SIAP'!$Q16*'CPMK-CPL'!Q$13,0)+IFERROR('FORM NILAI SIAP'!$S16*'CPMK-CPL'!Q$14,0)+IFERROR('FORM NILAI SIAP'!$U16*'CPMK-CPL'!Q$15,0)+IFERROR('FORM NILAI SIAP'!$W16*'CPMK-CPL'!Q$16,0)+IFERROR('FORM NILAI SIAP'!$Y16*'CPMK-CPL'!Q$17,0)+IFERROR('FORM NILAI SIAP'!$AA16*'CPMK-CPL'!Q$18,0)+IFERROR('FORM NILAI SIAP'!$AC16*'CPMK-CPL'!Q$19,0)+IFERROR('FORM NILAI SIAP'!$AE16*'CPMK-CPL'!Q$20,0))/'CPMK-CPL'!Q$25,""))</f>
        <v/>
      </c>
      <c r="S16" s="7" t="str">
        <f>IF($C16="","",IFERROR((IFERROR('FORM NILAI SIAP'!$M16*'CPMK-CPL'!R$11,0)+IFERROR('FORM NILAI SIAP'!$O16*'CPMK-CPL'!R$12,0)+IFERROR('FORM NILAI SIAP'!$Q16*'CPMK-CPL'!R$13,0)+IFERROR('FORM NILAI SIAP'!$S16*'CPMK-CPL'!R$14,0)+IFERROR('FORM NILAI SIAP'!$U16*'CPMK-CPL'!R$15,0)+IFERROR('FORM NILAI SIAP'!$W16*'CPMK-CPL'!R$16,0)+IFERROR('FORM NILAI SIAP'!$Y16*'CPMK-CPL'!R$17,0)+IFERROR('FORM NILAI SIAP'!$AA16*'CPMK-CPL'!R$18,0)+IFERROR('FORM NILAI SIAP'!$AC16*'CPMK-CPL'!R$19,0)+IFERROR('FORM NILAI SIAP'!$AE16*'CPMK-CPL'!R$20,0))/'CPMK-CPL'!R$25,""))</f>
        <v/>
      </c>
      <c r="T16" s="2" t="str">
        <f t="shared" si="13"/>
        <v/>
      </c>
      <c r="U16" s="2">
        <f t="shared" si="14"/>
        <v>4</v>
      </c>
      <c r="V16" s="2">
        <f t="shared" si="15"/>
        <v>4</v>
      </c>
      <c r="W16" s="2">
        <f t="shared" si="16"/>
        <v>4</v>
      </c>
      <c r="X16" s="2" t="str">
        <f t="shared" si="17"/>
        <v/>
      </c>
      <c r="Y16" s="2">
        <f t="shared" si="18"/>
        <v>4</v>
      </c>
      <c r="Z16" s="2" t="str">
        <f t="shared" si="19"/>
        <v/>
      </c>
      <c r="AA16" s="2" t="str">
        <f t="shared" si="20"/>
        <v/>
      </c>
      <c r="AB16" s="2" t="str">
        <f t="shared" si="5"/>
        <v/>
      </c>
      <c r="AC16" s="2" t="str">
        <f t="shared" si="21"/>
        <v/>
      </c>
      <c r="AD16" s="2" t="str">
        <f t="shared" si="22"/>
        <v/>
      </c>
      <c r="AE16" s="2" t="str">
        <f t="shared" si="23"/>
        <v/>
      </c>
      <c r="AF16" s="2" t="str">
        <f t="shared" si="24"/>
        <v/>
      </c>
      <c r="AG16" s="2" t="str">
        <f t="shared" si="25"/>
        <v/>
      </c>
      <c r="AH16" s="2" t="str">
        <f t="shared" si="26"/>
        <v/>
      </c>
      <c r="AI16" s="60">
        <f t="shared" ca="1" si="27"/>
        <v>4</v>
      </c>
      <c r="AJ16" s="60"/>
    </row>
    <row r="17" spans="1:36" x14ac:dyDescent="0.25">
      <c r="A17" s="63">
        <f t="shared" si="12"/>
        <v>10</v>
      </c>
      <c r="B17" s="49" t="str">
        <f>IF('FORM NILAI SIAP'!A17=0,"",'FORM NILAI SIAP'!A17)</f>
        <v>21120120140036</v>
      </c>
      <c r="C17" s="3" t="str">
        <f>IF('FORM NILAI SIAP'!B17=0,"",'FORM NILAI SIAP'!B17)</f>
        <v>ARDHIKA AZHAR PRATAMA</v>
      </c>
      <c r="D17" s="3" t="str">
        <f>'FORM NILAI SIAP'!J17</f>
        <v>A</v>
      </c>
      <c r="E17" s="7" t="str">
        <f>IF($C17="","",IFERROR((IFERROR('FORM NILAI SIAP'!$M17*'CPMK-CPL'!D$11,0)+IFERROR('FORM NILAI SIAP'!$O17*'CPMK-CPL'!D$12,0)+IFERROR('FORM NILAI SIAP'!$Q17*'CPMK-CPL'!D$13,0)+IFERROR('FORM NILAI SIAP'!$S17*'CPMK-CPL'!D$14,0)+IFERROR('FORM NILAI SIAP'!$U17*'CPMK-CPL'!D$15,0)+IFERROR('FORM NILAI SIAP'!$W17*'CPMK-CPL'!D$16,0)+IFERROR('FORM NILAI SIAP'!$Y17*'CPMK-CPL'!D$17,0)+IFERROR('FORM NILAI SIAP'!$AA17*'CPMK-CPL'!D$18,0)+IFERROR('FORM NILAI SIAP'!$AC17*'CPMK-CPL'!D$19,0)+IFERROR('FORM NILAI SIAP'!$AE17*'CPMK-CPL'!D$20,0))/'CPMK-CPL'!D$25,""))</f>
        <v/>
      </c>
      <c r="F17" s="7">
        <f>IF($C17="","",IFERROR((IFERROR('FORM NILAI SIAP'!$M17*'CPMK-CPL'!E$11,0)+IFERROR('FORM NILAI SIAP'!$O17*'CPMK-CPL'!E$12,0)+IFERROR('FORM NILAI SIAP'!$Q17*'CPMK-CPL'!E$13,0)+IFERROR('FORM NILAI SIAP'!$S17*'CPMK-CPL'!E$14,0)+IFERROR('FORM NILAI SIAP'!$U17*'CPMK-CPL'!E$15,0)+IFERROR('FORM NILAI SIAP'!$W17*'CPMK-CPL'!E$16,0)+IFERROR('FORM NILAI SIAP'!$Y17*'CPMK-CPL'!E$17,0)+IFERROR('FORM NILAI SIAP'!$AA17*'CPMK-CPL'!E$18,0)+IFERROR('FORM NILAI SIAP'!$AC17*'CPMK-CPL'!E$19,0)+IFERROR('FORM NILAI SIAP'!$AE17*'CPMK-CPL'!E$20,0))/'CPMK-CPL'!E$25,""))</f>
        <v>88.44047619047619</v>
      </c>
      <c r="G17" s="7">
        <f>IF($C17="","",IFERROR((IFERROR('FORM NILAI SIAP'!$M17*'CPMK-CPL'!F$11,0)+IFERROR('FORM NILAI SIAP'!$O17*'CPMK-CPL'!F$12,0)+IFERROR('FORM NILAI SIAP'!$Q17*'CPMK-CPL'!F$13,0)+IFERROR('FORM NILAI SIAP'!$S17*'CPMK-CPL'!F$14,0)+IFERROR('FORM NILAI SIAP'!$U17*'CPMK-CPL'!F$15,0)+IFERROR('FORM NILAI SIAP'!$W17*'CPMK-CPL'!F$16,0)+IFERROR('FORM NILAI SIAP'!$Y17*'CPMK-CPL'!F$17,0)+IFERROR('FORM NILAI SIAP'!$AA17*'CPMK-CPL'!F$18,0)+IFERROR('FORM NILAI SIAP'!$AC17*'CPMK-CPL'!F$19,0)+IFERROR('FORM NILAI SIAP'!$AE17*'CPMK-CPL'!F$20,0))/'CPMK-CPL'!F$25,""))</f>
        <v>91.92307692307692</v>
      </c>
      <c r="H17" s="7">
        <f>IF($C17="","",IFERROR((IFERROR('FORM NILAI SIAP'!$M17*'CPMK-CPL'!G$11,0)+IFERROR('FORM NILAI SIAP'!$O17*'CPMK-CPL'!G$12,0)+IFERROR('FORM NILAI SIAP'!$Q17*'CPMK-CPL'!G$13,0)+IFERROR('FORM NILAI SIAP'!$S17*'CPMK-CPL'!G$14,0)+IFERROR('FORM NILAI SIAP'!$U17*'CPMK-CPL'!G$15,0)+IFERROR('FORM NILAI SIAP'!$W17*'CPMK-CPL'!G$16,0)+IFERROR('FORM NILAI SIAP'!$Y17*'CPMK-CPL'!G$17,0)+IFERROR('FORM NILAI SIAP'!$AA17*'CPMK-CPL'!G$18,0)+IFERROR('FORM NILAI SIAP'!$AC17*'CPMK-CPL'!G$19,0)+IFERROR('FORM NILAI SIAP'!$AE17*'CPMK-CPL'!G$20,0))/'CPMK-CPL'!G$25,""))</f>
        <v>94.5</v>
      </c>
      <c r="I17" s="7" t="str">
        <f>IF($C17="","",IFERROR((IFERROR('FORM NILAI SIAP'!$M17*'CPMK-CPL'!H$11,0)+IFERROR('FORM NILAI SIAP'!$O17*'CPMK-CPL'!H$12,0)+IFERROR('FORM NILAI SIAP'!$Q17*'CPMK-CPL'!H$13,0)+IFERROR('FORM NILAI SIAP'!$S17*'CPMK-CPL'!H$14,0)+IFERROR('FORM NILAI SIAP'!$U17*'CPMK-CPL'!H$15,0)+IFERROR('FORM NILAI SIAP'!$W17*'CPMK-CPL'!H$16,0)+IFERROR('FORM NILAI SIAP'!$Y17*'CPMK-CPL'!H$17,0)+IFERROR('FORM NILAI SIAP'!$AA17*'CPMK-CPL'!H$18,0)+IFERROR('FORM NILAI SIAP'!$AC17*'CPMK-CPL'!H$19,0)+IFERROR('FORM NILAI SIAP'!$AE17*'CPMK-CPL'!H$20,0))/'CPMK-CPL'!H$25,""))</f>
        <v/>
      </c>
      <c r="J17" s="7">
        <f>IF($C17="","",IFERROR((IFERROR('FORM NILAI SIAP'!$M17*'CPMK-CPL'!I$11,0)+IFERROR('FORM NILAI SIAP'!$O17*'CPMK-CPL'!I$12,0)+IFERROR('FORM NILAI SIAP'!$Q17*'CPMK-CPL'!I$13,0)+IFERROR('FORM NILAI SIAP'!$S17*'CPMK-CPL'!I$14,0)+IFERROR('FORM NILAI SIAP'!$U17*'CPMK-CPL'!I$15,0)+IFERROR('FORM NILAI SIAP'!$W17*'CPMK-CPL'!I$16,0)+IFERROR('FORM NILAI SIAP'!$Y17*'CPMK-CPL'!I$17,0)+IFERROR('FORM NILAI SIAP'!$AA17*'CPMK-CPL'!I$18,0)+IFERROR('FORM NILAI SIAP'!$AC17*'CPMK-CPL'!I$19,0)+IFERROR('FORM NILAI SIAP'!$AE17*'CPMK-CPL'!I$20,0))/'CPMK-CPL'!I$25,""))</f>
        <v>91.92307692307692</v>
      </c>
      <c r="K17" s="7" t="str">
        <f>IF($C17="","",IFERROR((IFERROR('FORM NILAI SIAP'!$M17*'CPMK-CPL'!J$11,0)+IFERROR('FORM NILAI SIAP'!$O17*'CPMK-CPL'!J$12,0)+IFERROR('FORM NILAI SIAP'!$Q17*'CPMK-CPL'!J$13,0)+IFERROR('FORM NILAI SIAP'!$S17*'CPMK-CPL'!J$14,0)+IFERROR('FORM NILAI SIAP'!$U17*'CPMK-CPL'!J$15,0)+IFERROR('FORM NILAI SIAP'!$W17*'CPMK-CPL'!J$16,0)+IFERROR('FORM NILAI SIAP'!$Y17*'CPMK-CPL'!J$17,0)+IFERROR('FORM NILAI SIAP'!$AA17*'CPMK-CPL'!J$18,0)+IFERROR('FORM NILAI SIAP'!$AC17*'CPMK-CPL'!J$19,0)+IFERROR('FORM NILAI SIAP'!$AE17*'CPMK-CPL'!J$20,0))/'CPMK-CPL'!J$25,""))</f>
        <v/>
      </c>
      <c r="L17" s="7" t="str">
        <f>IF($C17="","",IFERROR((IFERROR('FORM NILAI SIAP'!$M17*'CPMK-CPL'!K$11,0)+IFERROR('FORM NILAI SIAP'!$O17*'CPMK-CPL'!K$12,0)+IFERROR('FORM NILAI SIAP'!$Q17*'CPMK-CPL'!K$13,0)+IFERROR('FORM NILAI SIAP'!$S17*'CPMK-CPL'!K$14,0)+IFERROR('FORM NILAI SIAP'!$U17*'CPMK-CPL'!K$15,0)+IFERROR('FORM NILAI SIAP'!$W17*'CPMK-CPL'!K$16,0)+IFERROR('FORM NILAI SIAP'!$Y17*'CPMK-CPL'!K$17,0)+IFERROR('FORM NILAI SIAP'!$AA17*'CPMK-CPL'!K$18,0)+IFERROR('FORM NILAI SIAP'!$AC17*'CPMK-CPL'!K$19,0)+IFERROR('FORM NILAI SIAP'!$AE17*'CPMK-CPL'!K$20,0))/'CPMK-CPL'!K$25,""))</f>
        <v/>
      </c>
      <c r="M17" s="7" t="str">
        <f>IF($C17="","",IFERROR((IFERROR('FORM NILAI SIAP'!$M17*'CPMK-CPL'!L$11,0)+IFERROR('FORM NILAI SIAP'!$O17*'CPMK-CPL'!L$12,0)+IFERROR('FORM NILAI SIAP'!$Q17*'CPMK-CPL'!L$13,0)+IFERROR('FORM NILAI SIAP'!$S17*'CPMK-CPL'!L$14,0)+IFERROR('FORM NILAI SIAP'!$U17*'CPMK-CPL'!L$15,0)+IFERROR('FORM NILAI SIAP'!$W17*'CPMK-CPL'!L$16,0)+IFERROR('FORM NILAI SIAP'!$Y17*'CPMK-CPL'!L$17,0)+IFERROR('FORM NILAI SIAP'!$AA17*'CPMK-CPL'!L$18,0)+IFERROR('FORM NILAI SIAP'!$AC17*'CPMK-CPL'!L$19,0)+IFERROR('FORM NILAI SIAP'!$AE17*'CPMK-CPL'!L$20,0))/'CPMK-CPL'!L$25,""))</f>
        <v/>
      </c>
      <c r="N17" s="7" t="str">
        <f>IF($C17="","",IFERROR((IFERROR('FORM NILAI SIAP'!$M17*'CPMK-CPL'!M$11,0)+IFERROR('FORM NILAI SIAP'!$O17*'CPMK-CPL'!M$12,0)+IFERROR('FORM NILAI SIAP'!$Q17*'CPMK-CPL'!M$13,0)+IFERROR('FORM NILAI SIAP'!$S17*'CPMK-CPL'!M$14,0)+IFERROR('FORM NILAI SIAP'!$U17*'CPMK-CPL'!M$15,0)+IFERROR('FORM NILAI SIAP'!$W17*'CPMK-CPL'!M$16,0)+IFERROR('FORM NILAI SIAP'!$Y17*'CPMK-CPL'!M$17,0)+IFERROR('FORM NILAI SIAP'!$AA17*'CPMK-CPL'!M$18,0)+IFERROR('FORM NILAI SIAP'!$AC17*'CPMK-CPL'!M$19,0)+IFERROR('FORM NILAI SIAP'!$AE17*'CPMK-CPL'!M$20,0))/'CPMK-CPL'!M$25,""))</f>
        <v/>
      </c>
      <c r="O17" s="7" t="str">
        <f>IF($C17="","",IFERROR((IFERROR('FORM NILAI SIAP'!$M17*'CPMK-CPL'!N$11,0)+IFERROR('FORM NILAI SIAP'!$O17*'CPMK-CPL'!N$12,0)+IFERROR('FORM NILAI SIAP'!$Q17*'CPMK-CPL'!N$13,0)+IFERROR('FORM NILAI SIAP'!$S17*'CPMK-CPL'!N$14,0)+IFERROR('FORM NILAI SIAP'!$U17*'CPMK-CPL'!N$15,0)+IFERROR('FORM NILAI SIAP'!$W17*'CPMK-CPL'!N$16,0)+IFERROR('FORM NILAI SIAP'!$Y17*'CPMK-CPL'!N$17,0)+IFERROR('FORM NILAI SIAP'!$AA17*'CPMK-CPL'!N$18,0)+IFERROR('FORM NILAI SIAP'!$AC17*'CPMK-CPL'!N$19,0)+IFERROR('FORM NILAI SIAP'!$AE17*'CPMK-CPL'!N$20,0))/'CPMK-CPL'!N$25,""))</f>
        <v/>
      </c>
      <c r="P17" s="7" t="str">
        <f>IF($C17="","",IFERROR((IFERROR('FORM NILAI SIAP'!$M17*'CPMK-CPL'!O$11,0)+IFERROR('FORM NILAI SIAP'!$O17*'CPMK-CPL'!O$12,0)+IFERROR('FORM NILAI SIAP'!$Q17*'CPMK-CPL'!O$13,0)+IFERROR('FORM NILAI SIAP'!$S17*'CPMK-CPL'!O$14,0)+IFERROR('FORM NILAI SIAP'!$U17*'CPMK-CPL'!O$15,0)+IFERROR('FORM NILAI SIAP'!$W17*'CPMK-CPL'!O$16,0)+IFERROR('FORM NILAI SIAP'!$Y17*'CPMK-CPL'!O$17,0)+IFERROR('FORM NILAI SIAP'!$AA17*'CPMK-CPL'!O$18,0)+IFERROR('FORM NILAI SIAP'!$AC17*'CPMK-CPL'!O$19,0)+IFERROR('FORM NILAI SIAP'!$AE17*'CPMK-CPL'!O$20,0))/'CPMK-CPL'!O$25,""))</f>
        <v/>
      </c>
      <c r="Q17" s="7" t="str">
        <f>IF($C17="","",IFERROR((IFERROR('FORM NILAI SIAP'!$M17*'CPMK-CPL'!P$11,0)+IFERROR('FORM NILAI SIAP'!$O17*'CPMK-CPL'!P$12,0)+IFERROR('FORM NILAI SIAP'!$Q17*'CPMK-CPL'!P$13,0)+IFERROR('FORM NILAI SIAP'!$S17*'CPMK-CPL'!P$14,0)+IFERROR('FORM NILAI SIAP'!$U17*'CPMK-CPL'!P$15,0)+IFERROR('FORM NILAI SIAP'!$W17*'CPMK-CPL'!P$16,0)+IFERROR('FORM NILAI SIAP'!$Y17*'CPMK-CPL'!P$17,0)+IFERROR('FORM NILAI SIAP'!$AA17*'CPMK-CPL'!P$18,0)+IFERROR('FORM NILAI SIAP'!$AC17*'CPMK-CPL'!P$19,0)+IFERROR('FORM NILAI SIAP'!$AE17*'CPMK-CPL'!P$20,0))/'CPMK-CPL'!P$25,""))</f>
        <v/>
      </c>
      <c r="R17" s="7" t="str">
        <f>IF($C17="","",IFERROR((IFERROR('FORM NILAI SIAP'!$M17*'CPMK-CPL'!Q$11,0)+IFERROR('FORM NILAI SIAP'!$O17*'CPMK-CPL'!Q$12,0)+IFERROR('FORM NILAI SIAP'!$Q17*'CPMK-CPL'!Q$13,0)+IFERROR('FORM NILAI SIAP'!$S17*'CPMK-CPL'!Q$14,0)+IFERROR('FORM NILAI SIAP'!$U17*'CPMK-CPL'!Q$15,0)+IFERROR('FORM NILAI SIAP'!$W17*'CPMK-CPL'!Q$16,0)+IFERROR('FORM NILAI SIAP'!$Y17*'CPMK-CPL'!Q$17,0)+IFERROR('FORM NILAI SIAP'!$AA17*'CPMK-CPL'!Q$18,0)+IFERROR('FORM NILAI SIAP'!$AC17*'CPMK-CPL'!Q$19,0)+IFERROR('FORM NILAI SIAP'!$AE17*'CPMK-CPL'!Q$20,0))/'CPMK-CPL'!Q$25,""))</f>
        <v/>
      </c>
      <c r="S17" s="7" t="str">
        <f>IF($C17="","",IFERROR((IFERROR('FORM NILAI SIAP'!$M17*'CPMK-CPL'!R$11,0)+IFERROR('FORM NILAI SIAP'!$O17*'CPMK-CPL'!R$12,0)+IFERROR('FORM NILAI SIAP'!$Q17*'CPMK-CPL'!R$13,0)+IFERROR('FORM NILAI SIAP'!$S17*'CPMK-CPL'!R$14,0)+IFERROR('FORM NILAI SIAP'!$U17*'CPMK-CPL'!R$15,0)+IFERROR('FORM NILAI SIAP'!$W17*'CPMK-CPL'!R$16,0)+IFERROR('FORM NILAI SIAP'!$Y17*'CPMK-CPL'!R$17,0)+IFERROR('FORM NILAI SIAP'!$AA17*'CPMK-CPL'!R$18,0)+IFERROR('FORM NILAI SIAP'!$AC17*'CPMK-CPL'!R$19,0)+IFERROR('FORM NILAI SIAP'!$AE17*'CPMK-CPL'!R$20,0))/'CPMK-CPL'!R$25,""))</f>
        <v/>
      </c>
      <c r="T17" s="2" t="str">
        <f t="shared" si="13"/>
        <v/>
      </c>
      <c r="U17" s="2">
        <f t="shared" si="14"/>
        <v>4</v>
      </c>
      <c r="V17" s="2">
        <f t="shared" si="15"/>
        <v>4</v>
      </c>
      <c r="W17" s="2">
        <f t="shared" si="16"/>
        <v>4</v>
      </c>
      <c r="X17" s="2" t="str">
        <f t="shared" si="17"/>
        <v/>
      </c>
      <c r="Y17" s="2">
        <f t="shared" si="18"/>
        <v>4</v>
      </c>
      <c r="Z17" s="2" t="str">
        <f t="shared" si="19"/>
        <v/>
      </c>
      <c r="AA17" s="2" t="str">
        <f t="shared" si="20"/>
        <v/>
      </c>
      <c r="AB17" s="2" t="str">
        <f t="shared" si="5"/>
        <v/>
      </c>
      <c r="AC17" s="2" t="str">
        <f t="shared" si="21"/>
        <v/>
      </c>
      <c r="AD17" s="2" t="str">
        <f t="shared" si="22"/>
        <v/>
      </c>
      <c r="AE17" s="2" t="str">
        <f t="shared" si="23"/>
        <v/>
      </c>
      <c r="AF17" s="2" t="str">
        <f t="shared" si="24"/>
        <v/>
      </c>
      <c r="AG17" s="2" t="str">
        <f t="shared" si="25"/>
        <v/>
      </c>
      <c r="AH17" s="2" t="str">
        <f t="shared" si="26"/>
        <v/>
      </c>
      <c r="AI17" s="60">
        <f t="shared" ca="1" si="27"/>
        <v>4</v>
      </c>
      <c r="AJ17" s="60"/>
    </row>
    <row r="18" spans="1:36" x14ac:dyDescent="0.25">
      <c r="A18" s="63">
        <f t="shared" si="12"/>
        <v>11</v>
      </c>
      <c r="B18" s="49" t="str">
        <f>IF('FORM NILAI SIAP'!A18=0,"",'FORM NILAI SIAP'!A18)</f>
        <v>21120120140037</v>
      </c>
      <c r="C18" s="3" t="str">
        <f>IF('FORM NILAI SIAP'!B18=0,"",'FORM NILAI SIAP'!B18)</f>
        <v>MUHAMAD YAHYA OKTARIANSYAH</v>
      </c>
      <c r="D18" s="3" t="str">
        <f>'FORM NILAI SIAP'!J18</f>
        <v>A</v>
      </c>
      <c r="E18" s="7" t="str">
        <f>IF($C18="","",IFERROR((IFERROR('FORM NILAI SIAP'!$M18*'CPMK-CPL'!D$11,0)+IFERROR('FORM NILAI SIAP'!$O18*'CPMK-CPL'!D$12,0)+IFERROR('FORM NILAI SIAP'!$Q18*'CPMK-CPL'!D$13,0)+IFERROR('FORM NILAI SIAP'!$S18*'CPMK-CPL'!D$14,0)+IFERROR('FORM NILAI SIAP'!$U18*'CPMK-CPL'!D$15,0)+IFERROR('FORM NILAI SIAP'!$W18*'CPMK-CPL'!D$16,0)+IFERROR('FORM NILAI SIAP'!$Y18*'CPMK-CPL'!D$17,0)+IFERROR('FORM NILAI SIAP'!$AA18*'CPMK-CPL'!D$18,0)+IFERROR('FORM NILAI SIAP'!$AC18*'CPMK-CPL'!D$19,0)+IFERROR('FORM NILAI SIAP'!$AE18*'CPMK-CPL'!D$20,0))/'CPMK-CPL'!D$25,""))</f>
        <v/>
      </c>
      <c r="F18" s="7">
        <f>IF($C18="","",IFERROR((IFERROR('FORM NILAI SIAP'!$M18*'CPMK-CPL'!E$11,0)+IFERROR('FORM NILAI SIAP'!$O18*'CPMK-CPL'!E$12,0)+IFERROR('FORM NILAI SIAP'!$Q18*'CPMK-CPL'!E$13,0)+IFERROR('FORM NILAI SIAP'!$S18*'CPMK-CPL'!E$14,0)+IFERROR('FORM NILAI SIAP'!$U18*'CPMK-CPL'!E$15,0)+IFERROR('FORM NILAI SIAP'!$W18*'CPMK-CPL'!E$16,0)+IFERROR('FORM NILAI SIAP'!$Y18*'CPMK-CPL'!E$17,0)+IFERROR('FORM NILAI SIAP'!$AA18*'CPMK-CPL'!E$18,0)+IFERROR('FORM NILAI SIAP'!$AC18*'CPMK-CPL'!E$19,0)+IFERROR('FORM NILAI SIAP'!$AE18*'CPMK-CPL'!E$20,0))/'CPMK-CPL'!E$25,""))</f>
        <v>90.952380952380949</v>
      </c>
      <c r="G18" s="7">
        <f>IF($C18="","",IFERROR((IFERROR('FORM NILAI SIAP'!$M18*'CPMK-CPL'!F$11,0)+IFERROR('FORM NILAI SIAP'!$O18*'CPMK-CPL'!F$12,0)+IFERROR('FORM NILAI SIAP'!$Q18*'CPMK-CPL'!F$13,0)+IFERROR('FORM NILAI SIAP'!$S18*'CPMK-CPL'!F$14,0)+IFERROR('FORM NILAI SIAP'!$U18*'CPMK-CPL'!F$15,0)+IFERROR('FORM NILAI SIAP'!$W18*'CPMK-CPL'!F$16,0)+IFERROR('FORM NILAI SIAP'!$Y18*'CPMK-CPL'!F$17,0)+IFERROR('FORM NILAI SIAP'!$AA18*'CPMK-CPL'!F$18,0)+IFERROR('FORM NILAI SIAP'!$AC18*'CPMK-CPL'!F$19,0)+IFERROR('FORM NILAI SIAP'!$AE18*'CPMK-CPL'!F$20,0))/'CPMK-CPL'!F$25,""))</f>
        <v>89.230769230769226</v>
      </c>
      <c r="H18" s="7">
        <f>IF($C18="","",IFERROR((IFERROR('FORM NILAI SIAP'!$M18*'CPMK-CPL'!G$11,0)+IFERROR('FORM NILAI SIAP'!$O18*'CPMK-CPL'!G$12,0)+IFERROR('FORM NILAI SIAP'!$Q18*'CPMK-CPL'!G$13,0)+IFERROR('FORM NILAI SIAP'!$S18*'CPMK-CPL'!G$14,0)+IFERROR('FORM NILAI SIAP'!$U18*'CPMK-CPL'!G$15,0)+IFERROR('FORM NILAI SIAP'!$W18*'CPMK-CPL'!G$16,0)+IFERROR('FORM NILAI SIAP'!$Y18*'CPMK-CPL'!G$17,0)+IFERROR('FORM NILAI SIAP'!$AA18*'CPMK-CPL'!G$18,0)+IFERROR('FORM NILAI SIAP'!$AC18*'CPMK-CPL'!G$19,0)+IFERROR('FORM NILAI SIAP'!$AE18*'CPMK-CPL'!G$20,0))/'CPMK-CPL'!G$25,""))</f>
        <v>93.333333333333329</v>
      </c>
      <c r="I18" s="7" t="str">
        <f>IF($C18="","",IFERROR((IFERROR('FORM NILAI SIAP'!$M18*'CPMK-CPL'!H$11,0)+IFERROR('FORM NILAI SIAP'!$O18*'CPMK-CPL'!H$12,0)+IFERROR('FORM NILAI SIAP'!$Q18*'CPMK-CPL'!H$13,0)+IFERROR('FORM NILAI SIAP'!$S18*'CPMK-CPL'!H$14,0)+IFERROR('FORM NILAI SIAP'!$U18*'CPMK-CPL'!H$15,0)+IFERROR('FORM NILAI SIAP'!$W18*'CPMK-CPL'!H$16,0)+IFERROR('FORM NILAI SIAP'!$Y18*'CPMK-CPL'!H$17,0)+IFERROR('FORM NILAI SIAP'!$AA18*'CPMK-CPL'!H$18,0)+IFERROR('FORM NILAI SIAP'!$AC18*'CPMK-CPL'!H$19,0)+IFERROR('FORM NILAI SIAP'!$AE18*'CPMK-CPL'!H$20,0))/'CPMK-CPL'!H$25,""))</f>
        <v/>
      </c>
      <c r="J18" s="7">
        <f>IF($C18="","",IFERROR((IFERROR('FORM NILAI SIAP'!$M18*'CPMK-CPL'!I$11,0)+IFERROR('FORM NILAI SIAP'!$O18*'CPMK-CPL'!I$12,0)+IFERROR('FORM NILAI SIAP'!$Q18*'CPMK-CPL'!I$13,0)+IFERROR('FORM NILAI SIAP'!$S18*'CPMK-CPL'!I$14,0)+IFERROR('FORM NILAI SIAP'!$U18*'CPMK-CPL'!I$15,0)+IFERROR('FORM NILAI SIAP'!$W18*'CPMK-CPL'!I$16,0)+IFERROR('FORM NILAI SIAP'!$Y18*'CPMK-CPL'!I$17,0)+IFERROR('FORM NILAI SIAP'!$AA18*'CPMK-CPL'!I$18,0)+IFERROR('FORM NILAI SIAP'!$AC18*'CPMK-CPL'!I$19,0)+IFERROR('FORM NILAI SIAP'!$AE18*'CPMK-CPL'!I$20,0))/'CPMK-CPL'!I$25,""))</f>
        <v>89.230769230769226</v>
      </c>
      <c r="K18" s="7" t="str">
        <f>IF($C18="","",IFERROR((IFERROR('FORM NILAI SIAP'!$M18*'CPMK-CPL'!J$11,0)+IFERROR('FORM NILAI SIAP'!$O18*'CPMK-CPL'!J$12,0)+IFERROR('FORM NILAI SIAP'!$Q18*'CPMK-CPL'!J$13,0)+IFERROR('FORM NILAI SIAP'!$S18*'CPMK-CPL'!J$14,0)+IFERROR('FORM NILAI SIAP'!$U18*'CPMK-CPL'!J$15,0)+IFERROR('FORM NILAI SIAP'!$W18*'CPMK-CPL'!J$16,0)+IFERROR('FORM NILAI SIAP'!$Y18*'CPMK-CPL'!J$17,0)+IFERROR('FORM NILAI SIAP'!$AA18*'CPMK-CPL'!J$18,0)+IFERROR('FORM NILAI SIAP'!$AC18*'CPMK-CPL'!J$19,0)+IFERROR('FORM NILAI SIAP'!$AE18*'CPMK-CPL'!J$20,0))/'CPMK-CPL'!J$25,""))</f>
        <v/>
      </c>
      <c r="L18" s="7" t="str">
        <f>IF($C18="","",IFERROR((IFERROR('FORM NILAI SIAP'!$M18*'CPMK-CPL'!K$11,0)+IFERROR('FORM NILAI SIAP'!$O18*'CPMK-CPL'!K$12,0)+IFERROR('FORM NILAI SIAP'!$Q18*'CPMK-CPL'!K$13,0)+IFERROR('FORM NILAI SIAP'!$S18*'CPMK-CPL'!K$14,0)+IFERROR('FORM NILAI SIAP'!$U18*'CPMK-CPL'!K$15,0)+IFERROR('FORM NILAI SIAP'!$W18*'CPMK-CPL'!K$16,0)+IFERROR('FORM NILAI SIAP'!$Y18*'CPMK-CPL'!K$17,0)+IFERROR('FORM NILAI SIAP'!$AA18*'CPMK-CPL'!K$18,0)+IFERROR('FORM NILAI SIAP'!$AC18*'CPMK-CPL'!K$19,0)+IFERROR('FORM NILAI SIAP'!$AE18*'CPMK-CPL'!K$20,0))/'CPMK-CPL'!K$25,""))</f>
        <v/>
      </c>
      <c r="M18" s="7" t="str">
        <f>IF($C18="","",IFERROR((IFERROR('FORM NILAI SIAP'!$M18*'CPMK-CPL'!L$11,0)+IFERROR('FORM NILAI SIAP'!$O18*'CPMK-CPL'!L$12,0)+IFERROR('FORM NILAI SIAP'!$Q18*'CPMK-CPL'!L$13,0)+IFERROR('FORM NILAI SIAP'!$S18*'CPMK-CPL'!L$14,0)+IFERROR('FORM NILAI SIAP'!$U18*'CPMK-CPL'!L$15,0)+IFERROR('FORM NILAI SIAP'!$W18*'CPMK-CPL'!L$16,0)+IFERROR('FORM NILAI SIAP'!$Y18*'CPMK-CPL'!L$17,0)+IFERROR('FORM NILAI SIAP'!$AA18*'CPMK-CPL'!L$18,0)+IFERROR('FORM NILAI SIAP'!$AC18*'CPMK-CPL'!L$19,0)+IFERROR('FORM NILAI SIAP'!$AE18*'CPMK-CPL'!L$20,0))/'CPMK-CPL'!L$25,""))</f>
        <v/>
      </c>
      <c r="N18" s="7" t="str">
        <f>IF($C18="","",IFERROR((IFERROR('FORM NILAI SIAP'!$M18*'CPMK-CPL'!M$11,0)+IFERROR('FORM NILAI SIAP'!$O18*'CPMK-CPL'!M$12,0)+IFERROR('FORM NILAI SIAP'!$Q18*'CPMK-CPL'!M$13,0)+IFERROR('FORM NILAI SIAP'!$S18*'CPMK-CPL'!M$14,0)+IFERROR('FORM NILAI SIAP'!$U18*'CPMK-CPL'!M$15,0)+IFERROR('FORM NILAI SIAP'!$W18*'CPMK-CPL'!M$16,0)+IFERROR('FORM NILAI SIAP'!$Y18*'CPMK-CPL'!M$17,0)+IFERROR('FORM NILAI SIAP'!$AA18*'CPMK-CPL'!M$18,0)+IFERROR('FORM NILAI SIAP'!$AC18*'CPMK-CPL'!M$19,0)+IFERROR('FORM NILAI SIAP'!$AE18*'CPMK-CPL'!M$20,0))/'CPMK-CPL'!M$25,""))</f>
        <v/>
      </c>
      <c r="O18" s="7" t="str">
        <f>IF($C18="","",IFERROR((IFERROR('FORM NILAI SIAP'!$M18*'CPMK-CPL'!N$11,0)+IFERROR('FORM NILAI SIAP'!$O18*'CPMK-CPL'!N$12,0)+IFERROR('FORM NILAI SIAP'!$Q18*'CPMK-CPL'!N$13,0)+IFERROR('FORM NILAI SIAP'!$S18*'CPMK-CPL'!N$14,0)+IFERROR('FORM NILAI SIAP'!$U18*'CPMK-CPL'!N$15,0)+IFERROR('FORM NILAI SIAP'!$W18*'CPMK-CPL'!N$16,0)+IFERROR('FORM NILAI SIAP'!$Y18*'CPMK-CPL'!N$17,0)+IFERROR('FORM NILAI SIAP'!$AA18*'CPMK-CPL'!N$18,0)+IFERROR('FORM NILAI SIAP'!$AC18*'CPMK-CPL'!N$19,0)+IFERROR('FORM NILAI SIAP'!$AE18*'CPMK-CPL'!N$20,0))/'CPMK-CPL'!N$25,""))</f>
        <v/>
      </c>
      <c r="P18" s="7" t="str">
        <f>IF($C18="","",IFERROR((IFERROR('FORM NILAI SIAP'!$M18*'CPMK-CPL'!O$11,0)+IFERROR('FORM NILAI SIAP'!$O18*'CPMK-CPL'!O$12,0)+IFERROR('FORM NILAI SIAP'!$Q18*'CPMK-CPL'!O$13,0)+IFERROR('FORM NILAI SIAP'!$S18*'CPMK-CPL'!O$14,0)+IFERROR('FORM NILAI SIAP'!$U18*'CPMK-CPL'!O$15,0)+IFERROR('FORM NILAI SIAP'!$W18*'CPMK-CPL'!O$16,0)+IFERROR('FORM NILAI SIAP'!$Y18*'CPMK-CPL'!O$17,0)+IFERROR('FORM NILAI SIAP'!$AA18*'CPMK-CPL'!O$18,0)+IFERROR('FORM NILAI SIAP'!$AC18*'CPMK-CPL'!O$19,0)+IFERROR('FORM NILAI SIAP'!$AE18*'CPMK-CPL'!O$20,0))/'CPMK-CPL'!O$25,""))</f>
        <v/>
      </c>
      <c r="Q18" s="7" t="str">
        <f>IF($C18="","",IFERROR((IFERROR('FORM NILAI SIAP'!$M18*'CPMK-CPL'!P$11,0)+IFERROR('FORM NILAI SIAP'!$O18*'CPMK-CPL'!P$12,0)+IFERROR('FORM NILAI SIAP'!$Q18*'CPMK-CPL'!P$13,0)+IFERROR('FORM NILAI SIAP'!$S18*'CPMK-CPL'!P$14,0)+IFERROR('FORM NILAI SIAP'!$U18*'CPMK-CPL'!P$15,0)+IFERROR('FORM NILAI SIAP'!$W18*'CPMK-CPL'!P$16,0)+IFERROR('FORM NILAI SIAP'!$Y18*'CPMK-CPL'!P$17,0)+IFERROR('FORM NILAI SIAP'!$AA18*'CPMK-CPL'!P$18,0)+IFERROR('FORM NILAI SIAP'!$AC18*'CPMK-CPL'!P$19,0)+IFERROR('FORM NILAI SIAP'!$AE18*'CPMK-CPL'!P$20,0))/'CPMK-CPL'!P$25,""))</f>
        <v/>
      </c>
      <c r="R18" s="7" t="str">
        <f>IF($C18="","",IFERROR((IFERROR('FORM NILAI SIAP'!$M18*'CPMK-CPL'!Q$11,0)+IFERROR('FORM NILAI SIAP'!$O18*'CPMK-CPL'!Q$12,0)+IFERROR('FORM NILAI SIAP'!$Q18*'CPMK-CPL'!Q$13,0)+IFERROR('FORM NILAI SIAP'!$S18*'CPMK-CPL'!Q$14,0)+IFERROR('FORM NILAI SIAP'!$U18*'CPMK-CPL'!Q$15,0)+IFERROR('FORM NILAI SIAP'!$W18*'CPMK-CPL'!Q$16,0)+IFERROR('FORM NILAI SIAP'!$Y18*'CPMK-CPL'!Q$17,0)+IFERROR('FORM NILAI SIAP'!$AA18*'CPMK-CPL'!Q$18,0)+IFERROR('FORM NILAI SIAP'!$AC18*'CPMK-CPL'!Q$19,0)+IFERROR('FORM NILAI SIAP'!$AE18*'CPMK-CPL'!Q$20,0))/'CPMK-CPL'!Q$25,""))</f>
        <v/>
      </c>
      <c r="S18" s="7" t="str">
        <f>IF($C18="","",IFERROR((IFERROR('FORM NILAI SIAP'!$M18*'CPMK-CPL'!R$11,0)+IFERROR('FORM NILAI SIAP'!$O18*'CPMK-CPL'!R$12,0)+IFERROR('FORM NILAI SIAP'!$Q18*'CPMK-CPL'!R$13,0)+IFERROR('FORM NILAI SIAP'!$S18*'CPMK-CPL'!R$14,0)+IFERROR('FORM NILAI SIAP'!$U18*'CPMK-CPL'!R$15,0)+IFERROR('FORM NILAI SIAP'!$W18*'CPMK-CPL'!R$16,0)+IFERROR('FORM NILAI SIAP'!$Y18*'CPMK-CPL'!R$17,0)+IFERROR('FORM NILAI SIAP'!$AA18*'CPMK-CPL'!R$18,0)+IFERROR('FORM NILAI SIAP'!$AC18*'CPMK-CPL'!R$19,0)+IFERROR('FORM NILAI SIAP'!$AE18*'CPMK-CPL'!R$20,0))/'CPMK-CPL'!R$25,""))</f>
        <v/>
      </c>
      <c r="T18" s="2" t="str">
        <f t="shared" si="13"/>
        <v/>
      </c>
      <c r="U18" s="2">
        <f t="shared" si="14"/>
        <v>4</v>
      </c>
      <c r="V18" s="2">
        <f t="shared" si="15"/>
        <v>4</v>
      </c>
      <c r="W18" s="2">
        <f t="shared" si="16"/>
        <v>4</v>
      </c>
      <c r="X18" s="2" t="str">
        <f t="shared" si="17"/>
        <v/>
      </c>
      <c r="Y18" s="2">
        <f t="shared" si="18"/>
        <v>4</v>
      </c>
      <c r="Z18" s="2" t="str">
        <f t="shared" si="19"/>
        <v/>
      </c>
      <c r="AA18" s="2" t="str">
        <f t="shared" si="20"/>
        <v/>
      </c>
      <c r="AB18" s="2" t="str">
        <f t="shared" si="5"/>
        <v/>
      </c>
      <c r="AC18" s="2" t="str">
        <f t="shared" si="21"/>
        <v/>
      </c>
      <c r="AD18" s="2" t="str">
        <f t="shared" si="22"/>
        <v/>
      </c>
      <c r="AE18" s="2" t="str">
        <f t="shared" si="23"/>
        <v/>
      </c>
      <c r="AF18" s="2" t="str">
        <f t="shared" si="24"/>
        <v/>
      </c>
      <c r="AG18" s="2" t="str">
        <f t="shared" si="25"/>
        <v/>
      </c>
      <c r="AH18" s="2" t="str">
        <f t="shared" si="26"/>
        <v/>
      </c>
      <c r="AI18" s="60">
        <f t="shared" ca="1" si="27"/>
        <v>4</v>
      </c>
      <c r="AJ18" s="60"/>
    </row>
    <row r="19" spans="1:36" x14ac:dyDescent="0.25">
      <c r="A19" s="63">
        <f t="shared" si="12"/>
        <v>12</v>
      </c>
      <c r="B19" s="49" t="str">
        <f>IF('FORM NILAI SIAP'!A19=0,"",'FORM NILAI SIAP'!A19)</f>
        <v>21120120140054</v>
      </c>
      <c r="C19" s="3" t="str">
        <f>IF('FORM NILAI SIAP'!B19=0,"",'FORM NILAI SIAP'!B19)</f>
        <v>MUHAMMAD DHIVA PRADIGTA</v>
      </c>
      <c r="D19" s="3" t="str">
        <f>'FORM NILAI SIAP'!J19</f>
        <v>A</v>
      </c>
      <c r="E19" s="7" t="str">
        <f>IF($C19="","",IFERROR((IFERROR('FORM NILAI SIAP'!$M19*'CPMK-CPL'!D$11,0)+IFERROR('FORM NILAI SIAP'!$O19*'CPMK-CPL'!D$12,0)+IFERROR('FORM NILAI SIAP'!$Q19*'CPMK-CPL'!D$13,0)+IFERROR('FORM NILAI SIAP'!$S19*'CPMK-CPL'!D$14,0)+IFERROR('FORM NILAI SIAP'!$U19*'CPMK-CPL'!D$15,0)+IFERROR('FORM NILAI SIAP'!$W19*'CPMK-CPL'!D$16,0)+IFERROR('FORM NILAI SIAP'!$Y19*'CPMK-CPL'!D$17,0)+IFERROR('FORM NILAI SIAP'!$AA19*'CPMK-CPL'!D$18,0)+IFERROR('FORM NILAI SIAP'!$AC19*'CPMK-CPL'!D$19,0)+IFERROR('FORM NILAI SIAP'!$AE19*'CPMK-CPL'!D$20,0))/'CPMK-CPL'!D$25,""))</f>
        <v/>
      </c>
      <c r="F19" s="7">
        <f>IF($C19="","",IFERROR((IFERROR('FORM NILAI SIAP'!$M19*'CPMK-CPL'!E$11,0)+IFERROR('FORM NILAI SIAP'!$O19*'CPMK-CPL'!E$12,0)+IFERROR('FORM NILAI SIAP'!$Q19*'CPMK-CPL'!E$13,0)+IFERROR('FORM NILAI SIAP'!$S19*'CPMK-CPL'!E$14,0)+IFERROR('FORM NILAI SIAP'!$U19*'CPMK-CPL'!E$15,0)+IFERROR('FORM NILAI SIAP'!$W19*'CPMK-CPL'!E$16,0)+IFERROR('FORM NILAI SIAP'!$Y19*'CPMK-CPL'!E$17,0)+IFERROR('FORM NILAI SIAP'!$AA19*'CPMK-CPL'!E$18,0)+IFERROR('FORM NILAI SIAP'!$AC19*'CPMK-CPL'!E$19,0)+IFERROR('FORM NILAI SIAP'!$AE19*'CPMK-CPL'!E$20,0))/'CPMK-CPL'!E$25,""))</f>
        <v>94.86904761904762</v>
      </c>
      <c r="G19" s="7">
        <f>IF($C19="","",IFERROR((IFERROR('FORM NILAI SIAP'!$M19*'CPMK-CPL'!F$11,0)+IFERROR('FORM NILAI SIAP'!$O19*'CPMK-CPL'!F$12,0)+IFERROR('FORM NILAI SIAP'!$Q19*'CPMK-CPL'!F$13,0)+IFERROR('FORM NILAI SIAP'!$S19*'CPMK-CPL'!F$14,0)+IFERROR('FORM NILAI SIAP'!$U19*'CPMK-CPL'!F$15,0)+IFERROR('FORM NILAI SIAP'!$W19*'CPMK-CPL'!F$16,0)+IFERROR('FORM NILAI SIAP'!$Y19*'CPMK-CPL'!F$17,0)+IFERROR('FORM NILAI SIAP'!$AA19*'CPMK-CPL'!F$18,0)+IFERROR('FORM NILAI SIAP'!$AC19*'CPMK-CPL'!F$19,0)+IFERROR('FORM NILAI SIAP'!$AE19*'CPMK-CPL'!F$20,0))/'CPMK-CPL'!F$25,""))</f>
        <v>91.92307692307692</v>
      </c>
      <c r="H19" s="7">
        <f>IF($C19="","",IFERROR((IFERROR('FORM NILAI SIAP'!$M19*'CPMK-CPL'!G$11,0)+IFERROR('FORM NILAI SIAP'!$O19*'CPMK-CPL'!G$12,0)+IFERROR('FORM NILAI SIAP'!$Q19*'CPMK-CPL'!G$13,0)+IFERROR('FORM NILAI SIAP'!$S19*'CPMK-CPL'!G$14,0)+IFERROR('FORM NILAI SIAP'!$U19*'CPMK-CPL'!G$15,0)+IFERROR('FORM NILAI SIAP'!$W19*'CPMK-CPL'!G$16,0)+IFERROR('FORM NILAI SIAP'!$Y19*'CPMK-CPL'!G$17,0)+IFERROR('FORM NILAI SIAP'!$AA19*'CPMK-CPL'!G$18,0)+IFERROR('FORM NILAI SIAP'!$AC19*'CPMK-CPL'!G$19,0)+IFERROR('FORM NILAI SIAP'!$AE19*'CPMK-CPL'!G$20,0))/'CPMK-CPL'!G$25,""))</f>
        <v>94.5</v>
      </c>
      <c r="I19" s="7" t="str">
        <f>IF($C19="","",IFERROR((IFERROR('FORM NILAI SIAP'!$M19*'CPMK-CPL'!H$11,0)+IFERROR('FORM NILAI SIAP'!$O19*'CPMK-CPL'!H$12,0)+IFERROR('FORM NILAI SIAP'!$Q19*'CPMK-CPL'!H$13,0)+IFERROR('FORM NILAI SIAP'!$S19*'CPMK-CPL'!H$14,0)+IFERROR('FORM NILAI SIAP'!$U19*'CPMK-CPL'!H$15,0)+IFERROR('FORM NILAI SIAP'!$W19*'CPMK-CPL'!H$16,0)+IFERROR('FORM NILAI SIAP'!$Y19*'CPMK-CPL'!H$17,0)+IFERROR('FORM NILAI SIAP'!$AA19*'CPMK-CPL'!H$18,0)+IFERROR('FORM NILAI SIAP'!$AC19*'CPMK-CPL'!H$19,0)+IFERROR('FORM NILAI SIAP'!$AE19*'CPMK-CPL'!H$20,0))/'CPMK-CPL'!H$25,""))</f>
        <v/>
      </c>
      <c r="J19" s="7">
        <f>IF($C19="","",IFERROR((IFERROR('FORM NILAI SIAP'!$M19*'CPMK-CPL'!I$11,0)+IFERROR('FORM NILAI SIAP'!$O19*'CPMK-CPL'!I$12,0)+IFERROR('FORM NILAI SIAP'!$Q19*'CPMK-CPL'!I$13,0)+IFERROR('FORM NILAI SIAP'!$S19*'CPMK-CPL'!I$14,0)+IFERROR('FORM NILAI SIAP'!$U19*'CPMK-CPL'!I$15,0)+IFERROR('FORM NILAI SIAP'!$W19*'CPMK-CPL'!I$16,0)+IFERROR('FORM NILAI SIAP'!$Y19*'CPMK-CPL'!I$17,0)+IFERROR('FORM NILAI SIAP'!$AA19*'CPMK-CPL'!I$18,0)+IFERROR('FORM NILAI SIAP'!$AC19*'CPMK-CPL'!I$19,0)+IFERROR('FORM NILAI SIAP'!$AE19*'CPMK-CPL'!I$20,0))/'CPMK-CPL'!I$25,""))</f>
        <v>91.92307692307692</v>
      </c>
      <c r="K19" s="7" t="str">
        <f>IF($C19="","",IFERROR((IFERROR('FORM NILAI SIAP'!$M19*'CPMK-CPL'!J$11,0)+IFERROR('FORM NILAI SIAP'!$O19*'CPMK-CPL'!J$12,0)+IFERROR('FORM NILAI SIAP'!$Q19*'CPMK-CPL'!J$13,0)+IFERROR('FORM NILAI SIAP'!$S19*'CPMK-CPL'!J$14,0)+IFERROR('FORM NILAI SIAP'!$U19*'CPMK-CPL'!J$15,0)+IFERROR('FORM NILAI SIAP'!$W19*'CPMK-CPL'!J$16,0)+IFERROR('FORM NILAI SIAP'!$Y19*'CPMK-CPL'!J$17,0)+IFERROR('FORM NILAI SIAP'!$AA19*'CPMK-CPL'!J$18,0)+IFERROR('FORM NILAI SIAP'!$AC19*'CPMK-CPL'!J$19,0)+IFERROR('FORM NILAI SIAP'!$AE19*'CPMK-CPL'!J$20,0))/'CPMK-CPL'!J$25,""))</f>
        <v/>
      </c>
      <c r="L19" s="7" t="str">
        <f>IF($C19="","",IFERROR((IFERROR('FORM NILAI SIAP'!$M19*'CPMK-CPL'!K$11,0)+IFERROR('FORM NILAI SIAP'!$O19*'CPMK-CPL'!K$12,0)+IFERROR('FORM NILAI SIAP'!$Q19*'CPMK-CPL'!K$13,0)+IFERROR('FORM NILAI SIAP'!$S19*'CPMK-CPL'!K$14,0)+IFERROR('FORM NILAI SIAP'!$U19*'CPMK-CPL'!K$15,0)+IFERROR('FORM NILAI SIAP'!$W19*'CPMK-CPL'!K$16,0)+IFERROR('FORM NILAI SIAP'!$Y19*'CPMK-CPL'!K$17,0)+IFERROR('FORM NILAI SIAP'!$AA19*'CPMK-CPL'!K$18,0)+IFERROR('FORM NILAI SIAP'!$AC19*'CPMK-CPL'!K$19,0)+IFERROR('FORM NILAI SIAP'!$AE19*'CPMK-CPL'!K$20,0))/'CPMK-CPL'!K$25,""))</f>
        <v/>
      </c>
      <c r="M19" s="7" t="str">
        <f>IF($C19="","",IFERROR((IFERROR('FORM NILAI SIAP'!$M19*'CPMK-CPL'!L$11,0)+IFERROR('FORM NILAI SIAP'!$O19*'CPMK-CPL'!L$12,0)+IFERROR('FORM NILAI SIAP'!$Q19*'CPMK-CPL'!L$13,0)+IFERROR('FORM NILAI SIAP'!$S19*'CPMK-CPL'!L$14,0)+IFERROR('FORM NILAI SIAP'!$U19*'CPMK-CPL'!L$15,0)+IFERROR('FORM NILAI SIAP'!$W19*'CPMK-CPL'!L$16,0)+IFERROR('FORM NILAI SIAP'!$Y19*'CPMK-CPL'!L$17,0)+IFERROR('FORM NILAI SIAP'!$AA19*'CPMK-CPL'!L$18,0)+IFERROR('FORM NILAI SIAP'!$AC19*'CPMK-CPL'!L$19,0)+IFERROR('FORM NILAI SIAP'!$AE19*'CPMK-CPL'!L$20,0))/'CPMK-CPL'!L$25,""))</f>
        <v/>
      </c>
      <c r="N19" s="7" t="str">
        <f>IF($C19="","",IFERROR((IFERROR('FORM NILAI SIAP'!$M19*'CPMK-CPL'!M$11,0)+IFERROR('FORM NILAI SIAP'!$O19*'CPMK-CPL'!M$12,0)+IFERROR('FORM NILAI SIAP'!$Q19*'CPMK-CPL'!M$13,0)+IFERROR('FORM NILAI SIAP'!$S19*'CPMK-CPL'!M$14,0)+IFERROR('FORM NILAI SIAP'!$U19*'CPMK-CPL'!M$15,0)+IFERROR('FORM NILAI SIAP'!$W19*'CPMK-CPL'!M$16,0)+IFERROR('FORM NILAI SIAP'!$Y19*'CPMK-CPL'!M$17,0)+IFERROR('FORM NILAI SIAP'!$AA19*'CPMK-CPL'!M$18,0)+IFERROR('FORM NILAI SIAP'!$AC19*'CPMK-CPL'!M$19,0)+IFERROR('FORM NILAI SIAP'!$AE19*'CPMK-CPL'!M$20,0))/'CPMK-CPL'!M$25,""))</f>
        <v/>
      </c>
      <c r="O19" s="7" t="str">
        <f>IF($C19="","",IFERROR((IFERROR('FORM NILAI SIAP'!$M19*'CPMK-CPL'!N$11,0)+IFERROR('FORM NILAI SIAP'!$O19*'CPMK-CPL'!N$12,0)+IFERROR('FORM NILAI SIAP'!$Q19*'CPMK-CPL'!N$13,0)+IFERROR('FORM NILAI SIAP'!$S19*'CPMK-CPL'!N$14,0)+IFERROR('FORM NILAI SIAP'!$U19*'CPMK-CPL'!N$15,0)+IFERROR('FORM NILAI SIAP'!$W19*'CPMK-CPL'!N$16,0)+IFERROR('FORM NILAI SIAP'!$Y19*'CPMK-CPL'!N$17,0)+IFERROR('FORM NILAI SIAP'!$AA19*'CPMK-CPL'!N$18,0)+IFERROR('FORM NILAI SIAP'!$AC19*'CPMK-CPL'!N$19,0)+IFERROR('FORM NILAI SIAP'!$AE19*'CPMK-CPL'!N$20,0))/'CPMK-CPL'!N$25,""))</f>
        <v/>
      </c>
      <c r="P19" s="7" t="str">
        <f>IF($C19="","",IFERROR((IFERROR('FORM NILAI SIAP'!$M19*'CPMK-CPL'!O$11,0)+IFERROR('FORM NILAI SIAP'!$O19*'CPMK-CPL'!O$12,0)+IFERROR('FORM NILAI SIAP'!$Q19*'CPMK-CPL'!O$13,0)+IFERROR('FORM NILAI SIAP'!$S19*'CPMK-CPL'!O$14,0)+IFERROR('FORM NILAI SIAP'!$U19*'CPMK-CPL'!O$15,0)+IFERROR('FORM NILAI SIAP'!$W19*'CPMK-CPL'!O$16,0)+IFERROR('FORM NILAI SIAP'!$Y19*'CPMK-CPL'!O$17,0)+IFERROR('FORM NILAI SIAP'!$AA19*'CPMK-CPL'!O$18,0)+IFERROR('FORM NILAI SIAP'!$AC19*'CPMK-CPL'!O$19,0)+IFERROR('FORM NILAI SIAP'!$AE19*'CPMK-CPL'!O$20,0))/'CPMK-CPL'!O$25,""))</f>
        <v/>
      </c>
      <c r="Q19" s="7" t="str">
        <f>IF($C19="","",IFERROR((IFERROR('FORM NILAI SIAP'!$M19*'CPMK-CPL'!P$11,0)+IFERROR('FORM NILAI SIAP'!$O19*'CPMK-CPL'!P$12,0)+IFERROR('FORM NILAI SIAP'!$Q19*'CPMK-CPL'!P$13,0)+IFERROR('FORM NILAI SIAP'!$S19*'CPMK-CPL'!P$14,0)+IFERROR('FORM NILAI SIAP'!$U19*'CPMK-CPL'!P$15,0)+IFERROR('FORM NILAI SIAP'!$W19*'CPMK-CPL'!P$16,0)+IFERROR('FORM NILAI SIAP'!$Y19*'CPMK-CPL'!P$17,0)+IFERROR('FORM NILAI SIAP'!$AA19*'CPMK-CPL'!P$18,0)+IFERROR('FORM NILAI SIAP'!$AC19*'CPMK-CPL'!P$19,0)+IFERROR('FORM NILAI SIAP'!$AE19*'CPMK-CPL'!P$20,0))/'CPMK-CPL'!P$25,""))</f>
        <v/>
      </c>
      <c r="R19" s="7" t="str">
        <f>IF($C19="","",IFERROR((IFERROR('FORM NILAI SIAP'!$M19*'CPMK-CPL'!Q$11,0)+IFERROR('FORM NILAI SIAP'!$O19*'CPMK-CPL'!Q$12,0)+IFERROR('FORM NILAI SIAP'!$Q19*'CPMK-CPL'!Q$13,0)+IFERROR('FORM NILAI SIAP'!$S19*'CPMK-CPL'!Q$14,0)+IFERROR('FORM NILAI SIAP'!$U19*'CPMK-CPL'!Q$15,0)+IFERROR('FORM NILAI SIAP'!$W19*'CPMK-CPL'!Q$16,0)+IFERROR('FORM NILAI SIAP'!$Y19*'CPMK-CPL'!Q$17,0)+IFERROR('FORM NILAI SIAP'!$AA19*'CPMK-CPL'!Q$18,0)+IFERROR('FORM NILAI SIAP'!$AC19*'CPMK-CPL'!Q$19,0)+IFERROR('FORM NILAI SIAP'!$AE19*'CPMK-CPL'!Q$20,0))/'CPMK-CPL'!Q$25,""))</f>
        <v/>
      </c>
      <c r="S19" s="7" t="str">
        <f>IF($C19="","",IFERROR((IFERROR('FORM NILAI SIAP'!$M19*'CPMK-CPL'!R$11,0)+IFERROR('FORM NILAI SIAP'!$O19*'CPMK-CPL'!R$12,0)+IFERROR('FORM NILAI SIAP'!$Q19*'CPMK-CPL'!R$13,0)+IFERROR('FORM NILAI SIAP'!$S19*'CPMK-CPL'!R$14,0)+IFERROR('FORM NILAI SIAP'!$U19*'CPMK-CPL'!R$15,0)+IFERROR('FORM NILAI SIAP'!$W19*'CPMK-CPL'!R$16,0)+IFERROR('FORM NILAI SIAP'!$Y19*'CPMK-CPL'!R$17,0)+IFERROR('FORM NILAI SIAP'!$AA19*'CPMK-CPL'!R$18,0)+IFERROR('FORM NILAI SIAP'!$AC19*'CPMK-CPL'!R$19,0)+IFERROR('FORM NILAI SIAP'!$AE19*'CPMK-CPL'!R$20,0))/'CPMK-CPL'!R$25,""))</f>
        <v/>
      </c>
      <c r="T19" s="2" t="str">
        <f t="shared" si="13"/>
        <v/>
      </c>
      <c r="U19" s="2">
        <f t="shared" si="14"/>
        <v>4</v>
      </c>
      <c r="V19" s="2">
        <f t="shared" si="15"/>
        <v>4</v>
      </c>
      <c r="W19" s="2">
        <f t="shared" si="16"/>
        <v>4</v>
      </c>
      <c r="X19" s="2" t="str">
        <f t="shared" si="17"/>
        <v/>
      </c>
      <c r="Y19" s="2">
        <f t="shared" si="18"/>
        <v>4</v>
      </c>
      <c r="Z19" s="2" t="str">
        <f t="shared" si="19"/>
        <v/>
      </c>
      <c r="AA19" s="2" t="str">
        <f t="shared" si="20"/>
        <v/>
      </c>
      <c r="AB19" s="2" t="str">
        <f t="shared" si="5"/>
        <v/>
      </c>
      <c r="AC19" s="2" t="str">
        <f t="shared" si="21"/>
        <v/>
      </c>
      <c r="AD19" s="2" t="str">
        <f t="shared" si="22"/>
        <v/>
      </c>
      <c r="AE19" s="2" t="str">
        <f t="shared" si="23"/>
        <v/>
      </c>
      <c r="AF19" s="2" t="str">
        <f t="shared" si="24"/>
        <v/>
      </c>
      <c r="AG19" s="2" t="str">
        <f t="shared" si="25"/>
        <v/>
      </c>
      <c r="AH19" s="2" t="str">
        <f t="shared" si="26"/>
        <v/>
      </c>
      <c r="AI19" s="60">
        <f t="shared" ca="1" si="27"/>
        <v>4</v>
      </c>
      <c r="AJ19" s="60"/>
    </row>
    <row r="20" spans="1:36" x14ac:dyDescent="0.25">
      <c r="A20" s="63">
        <f t="shared" si="12"/>
        <v>13</v>
      </c>
      <c r="B20" s="49" t="str">
        <f>IF('FORM NILAI SIAP'!A20=0,"",'FORM NILAI SIAP'!A20)</f>
        <v>21120120120009</v>
      </c>
      <c r="C20" s="3" t="str">
        <f>IF('FORM NILAI SIAP'!B20=0,"",'FORM NILAI SIAP'!B20)</f>
        <v>MUHAMMAD FAHREZA ISNANTO</v>
      </c>
      <c r="D20" s="3" t="str">
        <f>'FORM NILAI SIAP'!J20</f>
        <v>A</v>
      </c>
      <c r="E20" s="7" t="str">
        <f>IF($C20="","",IFERROR((IFERROR('FORM NILAI SIAP'!$M20*'CPMK-CPL'!D$11,0)+IFERROR('FORM NILAI SIAP'!$O20*'CPMK-CPL'!D$12,0)+IFERROR('FORM NILAI SIAP'!$Q20*'CPMK-CPL'!D$13,0)+IFERROR('FORM NILAI SIAP'!$S20*'CPMK-CPL'!D$14,0)+IFERROR('FORM NILAI SIAP'!$U20*'CPMK-CPL'!D$15,0)+IFERROR('FORM NILAI SIAP'!$W20*'CPMK-CPL'!D$16,0)+IFERROR('FORM NILAI SIAP'!$Y20*'CPMK-CPL'!D$17,0)+IFERROR('FORM NILAI SIAP'!$AA20*'CPMK-CPL'!D$18,0)+IFERROR('FORM NILAI SIAP'!$AC20*'CPMK-CPL'!D$19,0)+IFERROR('FORM NILAI SIAP'!$AE20*'CPMK-CPL'!D$20,0))/'CPMK-CPL'!D$25,""))</f>
        <v/>
      </c>
      <c r="F20" s="7">
        <f>IF($C20="","",IFERROR((IFERROR('FORM NILAI SIAP'!$M20*'CPMK-CPL'!E$11,0)+IFERROR('FORM NILAI SIAP'!$O20*'CPMK-CPL'!E$12,0)+IFERROR('FORM NILAI SIAP'!$Q20*'CPMK-CPL'!E$13,0)+IFERROR('FORM NILAI SIAP'!$S20*'CPMK-CPL'!E$14,0)+IFERROR('FORM NILAI SIAP'!$U20*'CPMK-CPL'!E$15,0)+IFERROR('FORM NILAI SIAP'!$W20*'CPMK-CPL'!E$16,0)+IFERROR('FORM NILAI SIAP'!$Y20*'CPMK-CPL'!E$17,0)+IFERROR('FORM NILAI SIAP'!$AA20*'CPMK-CPL'!E$18,0)+IFERROR('FORM NILAI SIAP'!$AC20*'CPMK-CPL'!E$19,0)+IFERROR('FORM NILAI SIAP'!$AE20*'CPMK-CPL'!E$20,0))/'CPMK-CPL'!E$25,""))</f>
        <v>95.238095238095241</v>
      </c>
      <c r="G20" s="7">
        <f>IF($C20="","",IFERROR((IFERROR('FORM NILAI SIAP'!$M20*'CPMK-CPL'!F$11,0)+IFERROR('FORM NILAI SIAP'!$O20*'CPMK-CPL'!F$12,0)+IFERROR('FORM NILAI SIAP'!$Q20*'CPMK-CPL'!F$13,0)+IFERROR('FORM NILAI SIAP'!$S20*'CPMK-CPL'!F$14,0)+IFERROR('FORM NILAI SIAP'!$U20*'CPMK-CPL'!F$15,0)+IFERROR('FORM NILAI SIAP'!$W20*'CPMK-CPL'!F$16,0)+IFERROR('FORM NILAI SIAP'!$Y20*'CPMK-CPL'!F$17,0)+IFERROR('FORM NILAI SIAP'!$AA20*'CPMK-CPL'!F$18,0)+IFERROR('FORM NILAI SIAP'!$AC20*'CPMK-CPL'!F$19,0)+IFERROR('FORM NILAI SIAP'!$AE20*'CPMK-CPL'!F$20,0))/'CPMK-CPL'!F$25,""))</f>
        <v>89.230769230769226</v>
      </c>
      <c r="H20" s="7">
        <f>IF($C20="","",IFERROR((IFERROR('FORM NILAI SIAP'!$M20*'CPMK-CPL'!G$11,0)+IFERROR('FORM NILAI SIAP'!$O20*'CPMK-CPL'!G$12,0)+IFERROR('FORM NILAI SIAP'!$Q20*'CPMK-CPL'!G$13,0)+IFERROR('FORM NILAI SIAP'!$S20*'CPMK-CPL'!G$14,0)+IFERROR('FORM NILAI SIAP'!$U20*'CPMK-CPL'!G$15,0)+IFERROR('FORM NILAI SIAP'!$W20*'CPMK-CPL'!G$16,0)+IFERROR('FORM NILAI SIAP'!$Y20*'CPMK-CPL'!G$17,0)+IFERROR('FORM NILAI SIAP'!$AA20*'CPMK-CPL'!G$18,0)+IFERROR('FORM NILAI SIAP'!$AC20*'CPMK-CPL'!G$19,0)+IFERROR('FORM NILAI SIAP'!$AE20*'CPMK-CPL'!G$20,0))/'CPMK-CPL'!G$25,""))</f>
        <v>93.333333333333329</v>
      </c>
      <c r="I20" s="7" t="str">
        <f>IF($C20="","",IFERROR((IFERROR('FORM NILAI SIAP'!$M20*'CPMK-CPL'!H$11,0)+IFERROR('FORM NILAI SIAP'!$O20*'CPMK-CPL'!H$12,0)+IFERROR('FORM NILAI SIAP'!$Q20*'CPMK-CPL'!H$13,0)+IFERROR('FORM NILAI SIAP'!$S20*'CPMK-CPL'!H$14,0)+IFERROR('FORM NILAI SIAP'!$U20*'CPMK-CPL'!H$15,0)+IFERROR('FORM NILAI SIAP'!$W20*'CPMK-CPL'!H$16,0)+IFERROR('FORM NILAI SIAP'!$Y20*'CPMK-CPL'!H$17,0)+IFERROR('FORM NILAI SIAP'!$AA20*'CPMK-CPL'!H$18,0)+IFERROR('FORM NILAI SIAP'!$AC20*'CPMK-CPL'!H$19,0)+IFERROR('FORM NILAI SIAP'!$AE20*'CPMK-CPL'!H$20,0))/'CPMK-CPL'!H$25,""))</f>
        <v/>
      </c>
      <c r="J20" s="7">
        <f>IF($C20="","",IFERROR((IFERROR('FORM NILAI SIAP'!$M20*'CPMK-CPL'!I$11,0)+IFERROR('FORM NILAI SIAP'!$O20*'CPMK-CPL'!I$12,0)+IFERROR('FORM NILAI SIAP'!$Q20*'CPMK-CPL'!I$13,0)+IFERROR('FORM NILAI SIAP'!$S20*'CPMK-CPL'!I$14,0)+IFERROR('FORM NILAI SIAP'!$U20*'CPMK-CPL'!I$15,0)+IFERROR('FORM NILAI SIAP'!$W20*'CPMK-CPL'!I$16,0)+IFERROR('FORM NILAI SIAP'!$Y20*'CPMK-CPL'!I$17,0)+IFERROR('FORM NILAI SIAP'!$AA20*'CPMK-CPL'!I$18,0)+IFERROR('FORM NILAI SIAP'!$AC20*'CPMK-CPL'!I$19,0)+IFERROR('FORM NILAI SIAP'!$AE20*'CPMK-CPL'!I$20,0))/'CPMK-CPL'!I$25,""))</f>
        <v>89.230769230769226</v>
      </c>
      <c r="K20" s="7" t="str">
        <f>IF($C20="","",IFERROR((IFERROR('FORM NILAI SIAP'!$M20*'CPMK-CPL'!J$11,0)+IFERROR('FORM NILAI SIAP'!$O20*'CPMK-CPL'!J$12,0)+IFERROR('FORM NILAI SIAP'!$Q20*'CPMK-CPL'!J$13,0)+IFERROR('FORM NILAI SIAP'!$S20*'CPMK-CPL'!J$14,0)+IFERROR('FORM NILAI SIAP'!$U20*'CPMK-CPL'!J$15,0)+IFERROR('FORM NILAI SIAP'!$W20*'CPMK-CPL'!J$16,0)+IFERROR('FORM NILAI SIAP'!$Y20*'CPMK-CPL'!J$17,0)+IFERROR('FORM NILAI SIAP'!$AA20*'CPMK-CPL'!J$18,0)+IFERROR('FORM NILAI SIAP'!$AC20*'CPMK-CPL'!J$19,0)+IFERROR('FORM NILAI SIAP'!$AE20*'CPMK-CPL'!J$20,0))/'CPMK-CPL'!J$25,""))</f>
        <v/>
      </c>
      <c r="L20" s="7" t="str">
        <f>IF($C20="","",IFERROR((IFERROR('FORM NILAI SIAP'!$M20*'CPMK-CPL'!K$11,0)+IFERROR('FORM NILAI SIAP'!$O20*'CPMK-CPL'!K$12,0)+IFERROR('FORM NILAI SIAP'!$Q20*'CPMK-CPL'!K$13,0)+IFERROR('FORM NILAI SIAP'!$S20*'CPMK-CPL'!K$14,0)+IFERROR('FORM NILAI SIAP'!$U20*'CPMK-CPL'!K$15,0)+IFERROR('FORM NILAI SIAP'!$W20*'CPMK-CPL'!K$16,0)+IFERROR('FORM NILAI SIAP'!$Y20*'CPMK-CPL'!K$17,0)+IFERROR('FORM NILAI SIAP'!$AA20*'CPMK-CPL'!K$18,0)+IFERROR('FORM NILAI SIAP'!$AC20*'CPMK-CPL'!K$19,0)+IFERROR('FORM NILAI SIAP'!$AE20*'CPMK-CPL'!K$20,0))/'CPMK-CPL'!K$25,""))</f>
        <v/>
      </c>
      <c r="M20" s="7" t="str">
        <f>IF($C20="","",IFERROR((IFERROR('FORM NILAI SIAP'!$M20*'CPMK-CPL'!L$11,0)+IFERROR('FORM NILAI SIAP'!$O20*'CPMK-CPL'!L$12,0)+IFERROR('FORM NILAI SIAP'!$Q20*'CPMK-CPL'!L$13,0)+IFERROR('FORM NILAI SIAP'!$S20*'CPMK-CPL'!L$14,0)+IFERROR('FORM NILAI SIAP'!$U20*'CPMK-CPL'!L$15,0)+IFERROR('FORM NILAI SIAP'!$W20*'CPMK-CPL'!L$16,0)+IFERROR('FORM NILAI SIAP'!$Y20*'CPMK-CPL'!L$17,0)+IFERROR('FORM NILAI SIAP'!$AA20*'CPMK-CPL'!L$18,0)+IFERROR('FORM NILAI SIAP'!$AC20*'CPMK-CPL'!L$19,0)+IFERROR('FORM NILAI SIAP'!$AE20*'CPMK-CPL'!L$20,0))/'CPMK-CPL'!L$25,""))</f>
        <v/>
      </c>
      <c r="N20" s="7" t="str">
        <f>IF($C20="","",IFERROR((IFERROR('FORM NILAI SIAP'!$M20*'CPMK-CPL'!M$11,0)+IFERROR('FORM NILAI SIAP'!$O20*'CPMK-CPL'!M$12,0)+IFERROR('FORM NILAI SIAP'!$Q20*'CPMK-CPL'!M$13,0)+IFERROR('FORM NILAI SIAP'!$S20*'CPMK-CPL'!M$14,0)+IFERROR('FORM NILAI SIAP'!$U20*'CPMK-CPL'!M$15,0)+IFERROR('FORM NILAI SIAP'!$W20*'CPMK-CPL'!M$16,0)+IFERROR('FORM NILAI SIAP'!$Y20*'CPMK-CPL'!M$17,0)+IFERROR('FORM NILAI SIAP'!$AA20*'CPMK-CPL'!M$18,0)+IFERROR('FORM NILAI SIAP'!$AC20*'CPMK-CPL'!M$19,0)+IFERROR('FORM NILAI SIAP'!$AE20*'CPMK-CPL'!M$20,0))/'CPMK-CPL'!M$25,""))</f>
        <v/>
      </c>
      <c r="O20" s="7" t="str">
        <f>IF($C20="","",IFERROR((IFERROR('FORM NILAI SIAP'!$M20*'CPMK-CPL'!N$11,0)+IFERROR('FORM NILAI SIAP'!$O20*'CPMK-CPL'!N$12,0)+IFERROR('FORM NILAI SIAP'!$Q20*'CPMK-CPL'!N$13,0)+IFERROR('FORM NILAI SIAP'!$S20*'CPMK-CPL'!N$14,0)+IFERROR('FORM NILAI SIAP'!$U20*'CPMK-CPL'!N$15,0)+IFERROR('FORM NILAI SIAP'!$W20*'CPMK-CPL'!N$16,0)+IFERROR('FORM NILAI SIAP'!$Y20*'CPMK-CPL'!N$17,0)+IFERROR('FORM NILAI SIAP'!$AA20*'CPMK-CPL'!N$18,0)+IFERROR('FORM NILAI SIAP'!$AC20*'CPMK-CPL'!N$19,0)+IFERROR('FORM NILAI SIAP'!$AE20*'CPMK-CPL'!N$20,0))/'CPMK-CPL'!N$25,""))</f>
        <v/>
      </c>
      <c r="P20" s="7" t="str">
        <f>IF($C20="","",IFERROR((IFERROR('FORM NILAI SIAP'!$M20*'CPMK-CPL'!O$11,0)+IFERROR('FORM NILAI SIAP'!$O20*'CPMK-CPL'!O$12,0)+IFERROR('FORM NILAI SIAP'!$Q20*'CPMK-CPL'!O$13,0)+IFERROR('FORM NILAI SIAP'!$S20*'CPMK-CPL'!O$14,0)+IFERROR('FORM NILAI SIAP'!$U20*'CPMK-CPL'!O$15,0)+IFERROR('FORM NILAI SIAP'!$W20*'CPMK-CPL'!O$16,0)+IFERROR('FORM NILAI SIAP'!$Y20*'CPMK-CPL'!O$17,0)+IFERROR('FORM NILAI SIAP'!$AA20*'CPMK-CPL'!O$18,0)+IFERROR('FORM NILAI SIAP'!$AC20*'CPMK-CPL'!O$19,0)+IFERROR('FORM NILAI SIAP'!$AE20*'CPMK-CPL'!O$20,0))/'CPMK-CPL'!O$25,""))</f>
        <v/>
      </c>
      <c r="Q20" s="7" t="str">
        <f>IF($C20="","",IFERROR((IFERROR('FORM NILAI SIAP'!$M20*'CPMK-CPL'!P$11,0)+IFERROR('FORM NILAI SIAP'!$O20*'CPMK-CPL'!P$12,0)+IFERROR('FORM NILAI SIAP'!$Q20*'CPMK-CPL'!P$13,0)+IFERROR('FORM NILAI SIAP'!$S20*'CPMK-CPL'!P$14,0)+IFERROR('FORM NILAI SIAP'!$U20*'CPMK-CPL'!P$15,0)+IFERROR('FORM NILAI SIAP'!$W20*'CPMK-CPL'!P$16,0)+IFERROR('FORM NILAI SIAP'!$Y20*'CPMK-CPL'!P$17,0)+IFERROR('FORM NILAI SIAP'!$AA20*'CPMK-CPL'!P$18,0)+IFERROR('FORM NILAI SIAP'!$AC20*'CPMK-CPL'!P$19,0)+IFERROR('FORM NILAI SIAP'!$AE20*'CPMK-CPL'!P$20,0))/'CPMK-CPL'!P$25,""))</f>
        <v/>
      </c>
      <c r="R20" s="7" t="str">
        <f>IF($C20="","",IFERROR((IFERROR('FORM NILAI SIAP'!$M20*'CPMK-CPL'!Q$11,0)+IFERROR('FORM NILAI SIAP'!$O20*'CPMK-CPL'!Q$12,0)+IFERROR('FORM NILAI SIAP'!$Q20*'CPMK-CPL'!Q$13,0)+IFERROR('FORM NILAI SIAP'!$S20*'CPMK-CPL'!Q$14,0)+IFERROR('FORM NILAI SIAP'!$U20*'CPMK-CPL'!Q$15,0)+IFERROR('FORM NILAI SIAP'!$W20*'CPMK-CPL'!Q$16,0)+IFERROR('FORM NILAI SIAP'!$Y20*'CPMK-CPL'!Q$17,0)+IFERROR('FORM NILAI SIAP'!$AA20*'CPMK-CPL'!Q$18,0)+IFERROR('FORM NILAI SIAP'!$AC20*'CPMK-CPL'!Q$19,0)+IFERROR('FORM NILAI SIAP'!$AE20*'CPMK-CPL'!Q$20,0))/'CPMK-CPL'!Q$25,""))</f>
        <v/>
      </c>
      <c r="S20" s="7" t="str">
        <f>IF($C20="","",IFERROR((IFERROR('FORM NILAI SIAP'!$M20*'CPMK-CPL'!R$11,0)+IFERROR('FORM NILAI SIAP'!$O20*'CPMK-CPL'!R$12,0)+IFERROR('FORM NILAI SIAP'!$Q20*'CPMK-CPL'!R$13,0)+IFERROR('FORM NILAI SIAP'!$S20*'CPMK-CPL'!R$14,0)+IFERROR('FORM NILAI SIAP'!$U20*'CPMK-CPL'!R$15,0)+IFERROR('FORM NILAI SIAP'!$W20*'CPMK-CPL'!R$16,0)+IFERROR('FORM NILAI SIAP'!$Y20*'CPMK-CPL'!R$17,0)+IFERROR('FORM NILAI SIAP'!$AA20*'CPMK-CPL'!R$18,0)+IFERROR('FORM NILAI SIAP'!$AC20*'CPMK-CPL'!R$19,0)+IFERROR('FORM NILAI SIAP'!$AE20*'CPMK-CPL'!R$20,0))/'CPMK-CPL'!R$25,""))</f>
        <v/>
      </c>
      <c r="T20" s="2" t="str">
        <f t="shared" si="13"/>
        <v/>
      </c>
      <c r="U20" s="2">
        <f t="shared" si="14"/>
        <v>4</v>
      </c>
      <c r="V20" s="2">
        <f t="shared" si="15"/>
        <v>4</v>
      </c>
      <c r="W20" s="2">
        <f t="shared" si="16"/>
        <v>4</v>
      </c>
      <c r="X20" s="2" t="str">
        <f t="shared" si="17"/>
        <v/>
      </c>
      <c r="Y20" s="2">
        <f t="shared" si="18"/>
        <v>4</v>
      </c>
      <c r="Z20" s="2" t="str">
        <f t="shared" si="19"/>
        <v/>
      </c>
      <c r="AA20" s="2" t="str">
        <f t="shared" si="20"/>
        <v/>
      </c>
      <c r="AB20" s="2" t="str">
        <f t="shared" si="5"/>
        <v/>
      </c>
      <c r="AC20" s="2" t="str">
        <f t="shared" si="21"/>
        <v/>
      </c>
      <c r="AD20" s="2" t="str">
        <f t="shared" si="22"/>
        <v/>
      </c>
      <c r="AE20" s="2" t="str">
        <f t="shared" si="23"/>
        <v/>
      </c>
      <c r="AF20" s="2" t="str">
        <f t="shared" si="24"/>
        <v/>
      </c>
      <c r="AG20" s="2" t="str">
        <f t="shared" si="25"/>
        <v/>
      </c>
      <c r="AH20" s="2" t="str">
        <f t="shared" si="26"/>
        <v/>
      </c>
      <c r="AI20" s="60">
        <f t="shared" ca="1" si="27"/>
        <v>4</v>
      </c>
      <c r="AJ20" s="60"/>
    </row>
    <row r="21" spans="1:36" x14ac:dyDescent="0.25">
      <c r="A21" s="63">
        <f t="shared" si="12"/>
        <v>14</v>
      </c>
      <c r="B21" s="49" t="str">
        <f>IF('FORM NILAI SIAP'!A21=0,"",'FORM NILAI SIAP'!A21)</f>
        <v>21120120120018</v>
      </c>
      <c r="C21" s="3" t="str">
        <f>IF('FORM NILAI SIAP'!B21=0,"",'FORM NILAI SIAP'!B21)</f>
        <v>MUHAMMAD RAFI ANGGARAKSA</v>
      </c>
      <c r="D21" s="3" t="str">
        <f>'FORM NILAI SIAP'!J21</f>
        <v>A</v>
      </c>
      <c r="E21" s="7" t="str">
        <f>IF($C21="","",IFERROR((IFERROR('FORM NILAI SIAP'!$M21*'CPMK-CPL'!D$11,0)+IFERROR('FORM NILAI SIAP'!$O21*'CPMK-CPL'!D$12,0)+IFERROR('FORM NILAI SIAP'!$Q21*'CPMK-CPL'!D$13,0)+IFERROR('FORM NILAI SIAP'!$S21*'CPMK-CPL'!D$14,0)+IFERROR('FORM NILAI SIAP'!$U21*'CPMK-CPL'!D$15,0)+IFERROR('FORM NILAI SIAP'!$W21*'CPMK-CPL'!D$16,0)+IFERROR('FORM NILAI SIAP'!$Y21*'CPMK-CPL'!D$17,0)+IFERROR('FORM NILAI SIAP'!$AA21*'CPMK-CPL'!D$18,0)+IFERROR('FORM NILAI SIAP'!$AC21*'CPMK-CPL'!D$19,0)+IFERROR('FORM NILAI SIAP'!$AE21*'CPMK-CPL'!D$20,0))/'CPMK-CPL'!D$25,""))</f>
        <v/>
      </c>
      <c r="F21" s="7">
        <f>IF($C21="","",IFERROR((IFERROR('FORM NILAI SIAP'!$M21*'CPMK-CPL'!E$11,0)+IFERROR('FORM NILAI SIAP'!$O21*'CPMK-CPL'!E$12,0)+IFERROR('FORM NILAI SIAP'!$Q21*'CPMK-CPL'!E$13,0)+IFERROR('FORM NILAI SIAP'!$S21*'CPMK-CPL'!E$14,0)+IFERROR('FORM NILAI SIAP'!$U21*'CPMK-CPL'!E$15,0)+IFERROR('FORM NILAI SIAP'!$W21*'CPMK-CPL'!E$16,0)+IFERROR('FORM NILAI SIAP'!$Y21*'CPMK-CPL'!E$17,0)+IFERROR('FORM NILAI SIAP'!$AA21*'CPMK-CPL'!E$18,0)+IFERROR('FORM NILAI SIAP'!$AC21*'CPMK-CPL'!E$19,0)+IFERROR('FORM NILAI SIAP'!$AE21*'CPMK-CPL'!E$20,0))/'CPMK-CPL'!E$25,""))</f>
        <v>87.61904761904762</v>
      </c>
      <c r="G21" s="7">
        <f>IF($C21="","",IFERROR((IFERROR('FORM NILAI SIAP'!$M21*'CPMK-CPL'!F$11,0)+IFERROR('FORM NILAI SIAP'!$O21*'CPMK-CPL'!F$12,0)+IFERROR('FORM NILAI SIAP'!$Q21*'CPMK-CPL'!F$13,0)+IFERROR('FORM NILAI SIAP'!$S21*'CPMK-CPL'!F$14,0)+IFERROR('FORM NILAI SIAP'!$U21*'CPMK-CPL'!F$15,0)+IFERROR('FORM NILAI SIAP'!$W21*'CPMK-CPL'!F$16,0)+IFERROR('FORM NILAI SIAP'!$Y21*'CPMK-CPL'!F$17,0)+IFERROR('FORM NILAI SIAP'!$AA21*'CPMK-CPL'!F$18,0)+IFERROR('FORM NILAI SIAP'!$AC21*'CPMK-CPL'!F$19,0)+IFERROR('FORM NILAI SIAP'!$AE21*'CPMK-CPL'!F$20,0))/'CPMK-CPL'!F$25,""))</f>
        <v>91.92307692307692</v>
      </c>
      <c r="H21" s="7">
        <f>IF($C21="","",IFERROR((IFERROR('FORM NILAI SIAP'!$M21*'CPMK-CPL'!G$11,0)+IFERROR('FORM NILAI SIAP'!$O21*'CPMK-CPL'!G$12,0)+IFERROR('FORM NILAI SIAP'!$Q21*'CPMK-CPL'!G$13,0)+IFERROR('FORM NILAI SIAP'!$S21*'CPMK-CPL'!G$14,0)+IFERROR('FORM NILAI SIAP'!$U21*'CPMK-CPL'!G$15,0)+IFERROR('FORM NILAI SIAP'!$W21*'CPMK-CPL'!G$16,0)+IFERROR('FORM NILAI SIAP'!$Y21*'CPMK-CPL'!G$17,0)+IFERROR('FORM NILAI SIAP'!$AA21*'CPMK-CPL'!G$18,0)+IFERROR('FORM NILAI SIAP'!$AC21*'CPMK-CPL'!G$19,0)+IFERROR('FORM NILAI SIAP'!$AE21*'CPMK-CPL'!G$20,0))/'CPMK-CPL'!G$25,""))</f>
        <v>94.5</v>
      </c>
      <c r="I21" s="7" t="str">
        <f>IF($C21="","",IFERROR((IFERROR('FORM NILAI SIAP'!$M21*'CPMK-CPL'!H$11,0)+IFERROR('FORM NILAI SIAP'!$O21*'CPMK-CPL'!H$12,0)+IFERROR('FORM NILAI SIAP'!$Q21*'CPMK-CPL'!H$13,0)+IFERROR('FORM NILAI SIAP'!$S21*'CPMK-CPL'!H$14,0)+IFERROR('FORM NILAI SIAP'!$U21*'CPMK-CPL'!H$15,0)+IFERROR('FORM NILAI SIAP'!$W21*'CPMK-CPL'!H$16,0)+IFERROR('FORM NILAI SIAP'!$Y21*'CPMK-CPL'!H$17,0)+IFERROR('FORM NILAI SIAP'!$AA21*'CPMK-CPL'!H$18,0)+IFERROR('FORM NILAI SIAP'!$AC21*'CPMK-CPL'!H$19,0)+IFERROR('FORM NILAI SIAP'!$AE21*'CPMK-CPL'!H$20,0))/'CPMK-CPL'!H$25,""))</f>
        <v/>
      </c>
      <c r="J21" s="7">
        <f>IF($C21="","",IFERROR((IFERROR('FORM NILAI SIAP'!$M21*'CPMK-CPL'!I$11,0)+IFERROR('FORM NILAI SIAP'!$O21*'CPMK-CPL'!I$12,0)+IFERROR('FORM NILAI SIAP'!$Q21*'CPMK-CPL'!I$13,0)+IFERROR('FORM NILAI SIAP'!$S21*'CPMK-CPL'!I$14,0)+IFERROR('FORM NILAI SIAP'!$U21*'CPMK-CPL'!I$15,0)+IFERROR('FORM NILAI SIAP'!$W21*'CPMK-CPL'!I$16,0)+IFERROR('FORM NILAI SIAP'!$Y21*'CPMK-CPL'!I$17,0)+IFERROR('FORM NILAI SIAP'!$AA21*'CPMK-CPL'!I$18,0)+IFERROR('FORM NILAI SIAP'!$AC21*'CPMK-CPL'!I$19,0)+IFERROR('FORM NILAI SIAP'!$AE21*'CPMK-CPL'!I$20,0))/'CPMK-CPL'!I$25,""))</f>
        <v>91.92307692307692</v>
      </c>
      <c r="K21" s="7" t="str">
        <f>IF($C21="","",IFERROR((IFERROR('FORM NILAI SIAP'!$M21*'CPMK-CPL'!J$11,0)+IFERROR('FORM NILAI SIAP'!$O21*'CPMK-CPL'!J$12,0)+IFERROR('FORM NILAI SIAP'!$Q21*'CPMK-CPL'!J$13,0)+IFERROR('FORM NILAI SIAP'!$S21*'CPMK-CPL'!J$14,0)+IFERROR('FORM NILAI SIAP'!$U21*'CPMK-CPL'!J$15,0)+IFERROR('FORM NILAI SIAP'!$W21*'CPMK-CPL'!J$16,0)+IFERROR('FORM NILAI SIAP'!$Y21*'CPMK-CPL'!J$17,0)+IFERROR('FORM NILAI SIAP'!$AA21*'CPMK-CPL'!J$18,0)+IFERROR('FORM NILAI SIAP'!$AC21*'CPMK-CPL'!J$19,0)+IFERROR('FORM NILAI SIAP'!$AE21*'CPMK-CPL'!J$20,0))/'CPMK-CPL'!J$25,""))</f>
        <v/>
      </c>
      <c r="L21" s="7" t="str">
        <f>IF($C21="","",IFERROR((IFERROR('FORM NILAI SIAP'!$M21*'CPMK-CPL'!K$11,0)+IFERROR('FORM NILAI SIAP'!$O21*'CPMK-CPL'!K$12,0)+IFERROR('FORM NILAI SIAP'!$Q21*'CPMK-CPL'!K$13,0)+IFERROR('FORM NILAI SIAP'!$S21*'CPMK-CPL'!K$14,0)+IFERROR('FORM NILAI SIAP'!$U21*'CPMK-CPL'!K$15,0)+IFERROR('FORM NILAI SIAP'!$W21*'CPMK-CPL'!K$16,0)+IFERROR('FORM NILAI SIAP'!$Y21*'CPMK-CPL'!K$17,0)+IFERROR('FORM NILAI SIAP'!$AA21*'CPMK-CPL'!K$18,0)+IFERROR('FORM NILAI SIAP'!$AC21*'CPMK-CPL'!K$19,0)+IFERROR('FORM NILAI SIAP'!$AE21*'CPMK-CPL'!K$20,0))/'CPMK-CPL'!K$25,""))</f>
        <v/>
      </c>
      <c r="M21" s="7" t="str">
        <f>IF($C21="","",IFERROR((IFERROR('FORM NILAI SIAP'!$M21*'CPMK-CPL'!L$11,0)+IFERROR('FORM NILAI SIAP'!$O21*'CPMK-CPL'!L$12,0)+IFERROR('FORM NILAI SIAP'!$Q21*'CPMK-CPL'!L$13,0)+IFERROR('FORM NILAI SIAP'!$S21*'CPMK-CPL'!L$14,0)+IFERROR('FORM NILAI SIAP'!$U21*'CPMK-CPL'!L$15,0)+IFERROR('FORM NILAI SIAP'!$W21*'CPMK-CPL'!L$16,0)+IFERROR('FORM NILAI SIAP'!$Y21*'CPMK-CPL'!L$17,0)+IFERROR('FORM NILAI SIAP'!$AA21*'CPMK-CPL'!L$18,0)+IFERROR('FORM NILAI SIAP'!$AC21*'CPMK-CPL'!L$19,0)+IFERROR('FORM NILAI SIAP'!$AE21*'CPMK-CPL'!L$20,0))/'CPMK-CPL'!L$25,""))</f>
        <v/>
      </c>
      <c r="N21" s="7" t="str">
        <f>IF($C21="","",IFERROR((IFERROR('FORM NILAI SIAP'!$M21*'CPMK-CPL'!M$11,0)+IFERROR('FORM NILAI SIAP'!$O21*'CPMK-CPL'!M$12,0)+IFERROR('FORM NILAI SIAP'!$Q21*'CPMK-CPL'!M$13,0)+IFERROR('FORM NILAI SIAP'!$S21*'CPMK-CPL'!M$14,0)+IFERROR('FORM NILAI SIAP'!$U21*'CPMK-CPL'!M$15,0)+IFERROR('FORM NILAI SIAP'!$W21*'CPMK-CPL'!M$16,0)+IFERROR('FORM NILAI SIAP'!$Y21*'CPMK-CPL'!M$17,0)+IFERROR('FORM NILAI SIAP'!$AA21*'CPMK-CPL'!M$18,0)+IFERROR('FORM NILAI SIAP'!$AC21*'CPMK-CPL'!M$19,0)+IFERROR('FORM NILAI SIAP'!$AE21*'CPMK-CPL'!M$20,0))/'CPMK-CPL'!M$25,""))</f>
        <v/>
      </c>
      <c r="O21" s="7" t="str">
        <f>IF($C21="","",IFERROR((IFERROR('FORM NILAI SIAP'!$M21*'CPMK-CPL'!N$11,0)+IFERROR('FORM NILAI SIAP'!$O21*'CPMK-CPL'!N$12,0)+IFERROR('FORM NILAI SIAP'!$Q21*'CPMK-CPL'!N$13,0)+IFERROR('FORM NILAI SIAP'!$S21*'CPMK-CPL'!N$14,0)+IFERROR('FORM NILAI SIAP'!$U21*'CPMK-CPL'!N$15,0)+IFERROR('FORM NILAI SIAP'!$W21*'CPMK-CPL'!N$16,0)+IFERROR('FORM NILAI SIAP'!$Y21*'CPMK-CPL'!N$17,0)+IFERROR('FORM NILAI SIAP'!$AA21*'CPMK-CPL'!N$18,0)+IFERROR('FORM NILAI SIAP'!$AC21*'CPMK-CPL'!N$19,0)+IFERROR('FORM NILAI SIAP'!$AE21*'CPMK-CPL'!N$20,0))/'CPMK-CPL'!N$25,""))</f>
        <v/>
      </c>
      <c r="P21" s="7" t="str">
        <f>IF($C21="","",IFERROR((IFERROR('FORM NILAI SIAP'!$M21*'CPMK-CPL'!O$11,0)+IFERROR('FORM NILAI SIAP'!$O21*'CPMK-CPL'!O$12,0)+IFERROR('FORM NILAI SIAP'!$Q21*'CPMK-CPL'!O$13,0)+IFERROR('FORM NILAI SIAP'!$S21*'CPMK-CPL'!O$14,0)+IFERROR('FORM NILAI SIAP'!$U21*'CPMK-CPL'!O$15,0)+IFERROR('FORM NILAI SIAP'!$W21*'CPMK-CPL'!O$16,0)+IFERROR('FORM NILAI SIAP'!$Y21*'CPMK-CPL'!O$17,0)+IFERROR('FORM NILAI SIAP'!$AA21*'CPMK-CPL'!O$18,0)+IFERROR('FORM NILAI SIAP'!$AC21*'CPMK-CPL'!O$19,0)+IFERROR('FORM NILAI SIAP'!$AE21*'CPMK-CPL'!O$20,0))/'CPMK-CPL'!O$25,""))</f>
        <v/>
      </c>
      <c r="Q21" s="7" t="str">
        <f>IF($C21="","",IFERROR((IFERROR('FORM NILAI SIAP'!$M21*'CPMK-CPL'!P$11,0)+IFERROR('FORM NILAI SIAP'!$O21*'CPMK-CPL'!P$12,0)+IFERROR('FORM NILAI SIAP'!$Q21*'CPMK-CPL'!P$13,0)+IFERROR('FORM NILAI SIAP'!$S21*'CPMK-CPL'!P$14,0)+IFERROR('FORM NILAI SIAP'!$U21*'CPMK-CPL'!P$15,0)+IFERROR('FORM NILAI SIAP'!$W21*'CPMK-CPL'!P$16,0)+IFERROR('FORM NILAI SIAP'!$Y21*'CPMK-CPL'!P$17,0)+IFERROR('FORM NILAI SIAP'!$AA21*'CPMK-CPL'!P$18,0)+IFERROR('FORM NILAI SIAP'!$AC21*'CPMK-CPL'!P$19,0)+IFERROR('FORM NILAI SIAP'!$AE21*'CPMK-CPL'!P$20,0))/'CPMK-CPL'!P$25,""))</f>
        <v/>
      </c>
      <c r="R21" s="7" t="str">
        <f>IF($C21="","",IFERROR((IFERROR('FORM NILAI SIAP'!$M21*'CPMK-CPL'!Q$11,0)+IFERROR('FORM NILAI SIAP'!$O21*'CPMK-CPL'!Q$12,0)+IFERROR('FORM NILAI SIAP'!$Q21*'CPMK-CPL'!Q$13,0)+IFERROR('FORM NILAI SIAP'!$S21*'CPMK-CPL'!Q$14,0)+IFERROR('FORM NILAI SIAP'!$U21*'CPMK-CPL'!Q$15,0)+IFERROR('FORM NILAI SIAP'!$W21*'CPMK-CPL'!Q$16,0)+IFERROR('FORM NILAI SIAP'!$Y21*'CPMK-CPL'!Q$17,0)+IFERROR('FORM NILAI SIAP'!$AA21*'CPMK-CPL'!Q$18,0)+IFERROR('FORM NILAI SIAP'!$AC21*'CPMK-CPL'!Q$19,0)+IFERROR('FORM NILAI SIAP'!$AE21*'CPMK-CPL'!Q$20,0))/'CPMK-CPL'!Q$25,""))</f>
        <v/>
      </c>
      <c r="S21" s="7" t="str">
        <f>IF($C21="","",IFERROR((IFERROR('FORM NILAI SIAP'!$M21*'CPMK-CPL'!R$11,0)+IFERROR('FORM NILAI SIAP'!$O21*'CPMK-CPL'!R$12,0)+IFERROR('FORM NILAI SIAP'!$Q21*'CPMK-CPL'!R$13,0)+IFERROR('FORM NILAI SIAP'!$S21*'CPMK-CPL'!R$14,0)+IFERROR('FORM NILAI SIAP'!$U21*'CPMK-CPL'!R$15,0)+IFERROR('FORM NILAI SIAP'!$W21*'CPMK-CPL'!R$16,0)+IFERROR('FORM NILAI SIAP'!$Y21*'CPMK-CPL'!R$17,0)+IFERROR('FORM NILAI SIAP'!$AA21*'CPMK-CPL'!R$18,0)+IFERROR('FORM NILAI SIAP'!$AC21*'CPMK-CPL'!R$19,0)+IFERROR('FORM NILAI SIAP'!$AE21*'CPMK-CPL'!R$20,0))/'CPMK-CPL'!R$25,""))</f>
        <v/>
      </c>
      <c r="T21" s="2" t="str">
        <f t="shared" si="13"/>
        <v/>
      </c>
      <c r="U21" s="2">
        <f t="shared" si="14"/>
        <v>4</v>
      </c>
      <c r="V21" s="2">
        <f t="shared" si="15"/>
        <v>4</v>
      </c>
      <c r="W21" s="2">
        <f t="shared" si="16"/>
        <v>4</v>
      </c>
      <c r="X21" s="2" t="str">
        <f t="shared" si="17"/>
        <v/>
      </c>
      <c r="Y21" s="2">
        <f t="shared" si="18"/>
        <v>4</v>
      </c>
      <c r="Z21" s="2" t="str">
        <f t="shared" si="19"/>
        <v/>
      </c>
      <c r="AA21" s="2" t="str">
        <f t="shared" si="20"/>
        <v/>
      </c>
      <c r="AB21" s="2" t="str">
        <f t="shared" si="5"/>
        <v/>
      </c>
      <c r="AC21" s="2" t="str">
        <f t="shared" si="21"/>
        <v/>
      </c>
      <c r="AD21" s="2" t="str">
        <f t="shared" si="22"/>
        <v/>
      </c>
      <c r="AE21" s="2" t="str">
        <f t="shared" si="23"/>
        <v/>
      </c>
      <c r="AF21" s="2" t="str">
        <f t="shared" si="24"/>
        <v/>
      </c>
      <c r="AG21" s="2" t="str">
        <f t="shared" si="25"/>
        <v/>
      </c>
      <c r="AH21" s="2" t="str">
        <f t="shared" si="26"/>
        <v/>
      </c>
      <c r="AI21" s="60">
        <f t="shared" ca="1" si="27"/>
        <v>4</v>
      </c>
      <c r="AJ21" s="60"/>
    </row>
    <row r="22" spans="1:36" x14ac:dyDescent="0.25">
      <c r="A22" s="63">
        <f t="shared" si="12"/>
        <v>15</v>
      </c>
      <c r="B22" s="49" t="str">
        <f>IF('FORM NILAI SIAP'!A22=0,"",'FORM NILAI SIAP'!A22)</f>
        <v>21120120120023</v>
      </c>
      <c r="C22" s="3" t="str">
        <f>IF('FORM NILAI SIAP'!B22=0,"",'FORM NILAI SIAP'!B22)</f>
        <v>GALIH BAYU PRAKOSO</v>
      </c>
      <c r="D22" s="3" t="str">
        <f>'FORM NILAI SIAP'!J22</f>
        <v>A</v>
      </c>
      <c r="E22" s="7" t="str">
        <f>IF($C22="","",IFERROR((IFERROR('FORM NILAI SIAP'!$M22*'CPMK-CPL'!D$11,0)+IFERROR('FORM NILAI SIAP'!$O22*'CPMK-CPL'!D$12,0)+IFERROR('FORM NILAI SIAP'!$Q22*'CPMK-CPL'!D$13,0)+IFERROR('FORM NILAI SIAP'!$S22*'CPMK-CPL'!D$14,0)+IFERROR('FORM NILAI SIAP'!$U22*'CPMK-CPL'!D$15,0)+IFERROR('FORM NILAI SIAP'!$W22*'CPMK-CPL'!D$16,0)+IFERROR('FORM NILAI SIAP'!$Y22*'CPMK-CPL'!D$17,0)+IFERROR('FORM NILAI SIAP'!$AA22*'CPMK-CPL'!D$18,0)+IFERROR('FORM NILAI SIAP'!$AC22*'CPMK-CPL'!D$19,0)+IFERROR('FORM NILAI SIAP'!$AE22*'CPMK-CPL'!D$20,0))/'CPMK-CPL'!D$25,""))</f>
        <v/>
      </c>
      <c r="F22" s="7">
        <f>IF($C22="","",IFERROR((IFERROR('FORM NILAI SIAP'!$M22*'CPMK-CPL'!E$11,0)+IFERROR('FORM NILAI SIAP'!$O22*'CPMK-CPL'!E$12,0)+IFERROR('FORM NILAI SIAP'!$Q22*'CPMK-CPL'!E$13,0)+IFERROR('FORM NILAI SIAP'!$S22*'CPMK-CPL'!E$14,0)+IFERROR('FORM NILAI SIAP'!$U22*'CPMK-CPL'!E$15,0)+IFERROR('FORM NILAI SIAP'!$W22*'CPMK-CPL'!E$16,0)+IFERROR('FORM NILAI SIAP'!$Y22*'CPMK-CPL'!E$17,0)+IFERROR('FORM NILAI SIAP'!$AA22*'CPMK-CPL'!E$18,0)+IFERROR('FORM NILAI SIAP'!$AC22*'CPMK-CPL'!E$19,0)+IFERROR('FORM NILAI SIAP'!$AE22*'CPMK-CPL'!E$20,0))/'CPMK-CPL'!E$25,""))</f>
        <v>88.69047619047619</v>
      </c>
      <c r="G22" s="7">
        <f>IF($C22="","",IFERROR((IFERROR('FORM NILAI SIAP'!$M22*'CPMK-CPL'!F$11,0)+IFERROR('FORM NILAI SIAP'!$O22*'CPMK-CPL'!F$12,0)+IFERROR('FORM NILAI SIAP'!$Q22*'CPMK-CPL'!F$13,0)+IFERROR('FORM NILAI SIAP'!$S22*'CPMK-CPL'!F$14,0)+IFERROR('FORM NILAI SIAP'!$U22*'CPMK-CPL'!F$15,0)+IFERROR('FORM NILAI SIAP'!$W22*'CPMK-CPL'!F$16,0)+IFERROR('FORM NILAI SIAP'!$Y22*'CPMK-CPL'!F$17,0)+IFERROR('FORM NILAI SIAP'!$AA22*'CPMK-CPL'!F$18,0)+IFERROR('FORM NILAI SIAP'!$AC22*'CPMK-CPL'!F$19,0)+IFERROR('FORM NILAI SIAP'!$AE22*'CPMK-CPL'!F$20,0))/'CPMK-CPL'!F$25,""))</f>
        <v>91.92307692307692</v>
      </c>
      <c r="H22" s="7">
        <f>IF($C22="","",IFERROR((IFERROR('FORM NILAI SIAP'!$M22*'CPMK-CPL'!G$11,0)+IFERROR('FORM NILAI SIAP'!$O22*'CPMK-CPL'!G$12,0)+IFERROR('FORM NILAI SIAP'!$Q22*'CPMK-CPL'!G$13,0)+IFERROR('FORM NILAI SIAP'!$S22*'CPMK-CPL'!G$14,0)+IFERROR('FORM NILAI SIAP'!$U22*'CPMK-CPL'!G$15,0)+IFERROR('FORM NILAI SIAP'!$W22*'CPMK-CPL'!G$16,0)+IFERROR('FORM NILAI SIAP'!$Y22*'CPMK-CPL'!G$17,0)+IFERROR('FORM NILAI SIAP'!$AA22*'CPMK-CPL'!G$18,0)+IFERROR('FORM NILAI SIAP'!$AC22*'CPMK-CPL'!G$19,0)+IFERROR('FORM NILAI SIAP'!$AE22*'CPMK-CPL'!G$20,0))/'CPMK-CPL'!G$25,""))</f>
        <v>94.5</v>
      </c>
      <c r="I22" s="7" t="str">
        <f>IF($C22="","",IFERROR((IFERROR('FORM NILAI SIAP'!$M22*'CPMK-CPL'!H$11,0)+IFERROR('FORM NILAI SIAP'!$O22*'CPMK-CPL'!H$12,0)+IFERROR('FORM NILAI SIAP'!$Q22*'CPMK-CPL'!H$13,0)+IFERROR('FORM NILAI SIAP'!$S22*'CPMK-CPL'!H$14,0)+IFERROR('FORM NILAI SIAP'!$U22*'CPMK-CPL'!H$15,0)+IFERROR('FORM NILAI SIAP'!$W22*'CPMK-CPL'!H$16,0)+IFERROR('FORM NILAI SIAP'!$Y22*'CPMK-CPL'!H$17,0)+IFERROR('FORM NILAI SIAP'!$AA22*'CPMK-CPL'!H$18,0)+IFERROR('FORM NILAI SIAP'!$AC22*'CPMK-CPL'!H$19,0)+IFERROR('FORM NILAI SIAP'!$AE22*'CPMK-CPL'!H$20,0))/'CPMK-CPL'!H$25,""))</f>
        <v/>
      </c>
      <c r="J22" s="7">
        <f>IF($C22="","",IFERROR((IFERROR('FORM NILAI SIAP'!$M22*'CPMK-CPL'!I$11,0)+IFERROR('FORM NILAI SIAP'!$O22*'CPMK-CPL'!I$12,0)+IFERROR('FORM NILAI SIAP'!$Q22*'CPMK-CPL'!I$13,0)+IFERROR('FORM NILAI SIAP'!$S22*'CPMK-CPL'!I$14,0)+IFERROR('FORM NILAI SIAP'!$U22*'CPMK-CPL'!I$15,0)+IFERROR('FORM NILAI SIAP'!$W22*'CPMK-CPL'!I$16,0)+IFERROR('FORM NILAI SIAP'!$Y22*'CPMK-CPL'!I$17,0)+IFERROR('FORM NILAI SIAP'!$AA22*'CPMK-CPL'!I$18,0)+IFERROR('FORM NILAI SIAP'!$AC22*'CPMK-CPL'!I$19,0)+IFERROR('FORM NILAI SIAP'!$AE22*'CPMK-CPL'!I$20,0))/'CPMK-CPL'!I$25,""))</f>
        <v>91.92307692307692</v>
      </c>
      <c r="K22" s="7" t="str">
        <f>IF($C22="","",IFERROR((IFERROR('FORM NILAI SIAP'!$M22*'CPMK-CPL'!J$11,0)+IFERROR('FORM NILAI SIAP'!$O22*'CPMK-CPL'!J$12,0)+IFERROR('FORM NILAI SIAP'!$Q22*'CPMK-CPL'!J$13,0)+IFERROR('FORM NILAI SIAP'!$S22*'CPMK-CPL'!J$14,0)+IFERROR('FORM NILAI SIAP'!$U22*'CPMK-CPL'!J$15,0)+IFERROR('FORM NILAI SIAP'!$W22*'CPMK-CPL'!J$16,0)+IFERROR('FORM NILAI SIAP'!$Y22*'CPMK-CPL'!J$17,0)+IFERROR('FORM NILAI SIAP'!$AA22*'CPMK-CPL'!J$18,0)+IFERROR('FORM NILAI SIAP'!$AC22*'CPMK-CPL'!J$19,0)+IFERROR('FORM NILAI SIAP'!$AE22*'CPMK-CPL'!J$20,0))/'CPMK-CPL'!J$25,""))</f>
        <v/>
      </c>
      <c r="L22" s="7" t="str">
        <f>IF($C22="","",IFERROR((IFERROR('FORM NILAI SIAP'!$M22*'CPMK-CPL'!K$11,0)+IFERROR('FORM NILAI SIAP'!$O22*'CPMK-CPL'!K$12,0)+IFERROR('FORM NILAI SIAP'!$Q22*'CPMK-CPL'!K$13,0)+IFERROR('FORM NILAI SIAP'!$S22*'CPMK-CPL'!K$14,0)+IFERROR('FORM NILAI SIAP'!$U22*'CPMK-CPL'!K$15,0)+IFERROR('FORM NILAI SIAP'!$W22*'CPMK-CPL'!K$16,0)+IFERROR('FORM NILAI SIAP'!$Y22*'CPMK-CPL'!K$17,0)+IFERROR('FORM NILAI SIAP'!$AA22*'CPMK-CPL'!K$18,0)+IFERROR('FORM NILAI SIAP'!$AC22*'CPMK-CPL'!K$19,0)+IFERROR('FORM NILAI SIAP'!$AE22*'CPMK-CPL'!K$20,0))/'CPMK-CPL'!K$25,""))</f>
        <v/>
      </c>
      <c r="M22" s="7" t="str">
        <f>IF($C22="","",IFERROR((IFERROR('FORM NILAI SIAP'!$M22*'CPMK-CPL'!L$11,0)+IFERROR('FORM NILAI SIAP'!$O22*'CPMK-CPL'!L$12,0)+IFERROR('FORM NILAI SIAP'!$Q22*'CPMK-CPL'!L$13,0)+IFERROR('FORM NILAI SIAP'!$S22*'CPMK-CPL'!L$14,0)+IFERROR('FORM NILAI SIAP'!$U22*'CPMK-CPL'!L$15,0)+IFERROR('FORM NILAI SIAP'!$W22*'CPMK-CPL'!L$16,0)+IFERROR('FORM NILAI SIAP'!$Y22*'CPMK-CPL'!L$17,0)+IFERROR('FORM NILAI SIAP'!$AA22*'CPMK-CPL'!L$18,0)+IFERROR('FORM NILAI SIAP'!$AC22*'CPMK-CPL'!L$19,0)+IFERROR('FORM NILAI SIAP'!$AE22*'CPMK-CPL'!L$20,0))/'CPMK-CPL'!L$25,""))</f>
        <v/>
      </c>
      <c r="N22" s="7" t="str">
        <f>IF($C22="","",IFERROR((IFERROR('FORM NILAI SIAP'!$M22*'CPMK-CPL'!M$11,0)+IFERROR('FORM NILAI SIAP'!$O22*'CPMK-CPL'!M$12,0)+IFERROR('FORM NILAI SIAP'!$Q22*'CPMK-CPL'!M$13,0)+IFERROR('FORM NILAI SIAP'!$S22*'CPMK-CPL'!M$14,0)+IFERROR('FORM NILAI SIAP'!$U22*'CPMK-CPL'!M$15,0)+IFERROR('FORM NILAI SIAP'!$W22*'CPMK-CPL'!M$16,0)+IFERROR('FORM NILAI SIAP'!$Y22*'CPMK-CPL'!M$17,0)+IFERROR('FORM NILAI SIAP'!$AA22*'CPMK-CPL'!M$18,0)+IFERROR('FORM NILAI SIAP'!$AC22*'CPMK-CPL'!M$19,0)+IFERROR('FORM NILAI SIAP'!$AE22*'CPMK-CPL'!M$20,0))/'CPMK-CPL'!M$25,""))</f>
        <v/>
      </c>
      <c r="O22" s="7" t="str">
        <f>IF($C22="","",IFERROR((IFERROR('FORM NILAI SIAP'!$M22*'CPMK-CPL'!N$11,0)+IFERROR('FORM NILAI SIAP'!$O22*'CPMK-CPL'!N$12,0)+IFERROR('FORM NILAI SIAP'!$Q22*'CPMK-CPL'!N$13,0)+IFERROR('FORM NILAI SIAP'!$S22*'CPMK-CPL'!N$14,0)+IFERROR('FORM NILAI SIAP'!$U22*'CPMK-CPL'!N$15,0)+IFERROR('FORM NILAI SIAP'!$W22*'CPMK-CPL'!N$16,0)+IFERROR('FORM NILAI SIAP'!$Y22*'CPMK-CPL'!N$17,0)+IFERROR('FORM NILAI SIAP'!$AA22*'CPMK-CPL'!N$18,0)+IFERROR('FORM NILAI SIAP'!$AC22*'CPMK-CPL'!N$19,0)+IFERROR('FORM NILAI SIAP'!$AE22*'CPMK-CPL'!N$20,0))/'CPMK-CPL'!N$25,""))</f>
        <v/>
      </c>
      <c r="P22" s="7" t="str">
        <f>IF($C22="","",IFERROR((IFERROR('FORM NILAI SIAP'!$M22*'CPMK-CPL'!O$11,0)+IFERROR('FORM NILAI SIAP'!$O22*'CPMK-CPL'!O$12,0)+IFERROR('FORM NILAI SIAP'!$Q22*'CPMK-CPL'!O$13,0)+IFERROR('FORM NILAI SIAP'!$S22*'CPMK-CPL'!O$14,0)+IFERROR('FORM NILAI SIAP'!$U22*'CPMK-CPL'!O$15,0)+IFERROR('FORM NILAI SIAP'!$W22*'CPMK-CPL'!O$16,0)+IFERROR('FORM NILAI SIAP'!$Y22*'CPMK-CPL'!O$17,0)+IFERROR('FORM NILAI SIAP'!$AA22*'CPMK-CPL'!O$18,0)+IFERROR('FORM NILAI SIAP'!$AC22*'CPMK-CPL'!O$19,0)+IFERROR('FORM NILAI SIAP'!$AE22*'CPMK-CPL'!O$20,0))/'CPMK-CPL'!O$25,""))</f>
        <v/>
      </c>
      <c r="Q22" s="7" t="str">
        <f>IF($C22="","",IFERROR((IFERROR('FORM NILAI SIAP'!$M22*'CPMK-CPL'!P$11,0)+IFERROR('FORM NILAI SIAP'!$O22*'CPMK-CPL'!P$12,0)+IFERROR('FORM NILAI SIAP'!$Q22*'CPMK-CPL'!P$13,0)+IFERROR('FORM NILAI SIAP'!$S22*'CPMK-CPL'!P$14,0)+IFERROR('FORM NILAI SIAP'!$U22*'CPMK-CPL'!P$15,0)+IFERROR('FORM NILAI SIAP'!$W22*'CPMK-CPL'!P$16,0)+IFERROR('FORM NILAI SIAP'!$Y22*'CPMK-CPL'!P$17,0)+IFERROR('FORM NILAI SIAP'!$AA22*'CPMK-CPL'!P$18,0)+IFERROR('FORM NILAI SIAP'!$AC22*'CPMK-CPL'!P$19,0)+IFERROR('FORM NILAI SIAP'!$AE22*'CPMK-CPL'!P$20,0))/'CPMK-CPL'!P$25,""))</f>
        <v/>
      </c>
      <c r="R22" s="7" t="str">
        <f>IF($C22="","",IFERROR((IFERROR('FORM NILAI SIAP'!$M22*'CPMK-CPL'!Q$11,0)+IFERROR('FORM NILAI SIAP'!$O22*'CPMK-CPL'!Q$12,0)+IFERROR('FORM NILAI SIAP'!$Q22*'CPMK-CPL'!Q$13,0)+IFERROR('FORM NILAI SIAP'!$S22*'CPMK-CPL'!Q$14,0)+IFERROR('FORM NILAI SIAP'!$U22*'CPMK-CPL'!Q$15,0)+IFERROR('FORM NILAI SIAP'!$W22*'CPMK-CPL'!Q$16,0)+IFERROR('FORM NILAI SIAP'!$Y22*'CPMK-CPL'!Q$17,0)+IFERROR('FORM NILAI SIAP'!$AA22*'CPMK-CPL'!Q$18,0)+IFERROR('FORM NILAI SIAP'!$AC22*'CPMK-CPL'!Q$19,0)+IFERROR('FORM NILAI SIAP'!$AE22*'CPMK-CPL'!Q$20,0))/'CPMK-CPL'!Q$25,""))</f>
        <v/>
      </c>
      <c r="S22" s="7" t="str">
        <f>IF($C22="","",IFERROR((IFERROR('FORM NILAI SIAP'!$M22*'CPMK-CPL'!R$11,0)+IFERROR('FORM NILAI SIAP'!$O22*'CPMK-CPL'!R$12,0)+IFERROR('FORM NILAI SIAP'!$Q22*'CPMK-CPL'!R$13,0)+IFERROR('FORM NILAI SIAP'!$S22*'CPMK-CPL'!R$14,0)+IFERROR('FORM NILAI SIAP'!$U22*'CPMK-CPL'!R$15,0)+IFERROR('FORM NILAI SIAP'!$W22*'CPMK-CPL'!R$16,0)+IFERROR('FORM NILAI SIAP'!$Y22*'CPMK-CPL'!R$17,0)+IFERROR('FORM NILAI SIAP'!$AA22*'CPMK-CPL'!R$18,0)+IFERROR('FORM NILAI SIAP'!$AC22*'CPMK-CPL'!R$19,0)+IFERROR('FORM NILAI SIAP'!$AE22*'CPMK-CPL'!R$20,0))/'CPMK-CPL'!R$25,""))</f>
        <v/>
      </c>
      <c r="T22" s="2" t="str">
        <f t="shared" si="13"/>
        <v/>
      </c>
      <c r="U22" s="2">
        <f t="shared" si="14"/>
        <v>4</v>
      </c>
      <c r="V22" s="2">
        <f t="shared" si="15"/>
        <v>4</v>
      </c>
      <c r="W22" s="2">
        <f t="shared" si="16"/>
        <v>4</v>
      </c>
      <c r="X22" s="2" t="str">
        <f t="shared" si="17"/>
        <v/>
      </c>
      <c r="Y22" s="2">
        <f t="shared" si="18"/>
        <v>4</v>
      </c>
      <c r="Z22" s="2" t="str">
        <f t="shared" si="19"/>
        <v/>
      </c>
      <c r="AA22" s="2" t="str">
        <f t="shared" si="20"/>
        <v/>
      </c>
      <c r="AB22" s="2" t="str">
        <f t="shared" si="5"/>
        <v/>
      </c>
      <c r="AC22" s="2" t="str">
        <f t="shared" si="21"/>
        <v/>
      </c>
      <c r="AD22" s="2" t="str">
        <f t="shared" si="22"/>
        <v/>
      </c>
      <c r="AE22" s="2" t="str">
        <f t="shared" si="23"/>
        <v/>
      </c>
      <c r="AF22" s="2" t="str">
        <f t="shared" si="24"/>
        <v/>
      </c>
      <c r="AG22" s="2" t="str">
        <f t="shared" si="25"/>
        <v/>
      </c>
      <c r="AH22" s="2" t="str">
        <f t="shared" si="26"/>
        <v/>
      </c>
      <c r="AI22" s="60">
        <f t="shared" ca="1" si="27"/>
        <v>4</v>
      </c>
      <c r="AJ22" s="60"/>
    </row>
    <row r="23" spans="1:36" x14ac:dyDescent="0.25">
      <c r="A23" s="63">
        <f t="shared" si="12"/>
        <v>16</v>
      </c>
      <c r="B23" s="49" t="str">
        <f>IF('FORM NILAI SIAP'!A23=0,"",'FORM NILAI SIAP'!A23)</f>
        <v>21120120120024</v>
      </c>
      <c r="C23" s="3" t="str">
        <f>IF('FORM NILAI SIAP'!B23=0,"",'FORM NILAI SIAP'!B23)</f>
        <v>ZAKIA MARRIT</v>
      </c>
      <c r="D23" s="3" t="str">
        <f>'FORM NILAI SIAP'!J23</f>
        <v>A</v>
      </c>
      <c r="E23" s="7" t="str">
        <f>IF($C23="","",IFERROR((IFERROR('FORM NILAI SIAP'!$M23*'CPMK-CPL'!D$11,0)+IFERROR('FORM NILAI SIAP'!$O23*'CPMK-CPL'!D$12,0)+IFERROR('FORM NILAI SIAP'!$Q23*'CPMK-CPL'!D$13,0)+IFERROR('FORM NILAI SIAP'!$S23*'CPMK-CPL'!D$14,0)+IFERROR('FORM NILAI SIAP'!$U23*'CPMK-CPL'!D$15,0)+IFERROR('FORM NILAI SIAP'!$W23*'CPMK-CPL'!D$16,0)+IFERROR('FORM NILAI SIAP'!$Y23*'CPMK-CPL'!D$17,0)+IFERROR('FORM NILAI SIAP'!$AA23*'CPMK-CPL'!D$18,0)+IFERROR('FORM NILAI SIAP'!$AC23*'CPMK-CPL'!D$19,0)+IFERROR('FORM NILAI SIAP'!$AE23*'CPMK-CPL'!D$20,0))/'CPMK-CPL'!D$25,""))</f>
        <v/>
      </c>
      <c r="F23" s="7">
        <f>IF($C23="","",IFERROR((IFERROR('FORM NILAI SIAP'!$M23*'CPMK-CPL'!E$11,0)+IFERROR('FORM NILAI SIAP'!$O23*'CPMK-CPL'!E$12,0)+IFERROR('FORM NILAI SIAP'!$Q23*'CPMK-CPL'!E$13,0)+IFERROR('FORM NILAI SIAP'!$S23*'CPMK-CPL'!E$14,0)+IFERROR('FORM NILAI SIAP'!$U23*'CPMK-CPL'!E$15,0)+IFERROR('FORM NILAI SIAP'!$W23*'CPMK-CPL'!E$16,0)+IFERROR('FORM NILAI SIAP'!$Y23*'CPMK-CPL'!E$17,0)+IFERROR('FORM NILAI SIAP'!$AA23*'CPMK-CPL'!E$18,0)+IFERROR('FORM NILAI SIAP'!$AC23*'CPMK-CPL'!E$19,0)+IFERROR('FORM NILAI SIAP'!$AE23*'CPMK-CPL'!E$20,0))/'CPMK-CPL'!E$25,""))</f>
        <v>93.452380952380949</v>
      </c>
      <c r="G23" s="7">
        <f>IF($C23="","",IFERROR((IFERROR('FORM NILAI SIAP'!$M23*'CPMK-CPL'!F$11,0)+IFERROR('FORM NILAI SIAP'!$O23*'CPMK-CPL'!F$12,0)+IFERROR('FORM NILAI SIAP'!$Q23*'CPMK-CPL'!F$13,0)+IFERROR('FORM NILAI SIAP'!$S23*'CPMK-CPL'!F$14,0)+IFERROR('FORM NILAI SIAP'!$U23*'CPMK-CPL'!F$15,0)+IFERROR('FORM NILAI SIAP'!$W23*'CPMK-CPL'!F$16,0)+IFERROR('FORM NILAI SIAP'!$Y23*'CPMK-CPL'!F$17,0)+IFERROR('FORM NILAI SIAP'!$AA23*'CPMK-CPL'!F$18,0)+IFERROR('FORM NILAI SIAP'!$AC23*'CPMK-CPL'!F$19,0)+IFERROR('FORM NILAI SIAP'!$AE23*'CPMK-CPL'!F$20,0))/'CPMK-CPL'!F$25,""))</f>
        <v>89.230769230769226</v>
      </c>
      <c r="H23" s="7">
        <f>IF($C23="","",IFERROR((IFERROR('FORM NILAI SIAP'!$M23*'CPMK-CPL'!G$11,0)+IFERROR('FORM NILAI SIAP'!$O23*'CPMK-CPL'!G$12,0)+IFERROR('FORM NILAI SIAP'!$Q23*'CPMK-CPL'!G$13,0)+IFERROR('FORM NILAI SIAP'!$S23*'CPMK-CPL'!G$14,0)+IFERROR('FORM NILAI SIAP'!$U23*'CPMK-CPL'!G$15,0)+IFERROR('FORM NILAI SIAP'!$W23*'CPMK-CPL'!G$16,0)+IFERROR('FORM NILAI SIAP'!$Y23*'CPMK-CPL'!G$17,0)+IFERROR('FORM NILAI SIAP'!$AA23*'CPMK-CPL'!G$18,0)+IFERROR('FORM NILAI SIAP'!$AC23*'CPMK-CPL'!G$19,0)+IFERROR('FORM NILAI SIAP'!$AE23*'CPMK-CPL'!G$20,0))/'CPMK-CPL'!G$25,""))</f>
        <v>93.333333333333329</v>
      </c>
      <c r="I23" s="7" t="str">
        <f>IF($C23="","",IFERROR((IFERROR('FORM NILAI SIAP'!$M23*'CPMK-CPL'!H$11,0)+IFERROR('FORM NILAI SIAP'!$O23*'CPMK-CPL'!H$12,0)+IFERROR('FORM NILAI SIAP'!$Q23*'CPMK-CPL'!H$13,0)+IFERROR('FORM NILAI SIAP'!$S23*'CPMK-CPL'!H$14,0)+IFERROR('FORM NILAI SIAP'!$U23*'CPMK-CPL'!H$15,0)+IFERROR('FORM NILAI SIAP'!$W23*'CPMK-CPL'!H$16,0)+IFERROR('FORM NILAI SIAP'!$Y23*'CPMK-CPL'!H$17,0)+IFERROR('FORM NILAI SIAP'!$AA23*'CPMK-CPL'!H$18,0)+IFERROR('FORM NILAI SIAP'!$AC23*'CPMK-CPL'!H$19,0)+IFERROR('FORM NILAI SIAP'!$AE23*'CPMK-CPL'!H$20,0))/'CPMK-CPL'!H$25,""))</f>
        <v/>
      </c>
      <c r="J23" s="7">
        <f>IF($C23="","",IFERROR((IFERROR('FORM NILAI SIAP'!$M23*'CPMK-CPL'!I$11,0)+IFERROR('FORM NILAI SIAP'!$O23*'CPMK-CPL'!I$12,0)+IFERROR('FORM NILAI SIAP'!$Q23*'CPMK-CPL'!I$13,0)+IFERROR('FORM NILAI SIAP'!$S23*'CPMK-CPL'!I$14,0)+IFERROR('FORM NILAI SIAP'!$U23*'CPMK-CPL'!I$15,0)+IFERROR('FORM NILAI SIAP'!$W23*'CPMK-CPL'!I$16,0)+IFERROR('FORM NILAI SIAP'!$Y23*'CPMK-CPL'!I$17,0)+IFERROR('FORM NILAI SIAP'!$AA23*'CPMK-CPL'!I$18,0)+IFERROR('FORM NILAI SIAP'!$AC23*'CPMK-CPL'!I$19,0)+IFERROR('FORM NILAI SIAP'!$AE23*'CPMK-CPL'!I$20,0))/'CPMK-CPL'!I$25,""))</f>
        <v>89.230769230769226</v>
      </c>
      <c r="K23" s="7" t="str">
        <f>IF($C23="","",IFERROR((IFERROR('FORM NILAI SIAP'!$M23*'CPMK-CPL'!J$11,0)+IFERROR('FORM NILAI SIAP'!$O23*'CPMK-CPL'!J$12,0)+IFERROR('FORM NILAI SIAP'!$Q23*'CPMK-CPL'!J$13,0)+IFERROR('FORM NILAI SIAP'!$S23*'CPMK-CPL'!J$14,0)+IFERROR('FORM NILAI SIAP'!$U23*'CPMK-CPL'!J$15,0)+IFERROR('FORM NILAI SIAP'!$W23*'CPMK-CPL'!J$16,0)+IFERROR('FORM NILAI SIAP'!$Y23*'CPMK-CPL'!J$17,0)+IFERROR('FORM NILAI SIAP'!$AA23*'CPMK-CPL'!J$18,0)+IFERROR('FORM NILAI SIAP'!$AC23*'CPMK-CPL'!J$19,0)+IFERROR('FORM NILAI SIAP'!$AE23*'CPMK-CPL'!J$20,0))/'CPMK-CPL'!J$25,""))</f>
        <v/>
      </c>
      <c r="L23" s="7" t="str">
        <f>IF($C23="","",IFERROR((IFERROR('FORM NILAI SIAP'!$M23*'CPMK-CPL'!K$11,0)+IFERROR('FORM NILAI SIAP'!$O23*'CPMK-CPL'!K$12,0)+IFERROR('FORM NILAI SIAP'!$Q23*'CPMK-CPL'!K$13,0)+IFERROR('FORM NILAI SIAP'!$S23*'CPMK-CPL'!K$14,0)+IFERROR('FORM NILAI SIAP'!$U23*'CPMK-CPL'!K$15,0)+IFERROR('FORM NILAI SIAP'!$W23*'CPMK-CPL'!K$16,0)+IFERROR('FORM NILAI SIAP'!$Y23*'CPMK-CPL'!K$17,0)+IFERROR('FORM NILAI SIAP'!$AA23*'CPMK-CPL'!K$18,0)+IFERROR('FORM NILAI SIAP'!$AC23*'CPMK-CPL'!K$19,0)+IFERROR('FORM NILAI SIAP'!$AE23*'CPMK-CPL'!K$20,0))/'CPMK-CPL'!K$25,""))</f>
        <v/>
      </c>
      <c r="M23" s="7" t="str">
        <f>IF($C23="","",IFERROR((IFERROR('FORM NILAI SIAP'!$M23*'CPMK-CPL'!L$11,0)+IFERROR('FORM NILAI SIAP'!$O23*'CPMK-CPL'!L$12,0)+IFERROR('FORM NILAI SIAP'!$Q23*'CPMK-CPL'!L$13,0)+IFERROR('FORM NILAI SIAP'!$S23*'CPMK-CPL'!L$14,0)+IFERROR('FORM NILAI SIAP'!$U23*'CPMK-CPL'!L$15,0)+IFERROR('FORM NILAI SIAP'!$W23*'CPMK-CPL'!L$16,0)+IFERROR('FORM NILAI SIAP'!$Y23*'CPMK-CPL'!L$17,0)+IFERROR('FORM NILAI SIAP'!$AA23*'CPMK-CPL'!L$18,0)+IFERROR('FORM NILAI SIAP'!$AC23*'CPMK-CPL'!L$19,0)+IFERROR('FORM NILAI SIAP'!$AE23*'CPMK-CPL'!L$20,0))/'CPMK-CPL'!L$25,""))</f>
        <v/>
      </c>
      <c r="N23" s="7" t="str">
        <f>IF($C23="","",IFERROR((IFERROR('FORM NILAI SIAP'!$M23*'CPMK-CPL'!M$11,0)+IFERROR('FORM NILAI SIAP'!$O23*'CPMK-CPL'!M$12,0)+IFERROR('FORM NILAI SIAP'!$Q23*'CPMK-CPL'!M$13,0)+IFERROR('FORM NILAI SIAP'!$S23*'CPMK-CPL'!M$14,0)+IFERROR('FORM NILAI SIAP'!$U23*'CPMK-CPL'!M$15,0)+IFERROR('FORM NILAI SIAP'!$W23*'CPMK-CPL'!M$16,0)+IFERROR('FORM NILAI SIAP'!$Y23*'CPMK-CPL'!M$17,0)+IFERROR('FORM NILAI SIAP'!$AA23*'CPMK-CPL'!M$18,0)+IFERROR('FORM NILAI SIAP'!$AC23*'CPMK-CPL'!M$19,0)+IFERROR('FORM NILAI SIAP'!$AE23*'CPMK-CPL'!M$20,0))/'CPMK-CPL'!M$25,""))</f>
        <v/>
      </c>
      <c r="O23" s="7" t="str">
        <f>IF($C23="","",IFERROR((IFERROR('FORM NILAI SIAP'!$M23*'CPMK-CPL'!N$11,0)+IFERROR('FORM NILAI SIAP'!$O23*'CPMK-CPL'!N$12,0)+IFERROR('FORM NILAI SIAP'!$Q23*'CPMK-CPL'!N$13,0)+IFERROR('FORM NILAI SIAP'!$S23*'CPMK-CPL'!N$14,0)+IFERROR('FORM NILAI SIAP'!$U23*'CPMK-CPL'!N$15,0)+IFERROR('FORM NILAI SIAP'!$W23*'CPMK-CPL'!N$16,0)+IFERROR('FORM NILAI SIAP'!$Y23*'CPMK-CPL'!N$17,0)+IFERROR('FORM NILAI SIAP'!$AA23*'CPMK-CPL'!N$18,0)+IFERROR('FORM NILAI SIAP'!$AC23*'CPMK-CPL'!N$19,0)+IFERROR('FORM NILAI SIAP'!$AE23*'CPMK-CPL'!N$20,0))/'CPMK-CPL'!N$25,""))</f>
        <v/>
      </c>
      <c r="P23" s="7" t="str">
        <f>IF($C23="","",IFERROR((IFERROR('FORM NILAI SIAP'!$M23*'CPMK-CPL'!O$11,0)+IFERROR('FORM NILAI SIAP'!$O23*'CPMK-CPL'!O$12,0)+IFERROR('FORM NILAI SIAP'!$Q23*'CPMK-CPL'!O$13,0)+IFERROR('FORM NILAI SIAP'!$S23*'CPMK-CPL'!O$14,0)+IFERROR('FORM NILAI SIAP'!$U23*'CPMK-CPL'!O$15,0)+IFERROR('FORM NILAI SIAP'!$W23*'CPMK-CPL'!O$16,0)+IFERROR('FORM NILAI SIAP'!$Y23*'CPMK-CPL'!O$17,0)+IFERROR('FORM NILAI SIAP'!$AA23*'CPMK-CPL'!O$18,0)+IFERROR('FORM NILAI SIAP'!$AC23*'CPMK-CPL'!O$19,0)+IFERROR('FORM NILAI SIAP'!$AE23*'CPMK-CPL'!O$20,0))/'CPMK-CPL'!O$25,""))</f>
        <v/>
      </c>
      <c r="Q23" s="7" t="str">
        <f>IF($C23="","",IFERROR((IFERROR('FORM NILAI SIAP'!$M23*'CPMK-CPL'!P$11,0)+IFERROR('FORM NILAI SIAP'!$O23*'CPMK-CPL'!P$12,0)+IFERROR('FORM NILAI SIAP'!$Q23*'CPMK-CPL'!P$13,0)+IFERROR('FORM NILAI SIAP'!$S23*'CPMK-CPL'!P$14,0)+IFERROR('FORM NILAI SIAP'!$U23*'CPMK-CPL'!P$15,0)+IFERROR('FORM NILAI SIAP'!$W23*'CPMK-CPL'!P$16,0)+IFERROR('FORM NILAI SIAP'!$Y23*'CPMK-CPL'!P$17,0)+IFERROR('FORM NILAI SIAP'!$AA23*'CPMK-CPL'!P$18,0)+IFERROR('FORM NILAI SIAP'!$AC23*'CPMK-CPL'!P$19,0)+IFERROR('FORM NILAI SIAP'!$AE23*'CPMK-CPL'!P$20,0))/'CPMK-CPL'!P$25,""))</f>
        <v/>
      </c>
      <c r="R23" s="7" t="str">
        <f>IF($C23="","",IFERROR((IFERROR('FORM NILAI SIAP'!$M23*'CPMK-CPL'!Q$11,0)+IFERROR('FORM NILAI SIAP'!$O23*'CPMK-CPL'!Q$12,0)+IFERROR('FORM NILAI SIAP'!$Q23*'CPMK-CPL'!Q$13,0)+IFERROR('FORM NILAI SIAP'!$S23*'CPMK-CPL'!Q$14,0)+IFERROR('FORM NILAI SIAP'!$U23*'CPMK-CPL'!Q$15,0)+IFERROR('FORM NILAI SIAP'!$W23*'CPMK-CPL'!Q$16,0)+IFERROR('FORM NILAI SIAP'!$Y23*'CPMK-CPL'!Q$17,0)+IFERROR('FORM NILAI SIAP'!$AA23*'CPMK-CPL'!Q$18,0)+IFERROR('FORM NILAI SIAP'!$AC23*'CPMK-CPL'!Q$19,0)+IFERROR('FORM NILAI SIAP'!$AE23*'CPMK-CPL'!Q$20,0))/'CPMK-CPL'!Q$25,""))</f>
        <v/>
      </c>
      <c r="S23" s="7" t="str">
        <f>IF($C23="","",IFERROR((IFERROR('FORM NILAI SIAP'!$M23*'CPMK-CPL'!R$11,0)+IFERROR('FORM NILAI SIAP'!$O23*'CPMK-CPL'!R$12,0)+IFERROR('FORM NILAI SIAP'!$Q23*'CPMK-CPL'!R$13,0)+IFERROR('FORM NILAI SIAP'!$S23*'CPMK-CPL'!R$14,0)+IFERROR('FORM NILAI SIAP'!$U23*'CPMK-CPL'!R$15,0)+IFERROR('FORM NILAI SIAP'!$W23*'CPMK-CPL'!R$16,0)+IFERROR('FORM NILAI SIAP'!$Y23*'CPMK-CPL'!R$17,0)+IFERROR('FORM NILAI SIAP'!$AA23*'CPMK-CPL'!R$18,0)+IFERROR('FORM NILAI SIAP'!$AC23*'CPMK-CPL'!R$19,0)+IFERROR('FORM NILAI SIAP'!$AE23*'CPMK-CPL'!R$20,0))/'CPMK-CPL'!R$25,""))</f>
        <v/>
      </c>
      <c r="T23" s="2" t="str">
        <f t="shared" si="13"/>
        <v/>
      </c>
      <c r="U23" s="2">
        <f t="shared" si="14"/>
        <v>4</v>
      </c>
      <c r="V23" s="2">
        <f t="shared" si="15"/>
        <v>4</v>
      </c>
      <c r="W23" s="2">
        <f t="shared" si="16"/>
        <v>4</v>
      </c>
      <c r="X23" s="2" t="str">
        <f t="shared" si="17"/>
        <v/>
      </c>
      <c r="Y23" s="2">
        <f t="shared" si="18"/>
        <v>4</v>
      </c>
      <c r="Z23" s="2" t="str">
        <f t="shared" si="19"/>
        <v/>
      </c>
      <c r="AA23" s="2" t="str">
        <f t="shared" si="20"/>
        <v/>
      </c>
      <c r="AB23" s="2" t="str">
        <f t="shared" si="5"/>
        <v/>
      </c>
      <c r="AC23" s="2" t="str">
        <f t="shared" si="21"/>
        <v/>
      </c>
      <c r="AD23" s="2" t="str">
        <f t="shared" si="22"/>
        <v/>
      </c>
      <c r="AE23" s="2" t="str">
        <f t="shared" si="23"/>
        <v/>
      </c>
      <c r="AF23" s="2" t="str">
        <f t="shared" si="24"/>
        <v/>
      </c>
      <c r="AG23" s="2" t="str">
        <f t="shared" si="25"/>
        <v/>
      </c>
      <c r="AH23" s="2" t="str">
        <f t="shared" si="26"/>
        <v/>
      </c>
      <c r="AI23" s="60">
        <f t="shared" ca="1" si="27"/>
        <v>4</v>
      </c>
      <c r="AJ23" s="60"/>
    </row>
    <row r="24" spans="1:36" x14ac:dyDescent="0.25">
      <c r="A24" s="63">
        <f t="shared" si="12"/>
        <v>17</v>
      </c>
      <c r="B24" s="49" t="str">
        <f>IF('FORM NILAI SIAP'!A24=0,"",'FORM NILAI SIAP'!A24)</f>
        <v>21120120140141</v>
      </c>
      <c r="C24" s="3" t="str">
        <f>IF('FORM NILAI SIAP'!B24=0,"",'FORM NILAI SIAP'!B24)</f>
        <v>DIDAN HASAN MURTAQI</v>
      </c>
      <c r="D24" s="3" t="str">
        <f>'FORM NILAI SIAP'!J24</f>
        <v>A</v>
      </c>
      <c r="E24" s="7" t="str">
        <f>IF($C24="","",IFERROR((IFERROR('FORM NILAI SIAP'!$M24*'CPMK-CPL'!D$11,0)+IFERROR('FORM NILAI SIAP'!$O24*'CPMK-CPL'!D$12,0)+IFERROR('FORM NILAI SIAP'!$Q24*'CPMK-CPL'!D$13,0)+IFERROR('FORM NILAI SIAP'!$S24*'CPMK-CPL'!D$14,0)+IFERROR('FORM NILAI SIAP'!$U24*'CPMK-CPL'!D$15,0)+IFERROR('FORM NILAI SIAP'!$W24*'CPMK-CPL'!D$16,0)+IFERROR('FORM NILAI SIAP'!$Y24*'CPMK-CPL'!D$17,0)+IFERROR('FORM NILAI SIAP'!$AA24*'CPMK-CPL'!D$18,0)+IFERROR('FORM NILAI SIAP'!$AC24*'CPMK-CPL'!D$19,0)+IFERROR('FORM NILAI SIAP'!$AE24*'CPMK-CPL'!D$20,0))/'CPMK-CPL'!D$25,""))</f>
        <v/>
      </c>
      <c r="F24" s="7">
        <f>IF($C24="","",IFERROR((IFERROR('FORM NILAI SIAP'!$M24*'CPMK-CPL'!E$11,0)+IFERROR('FORM NILAI SIAP'!$O24*'CPMK-CPL'!E$12,0)+IFERROR('FORM NILAI SIAP'!$Q24*'CPMK-CPL'!E$13,0)+IFERROR('FORM NILAI SIAP'!$S24*'CPMK-CPL'!E$14,0)+IFERROR('FORM NILAI SIAP'!$U24*'CPMK-CPL'!E$15,0)+IFERROR('FORM NILAI SIAP'!$W24*'CPMK-CPL'!E$16,0)+IFERROR('FORM NILAI SIAP'!$Y24*'CPMK-CPL'!E$17,0)+IFERROR('FORM NILAI SIAP'!$AA24*'CPMK-CPL'!E$18,0)+IFERROR('FORM NILAI SIAP'!$AC24*'CPMK-CPL'!E$19,0)+IFERROR('FORM NILAI SIAP'!$AE24*'CPMK-CPL'!E$20,0))/'CPMK-CPL'!E$25,""))</f>
        <v>82.36904761904762</v>
      </c>
      <c r="G24" s="7">
        <f>IF($C24="","",IFERROR((IFERROR('FORM NILAI SIAP'!$M24*'CPMK-CPL'!F$11,0)+IFERROR('FORM NILAI SIAP'!$O24*'CPMK-CPL'!F$12,0)+IFERROR('FORM NILAI SIAP'!$Q24*'CPMK-CPL'!F$13,0)+IFERROR('FORM NILAI SIAP'!$S24*'CPMK-CPL'!F$14,0)+IFERROR('FORM NILAI SIAP'!$U24*'CPMK-CPL'!F$15,0)+IFERROR('FORM NILAI SIAP'!$W24*'CPMK-CPL'!F$16,0)+IFERROR('FORM NILAI SIAP'!$Y24*'CPMK-CPL'!F$17,0)+IFERROR('FORM NILAI SIAP'!$AA24*'CPMK-CPL'!F$18,0)+IFERROR('FORM NILAI SIAP'!$AC24*'CPMK-CPL'!F$19,0)+IFERROR('FORM NILAI SIAP'!$AE24*'CPMK-CPL'!F$20,0))/'CPMK-CPL'!F$25,""))</f>
        <v>93.07692307692308</v>
      </c>
      <c r="H24" s="7">
        <f>IF($C24="","",IFERROR((IFERROR('FORM NILAI SIAP'!$M24*'CPMK-CPL'!G$11,0)+IFERROR('FORM NILAI SIAP'!$O24*'CPMK-CPL'!G$12,0)+IFERROR('FORM NILAI SIAP'!$Q24*'CPMK-CPL'!G$13,0)+IFERROR('FORM NILAI SIAP'!$S24*'CPMK-CPL'!G$14,0)+IFERROR('FORM NILAI SIAP'!$U24*'CPMK-CPL'!G$15,0)+IFERROR('FORM NILAI SIAP'!$W24*'CPMK-CPL'!G$16,0)+IFERROR('FORM NILAI SIAP'!$Y24*'CPMK-CPL'!G$17,0)+IFERROR('FORM NILAI SIAP'!$AA24*'CPMK-CPL'!G$18,0)+IFERROR('FORM NILAI SIAP'!$AC24*'CPMK-CPL'!G$19,0)+IFERROR('FORM NILAI SIAP'!$AE24*'CPMK-CPL'!G$20,0))/'CPMK-CPL'!G$25,""))</f>
        <v>95</v>
      </c>
      <c r="I24" s="7" t="str">
        <f>IF($C24="","",IFERROR((IFERROR('FORM NILAI SIAP'!$M24*'CPMK-CPL'!H$11,0)+IFERROR('FORM NILAI SIAP'!$O24*'CPMK-CPL'!H$12,0)+IFERROR('FORM NILAI SIAP'!$Q24*'CPMK-CPL'!H$13,0)+IFERROR('FORM NILAI SIAP'!$S24*'CPMK-CPL'!H$14,0)+IFERROR('FORM NILAI SIAP'!$U24*'CPMK-CPL'!H$15,0)+IFERROR('FORM NILAI SIAP'!$W24*'CPMK-CPL'!H$16,0)+IFERROR('FORM NILAI SIAP'!$Y24*'CPMK-CPL'!H$17,0)+IFERROR('FORM NILAI SIAP'!$AA24*'CPMK-CPL'!H$18,0)+IFERROR('FORM NILAI SIAP'!$AC24*'CPMK-CPL'!H$19,0)+IFERROR('FORM NILAI SIAP'!$AE24*'CPMK-CPL'!H$20,0))/'CPMK-CPL'!H$25,""))</f>
        <v/>
      </c>
      <c r="J24" s="7">
        <f>IF($C24="","",IFERROR((IFERROR('FORM NILAI SIAP'!$M24*'CPMK-CPL'!I$11,0)+IFERROR('FORM NILAI SIAP'!$O24*'CPMK-CPL'!I$12,0)+IFERROR('FORM NILAI SIAP'!$Q24*'CPMK-CPL'!I$13,0)+IFERROR('FORM NILAI SIAP'!$S24*'CPMK-CPL'!I$14,0)+IFERROR('FORM NILAI SIAP'!$U24*'CPMK-CPL'!I$15,0)+IFERROR('FORM NILAI SIAP'!$W24*'CPMK-CPL'!I$16,0)+IFERROR('FORM NILAI SIAP'!$Y24*'CPMK-CPL'!I$17,0)+IFERROR('FORM NILAI SIAP'!$AA24*'CPMK-CPL'!I$18,0)+IFERROR('FORM NILAI SIAP'!$AC24*'CPMK-CPL'!I$19,0)+IFERROR('FORM NILAI SIAP'!$AE24*'CPMK-CPL'!I$20,0))/'CPMK-CPL'!I$25,""))</f>
        <v>93.07692307692308</v>
      </c>
      <c r="K24" s="7" t="str">
        <f>IF($C24="","",IFERROR((IFERROR('FORM NILAI SIAP'!$M24*'CPMK-CPL'!J$11,0)+IFERROR('FORM NILAI SIAP'!$O24*'CPMK-CPL'!J$12,0)+IFERROR('FORM NILAI SIAP'!$Q24*'CPMK-CPL'!J$13,0)+IFERROR('FORM NILAI SIAP'!$S24*'CPMK-CPL'!J$14,0)+IFERROR('FORM NILAI SIAP'!$U24*'CPMK-CPL'!J$15,0)+IFERROR('FORM NILAI SIAP'!$W24*'CPMK-CPL'!J$16,0)+IFERROR('FORM NILAI SIAP'!$Y24*'CPMK-CPL'!J$17,0)+IFERROR('FORM NILAI SIAP'!$AA24*'CPMK-CPL'!J$18,0)+IFERROR('FORM NILAI SIAP'!$AC24*'CPMK-CPL'!J$19,0)+IFERROR('FORM NILAI SIAP'!$AE24*'CPMK-CPL'!J$20,0))/'CPMK-CPL'!J$25,""))</f>
        <v/>
      </c>
      <c r="L24" s="7" t="str">
        <f>IF($C24="","",IFERROR((IFERROR('FORM NILAI SIAP'!$M24*'CPMK-CPL'!K$11,0)+IFERROR('FORM NILAI SIAP'!$O24*'CPMK-CPL'!K$12,0)+IFERROR('FORM NILAI SIAP'!$Q24*'CPMK-CPL'!K$13,0)+IFERROR('FORM NILAI SIAP'!$S24*'CPMK-CPL'!K$14,0)+IFERROR('FORM NILAI SIAP'!$U24*'CPMK-CPL'!K$15,0)+IFERROR('FORM NILAI SIAP'!$W24*'CPMK-CPL'!K$16,0)+IFERROR('FORM NILAI SIAP'!$Y24*'CPMK-CPL'!K$17,0)+IFERROR('FORM NILAI SIAP'!$AA24*'CPMK-CPL'!K$18,0)+IFERROR('FORM NILAI SIAP'!$AC24*'CPMK-CPL'!K$19,0)+IFERROR('FORM NILAI SIAP'!$AE24*'CPMK-CPL'!K$20,0))/'CPMK-CPL'!K$25,""))</f>
        <v/>
      </c>
      <c r="M24" s="7" t="str">
        <f>IF($C24="","",IFERROR((IFERROR('FORM NILAI SIAP'!$M24*'CPMK-CPL'!L$11,0)+IFERROR('FORM NILAI SIAP'!$O24*'CPMK-CPL'!L$12,0)+IFERROR('FORM NILAI SIAP'!$Q24*'CPMK-CPL'!L$13,0)+IFERROR('FORM NILAI SIAP'!$S24*'CPMK-CPL'!L$14,0)+IFERROR('FORM NILAI SIAP'!$U24*'CPMK-CPL'!L$15,0)+IFERROR('FORM NILAI SIAP'!$W24*'CPMK-CPL'!L$16,0)+IFERROR('FORM NILAI SIAP'!$Y24*'CPMK-CPL'!L$17,0)+IFERROR('FORM NILAI SIAP'!$AA24*'CPMK-CPL'!L$18,0)+IFERROR('FORM NILAI SIAP'!$AC24*'CPMK-CPL'!L$19,0)+IFERROR('FORM NILAI SIAP'!$AE24*'CPMK-CPL'!L$20,0))/'CPMK-CPL'!L$25,""))</f>
        <v/>
      </c>
      <c r="N24" s="7" t="str">
        <f>IF($C24="","",IFERROR((IFERROR('FORM NILAI SIAP'!$M24*'CPMK-CPL'!M$11,0)+IFERROR('FORM NILAI SIAP'!$O24*'CPMK-CPL'!M$12,0)+IFERROR('FORM NILAI SIAP'!$Q24*'CPMK-CPL'!M$13,0)+IFERROR('FORM NILAI SIAP'!$S24*'CPMK-CPL'!M$14,0)+IFERROR('FORM NILAI SIAP'!$U24*'CPMK-CPL'!M$15,0)+IFERROR('FORM NILAI SIAP'!$W24*'CPMK-CPL'!M$16,0)+IFERROR('FORM NILAI SIAP'!$Y24*'CPMK-CPL'!M$17,0)+IFERROR('FORM NILAI SIAP'!$AA24*'CPMK-CPL'!M$18,0)+IFERROR('FORM NILAI SIAP'!$AC24*'CPMK-CPL'!M$19,0)+IFERROR('FORM NILAI SIAP'!$AE24*'CPMK-CPL'!M$20,0))/'CPMK-CPL'!M$25,""))</f>
        <v/>
      </c>
      <c r="O24" s="7" t="str">
        <f>IF($C24="","",IFERROR((IFERROR('FORM NILAI SIAP'!$M24*'CPMK-CPL'!N$11,0)+IFERROR('FORM NILAI SIAP'!$O24*'CPMK-CPL'!N$12,0)+IFERROR('FORM NILAI SIAP'!$Q24*'CPMK-CPL'!N$13,0)+IFERROR('FORM NILAI SIAP'!$S24*'CPMK-CPL'!N$14,0)+IFERROR('FORM NILAI SIAP'!$U24*'CPMK-CPL'!N$15,0)+IFERROR('FORM NILAI SIAP'!$W24*'CPMK-CPL'!N$16,0)+IFERROR('FORM NILAI SIAP'!$Y24*'CPMK-CPL'!N$17,0)+IFERROR('FORM NILAI SIAP'!$AA24*'CPMK-CPL'!N$18,0)+IFERROR('FORM NILAI SIAP'!$AC24*'CPMK-CPL'!N$19,0)+IFERROR('FORM NILAI SIAP'!$AE24*'CPMK-CPL'!N$20,0))/'CPMK-CPL'!N$25,""))</f>
        <v/>
      </c>
      <c r="P24" s="7" t="str">
        <f>IF($C24="","",IFERROR((IFERROR('FORM NILAI SIAP'!$M24*'CPMK-CPL'!O$11,0)+IFERROR('FORM NILAI SIAP'!$O24*'CPMK-CPL'!O$12,0)+IFERROR('FORM NILAI SIAP'!$Q24*'CPMK-CPL'!O$13,0)+IFERROR('FORM NILAI SIAP'!$S24*'CPMK-CPL'!O$14,0)+IFERROR('FORM NILAI SIAP'!$U24*'CPMK-CPL'!O$15,0)+IFERROR('FORM NILAI SIAP'!$W24*'CPMK-CPL'!O$16,0)+IFERROR('FORM NILAI SIAP'!$Y24*'CPMK-CPL'!O$17,0)+IFERROR('FORM NILAI SIAP'!$AA24*'CPMK-CPL'!O$18,0)+IFERROR('FORM NILAI SIAP'!$AC24*'CPMK-CPL'!O$19,0)+IFERROR('FORM NILAI SIAP'!$AE24*'CPMK-CPL'!O$20,0))/'CPMK-CPL'!O$25,""))</f>
        <v/>
      </c>
      <c r="Q24" s="7" t="str">
        <f>IF($C24="","",IFERROR((IFERROR('FORM NILAI SIAP'!$M24*'CPMK-CPL'!P$11,0)+IFERROR('FORM NILAI SIAP'!$O24*'CPMK-CPL'!P$12,0)+IFERROR('FORM NILAI SIAP'!$Q24*'CPMK-CPL'!P$13,0)+IFERROR('FORM NILAI SIAP'!$S24*'CPMK-CPL'!P$14,0)+IFERROR('FORM NILAI SIAP'!$U24*'CPMK-CPL'!P$15,0)+IFERROR('FORM NILAI SIAP'!$W24*'CPMK-CPL'!P$16,0)+IFERROR('FORM NILAI SIAP'!$Y24*'CPMK-CPL'!P$17,0)+IFERROR('FORM NILAI SIAP'!$AA24*'CPMK-CPL'!P$18,0)+IFERROR('FORM NILAI SIAP'!$AC24*'CPMK-CPL'!P$19,0)+IFERROR('FORM NILAI SIAP'!$AE24*'CPMK-CPL'!P$20,0))/'CPMK-CPL'!P$25,""))</f>
        <v/>
      </c>
      <c r="R24" s="7" t="str">
        <f>IF($C24="","",IFERROR((IFERROR('FORM NILAI SIAP'!$M24*'CPMK-CPL'!Q$11,0)+IFERROR('FORM NILAI SIAP'!$O24*'CPMK-CPL'!Q$12,0)+IFERROR('FORM NILAI SIAP'!$Q24*'CPMK-CPL'!Q$13,0)+IFERROR('FORM NILAI SIAP'!$S24*'CPMK-CPL'!Q$14,0)+IFERROR('FORM NILAI SIAP'!$U24*'CPMK-CPL'!Q$15,0)+IFERROR('FORM NILAI SIAP'!$W24*'CPMK-CPL'!Q$16,0)+IFERROR('FORM NILAI SIAP'!$Y24*'CPMK-CPL'!Q$17,0)+IFERROR('FORM NILAI SIAP'!$AA24*'CPMK-CPL'!Q$18,0)+IFERROR('FORM NILAI SIAP'!$AC24*'CPMK-CPL'!Q$19,0)+IFERROR('FORM NILAI SIAP'!$AE24*'CPMK-CPL'!Q$20,0))/'CPMK-CPL'!Q$25,""))</f>
        <v/>
      </c>
      <c r="S24" s="7" t="str">
        <f>IF($C24="","",IFERROR((IFERROR('FORM NILAI SIAP'!$M24*'CPMK-CPL'!R$11,0)+IFERROR('FORM NILAI SIAP'!$O24*'CPMK-CPL'!R$12,0)+IFERROR('FORM NILAI SIAP'!$Q24*'CPMK-CPL'!R$13,0)+IFERROR('FORM NILAI SIAP'!$S24*'CPMK-CPL'!R$14,0)+IFERROR('FORM NILAI SIAP'!$U24*'CPMK-CPL'!R$15,0)+IFERROR('FORM NILAI SIAP'!$W24*'CPMK-CPL'!R$16,0)+IFERROR('FORM NILAI SIAP'!$Y24*'CPMK-CPL'!R$17,0)+IFERROR('FORM NILAI SIAP'!$AA24*'CPMK-CPL'!R$18,0)+IFERROR('FORM NILAI SIAP'!$AC24*'CPMK-CPL'!R$19,0)+IFERROR('FORM NILAI SIAP'!$AE24*'CPMK-CPL'!R$20,0))/'CPMK-CPL'!R$25,""))</f>
        <v/>
      </c>
      <c r="T24" s="2" t="str">
        <f t="shared" si="13"/>
        <v/>
      </c>
      <c r="U24" s="2">
        <f t="shared" si="14"/>
        <v>4</v>
      </c>
      <c r="V24" s="2">
        <f t="shared" si="15"/>
        <v>4</v>
      </c>
      <c r="W24" s="2">
        <f t="shared" si="16"/>
        <v>4</v>
      </c>
      <c r="X24" s="2" t="str">
        <f t="shared" si="17"/>
        <v/>
      </c>
      <c r="Y24" s="2">
        <f t="shared" si="18"/>
        <v>4</v>
      </c>
      <c r="Z24" s="2" t="str">
        <f t="shared" si="19"/>
        <v/>
      </c>
      <c r="AA24" s="2" t="str">
        <f t="shared" si="20"/>
        <v/>
      </c>
      <c r="AB24" s="2" t="str">
        <f t="shared" si="5"/>
        <v/>
      </c>
      <c r="AC24" s="2" t="str">
        <f t="shared" si="21"/>
        <v/>
      </c>
      <c r="AD24" s="2" t="str">
        <f t="shared" si="22"/>
        <v/>
      </c>
      <c r="AE24" s="2" t="str">
        <f t="shared" si="23"/>
        <v/>
      </c>
      <c r="AF24" s="2" t="str">
        <f t="shared" si="24"/>
        <v/>
      </c>
      <c r="AG24" s="2" t="str">
        <f t="shared" si="25"/>
        <v/>
      </c>
      <c r="AH24" s="2" t="str">
        <f t="shared" si="26"/>
        <v/>
      </c>
      <c r="AI24" s="60">
        <f t="shared" ca="1" si="27"/>
        <v>4</v>
      </c>
      <c r="AJ24" s="60"/>
    </row>
    <row r="25" spans="1:36" x14ac:dyDescent="0.25">
      <c r="A25" s="63">
        <f t="shared" si="12"/>
        <v>18</v>
      </c>
      <c r="B25" s="49" t="str">
        <f>IF('FORM NILAI SIAP'!A25=0,"",'FORM NILAI SIAP'!A25)</f>
        <v>21120120140149</v>
      </c>
      <c r="C25" s="3" t="str">
        <f>IF('FORM NILAI SIAP'!B25=0,"",'FORM NILAI SIAP'!B25)</f>
        <v>MUHAMMAD RIDWAN</v>
      </c>
      <c r="D25" s="3" t="str">
        <f>'FORM NILAI SIAP'!J25</f>
        <v>B</v>
      </c>
      <c r="E25" s="7" t="str">
        <f>IF($C25="","",IFERROR((IFERROR('FORM NILAI SIAP'!$M25*'CPMK-CPL'!D$11,0)+IFERROR('FORM NILAI SIAP'!$O25*'CPMK-CPL'!D$12,0)+IFERROR('FORM NILAI SIAP'!$Q25*'CPMK-CPL'!D$13,0)+IFERROR('FORM NILAI SIAP'!$S25*'CPMK-CPL'!D$14,0)+IFERROR('FORM NILAI SIAP'!$U25*'CPMK-CPL'!D$15,0)+IFERROR('FORM NILAI SIAP'!$W25*'CPMK-CPL'!D$16,0)+IFERROR('FORM NILAI SIAP'!$Y25*'CPMK-CPL'!D$17,0)+IFERROR('FORM NILAI SIAP'!$AA25*'CPMK-CPL'!D$18,0)+IFERROR('FORM NILAI SIAP'!$AC25*'CPMK-CPL'!D$19,0)+IFERROR('FORM NILAI SIAP'!$AE25*'CPMK-CPL'!D$20,0))/'CPMK-CPL'!D$25,""))</f>
        <v/>
      </c>
      <c r="F25" s="7">
        <f>IF($C25="","",IFERROR((IFERROR('FORM NILAI SIAP'!$M25*'CPMK-CPL'!E$11,0)+IFERROR('FORM NILAI SIAP'!$O25*'CPMK-CPL'!E$12,0)+IFERROR('FORM NILAI SIAP'!$Q25*'CPMK-CPL'!E$13,0)+IFERROR('FORM NILAI SIAP'!$S25*'CPMK-CPL'!E$14,0)+IFERROR('FORM NILAI SIAP'!$U25*'CPMK-CPL'!E$15,0)+IFERROR('FORM NILAI SIAP'!$W25*'CPMK-CPL'!E$16,0)+IFERROR('FORM NILAI SIAP'!$Y25*'CPMK-CPL'!E$17,0)+IFERROR('FORM NILAI SIAP'!$AA25*'CPMK-CPL'!E$18,0)+IFERROR('FORM NILAI SIAP'!$AC25*'CPMK-CPL'!E$19,0)+IFERROR('FORM NILAI SIAP'!$AE25*'CPMK-CPL'!E$20,0))/'CPMK-CPL'!E$25,""))</f>
        <v>74.166666666666657</v>
      </c>
      <c r="G25" s="7">
        <f>IF($C25="","",IFERROR((IFERROR('FORM NILAI SIAP'!$M25*'CPMK-CPL'!F$11,0)+IFERROR('FORM NILAI SIAP'!$O25*'CPMK-CPL'!F$12,0)+IFERROR('FORM NILAI SIAP'!$Q25*'CPMK-CPL'!F$13,0)+IFERROR('FORM NILAI SIAP'!$S25*'CPMK-CPL'!F$14,0)+IFERROR('FORM NILAI SIAP'!$U25*'CPMK-CPL'!F$15,0)+IFERROR('FORM NILAI SIAP'!$W25*'CPMK-CPL'!F$16,0)+IFERROR('FORM NILAI SIAP'!$Y25*'CPMK-CPL'!F$17,0)+IFERROR('FORM NILAI SIAP'!$AA25*'CPMK-CPL'!F$18,0)+IFERROR('FORM NILAI SIAP'!$AC25*'CPMK-CPL'!F$19,0)+IFERROR('FORM NILAI SIAP'!$AE25*'CPMK-CPL'!F$20,0))/'CPMK-CPL'!F$25,""))</f>
        <v>80</v>
      </c>
      <c r="H25" s="7">
        <f>IF($C25="","",IFERROR((IFERROR('FORM NILAI SIAP'!$M25*'CPMK-CPL'!G$11,0)+IFERROR('FORM NILAI SIAP'!$O25*'CPMK-CPL'!G$12,0)+IFERROR('FORM NILAI SIAP'!$Q25*'CPMK-CPL'!G$13,0)+IFERROR('FORM NILAI SIAP'!$S25*'CPMK-CPL'!G$14,0)+IFERROR('FORM NILAI SIAP'!$U25*'CPMK-CPL'!G$15,0)+IFERROR('FORM NILAI SIAP'!$W25*'CPMK-CPL'!G$16,0)+IFERROR('FORM NILAI SIAP'!$Y25*'CPMK-CPL'!G$17,0)+IFERROR('FORM NILAI SIAP'!$AA25*'CPMK-CPL'!G$18,0)+IFERROR('FORM NILAI SIAP'!$AC25*'CPMK-CPL'!G$19,0)+IFERROR('FORM NILAI SIAP'!$AE25*'CPMK-CPL'!G$20,0))/'CPMK-CPL'!G$25,""))</f>
        <v>83.333333333333329</v>
      </c>
      <c r="I25" s="7" t="str">
        <f>IF($C25="","",IFERROR((IFERROR('FORM NILAI SIAP'!$M25*'CPMK-CPL'!H$11,0)+IFERROR('FORM NILAI SIAP'!$O25*'CPMK-CPL'!H$12,0)+IFERROR('FORM NILAI SIAP'!$Q25*'CPMK-CPL'!H$13,0)+IFERROR('FORM NILAI SIAP'!$S25*'CPMK-CPL'!H$14,0)+IFERROR('FORM NILAI SIAP'!$U25*'CPMK-CPL'!H$15,0)+IFERROR('FORM NILAI SIAP'!$W25*'CPMK-CPL'!H$16,0)+IFERROR('FORM NILAI SIAP'!$Y25*'CPMK-CPL'!H$17,0)+IFERROR('FORM NILAI SIAP'!$AA25*'CPMK-CPL'!H$18,0)+IFERROR('FORM NILAI SIAP'!$AC25*'CPMK-CPL'!H$19,0)+IFERROR('FORM NILAI SIAP'!$AE25*'CPMK-CPL'!H$20,0))/'CPMK-CPL'!H$25,""))</f>
        <v/>
      </c>
      <c r="J25" s="7">
        <f>IF($C25="","",IFERROR((IFERROR('FORM NILAI SIAP'!$M25*'CPMK-CPL'!I$11,0)+IFERROR('FORM NILAI SIAP'!$O25*'CPMK-CPL'!I$12,0)+IFERROR('FORM NILAI SIAP'!$Q25*'CPMK-CPL'!I$13,0)+IFERROR('FORM NILAI SIAP'!$S25*'CPMK-CPL'!I$14,0)+IFERROR('FORM NILAI SIAP'!$U25*'CPMK-CPL'!I$15,0)+IFERROR('FORM NILAI SIAP'!$W25*'CPMK-CPL'!I$16,0)+IFERROR('FORM NILAI SIAP'!$Y25*'CPMK-CPL'!I$17,0)+IFERROR('FORM NILAI SIAP'!$AA25*'CPMK-CPL'!I$18,0)+IFERROR('FORM NILAI SIAP'!$AC25*'CPMK-CPL'!I$19,0)+IFERROR('FORM NILAI SIAP'!$AE25*'CPMK-CPL'!I$20,0))/'CPMK-CPL'!I$25,""))</f>
        <v>80</v>
      </c>
      <c r="K25" s="7" t="str">
        <f>IF($C25="","",IFERROR((IFERROR('FORM NILAI SIAP'!$M25*'CPMK-CPL'!J$11,0)+IFERROR('FORM NILAI SIAP'!$O25*'CPMK-CPL'!J$12,0)+IFERROR('FORM NILAI SIAP'!$Q25*'CPMK-CPL'!J$13,0)+IFERROR('FORM NILAI SIAP'!$S25*'CPMK-CPL'!J$14,0)+IFERROR('FORM NILAI SIAP'!$U25*'CPMK-CPL'!J$15,0)+IFERROR('FORM NILAI SIAP'!$W25*'CPMK-CPL'!J$16,0)+IFERROR('FORM NILAI SIAP'!$Y25*'CPMK-CPL'!J$17,0)+IFERROR('FORM NILAI SIAP'!$AA25*'CPMK-CPL'!J$18,0)+IFERROR('FORM NILAI SIAP'!$AC25*'CPMK-CPL'!J$19,0)+IFERROR('FORM NILAI SIAP'!$AE25*'CPMK-CPL'!J$20,0))/'CPMK-CPL'!J$25,""))</f>
        <v/>
      </c>
      <c r="L25" s="7" t="str">
        <f>IF($C25="","",IFERROR((IFERROR('FORM NILAI SIAP'!$M25*'CPMK-CPL'!K$11,0)+IFERROR('FORM NILAI SIAP'!$O25*'CPMK-CPL'!K$12,0)+IFERROR('FORM NILAI SIAP'!$Q25*'CPMK-CPL'!K$13,0)+IFERROR('FORM NILAI SIAP'!$S25*'CPMK-CPL'!K$14,0)+IFERROR('FORM NILAI SIAP'!$U25*'CPMK-CPL'!K$15,0)+IFERROR('FORM NILAI SIAP'!$W25*'CPMK-CPL'!K$16,0)+IFERROR('FORM NILAI SIAP'!$Y25*'CPMK-CPL'!K$17,0)+IFERROR('FORM NILAI SIAP'!$AA25*'CPMK-CPL'!K$18,0)+IFERROR('FORM NILAI SIAP'!$AC25*'CPMK-CPL'!K$19,0)+IFERROR('FORM NILAI SIAP'!$AE25*'CPMK-CPL'!K$20,0))/'CPMK-CPL'!K$25,""))</f>
        <v/>
      </c>
      <c r="M25" s="7" t="str">
        <f>IF($C25="","",IFERROR((IFERROR('FORM NILAI SIAP'!$M25*'CPMK-CPL'!L$11,0)+IFERROR('FORM NILAI SIAP'!$O25*'CPMK-CPL'!L$12,0)+IFERROR('FORM NILAI SIAP'!$Q25*'CPMK-CPL'!L$13,0)+IFERROR('FORM NILAI SIAP'!$S25*'CPMK-CPL'!L$14,0)+IFERROR('FORM NILAI SIAP'!$U25*'CPMK-CPL'!L$15,0)+IFERROR('FORM NILAI SIAP'!$W25*'CPMK-CPL'!L$16,0)+IFERROR('FORM NILAI SIAP'!$Y25*'CPMK-CPL'!L$17,0)+IFERROR('FORM NILAI SIAP'!$AA25*'CPMK-CPL'!L$18,0)+IFERROR('FORM NILAI SIAP'!$AC25*'CPMK-CPL'!L$19,0)+IFERROR('FORM NILAI SIAP'!$AE25*'CPMK-CPL'!L$20,0))/'CPMK-CPL'!L$25,""))</f>
        <v/>
      </c>
      <c r="N25" s="7" t="str">
        <f>IF($C25="","",IFERROR((IFERROR('FORM NILAI SIAP'!$M25*'CPMK-CPL'!M$11,0)+IFERROR('FORM NILAI SIAP'!$O25*'CPMK-CPL'!M$12,0)+IFERROR('FORM NILAI SIAP'!$Q25*'CPMK-CPL'!M$13,0)+IFERROR('FORM NILAI SIAP'!$S25*'CPMK-CPL'!M$14,0)+IFERROR('FORM NILAI SIAP'!$U25*'CPMK-CPL'!M$15,0)+IFERROR('FORM NILAI SIAP'!$W25*'CPMK-CPL'!M$16,0)+IFERROR('FORM NILAI SIAP'!$Y25*'CPMK-CPL'!M$17,0)+IFERROR('FORM NILAI SIAP'!$AA25*'CPMK-CPL'!M$18,0)+IFERROR('FORM NILAI SIAP'!$AC25*'CPMK-CPL'!M$19,0)+IFERROR('FORM NILAI SIAP'!$AE25*'CPMK-CPL'!M$20,0))/'CPMK-CPL'!M$25,""))</f>
        <v/>
      </c>
      <c r="O25" s="7" t="str">
        <f>IF($C25="","",IFERROR((IFERROR('FORM NILAI SIAP'!$M25*'CPMK-CPL'!N$11,0)+IFERROR('FORM NILAI SIAP'!$O25*'CPMK-CPL'!N$12,0)+IFERROR('FORM NILAI SIAP'!$Q25*'CPMK-CPL'!N$13,0)+IFERROR('FORM NILAI SIAP'!$S25*'CPMK-CPL'!N$14,0)+IFERROR('FORM NILAI SIAP'!$U25*'CPMK-CPL'!N$15,0)+IFERROR('FORM NILAI SIAP'!$W25*'CPMK-CPL'!N$16,0)+IFERROR('FORM NILAI SIAP'!$Y25*'CPMK-CPL'!N$17,0)+IFERROR('FORM NILAI SIAP'!$AA25*'CPMK-CPL'!N$18,0)+IFERROR('FORM NILAI SIAP'!$AC25*'CPMK-CPL'!N$19,0)+IFERROR('FORM NILAI SIAP'!$AE25*'CPMK-CPL'!N$20,0))/'CPMK-CPL'!N$25,""))</f>
        <v/>
      </c>
      <c r="P25" s="7" t="str">
        <f>IF($C25="","",IFERROR((IFERROR('FORM NILAI SIAP'!$M25*'CPMK-CPL'!O$11,0)+IFERROR('FORM NILAI SIAP'!$O25*'CPMK-CPL'!O$12,0)+IFERROR('FORM NILAI SIAP'!$Q25*'CPMK-CPL'!O$13,0)+IFERROR('FORM NILAI SIAP'!$S25*'CPMK-CPL'!O$14,0)+IFERROR('FORM NILAI SIAP'!$U25*'CPMK-CPL'!O$15,0)+IFERROR('FORM NILAI SIAP'!$W25*'CPMK-CPL'!O$16,0)+IFERROR('FORM NILAI SIAP'!$Y25*'CPMK-CPL'!O$17,0)+IFERROR('FORM NILAI SIAP'!$AA25*'CPMK-CPL'!O$18,0)+IFERROR('FORM NILAI SIAP'!$AC25*'CPMK-CPL'!O$19,0)+IFERROR('FORM NILAI SIAP'!$AE25*'CPMK-CPL'!O$20,0))/'CPMK-CPL'!O$25,""))</f>
        <v/>
      </c>
      <c r="Q25" s="7" t="str">
        <f>IF($C25="","",IFERROR((IFERROR('FORM NILAI SIAP'!$M25*'CPMK-CPL'!P$11,0)+IFERROR('FORM NILAI SIAP'!$O25*'CPMK-CPL'!P$12,0)+IFERROR('FORM NILAI SIAP'!$Q25*'CPMK-CPL'!P$13,0)+IFERROR('FORM NILAI SIAP'!$S25*'CPMK-CPL'!P$14,0)+IFERROR('FORM NILAI SIAP'!$U25*'CPMK-CPL'!P$15,0)+IFERROR('FORM NILAI SIAP'!$W25*'CPMK-CPL'!P$16,0)+IFERROR('FORM NILAI SIAP'!$Y25*'CPMK-CPL'!P$17,0)+IFERROR('FORM NILAI SIAP'!$AA25*'CPMK-CPL'!P$18,0)+IFERROR('FORM NILAI SIAP'!$AC25*'CPMK-CPL'!P$19,0)+IFERROR('FORM NILAI SIAP'!$AE25*'CPMK-CPL'!P$20,0))/'CPMK-CPL'!P$25,""))</f>
        <v/>
      </c>
      <c r="R25" s="7" t="str">
        <f>IF($C25="","",IFERROR((IFERROR('FORM NILAI SIAP'!$M25*'CPMK-CPL'!Q$11,0)+IFERROR('FORM NILAI SIAP'!$O25*'CPMK-CPL'!Q$12,0)+IFERROR('FORM NILAI SIAP'!$Q25*'CPMK-CPL'!Q$13,0)+IFERROR('FORM NILAI SIAP'!$S25*'CPMK-CPL'!Q$14,0)+IFERROR('FORM NILAI SIAP'!$U25*'CPMK-CPL'!Q$15,0)+IFERROR('FORM NILAI SIAP'!$W25*'CPMK-CPL'!Q$16,0)+IFERROR('FORM NILAI SIAP'!$Y25*'CPMK-CPL'!Q$17,0)+IFERROR('FORM NILAI SIAP'!$AA25*'CPMK-CPL'!Q$18,0)+IFERROR('FORM NILAI SIAP'!$AC25*'CPMK-CPL'!Q$19,0)+IFERROR('FORM NILAI SIAP'!$AE25*'CPMK-CPL'!Q$20,0))/'CPMK-CPL'!Q$25,""))</f>
        <v/>
      </c>
      <c r="S25" s="7" t="str">
        <f>IF($C25="","",IFERROR((IFERROR('FORM NILAI SIAP'!$M25*'CPMK-CPL'!R$11,0)+IFERROR('FORM NILAI SIAP'!$O25*'CPMK-CPL'!R$12,0)+IFERROR('FORM NILAI SIAP'!$Q25*'CPMK-CPL'!R$13,0)+IFERROR('FORM NILAI SIAP'!$S25*'CPMK-CPL'!R$14,0)+IFERROR('FORM NILAI SIAP'!$U25*'CPMK-CPL'!R$15,0)+IFERROR('FORM NILAI SIAP'!$W25*'CPMK-CPL'!R$16,0)+IFERROR('FORM NILAI SIAP'!$Y25*'CPMK-CPL'!R$17,0)+IFERROR('FORM NILAI SIAP'!$AA25*'CPMK-CPL'!R$18,0)+IFERROR('FORM NILAI SIAP'!$AC25*'CPMK-CPL'!R$19,0)+IFERROR('FORM NILAI SIAP'!$AE25*'CPMK-CPL'!R$20,0))/'CPMK-CPL'!R$25,""))</f>
        <v/>
      </c>
      <c r="T25" s="2" t="str">
        <f t="shared" si="13"/>
        <v/>
      </c>
      <c r="U25" s="2">
        <f t="shared" si="14"/>
        <v>3</v>
      </c>
      <c r="V25" s="2">
        <f t="shared" si="15"/>
        <v>4</v>
      </c>
      <c r="W25" s="2">
        <f t="shared" si="16"/>
        <v>4</v>
      </c>
      <c r="X25" s="2" t="str">
        <f t="shared" si="17"/>
        <v/>
      </c>
      <c r="Y25" s="2">
        <f t="shared" si="18"/>
        <v>4</v>
      </c>
      <c r="Z25" s="2" t="str">
        <f t="shared" si="19"/>
        <v/>
      </c>
      <c r="AA25" s="2" t="str">
        <f t="shared" si="20"/>
        <v/>
      </c>
      <c r="AB25" s="2" t="str">
        <f t="shared" si="5"/>
        <v/>
      </c>
      <c r="AC25" s="2" t="str">
        <f t="shared" si="21"/>
        <v/>
      </c>
      <c r="AD25" s="2" t="str">
        <f t="shared" si="22"/>
        <v/>
      </c>
      <c r="AE25" s="2" t="str">
        <f t="shared" si="23"/>
        <v/>
      </c>
      <c r="AF25" s="2" t="str">
        <f t="shared" si="24"/>
        <v/>
      </c>
      <c r="AG25" s="2" t="str">
        <f t="shared" si="25"/>
        <v/>
      </c>
      <c r="AH25" s="2" t="str">
        <f t="shared" si="26"/>
        <v/>
      </c>
      <c r="AI25" s="60">
        <f t="shared" ca="1" si="27"/>
        <v>4</v>
      </c>
      <c r="AJ25" s="60"/>
    </row>
    <row r="26" spans="1:36" x14ac:dyDescent="0.25">
      <c r="A26" s="63" t="str">
        <f t="shared" si="12"/>
        <v/>
      </c>
      <c r="B26" s="49" t="str">
        <f>IF('FORM NILAI SIAP'!A26=0,"",'FORM NILAI SIAP'!A26)</f>
        <v/>
      </c>
      <c r="C26" s="3" t="str">
        <f>IF('FORM NILAI SIAP'!B26=0,"",'FORM NILAI SIAP'!B26)</f>
        <v/>
      </c>
      <c r="D26" s="3" t="str">
        <f>'FORM NILAI SIAP'!J26</f>
        <v/>
      </c>
      <c r="E26" s="7" t="str">
        <f>IF($C26="","",IFERROR((IFERROR('FORM NILAI SIAP'!$M26*'CPMK-CPL'!D$11,0)+IFERROR('FORM NILAI SIAP'!$O26*'CPMK-CPL'!D$12,0)+IFERROR('FORM NILAI SIAP'!$Q26*'CPMK-CPL'!D$13,0)+IFERROR('FORM NILAI SIAP'!$S26*'CPMK-CPL'!D$14,0)+IFERROR('FORM NILAI SIAP'!$U26*'CPMK-CPL'!D$15,0)+IFERROR('FORM NILAI SIAP'!$W26*'CPMK-CPL'!D$16,0)+IFERROR('FORM NILAI SIAP'!$Y26*'CPMK-CPL'!D$17,0)+IFERROR('FORM NILAI SIAP'!$AA26*'CPMK-CPL'!D$18,0)+IFERROR('FORM NILAI SIAP'!$AC26*'CPMK-CPL'!D$19,0)+IFERROR('FORM NILAI SIAP'!$AE26*'CPMK-CPL'!D$20,0))/'CPMK-CPL'!D$25,""))</f>
        <v/>
      </c>
      <c r="F26" s="7" t="str">
        <f>IF($C26="","",IFERROR((IFERROR('FORM NILAI SIAP'!$M26*'CPMK-CPL'!E$11,0)+IFERROR('FORM NILAI SIAP'!$O26*'CPMK-CPL'!E$12,0)+IFERROR('FORM NILAI SIAP'!$Q26*'CPMK-CPL'!E$13,0)+IFERROR('FORM NILAI SIAP'!$S26*'CPMK-CPL'!E$14,0)+IFERROR('FORM NILAI SIAP'!$U26*'CPMK-CPL'!E$15,0)+IFERROR('FORM NILAI SIAP'!$W26*'CPMK-CPL'!E$16,0)+IFERROR('FORM NILAI SIAP'!$Y26*'CPMK-CPL'!E$17,0)+IFERROR('FORM NILAI SIAP'!$AA26*'CPMK-CPL'!E$18,0)+IFERROR('FORM NILAI SIAP'!$AC26*'CPMK-CPL'!E$19,0)+IFERROR('FORM NILAI SIAP'!$AE26*'CPMK-CPL'!E$20,0))/'CPMK-CPL'!E$25,""))</f>
        <v/>
      </c>
      <c r="G26" s="7" t="str">
        <f>IF($C26="","",IFERROR((IFERROR('FORM NILAI SIAP'!$M26*'CPMK-CPL'!F$11,0)+IFERROR('FORM NILAI SIAP'!$O26*'CPMK-CPL'!F$12,0)+IFERROR('FORM NILAI SIAP'!$Q26*'CPMK-CPL'!F$13,0)+IFERROR('FORM NILAI SIAP'!$S26*'CPMK-CPL'!F$14,0)+IFERROR('FORM NILAI SIAP'!$U26*'CPMK-CPL'!F$15,0)+IFERROR('FORM NILAI SIAP'!$W26*'CPMK-CPL'!F$16,0)+IFERROR('FORM NILAI SIAP'!$Y26*'CPMK-CPL'!F$17,0)+IFERROR('FORM NILAI SIAP'!$AA26*'CPMK-CPL'!F$18,0)+IFERROR('FORM NILAI SIAP'!$AC26*'CPMK-CPL'!F$19,0)+IFERROR('FORM NILAI SIAP'!$AE26*'CPMK-CPL'!F$20,0))/'CPMK-CPL'!F$25,""))</f>
        <v/>
      </c>
      <c r="H26" s="7" t="str">
        <f>IF($C26="","",IFERROR((IFERROR('FORM NILAI SIAP'!$M26*'CPMK-CPL'!G$11,0)+IFERROR('FORM NILAI SIAP'!$O26*'CPMK-CPL'!G$12,0)+IFERROR('FORM NILAI SIAP'!$Q26*'CPMK-CPL'!G$13,0)+IFERROR('FORM NILAI SIAP'!$S26*'CPMK-CPL'!G$14,0)+IFERROR('FORM NILAI SIAP'!$U26*'CPMK-CPL'!G$15,0)+IFERROR('FORM NILAI SIAP'!$W26*'CPMK-CPL'!G$16,0)+IFERROR('FORM NILAI SIAP'!$Y26*'CPMK-CPL'!G$17,0)+IFERROR('FORM NILAI SIAP'!$AA26*'CPMK-CPL'!G$18,0)+IFERROR('FORM NILAI SIAP'!$AC26*'CPMK-CPL'!G$19,0)+IFERROR('FORM NILAI SIAP'!$AE26*'CPMK-CPL'!G$20,0))/'CPMK-CPL'!G$25,""))</f>
        <v/>
      </c>
      <c r="I26" s="7" t="str">
        <f>IF($C26="","",IFERROR((IFERROR('FORM NILAI SIAP'!$M26*'CPMK-CPL'!H$11,0)+IFERROR('FORM NILAI SIAP'!$O26*'CPMK-CPL'!H$12,0)+IFERROR('FORM NILAI SIAP'!$Q26*'CPMK-CPL'!H$13,0)+IFERROR('FORM NILAI SIAP'!$S26*'CPMK-CPL'!H$14,0)+IFERROR('FORM NILAI SIAP'!$U26*'CPMK-CPL'!H$15,0)+IFERROR('FORM NILAI SIAP'!$W26*'CPMK-CPL'!H$16,0)+IFERROR('FORM NILAI SIAP'!$Y26*'CPMK-CPL'!H$17,0)+IFERROR('FORM NILAI SIAP'!$AA26*'CPMK-CPL'!H$18,0)+IFERROR('FORM NILAI SIAP'!$AC26*'CPMK-CPL'!H$19,0)+IFERROR('FORM NILAI SIAP'!$AE26*'CPMK-CPL'!H$20,0))/'CPMK-CPL'!H$25,""))</f>
        <v/>
      </c>
      <c r="J26" s="7" t="str">
        <f>IF($C26="","",IFERROR((IFERROR('FORM NILAI SIAP'!$M26*'CPMK-CPL'!I$11,0)+IFERROR('FORM NILAI SIAP'!$O26*'CPMK-CPL'!I$12,0)+IFERROR('FORM NILAI SIAP'!$Q26*'CPMK-CPL'!I$13,0)+IFERROR('FORM NILAI SIAP'!$S26*'CPMK-CPL'!I$14,0)+IFERROR('FORM NILAI SIAP'!$U26*'CPMK-CPL'!I$15,0)+IFERROR('FORM NILAI SIAP'!$W26*'CPMK-CPL'!I$16,0)+IFERROR('FORM NILAI SIAP'!$Y26*'CPMK-CPL'!I$17,0)+IFERROR('FORM NILAI SIAP'!$AA26*'CPMK-CPL'!I$18,0)+IFERROR('FORM NILAI SIAP'!$AC26*'CPMK-CPL'!I$19,0)+IFERROR('FORM NILAI SIAP'!$AE26*'CPMK-CPL'!I$20,0))/'CPMK-CPL'!I$25,""))</f>
        <v/>
      </c>
      <c r="K26" s="7" t="str">
        <f>IF($C26="","",IFERROR((IFERROR('FORM NILAI SIAP'!$M26*'CPMK-CPL'!J$11,0)+IFERROR('FORM NILAI SIAP'!$O26*'CPMK-CPL'!J$12,0)+IFERROR('FORM NILAI SIAP'!$Q26*'CPMK-CPL'!J$13,0)+IFERROR('FORM NILAI SIAP'!$S26*'CPMK-CPL'!J$14,0)+IFERROR('FORM NILAI SIAP'!$U26*'CPMK-CPL'!J$15,0)+IFERROR('FORM NILAI SIAP'!$W26*'CPMK-CPL'!J$16,0)+IFERROR('FORM NILAI SIAP'!$Y26*'CPMK-CPL'!J$17,0)+IFERROR('FORM NILAI SIAP'!$AA26*'CPMK-CPL'!J$18,0)+IFERROR('FORM NILAI SIAP'!$AC26*'CPMK-CPL'!J$19,0)+IFERROR('FORM NILAI SIAP'!$AE26*'CPMK-CPL'!J$20,0))/'CPMK-CPL'!J$25,""))</f>
        <v/>
      </c>
      <c r="L26" s="7" t="str">
        <f>IF($C26="","",IFERROR((IFERROR('FORM NILAI SIAP'!$M26*'CPMK-CPL'!K$11,0)+IFERROR('FORM NILAI SIAP'!$O26*'CPMK-CPL'!K$12,0)+IFERROR('FORM NILAI SIAP'!$Q26*'CPMK-CPL'!K$13,0)+IFERROR('FORM NILAI SIAP'!$S26*'CPMK-CPL'!K$14,0)+IFERROR('FORM NILAI SIAP'!$U26*'CPMK-CPL'!K$15,0)+IFERROR('FORM NILAI SIAP'!$W26*'CPMK-CPL'!K$16,0)+IFERROR('FORM NILAI SIAP'!$Y26*'CPMK-CPL'!K$17,0)+IFERROR('FORM NILAI SIAP'!$AA26*'CPMK-CPL'!K$18,0)+IFERROR('FORM NILAI SIAP'!$AC26*'CPMK-CPL'!K$19,0)+IFERROR('FORM NILAI SIAP'!$AE26*'CPMK-CPL'!K$20,0))/'CPMK-CPL'!K$25,""))</f>
        <v/>
      </c>
      <c r="M26" s="7" t="str">
        <f>IF($C26="","",IFERROR((IFERROR('FORM NILAI SIAP'!$M26*'CPMK-CPL'!L$11,0)+IFERROR('FORM NILAI SIAP'!$O26*'CPMK-CPL'!L$12,0)+IFERROR('FORM NILAI SIAP'!$Q26*'CPMK-CPL'!L$13,0)+IFERROR('FORM NILAI SIAP'!$S26*'CPMK-CPL'!L$14,0)+IFERROR('FORM NILAI SIAP'!$U26*'CPMK-CPL'!L$15,0)+IFERROR('FORM NILAI SIAP'!$W26*'CPMK-CPL'!L$16,0)+IFERROR('FORM NILAI SIAP'!$Y26*'CPMK-CPL'!L$17,0)+IFERROR('FORM NILAI SIAP'!$AA26*'CPMK-CPL'!L$18,0)+IFERROR('FORM NILAI SIAP'!$AC26*'CPMK-CPL'!L$19,0)+IFERROR('FORM NILAI SIAP'!$AE26*'CPMK-CPL'!L$20,0))/'CPMK-CPL'!L$25,""))</f>
        <v/>
      </c>
      <c r="N26" s="7" t="str">
        <f>IF($C26="","",IFERROR((IFERROR('FORM NILAI SIAP'!$M26*'CPMK-CPL'!M$11,0)+IFERROR('FORM NILAI SIAP'!$O26*'CPMK-CPL'!M$12,0)+IFERROR('FORM NILAI SIAP'!$Q26*'CPMK-CPL'!M$13,0)+IFERROR('FORM NILAI SIAP'!$S26*'CPMK-CPL'!M$14,0)+IFERROR('FORM NILAI SIAP'!$U26*'CPMK-CPL'!M$15,0)+IFERROR('FORM NILAI SIAP'!$W26*'CPMK-CPL'!M$16,0)+IFERROR('FORM NILAI SIAP'!$Y26*'CPMK-CPL'!M$17,0)+IFERROR('FORM NILAI SIAP'!$AA26*'CPMK-CPL'!M$18,0)+IFERROR('FORM NILAI SIAP'!$AC26*'CPMK-CPL'!M$19,0)+IFERROR('FORM NILAI SIAP'!$AE26*'CPMK-CPL'!M$20,0))/'CPMK-CPL'!M$25,""))</f>
        <v/>
      </c>
      <c r="O26" s="7" t="str">
        <f>IF($C26="","",IFERROR((IFERROR('FORM NILAI SIAP'!$M26*'CPMK-CPL'!N$11,0)+IFERROR('FORM NILAI SIAP'!$O26*'CPMK-CPL'!N$12,0)+IFERROR('FORM NILAI SIAP'!$Q26*'CPMK-CPL'!N$13,0)+IFERROR('FORM NILAI SIAP'!$S26*'CPMK-CPL'!N$14,0)+IFERROR('FORM NILAI SIAP'!$U26*'CPMK-CPL'!N$15,0)+IFERROR('FORM NILAI SIAP'!$W26*'CPMK-CPL'!N$16,0)+IFERROR('FORM NILAI SIAP'!$Y26*'CPMK-CPL'!N$17,0)+IFERROR('FORM NILAI SIAP'!$AA26*'CPMK-CPL'!N$18,0)+IFERROR('FORM NILAI SIAP'!$AC26*'CPMK-CPL'!N$19,0)+IFERROR('FORM NILAI SIAP'!$AE26*'CPMK-CPL'!N$20,0))/'CPMK-CPL'!N$25,""))</f>
        <v/>
      </c>
      <c r="P26" s="7" t="str">
        <f>IF($C26="","",IFERROR((IFERROR('FORM NILAI SIAP'!$M26*'CPMK-CPL'!O$11,0)+IFERROR('FORM NILAI SIAP'!$O26*'CPMK-CPL'!O$12,0)+IFERROR('FORM NILAI SIAP'!$Q26*'CPMK-CPL'!O$13,0)+IFERROR('FORM NILAI SIAP'!$S26*'CPMK-CPL'!O$14,0)+IFERROR('FORM NILAI SIAP'!$U26*'CPMK-CPL'!O$15,0)+IFERROR('FORM NILAI SIAP'!$W26*'CPMK-CPL'!O$16,0)+IFERROR('FORM NILAI SIAP'!$Y26*'CPMK-CPL'!O$17,0)+IFERROR('FORM NILAI SIAP'!$AA26*'CPMK-CPL'!O$18,0)+IFERROR('FORM NILAI SIAP'!$AC26*'CPMK-CPL'!O$19,0)+IFERROR('FORM NILAI SIAP'!$AE26*'CPMK-CPL'!O$20,0))/'CPMK-CPL'!O$25,""))</f>
        <v/>
      </c>
      <c r="Q26" s="7" t="str">
        <f>IF($C26="","",IFERROR((IFERROR('FORM NILAI SIAP'!$M26*'CPMK-CPL'!P$11,0)+IFERROR('FORM NILAI SIAP'!$O26*'CPMK-CPL'!P$12,0)+IFERROR('FORM NILAI SIAP'!$Q26*'CPMK-CPL'!P$13,0)+IFERROR('FORM NILAI SIAP'!$S26*'CPMK-CPL'!P$14,0)+IFERROR('FORM NILAI SIAP'!$U26*'CPMK-CPL'!P$15,0)+IFERROR('FORM NILAI SIAP'!$W26*'CPMK-CPL'!P$16,0)+IFERROR('FORM NILAI SIAP'!$Y26*'CPMK-CPL'!P$17,0)+IFERROR('FORM NILAI SIAP'!$AA26*'CPMK-CPL'!P$18,0)+IFERROR('FORM NILAI SIAP'!$AC26*'CPMK-CPL'!P$19,0)+IFERROR('FORM NILAI SIAP'!$AE26*'CPMK-CPL'!P$20,0))/'CPMK-CPL'!P$25,""))</f>
        <v/>
      </c>
      <c r="R26" s="7" t="str">
        <f>IF($C26="","",IFERROR((IFERROR('FORM NILAI SIAP'!$M26*'CPMK-CPL'!Q$11,0)+IFERROR('FORM NILAI SIAP'!$O26*'CPMK-CPL'!Q$12,0)+IFERROR('FORM NILAI SIAP'!$Q26*'CPMK-CPL'!Q$13,0)+IFERROR('FORM NILAI SIAP'!$S26*'CPMK-CPL'!Q$14,0)+IFERROR('FORM NILAI SIAP'!$U26*'CPMK-CPL'!Q$15,0)+IFERROR('FORM NILAI SIAP'!$W26*'CPMK-CPL'!Q$16,0)+IFERROR('FORM NILAI SIAP'!$Y26*'CPMK-CPL'!Q$17,0)+IFERROR('FORM NILAI SIAP'!$AA26*'CPMK-CPL'!Q$18,0)+IFERROR('FORM NILAI SIAP'!$AC26*'CPMK-CPL'!Q$19,0)+IFERROR('FORM NILAI SIAP'!$AE26*'CPMK-CPL'!Q$20,0))/'CPMK-CPL'!Q$25,""))</f>
        <v/>
      </c>
      <c r="S26" s="7" t="str">
        <f>IF($C26="","",IFERROR((IFERROR('FORM NILAI SIAP'!$M26*'CPMK-CPL'!R$11,0)+IFERROR('FORM NILAI SIAP'!$O26*'CPMK-CPL'!R$12,0)+IFERROR('FORM NILAI SIAP'!$Q26*'CPMK-CPL'!R$13,0)+IFERROR('FORM NILAI SIAP'!$S26*'CPMK-CPL'!R$14,0)+IFERROR('FORM NILAI SIAP'!$U26*'CPMK-CPL'!R$15,0)+IFERROR('FORM NILAI SIAP'!$W26*'CPMK-CPL'!R$16,0)+IFERROR('FORM NILAI SIAP'!$Y26*'CPMK-CPL'!R$17,0)+IFERROR('FORM NILAI SIAP'!$AA26*'CPMK-CPL'!R$18,0)+IFERROR('FORM NILAI SIAP'!$AC26*'CPMK-CPL'!R$19,0)+IFERROR('FORM NILAI SIAP'!$AE26*'CPMK-CPL'!R$20,0))/'CPMK-CPL'!R$25,""))</f>
        <v/>
      </c>
      <c r="T26" s="2" t="str">
        <f t="shared" si="13"/>
        <v/>
      </c>
      <c r="U26" s="2" t="str">
        <f t="shared" si="14"/>
        <v/>
      </c>
      <c r="V26" s="2" t="str">
        <f t="shared" si="15"/>
        <v/>
      </c>
      <c r="W26" s="2" t="str">
        <f t="shared" si="16"/>
        <v/>
      </c>
      <c r="X26" s="2" t="str">
        <f t="shared" si="17"/>
        <v/>
      </c>
      <c r="Y26" s="2" t="str">
        <f t="shared" si="18"/>
        <v/>
      </c>
      <c r="Z26" s="2" t="str">
        <f t="shared" si="19"/>
        <v/>
      </c>
      <c r="AA26" s="2" t="str">
        <f t="shared" si="20"/>
        <v/>
      </c>
      <c r="AB26" s="2" t="str">
        <f t="shared" si="5"/>
        <v/>
      </c>
      <c r="AC26" s="2" t="str">
        <f t="shared" si="21"/>
        <v/>
      </c>
      <c r="AD26" s="2" t="str">
        <f t="shared" si="22"/>
        <v/>
      </c>
      <c r="AE26" s="2" t="str">
        <f t="shared" si="23"/>
        <v/>
      </c>
      <c r="AF26" s="2" t="str">
        <f t="shared" si="24"/>
        <v/>
      </c>
      <c r="AG26" s="2" t="str">
        <f t="shared" si="25"/>
        <v/>
      </c>
      <c r="AH26" s="2" t="str">
        <f t="shared" si="26"/>
        <v/>
      </c>
      <c r="AI26" s="60" t="str">
        <f t="shared" ca="1" si="27"/>
        <v/>
      </c>
      <c r="AJ26" s="60"/>
    </row>
    <row r="27" spans="1:36" x14ac:dyDescent="0.25">
      <c r="A27" s="63" t="str">
        <f t="shared" si="12"/>
        <v/>
      </c>
      <c r="B27" s="49" t="str">
        <f>IF('FORM NILAI SIAP'!A27=0,"",'FORM NILAI SIAP'!A27)</f>
        <v/>
      </c>
      <c r="C27" s="3" t="str">
        <f>IF('FORM NILAI SIAP'!B27=0,"",'FORM NILAI SIAP'!B27)</f>
        <v/>
      </c>
      <c r="D27" s="3" t="str">
        <f>'FORM NILAI SIAP'!J27</f>
        <v/>
      </c>
      <c r="E27" s="7" t="str">
        <f>IF($C27="","",IFERROR((IFERROR('FORM NILAI SIAP'!$M27*'CPMK-CPL'!D$11,0)+IFERROR('FORM NILAI SIAP'!$O27*'CPMK-CPL'!D$12,0)+IFERROR('FORM NILAI SIAP'!$Q27*'CPMK-CPL'!D$13,0)+IFERROR('FORM NILAI SIAP'!$S27*'CPMK-CPL'!D$14,0)+IFERROR('FORM NILAI SIAP'!$U27*'CPMK-CPL'!D$15,0)+IFERROR('FORM NILAI SIAP'!$W27*'CPMK-CPL'!D$16,0)+IFERROR('FORM NILAI SIAP'!$Y27*'CPMK-CPL'!D$17,0)+IFERROR('FORM NILAI SIAP'!$AA27*'CPMK-CPL'!D$18,0)+IFERROR('FORM NILAI SIAP'!$AC27*'CPMK-CPL'!D$19,0)+IFERROR('FORM NILAI SIAP'!$AE27*'CPMK-CPL'!D$20,0))/'CPMK-CPL'!D$25,""))</f>
        <v/>
      </c>
      <c r="F27" s="7" t="str">
        <f>IF($C27="","",IFERROR((IFERROR('FORM NILAI SIAP'!$M27*'CPMK-CPL'!E$11,0)+IFERROR('FORM NILAI SIAP'!$O27*'CPMK-CPL'!E$12,0)+IFERROR('FORM NILAI SIAP'!$Q27*'CPMK-CPL'!E$13,0)+IFERROR('FORM NILAI SIAP'!$S27*'CPMK-CPL'!E$14,0)+IFERROR('FORM NILAI SIAP'!$U27*'CPMK-CPL'!E$15,0)+IFERROR('FORM NILAI SIAP'!$W27*'CPMK-CPL'!E$16,0)+IFERROR('FORM NILAI SIAP'!$Y27*'CPMK-CPL'!E$17,0)+IFERROR('FORM NILAI SIAP'!$AA27*'CPMK-CPL'!E$18,0)+IFERROR('FORM NILAI SIAP'!$AC27*'CPMK-CPL'!E$19,0)+IFERROR('FORM NILAI SIAP'!$AE27*'CPMK-CPL'!E$20,0))/'CPMK-CPL'!E$25,""))</f>
        <v/>
      </c>
      <c r="G27" s="7" t="str">
        <f>IF($C27="","",IFERROR((IFERROR('FORM NILAI SIAP'!$M27*'CPMK-CPL'!F$11,0)+IFERROR('FORM NILAI SIAP'!$O27*'CPMK-CPL'!F$12,0)+IFERROR('FORM NILAI SIAP'!$Q27*'CPMK-CPL'!F$13,0)+IFERROR('FORM NILAI SIAP'!$S27*'CPMK-CPL'!F$14,0)+IFERROR('FORM NILAI SIAP'!$U27*'CPMK-CPL'!F$15,0)+IFERROR('FORM NILAI SIAP'!$W27*'CPMK-CPL'!F$16,0)+IFERROR('FORM NILAI SIAP'!$Y27*'CPMK-CPL'!F$17,0)+IFERROR('FORM NILAI SIAP'!$AA27*'CPMK-CPL'!F$18,0)+IFERROR('FORM NILAI SIAP'!$AC27*'CPMK-CPL'!F$19,0)+IFERROR('FORM NILAI SIAP'!$AE27*'CPMK-CPL'!F$20,0))/'CPMK-CPL'!F$25,""))</f>
        <v/>
      </c>
      <c r="H27" s="7" t="str">
        <f>IF($C27="","",IFERROR((IFERROR('FORM NILAI SIAP'!$M27*'CPMK-CPL'!G$11,0)+IFERROR('FORM NILAI SIAP'!$O27*'CPMK-CPL'!G$12,0)+IFERROR('FORM NILAI SIAP'!$Q27*'CPMK-CPL'!G$13,0)+IFERROR('FORM NILAI SIAP'!$S27*'CPMK-CPL'!G$14,0)+IFERROR('FORM NILAI SIAP'!$U27*'CPMK-CPL'!G$15,0)+IFERROR('FORM NILAI SIAP'!$W27*'CPMK-CPL'!G$16,0)+IFERROR('FORM NILAI SIAP'!$Y27*'CPMK-CPL'!G$17,0)+IFERROR('FORM NILAI SIAP'!$AA27*'CPMK-CPL'!G$18,0)+IFERROR('FORM NILAI SIAP'!$AC27*'CPMK-CPL'!G$19,0)+IFERROR('FORM NILAI SIAP'!$AE27*'CPMK-CPL'!G$20,0))/'CPMK-CPL'!G$25,""))</f>
        <v/>
      </c>
      <c r="I27" s="7" t="str">
        <f>IF($C27="","",IFERROR((IFERROR('FORM NILAI SIAP'!$M27*'CPMK-CPL'!H$11,0)+IFERROR('FORM NILAI SIAP'!$O27*'CPMK-CPL'!H$12,0)+IFERROR('FORM NILAI SIAP'!$Q27*'CPMK-CPL'!H$13,0)+IFERROR('FORM NILAI SIAP'!$S27*'CPMK-CPL'!H$14,0)+IFERROR('FORM NILAI SIAP'!$U27*'CPMK-CPL'!H$15,0)+IFERROR('FORM NILAI SIAP'!$W27*'CPMK-CPL'!H$16,0)+IFERROR('FORM NILAI SIAP'!$Y27*'CPMK-CPL'!H$17,0)+IFERROR('FORM NILAI SIAP'!$AA27*'CPMK-CPL'!H$18,0)+IFERROR('FORM NILAI SIAP'!$AC27*'CPMK-CPL'!H$19,0)+IFERROR('FORM NILAI SIAP'!$AE27*'CPMK-CPL'!H$20,0))/'CPMK-CPL'!H$25,""))</f>
        <v/>
      </c>
      <c r="J27" s="7" t="str">
        <f>IF($C27="","",IFERROR((IFERROR('FORM NILAI SIAP'!$M27*'CPMK-CPL'!I$11,0)+IFERROR('FORM NILAI SIAP'!$O27*'CPMK-CPL'!I$12,0)+IFERROR('FORM NILAI SIAP'!$Q27*'CPMK-CPL'!I$13,0)+IFERROR('FORM NILAI SIAP'!$S27*'CPMK-CPL'!I$14,0)+IFERROR('FORM NILAI SIAP'!$U27*'CPMK-CPL'!I$15,0)+IFERROR('FORM NILAI SIAP'!$W27*'CPMK-CPL'!I$16,0)+IFERROR('FORM NILAI SIAP'!$Y27*'CPMK-CPL'!I$17,0)+IFERROR('FORM NILAI SIAP'!$AA27*'CPMK-CPL'!I$18,0)+IFERROR('FORM NILAI SIAP'!$AC27*'CPMK-CPL'!I$19,0)+IFERROR('FORM NILAI SIAP'!$AE27*'CPMK-CPL'!I$20,0))/'CPMK-CPL'!I$25,""))</f>
        <v/>
      </c>
      <c r="K27" s="7" t="str">
        <f>IF($C27="","",IFERROR((IFERROR('FORM NILAI SIAP'!$M27*'CPMK-CPL'!J$11,0)+IFERROR('FORM NILAI SIAP'!$O27*'CPMK-CPL'!J$12,0)+IFERROR('FORM NILAI SIAP'!$Q27*'CPMK-CPL'!J$13,0)+IFERROR('FORM NILAI SIAP'!$S27*'CPMK-CPL'!J$14,0)+IFERROR('FORM NILAI SIAP'!$U27*'CPMK-CPL'!J$15,0)+IFERROR('FORM NILAI SIAP'!$W27*'CPMK-CPL'!J$16,0)+IFERROR('FORM NILAI SIAP'!$Y27*'CPMK-CPL'!J$17,0)+IFERROR('FORM NILAI SIAP'!$AA27*'CPMK-CPL'!J$18,0)+IFERROR('FORM NILAI SIAP'!$AC27*'CPMK-CPL'!J$19,0)+IFERROR('FORM NILAI SIAP'!$AE27*'CPMK-CPL'!J$20,0))/'CPMK-CPL'!J$25,""))</f>
        <v/>
      </c>
      <c r="L27" s="7" t="str">
        <f>IF($C27="","",IFERROR((IFERROR('FORM NILAI SIAP'!$M27*'CPMK-CPL'!K$11,0)+IFERROR('FORM NILAI SIAP'!$O27*'CPMK-CPL'!K$12,0)+IFERROR('FORM NILAI SIAP'!$Q27*'CPMK-CPL'!K$13,0)+IFERROR('FORM NILAI SIAP'!$S27*'CPMK-CPL'!K$14,0)+IFERROR('FORM NILAI SIAP'!$U27*'CPMK-CPL'!K$15,0)+IFERROR('FORM NILAI SIAP'!$W27*'CPMK-CPL'!K$16,0)+IFERROR('FORM NILAI SIAP'!$Y27*'CPMK-CPL'!K$17,0)+IFERROR('FORM NILAI SIAP'!$AA27*'CPMK-CPL'!K$18,0)+IFERROR('FORM NILAI SIAP'!$AC27*'CPMK-CPL'!K$19,0)+IFERROR('FORM NILAI SIAP'!$AE27*'CPMK-CPL'!K$20,0))/'CPMK-CPL'!K$25,""))</f>
        <v/>
      </c>
      <c r="M27" s="7" t="str">
        <f>IF($C27="","",IFERROR((IFERROR('FORM NILAI SIAP'!$M27*'CPMK-CPL'!L$11,0)+IFERROR('FORM NILAI SIAP'!$O27*'CPMK-CPL'!L$12,0)+IFERROR('FORM NILAI SIAP'!$Q27*'CPMK-CPL'!L$13,0)+IFERROR('FORM NILAI SIAP'!$S27*'CPMK-CPL'!L$14,0)+IFERROR('FORM NILAI SIAP'!$U27*'CPMK-CPL'!L$15,0)+IFERROR('FORM NILAI SIAP'!$W27*'CPMK-CPL'!L$16,0)+IFERROR('FORM NILAI SIAP'!$Y27*'CPMK-CPL'!L$17,0)+IFERROR('FORM NILAI SIAP'!$AA27*'CPMK-CPL'!L$18,0)+IFERROR('FORM NILAI SIAP'!$AC27*'CPMK-CPL'!L$19,0)+IFERROR('FORM NILAI SIAP'!$AE27*'CPMK-CPL'!L$20,0))/'CPMK-CPL'!L$25,""))</f>
        <v/>
      </c>
      <c r="N27" s="7" t="str">
        <f>IF($C27="","",IFERROR((IFERROR('FORM NILAI SIAP'!$M27*'CPMK-CPL'!M$11,0)+IFERROR('FORM NILAI SIAP'!$O27*'CPMK-CPL'!M$12,0)+IFERROR('FORM NILAI SIAP'!$Q27*'CPMK-CPL'!M$13,0)+IFERROR('FORM NILAI SIAP'!$S27*'CPMK-CPL'!M$14,0)+IFERROR('FORM NILAI SIAP'!$U27*'CPMK-CPL'!M$15,0)+IFERROR('FORM NILAI SIAP'!$W27*'CPMK-CPL'!M$16,0)+IFERROR('FORM NILAI SIAP'!$Y27*'CPMK-CPL'!M$17,0)+IFERROR('FORM NILAI SIAP'!$AA27*'CPMK-CPL'!M$18,0)+IFERROR('FORM NILAI SIAP'!$AC27*'CPMK-CPL'!M$19,0)+IFERROR('FORM NILAI SIAP'!$AE27*'CPMK-CPL'!M$20,0))/'CPMK-CPL'!M$25,""))</f>
        <v/>
      </c>
      <c r="O27" s="7" t="str">
        <f>IF($C27="","",IFERROR((IFERROR('FORM NILAI SIAP'!$M27*'CPMK-CPL'!N$11,0)+IFERROR('FORM NILAI SIAP'!$O27*'CPMK-CPL'!N$12,0)+IFERROR('FORM NILAI SIAP'!$Q27*'CPMK-CPL'!N$13,0)+IFERROR('FORM NILAI SIAP'!$S27*'CPMK-CPL'!N$14,0)+IFERROR('FORM NILAI SIAP'!$U27*'CPMK-CPL'!N$15,0)+IFERROR('FORM NILAI SIAP'!$W27*'CPMK-CPL'!N$16,0)+IFERROR('FORM NILAI SIAP'!$Y27*'CPMK-CPL'!N$17,0)+IFERROR('FORM NILAI SIAP'!$AA27*'CPMK-CPL'!N$18,0)+IFERROR('FORM NILAI SIAP'!$AC27*'CPMK-CPL'!N$19,0)+IFERROR('FORM NILAI SIAP'!$AE27*'CPMK-CPL'!N$20,0))/'CPMK-CPL'!N$25,""))</f>
        <v/>
      </c>
      <c r="P27" s="7" t="str">
        <f>IF($C27="","",IFERROR((IFERROR('FORM NILAI SIAP'!$M27*'CPMK-CPL'!O$11,0)+IFERROR('FORM NILAI SIAP'!$O27*'CPMK-CPL'!O$12,0)+IFERROR('FORM NILAI SIAP'!$Q27*'CPMK-CPL'!O$13,0)+IFERROR('FORM NILAI SIAP'!$S27*'CPMK-CPL'!O$14,0)+IFERROR('FORM NILAI SIAP'!$U27*'CPMK-CPL'!O$15,0)+IFERROR('FORM NILAI SIAP'!$W27*'CPMK-CPL'!O$16,0)+IFERROR('FORM NILAI SIAP'!$Y27*'CPMK-CPL'!O$17,0)+IFERROR('FORM NILAI SIAP'!$AA27*'CPMK-CPL'!O$18,0)+IFERROR('FORM NILAI SIAP'!$AC27*'CPMK-CPL'!O$19,0)+IFERROR('FORM NILAI SIAP'!$AE27*'CPMK-CPL'!O$20,0))/'CPMK-CPL'!O$25,""))</f>
        <v/>
      </c>
      <c r="Q27" s="7" t="str">
        <f>IF($C27="","",IFERROR((IFERROR('FORM NILAI SIAP'!$M27*'CPMK-CPL'!P$11,0)+IFERROR('FORM NILAI SIAP'!$O27*'CPMK-CPL'!P$12,0)+IFERROR('FORM NILAI SIAP'!$Q27*'CPMK-CPL'!P$13,0)+IFERROR('FORM NILAI SIAP'!$S27*'CPMK-CPL'!P$14,0)+IFERROR('FORM NILAI SIAP'!$U27*'CPMK-CPL'!P$15,0)+IFERROR('FORM NILAI SIAP'!$W27*'CPMK-CPL'!P$16,0)+IFERROR('FORM NILAI SIAP'!$Y27*'CPMK-CPL'!P$17,0)+IFERROR('FORM NILAI SIAP'!$AA27*'CPMK-CPL'!P$18,0)+IFERROR('FORM NILAI SIAP'!$AC27*'CPMK-CPL'!P$19,0)+IFERROR('FORM NILAI SIAP'!$AE27*'CPMK-CPL'!P$20,0))/'CPMK-CPL'!P$25,""))</f>
        <v/>
      </c>
      <c r="R27" s="7" t="str">
        <f>IF($C27="","",IFERROR((IFERROR('FORM NILAI SIAP'!$M27*'CPMK-CPL'!Q$11,0)+IFERROR('FORM NILAI SIAP'!$O27*'CPMK-CPL'!Q$12,0)+IFERROR('FORM NILAI SIAP'!$Q27*'CPMK-CPL'!Q$13,0)+IFERROR('FORM NILAI SIAP'!$S27*'CPMK-CPL'!Q$14,0)+IFERROR('FORM NILAI SIAP'!$U27*'CPMK-CPL'!Q$15,0)+IFERROR('FORM NILAI SIAP'!$W27*'CPMK-CPL'!Q$16,0)+IFERROR('FORM NILAI SIAP'!$Y27*'CPMK-CPL'!Q$17,0)+IFERROR('FORM NILAI SIAP'!$AA27*'CPMK-CPL'!Q$18,0)+IFERROR('FORM NILAI SIAP'!$AC27*'CPMK-CPL'!Q$19,0)+IFERROR('FORM NILAI SIAP'!$AE27*'CPMK-CPL'!Q$20,0))/'CPMK-CPL'!Q$25,""))</f>
        <v/>
      </c>
      <c r="S27" s="7" t="str">
        <f>IF($C27="","",IFERROR((IFERROR('FORM NILAI SIAP'!$M27*'CPMK-CPL'!R$11,0)+IFERROR('FORM NILAI SIAP'!$O27*'CPMK-CPL'!R$12,0)+IFERROR('FORM NILAI SIAP'!$Q27*'CPMK-CPL'!R$13,0)+IFERROR('FORM NILAI SIAP'!$S27*'CPMK-CPL'!R$14,0)+IFERROR('FORM NILAI SIAP'!$U27*'CPMK-CPL'!R$15,0)+IFERROR('FORM NILAI SIAP'!$W27*'CPMK-CPL'!R$16,0)+IFERROR('FORM NILAI SIAP'!$Y27*'CPMK-CPL'!R$17,0)+IFERROR('FORM NILAI SIAP'!$AA27*'CPMK-CPL'!R$18,0)+IFERROR('FORM NILAI SIAP'!$AC27*'CPMK-CPL'!R$19,0)+IFERROR('FORM NILAI SIAP'!$AE27*'CPMK-CPL'!R$20,0))/'CPMK-CPL'!R$25,""))</f>
        <v/>
      </c>
      <c r="T27" s="2" t="str">
        <f t="shared" si="13"/>
        <v/>
      </c>
      <c r="U27" s="2" t="str">
        <f t="shared" si="14"/>
        <v/>
      </c>
      <c r="V27" s="2" t="str">
        <f t="shared" si="15"/>
        <v/>
      </c>
      <c r="W27" s="2" t="str">
        <f t="shared" si="16"/>
        <v/>
      </c>
      <c r="X27" s="2" t="str">
        <f t="shared" si="17"/>
        <v/>
      </c>
      <c r="Y27" s="2" t="str">
        <f t="shared" si="18"/>
        <v/>
      </c>
      <c r="Z27" s="2" t="str">
        <f t="shared" si="19"/>
        <v/>
      </c>
      <c r="AA27" s="2" t="str">
        <f t="shared" si="20"/>
        <v/>
      </c>
      <c r="AB27" s="2" t="str">
        <f t="shared" si="5"/>
        <v/>
      </c>
      <c r="AC27" s="2" t="str">
        <f t="shared" si="21"/>
        <v/>
      </c>
      <c r="AD27" s="2" t="str">
        <f t="shared" si="22"/>
        <v/>
      </c>
      <c r="AE27" s="2" t="str">
        <f t="shared" si="23"/>
        <v/>
      </c>
      <c r="AF27" s="2" t="str">
        <f t="shared" si="24"/>
        <v/>
      </c>
      <c r="AG27" s="2" t="str">
        <f t="shared" si="25"/>
        <v/>
      </c>
      <c r="AH27" s="2" t="str">
        <f t="shared" si="26"/>
        <v/>
      </c>
      <c r="AI27" s="60" t="str">
        <f t="shared" ca="1" si="27"/>
        <v/>
      </c>
      <c r="AJ27" s="60"/>
    </row>
    <row r="28" spans="1:36" x14ac:dyDescent="0.25">
      <c r="A28" s="63" t="str">
        <f t="shared" si="12"/>
        <v/>
      </c>
      <c r="B28" s="49" t="str">
        <f>IF('FORM NILAI SIAP'!A28=0,"",'FORM NILAI SIAP'!A28)</f>
        <v/>
      </c>
      <c r="C28" s="3" t="str">
        <f>IF('FORM NILAI SIAP'!B28=0,"",'FORM NILAI SIAP'!B28)</f>
        <v/>
      </c>
      <c r="D28" s="3" t="str">
        <f>'FORM NILAI SIAP'!J28</f>
        <v/>
      </c>
      <c r="E28" s="7" t="str">
        <f>IF($C28="","",IFERROR((IFERROR('FORM NILAI SIAP'!$M28*'CPMK-CPL'!D$11,0)+IFERROR('FORM NILAI SIAP'!$O28*'CPMK-CPL'!D$12,0)+IFERROR('FORM NILAI SIAP'!$Q28*'CPMK-CPL'!D$13,0)+IFERROR('FORM NILAI SIAP'!$S28*'CPMK-CPL'!D$14,0)+IFERROR('FORM NILAI SIAP'!$U28*'CPMK-CPL'!D$15,0)+IFERROR('FORM NILAI SIAP'!$W28*'CPMK-CPL'!D$16,0)+IFERROR('FORM NILAI SIAP'!$Y28*'CPMK-CPL'!D$17,0)+IFERROR('FORM NILAI SIAP'!$AA28*'CPMK-CPL'!D$18,0)+IFERROR('FORM NILAI SIAP'!$AC28*'CPMK-CPL'!D$19,0)+IFERROR('FORM NILAI SIAP'!$AE28*'CPMK-CPL'!D$20,0))/'CPMK-CPL'!D$25,""))</f>
        <v/>
      </c>
      <c r="F28" s="7" t="str">
        <f>IF($C28="","",IFERROR((IFERROR('FORM NILAI SIAP'!$M28*'CPMK-CPL'!E$11,0)+IFERROR('FORM NILAI SIAP'!$O28*'CPMK-CPL'!E$12,0)+IFERROR('FORM NILAI SIAP'!$Q28*'CPMK-CPL'!E$13,0)+IFERROR('FORM NILAI SIAP'!$S28*'CPMK-CPL'!E$14,0)+IFERROR('FORM NILAI SIAP'!$U28*'CPMK-CPL'!E$15,0)+IFERROR('FORM NILAI SIAP'!$W28*'CPMK-CPL'!E$16,0)+IFERROR('FORM NILAI SIAP'!$Y28*'CPMK-CPL'!E$17,0)+IFERROR('FORM NILAI SIAP'!$AA28*'CPMK-CPL'!E$18,0)+IFERROR('FORM NILAI SIAP'!$AC28*'CPMK-CPL'!E$19,0)+IFERROR('FORM NILAI SIAP'!$AE28*'CPMK-CPL'!E$20,0))/'CPMK-CPL'!E$25,""))</f>
        <v/>
      </c>
      <c r="G28" s="7" t="str">
        <f>IF($C28="","",IFERROR((IFERROR('FORM NILAI SIAP'!$M28*'CPMK-CPL'!F$11,0)+IFERROR('FORM NILAI SIAP'!$O28*'CPMK-CPL'!F$12,0)+IFERROR('FORM NILAI SIAP'!$Q28*'CPMK-CPL'!F$13,0)+IFERROR('FORM NILAI SIAP'!$S28*'CPMK-CPL'!F$14,0)+IFERROR('FORM NILAI SIAP'!$U28*'CPMK-CPL'!F$15,0)+IFERROR('FORM NILAI SIAP'!$W28*'CPMK-CPL'!F$16,0)+IFERROR('FORM NILAI SIAP'!$Y28*'CPMK-CPL'!F$17,0)+IFERROR('FORM NILAI SIAP'!$AA28*'CPMK-CPL'!F$18,0)+IFERROR('FORM NILAI SIAP'!$AC28*'CPMK-CPL'!F$19,0)+IFERROR('FORM NILAI SIAP'!$AE28*'CPMK-CPL'!F$20,0))/'CPMK-CPL'!F$25,""))</f>
        <v/>
      </c>
      <c r="H28" s="7" t="str">
        <f>IF($C28="","",IFERROR((IFERROR('FORM NILAI SIAP'!$M28*'CPMK-CPL'!G$11,0)+IFERROR('FORM NILAI SIAP'!$O28*'CPMK-CPL'!G$12,0)+IFERROR('FORM NILAI SIAP'!$Q28*'CPMK-CPL'!G$13,0)+IFERROR('FORM NILAI SIAP'!$S28*'CPMK-CPL'!G$14,0)+IFERROR('FORM NILAI SIAP'!$U28*'CPMK-CPL'!G$15,0)+IFERROR('FORM NILAI SIAP'!$W28*'CPMK-CPL'!G$16,0)+IFERROR('FORM NILAI SIAP'!$Y28*'CPMK-CPL'!G$17,0)+IFERROR('FORM NILAI SIAP'!$AA28*'CPMK-CPL'!G$18,0)+IFERROR('FORM NILAI SIAP'!$AC28*'CPMK-CPL'!G$19,0)+IFERROR('FORM NILAI SIAP'!$AE28*'CPMK-CPL'!G$20,0))/'CPMK-CPL'!G$25,""))</f>
        <v/>
      </c>
      <c r="I28" s="7" t="str">
        <f>IF($C28="","",IFERROR((IFERROR('FORM NILAI SIAP'!$M28*'CPMK-CPL'!H$11,0)+IFERROR('FORM NILAI SIAP'!$O28*'CPMK-CPL'!H$12,0)+IFERROR('FORM NILAI SIAP'!$Q28*'CPMK-CPL'!H$13,0)+IFERROR('FORM NILAI SIAP'!$S28*'CPMK-CPL'!H$14,0)+IFERROR('FORM NILAI SIAP'!$U28*'CPMK-CPL'!H$15,0)+IFERROR('FORM NILAI SIAP'!$W28*'CPMK-CPL'!H$16,0)+IFERROR('FORM NILAI SIAP'!$Y28*'CPMK-CPL'!H$17,0)+IFERROR('FORM NILAI SIAP'!$AA28*'CPMK-CPL'!H$18,0)+IFERROR('FORM NILAI SIAP'!$AC28*'CPMK-CPL'!H$19,0)+IFERROR('FORM NILAI SIAP'!$AE28*'CPMK-CPL'!H$20,0))/'CPMK-CPL'!H$25,""))</f>
        <v/>
      </c>
      <c r="J28" s="7" t="str">
        <f>IF($C28="","",IFERROR((IFERROR('FORM NILAI SIAP'!$M28*'CPMK-CPL'!I$11,0)+IFERROR('FORM NILAI SIAP'!$O28*'CPMK-CPL'!I$12,0)+IFERROR('FORM NILAI SIAP'!$Q28*'CPMK-CPL'!I$13,0)+IFERROR('FORM NILAI SIAP'!$S28*'CPMK-CPL'!I$14,0)+IFERROR('FORM NILAI SIAP'!$U28*'CPMK-CPL'!I$15,0)+IFERROR('FORM NILAI SIAP'!$W28*'CPMK-CPL'!I$16,0)+IFERROR('FORM NILAI SIAP'!$Y28*'CPMK-CPL'!I$17,0)+IFERROR('FORM NILAI SIAP'!$AA28*'CPMK-CPL'!I$18,0)+IFERROR('FORM NILAI SIAP'!$AC28*'CPMK-CPL'!I$19,0)+IFERROR('FORM NILAI SIAP'!$AE28*'CPMK-CPL'!I$20,0))/'CPMK-CPL'!I$25,""))</f>
        <v/>
      </c>
      <c r="K28" s="7" t="str">
        <f>IF($C28="","",IFERROR((IFERROR('FORM NILAI SIAP'!$M28*'CPMK-CPL'!J$11,0)+IFERROR('FORM NILAI SIAP'!$O28*'CPMK-CPL'!J$12,0)+IFERROR('FORM NILAI SIAP'!$Q28*'CPMK-CPL'!J$13,0)+IFERROR('FORM NILAI SIAP'!$S28*'CPMK-CPL'!J$14,0)+IFERROR('FORM NILAI SIAP'!$U28*'CPMK-CPL'!J$15,0)+IFERROR('FORM NILAI SIAP'!$W28*'CPMK-CPL'!J$16,0)+IFERROR('FORM NILAI SIAP'!$Y28*'CPMK-CPL'!J$17,0)+IFERROR('FORM NILAI SIAP'!$AA28*'CPMK-CPL'!J$18,0)+IFERROR('FORM NILAI SIAP'!$AC28*'CPMK-CPL'!J$19,0)+IFERROR('FORM NILAI SIAP'!$AE28*'CPMK-CPL'!J$20,0))/'CPMK-CPL'!J$25,""))</f>
        <v/>
      </c>
      <c r="L28" s="7" t="str">
        <f>IF($C28="","",IFERROR((IFERROR('FORM NILAI SIAP'!$M28*'CPMK-CPL'!K$11,0)+IFERROR('FORM NILAI SIAP'!$O28*'CPMK-CPL'!K$12,0)+IFERROR('FORM NILAI SIAP'!$Q28*'CPMK-CPL'!K$13,0)+IFERROR('FORM NILAI SIAP'!$S28*'CPMK-CPL'!K$14,0)+IFERROR('FORM NILAI SIAP'!$U28*'CPMK-CPL'!K$15,0)+IFERROR('FORM NILAI SIAP'!$W28*'CPMK-CPL'!K$16,0)+IFERROR('FORM NILAI SIAP'!$Y28*'CPMK-CPL'!K$17,0)+IFERROR('FORM NILAI SIAP'!$AA28*'CPMK-CPL'!K$18,0)+IFERROR('FORM NILAI SIAP'!$AC28*'CPMK-CPL'!K$19,0)+IFERROR('FORM NILAI SIAP'!$AE28*'CPMK-CPL'!K$20,0))/'CPMK-CPL'!K$25,""))</f>
        <v/>
      </c>
      <c r="M28" s="7" t="str">
        <f>IF($C28="","",IFERROR((IFERROR('FORM NILAI SIAP'!$M28*'CPMK-CPL'!L$11,0)+IFERROR('FORM NILAI SIAP'!$O28*'CPMK-CPL'!L$12,0)+IFERROR('FORM NILAI SIAP'!$Q28*'CPMK-CPL'!L$13,0)+IFERROR('FORM NILAI SIAP'!$S28*'CPMK-CPL'!L$14,0)+IFERROR('FORM NILAI SIAP'!$U28*'CPMK-CPL'!L$15,0)+IFERROR('FORM NILAI SIAP'!$W28*'CPMK-CPL'!L$16,0)+IFERROR('FORM NILAI SIAP'!$Y28*'CPMK-CPL'!L$17,0)+IFERROR('FORM NILAI SIAP'!$AA28*'CPMK-CPL'!L$18,0)+IFERROR('FORM NILAI SIAP'!$AC28*'CPMK-CPL'!L$19,0)+IFERROR('FORM NILAI SIAP'!$AE28*'CPMK-CPL'!L$20,0))/'CPMK-CPL'!L$25,""))</f>
        <v/>
      </c>
      <c r="N28" s="7" t="str">
        <f>IF($C28="","",IFERROR((IFERROR('FORM NILAI SIAP'!$M28*'CPMK-CPL'!M$11,0)+IFERROR('FORM NILAI SIAP'!$O28*'CPMK-CPL'!M$12,0)+IFERROR('FORM NILAI SIAP'!$Q28*'CPMK-CPL'!M$13,0)+IFERROR('FORM NILAI SIAP'!$S28*'CPMK-CPL'!M$14,0)+IFERROR('FORM NILAI SIAP'!$U28*'CPMK-CPL'!M$15,0)+IFERROR('FORM NILAI SIAP'!$W28*'CPMK-CPL'!M$16,0)+IFERROR('FORM NILAI SIAP'!$Y28*'CPMK-CPL'!M$17,0)+IFERROR('FORM NILAI SIAP'!$AA28*'CPMK-CPL'!M$18,0)+IFERROR('FORM NILAI SIAP'!$AC28*'CPMK-CPL'!M$19,0)+IFERROR('FORM NILAI SIAP'!$AE28*'CPMK-CPL'!M$20,0))/'CPMK-CPL'!M$25,""))</f>
        <v/>
      </c>
      <c r="O28" s="7" t="str">
        <f>IF($C28="","",IFERROR((IFERROR('FORM NILAI SIAP'!$M28*'CPMK-CPL'!N$11,0)+IFERROR('FORM NILAI SIAP'!$O28*'CPMK-CPL'!N$12,0)+IFERROR('FORM NILAI SIAP'!$Q28*'CPMK-CPL'!N$13,0)+IFERROR('FORM NILAI SIAP'!$S28*'CPMK-CPL'!N$14,0)+IFERROR('FORM NILAI SIAP'!$U28*'CPMK-CPL'!N$15,0)+IFERROR('FORM NILAI SIAP'!$W28*'CPMK-CPL'!N$16,0)+IFERROR('FORM NILAI SIAP'!$Y28*'CPMK-CPL'!N$17,0)+IFERROR('FORM NILAI SIAP'!$AA28*'CPMK-CPL'!N$18,0)+IFERROR('FORM NILAI SIAP'!$AC28*'CPMK-CPL'!N$19,0)+IFERROR('FORM NILAI SIAP'!$AE28*'CPMK-CPL'!N$20,0))/'CPMK-CPL'!N$25,""))</f>
        <v/>
      </c>
      <c r="P28" s="7" t="str">
        <f>IF($C28="","",IFERROR((IFERROR('FORM NILAI SIAP'!$M28*'CPMK-CPL'!O$11,0)+IFERROR('FORM NILAI SIAP'!$O28*'CPMK-CPL'!O$12,0)+IFERROR('FORM NILAI SIAP'!$Q28*'CPMK-CPL'!O$13,0)+IFERROR('FORM NILAI SIAP'!$S28*'CPMK-CPL'!O$14,0)+IFERROR('FORM NILAI SIAP'!$U28*'CPMK-CPL'!O$15,0)+IFERROR('FORM NILAI SIAP'!$W28*'CPMK-CPL'!O$16,0)+IFERROR('FORM NILAI SIAP'!$Y28*'CPMK-CPL'!O$17,0)+IFERROR('FORM NILAI SIAP'!$AA28*'CPMK-CPL'!O$18,0)+IFERROR('FORM NILAI SIAP'!$AC28*'CPMK-CPL'!O$19,0)+IFERROR('FORM NILAI SIAP'!$AE28*'CPMK-CPL'!O$20,0))/'CPMK-CPL'!O$25,""))</f>
        <v/>
      </c>
      <c r="Q28" s="7" t="str">
        <f>IF($C28="","",IFERROR((IFERROR('FORM NILAI SIAP'!$M28*'CPMK-CPL'!P$11,0)+IFERROR('FORM NILAI SIAP'!$O28*'CPMK-CPL'!P$12,0)+IFERROR('FORM NILAI SIAP'!$Q28*'CPMK-CPL'!P$13,0)+IFERROR('FORM NILAI SIAP'!$S28*'CPMK-CPL'!P$14,0)+IFERROR('FORM NILAI SIAP'!$U28*'CPMK-CPL'!P$15,0)+IFERROR('FORM NILAI SIAP'!$W28*'CPMK-CPL'!P$16,0)+IFERROR('FORM NILAI SIAP'!$Y28*'CPMK-CPL'!P$17,0)+IFERROR('FORM NILAI SIAP'!$AA28*'CPMK-CPL'!P$18,0)+IFERROR('FORM NILAI SIAP'!$AC28*'CPMK-CPL'!P$19,0)+IFERROR('FORM NILAI SIAP'!$AE28*'CPMK-CPL'!P$20,0))/'CPMK-CPL'!P$25,""))</f>
        <v/>
      </c>
      <c r="R28" s="7" t="str">
        <f>IF($C28="","",IFERROR((IFERROR('FORM NILAI SIAP'!$M28*'CPMK-CPL'!Q$11,0)+IFERROR('FORM NILAI SIAP'!$O28*'CPMK-CPL'!Q$12,0)+IFERROR('FORM NILAI SIAP'!$Q28*'CPMK-CPL'!Q$13,0)+IFERROR('FORM NILAI SIAP'!$S28*'CPMK-CPL'!Q$14,0)+IFERROR('FORM NILAI SIAP'!$U28*'CPMK-CPL'!Q$15,0)+IFERROR('FORM NILAI SIAP'!$W28*'CPMK-CPL'!Q$16,0)+IFERROR('FORM NILAI SIAP'!$Y28*'CPMK-CPL'!Q$17,0)+IFERROR('FORM NILAI SIAP'!$AA28*'CPMK-CPL'!Q$18,0)+IFERROR('FORM NILAI SIAP'!$AC28*'CPMK-CPL'!Q$19,0)+IFERROR('FORM NILAI SIAP'!$AE28*'CPMK-CPL'!Q$20,0))/'CPMK-CPL'!Q$25,""))</f>
        <v/>
      </c>
      <c r="S28" s="7" t="str">
        <f>IF($C28="","",IFERROR((IFERROR('FORM NILAI SIAP'!$M28*'CPMK-CPL'!R$11,0)+IFERROR('FORM NILAI SIAP'!$O28*'CPMK-CPL'!R$12,0)+IFERROR('FORM NILAI SIAP'!$Q28*'CPMK-CPL'!R$13,0)+IFERROR('FORM NILAI SIAP'!$S28*'CPMK-CPL'!R$14,0)+IFERROR('FORM NILAI SIAP'!$U28*'CPMK-CPL'!R$15,0)+IFERROR('FORM NILAI SIAP'!$W28*'CPMK-CPL'!R$16,0)+IFERROR('FORM NILAI SIAP'!$Y28*'CPMK-CPL'!R$17,0)+IFERROR('FORM NILAI SIAP'!$AA28*'CPMK-CPL'!R$18,0)+IFERROR('FORM NILAI SIAP'!$AC28*'CPMK-CPL'!R$19,0)+IFERROR('FORM NILAI SIAP'!$AE28*'CPMK-CPL'!R$20,0))/'CPMK-CPL'!R$25,""))</f>
        <v/>
      </c>
      <c r="T28" s="2" t="str">
        <f t="shared" si="13"/>
        <v/>
      </c>
      <c r="U28" s="2" t="str">
        <f t="shared" si="14"/>
        <v/>
      </c>
      <c r="V28" s="2" t="str">
        <f t="shared" si="15"/>
        <v/>
      </c>
      <c r="W28" s="2" t="str">
        <f t="shared" si="16"/>
        <v/>
      </c>
      <c r="X28" s="2" t="str">
        <f t="shared" si="17"/>
        <v/>
      </c>
      <c r="Y28" s="2" t="str">
        <f t="shared" si="18"/>
        <v/>
      </c>
      <c r="Z28" s="2" t="str">
        <f t="shared" si="19"/>
        <v/>
      </c>
      <c r="AA28" s="2" t="str">
        <f t="shared" si="20"/>
        <v/>
      </c>
      <c r="AB28" s="2" t="str">
        <f t="shared" si="5"/>
        <v/>
      </c>
      <c r="AC28" s="2" t="str">
        <f t="shared" si="21"/>
        <v/>
      </c>
      <c r="AD28" s="2" t="str">
        <f t="shared" si="22"/>
        <v/>
      </c>
      <c r="AE28" s="2" t="str">
        <f t="shared" si="23"/>
        <v/>
      </c>
      <c r="AF28" s="2" t="str">
        <f t="shared" si="24"/>
        <v/>
      </c>
      <c r="AG28" s="2" t="str">
        <f t="shared" si="25"/>
        <v/>
      </c>
      <c r="AH28" s="2" t="str">
        <f t="shared" si="26"/>
        <v/>
      </c>
      <c r="AI28" s="60" t="str">
        <f t="shared" ca="1" si="27"/>
        <v/>
      </c>
      <c r="AJ28" s="60"/>
    </row>
    <row r="29" spans="1:36" x14ac:dyDescent="0.25">
      <c r="A29" s="63" t="str">
        <f t="shared" si="12"/>
        <v/>
      </c>
      <c r="B29" s="49" t="str">
        <f>IF('FORM NILAI SIAP'!A29=0,"",'FORM NILAI SIAP'!A29)</f>
        <v/>
      </c>
      <c r="C29" s="3" t="str">
        <f>IF('FORM NILAI SIAP'!B29=0,"",'FORM NILAI SIAP'!B29)</f>
        <v/>
      </c>
      <c r="D29" s="3" t="str">
        <f>'FORM NILAI SIAP'!J29</f>
        <v/>
      </c>
      <c r="E29" s="7" t="str">
        <f>IF($C29="","",IFERROR((IFERROR('FORM NILAI SIAP'!$M29*'CPMK-CPL'!D$11,0)+IFERROR('FORM NILAI SIAP'!$O29*'CPMK-CPL'!D$12,0)+IFERROR('FORM NILAI SIAP'!$Q29*'CPMK-CPL'!D$13,0)+IFERROR('FORM NILAI SIAP'!$S29*'CPMK-CPL'!D$14,0)+IFERROR('FORM NILAI SIAP'!$U29*'CPMK-CPL'!D$15,0)+IFERROR('FORM NILAI SIAP'!$W29*'CPMK-CPL'!D$16,0)+IFERROR('FORM NILAI SIAP'!$Y29*'CPMK-CPL'!D$17,0)+IFERROR('FORM NILAI SIAP'!$AA29*'CPMK-CPL'!D$18,0)+IFERROR('FORM NILAI SIAP'!$AC29*'CPMK-CPL'!D$19,0)+IFERROR('FORM NILAI SIAP'!$AE29*'CPMK-CPL'!D$20,0))/'CPMK-CPL'!D$25,""))</f>
        <v/>
      </c>
      <c r="F29" s="7" t="str">
        <f>IF($C29="","",IFERROR((IFERROR('FORM NILAI SIAP'!$M29*'CPMK-CPL'!E$11,0)+IFERROR('FORM NILAI SIAP'!$O29*'CPMK-CPL'!E$12,0)+IFERROR('FORM NILAI SIAP'!$Q29*'CPMK-CPL'!E$13,0)+IFERROR('FORM NILAI SIAP'!$S29*'CPMK-CPL'!E$14,0)+IFERROR('FORM NILAI SIAP'!$U29*'CPMK-CPL'!E$15,0)+IFERROR('FORM NILAI SIAP'!$W29*'CPMK-CPL'!E$16,0)+IFERROR('FORM NILAI SIAP'!$Y29*'CPMK-CPL'!E$17,0)+IFERROR('FORM NILAI SIAP'!$AA29*'CPMK-CPL'!E$18,0)+IFERROR('FORM NILAI SIAP'!$AC29*'CPMK-CPL'!E$19,0)+IFERROR('FORM NILAI SIAP'!$AE29*'CPMK-CPL'!E$20,0))/'CPMK-CPL'!E$25,""))</f>
        <v/>
      </c>
      <c r="G29" s="7" t="str">
        <f>IF($C29="","",IFERROR((IFERROR('FORM NILAI SIAP'!$M29*'CPMK-CPL'!F$11,0)+IFERROR('FORM NILAI SIAP'!$O29*'CPMK-CPL'!F$12,0)+IFERROR('FORM NILAI SIAP'!$Q29*'CPMK-CPL'!F$13,0)+IFERROR('FORM NILAI SIAP'!$S29*'CPMK-CPL'!F$14,0)+IFERROR('FORM NILAI SIAP'!$U29*'CPMK-CPL'!F$15,0)+IFERROR('FORM NILAI SIAP'!$W29*'CPMK-CPL'!F$16,0)+IFERROR('FORM NILAI SIAP'!$Y29*'CPMK-CPL'!F$17,0)+IFERROR('FORM NILAI SIAP'!$AA29*'CPMK-CPL'!F$18,0)+IFERROR('FORM NILAI SIAP'!$AC29*'CPMK-CPL'!F$19,0)+IFERROR('FORM NILAI SIAP'!$AE29*'CPMK-CPL'!F$20,0))/'CPMK-CPL'!F$25,""))</f>
        <v/>
      </c>
      <c r="H29" s="7" t="str">
        <f>IF($C29="","",IFERROR((IFERROR('FORM NILAI SIAP'!$M29*'CPMK-CPL'!G$11,0)+IFERROR('FORM NILAI SIAP'!$O29*'CPMK-CPL'!G$12,0)+IFERROR('FORM NILAI SIAP'!$Q29*'CPMK-CPL'!G$13,0)+IFERROR('FORM NILAI SIAP'!$S29*'CPMK-CPL'!G$14,0)+IFERROR('FORM NILAI SIAP'!$U29*'CPMK-CPL'!G$15,0)+IFERROR('FORM NILAI SIAP'!$W29*'CPMK-CPL'!G$16,0)+IFERROR('FORM NILAI SIAP'!$Y29*'CPMK-CPL'!G$17,0)+IFERROR('FORM NILAI SIAP'!$AA29*'CPMK-CPL'!G$18,0)+IFERROR('FORM NILAI SIAP'!$AC29*'CPMK-CPL'!G$19,0)+IFERROR('FORM NILAI SIAP'!$AE29*'CPMK-CPL'!G$20,0))/'CPMK-CPL'!G$25,""))</f>
        <v/>
      </c>
      <c r="I29" s="7" t="str">
        <f>IF($C29="","",IFERROR((IFERROR('FORM NILAI SIAP'!$M29*'CPMK-CPL'!H$11,0)+IFERROR('FORM NILAI SIAP'!$O29*'CPMK-CPL'!H$12,0)+IFERROR('FORM NILAI SIAP'!$Q29*'CPMK-CPL'!H$13,0)+IFERROR('FORM NILAI SIAP'!$S29*'CPMK-CPL'!H$14,0)+IFERROR('FORM NILAI SIAP'!$U29*'CPMK-CPL'!H$15,0)+IFERROR('FORM NILAI SIAP'!$W29*'CPMK-CPL'!H$16,0)+IFERROR('FORM NILAI SIAP'!$Y29*'CPMK-CPL'!H$17,0)+IFERROR('FORM NILAI SIAP'!$AA29*'CPMK-CPL'!H$18,0)+IFERROR('FORM NILAI SIAP'!$AC29*'CPMK-CPL'!H$19,0)+IFERROR('FORM NILAI SIAP'!$AE29*'CPMK-CPL'!H$20,0))/'CPMK-CPL'!H$25,""))</f>
        <v/>
      </c>
      <c r="J29" s="7" t="str">
        <f>IF($C29="","",IFERROR((IFERROR('FORM NILAI SIAP'!$M29*'CPMK-CPL'!I$11,0)+IFERROR('FORM NILAI SIAP'!$O29*'CPMK-CPL'!I$12,0)+IFERROR('FORM NILAI SIAP'!$Q29*'CPMK-CPL'!I$13,0)+IFERROR('FORM NILAI SIAP'!$S29*'CPMK-CPL'!I$14,0)+IFERROR('FORM NILAI SIAP'!$U29*'CPMK-CPL'!I$15,0)+IFERROR('FORM NILAI SIAP'!$W29*'CPMK-CPL'!I$16,0)+IFERROR('FORM NILAI SIAP'!$Y29*'CPMK-CPL'!I$17,0)+IFERROR('FORM NILAI SIAP'!$AA29*'CPMK-CPL'!I$18,0)+IFERROR('FORM NILAI SIAP'!$AC29*'CPMK-CPL'!I$19,0)+IFERROR('FORM NILAI SIAP'!$AE29*'CPMK-CPL'!I$20,0))/'CPMK-CPL'!I$25,""))</f>
        <v/>
      </c>
      <c r="K29" s="7" t="str">
        <f>IF($C29="","",IFERROR((IFERROR('FORM NILAI SIAP'!$M29*'CPMK-CPL'!J$11,0)+IFERROR('FORM NILAI SIAP'!$O29*'CPMK-CPL'!J$12,0)+IFERROR('FORM NILAI SIAP'!$Q29*'CPMK-CPL'!J$13,0)+IFERROR('FORM NILAI SIAP'!$S29*'CPMK-CPL'!J$14,0)+IFERROR('FORM NILAI SIAP'!$U29*'CPMK-CPL'!J$15,0)+IFERROR('FORM NILAI SIAP'!$W29*'CPMK-CPL'!J$16,0)+IFERROR('FORM NILAI SIAP'!$Y29*'CPMK-CPL'!J$17,0)+IFERROR('FORM NILAI SIAP'!$AA29*'CPMK-CPL'!J$18,0)+IFERROR('FORM NILAI SIAP'!$AC29*'CPMK-CPL'!J$19,0)+IFERROR('FORM NILAI SIAP'!$AE29*'CPMK-CPL'!J$20,0))/'CPMK-CPL'!J$25,""))</f>
        <v/>
      </c>
      <c r="L29" s="7" t="str">
        <f>IF($C29="","",IFERROR((IFERROR('FORM NILAI SIAP'!$M29*'CPMK-CPL'!K$11,0)+IFERROR('FORM NILAI SIAP'!$O29*'CPMK-CPL'!K$12,0)+IFERROR('FORM NILAI SIAP'!$Q29*'CPMK-CPL'!K$13,0)+IFERROR('FORM NILAI SIAP'!$S29*'CPMK-CPL'!K$14,0)+IFERROR('FORM NILAI SIAP'!$U29*'CPMK-CPL'!K$15,0)+IFERROR('FORM NILAI SIAP'!$W29*'CPMK-CPL'!K$16,0)+IFERROR('FORM NILAI SIAP'!$Y29*'CPMK-CPL'!K$17,0)+IFERROR('FORM NILAI SIAP'!$AA29*'CPMK-CPL'!K$18,0)+IFERROR('FORM NILAI SIAP'!$AC29*'CPMK-CPL'!K$19,0)+IFERROR('FORM NILAI SIAP'!$AE29*'CPMK-CPL'!K$20,0))/'CPMK-CPL'!K$25,""))</f>
        <v/>
      </c>
      <c r="M29" s="7" t="str">
        <f>IF($C29="","",IFERROR((IFERROR('FORM NILAI SIAP'!$M29*'CPMK-CPL'!L$11,0)+IFERROR('FORM NILAI SIAP'!$O29*'CPMK-CPL'!L$12,0)+IFERROR('FORM NILAI SIAP'!$Q29*'CPMK-CPL'!L$13,0)+IFERROR('FORM NILAI SIAP'!$S29*'CPMK-CPL'!L$14,0)+IFERROR('FORM NILAI SIAP'!$U29*'CPMK-CPL'!L$15,0)+IFERROR('FORM NILAI SIAP'!$W29*'CPMK-CPL'!L$16,0)+IFERROR('FORM NILAI SIAP'!$Y29*'CPMK-CPL'!L$17,0)+IFERROR('FORM NILAI SIAP'!$AA29*'CPMK-CPL'!L$18,0)+IFERROR('FORM NILAI SIAP'!$AC29*'CPMK-CPL'!L$19,0)+IFERROR('FORM NILAI SIAP'!$AE29*'CPMK-CPL'!L$20,0))/'CPMK-CPL'!L$25,""))</f>
        <v/>
      </c>
      <c r="N29" s="7" t="str">
        <f>IF($C29="","",IFERROR((IFERROR('FORM NILAI SIAP'!$M29*'CPMK-CPL'!M$11,0)+IFERROR('FORM NILAI SIAP'!$O29*'CPMK-CPL'!M$12,0)+IFERROR('FORM NILAI SIAP'!$Q29*'CPMK-CPL'!M$13,0)+IFERROR('FORM NILAI SIAP'!$S29*'CPMK-CPL'!M$14,0)+IFERROR('FORM NILAI SIAP'!$U29*'CPMK-CPL'!M$15,0)+IFERROR('FORM NILAI SIAP'!$W29*'CPMK-CPL'!M$16,0)+IFERROR('FORM NILAI SIAP'!$Y29*'CPMK-CPL'!M$17,0)+IFERROR('FORM NILAI SIAP'!$AA29*'CPMK-CPL'!M$18,0)+IFERROR('FORM NILAI SIAP'!$AC29*'CPMK-CPL'!M$19,0)+IFERROR('FORM NILAI SIAP'!$AE29*'CPMK-CPL'!M$20,0))/'CPMK-CPL'!M$25,""))</f>
        <v/>
      </c>
      <c r="O29" s="7" t="str">
        <f>IF($C29="","",IFERROR((IFERROR('FORM NILAI SIAP'!$M29*'CPMK-CPL'!N$11,0)+IFERROR('FORM NILAI SIAP'!$O29*'CPMK-CPL'!N$12,0)+IFERROR('FORM NILAI SIAP'!$Q29*'CPMK-CPL'!N$13,0)+IFERROR('FORM NILAI SIAP'!$S29*'CPMK-CPL'!N$14,0)+IFERROR('FORM NILAI SIAP'!$U29*'CPMK-CPL'!N$15,0)+IFERROR('FORM NILAI SIAP'!$W29*'CPMK-CPL'!N$16,0)+IFERROR('FORM NILAI SIAP'!$Y29*'CPMK-CPL'!N$17,0)+IFERROR('FORM NILAI SIAP'!$AA29*'CPMK-CPL'!N$18,0)+IFERROR('FORM NILAI SIAP'!$AC29*'CPMK-CPL'!N$19,0)+IFERROR('FORM NILAI SIAP'!$AE29*'CPMK-CPL'!N$20,0))/'CPMK-CPL'!N$25,""))</f>
        <v/>
      </c>
      <c r="P29" s="7" t="str">
        <f>IF($C29="","",IFERROR((IFERROR('FORM NILAI SIAP'!$M29*'CPMK-CPL'!O$11,0)+IFERROR('FORM NILAI SIAP'!$O29*'CPMK-CPL'!O$12,0)+IFERROR('FORM NILAI SIAP'!$Q29*'CPMK-CPL'!O$13,0)+IFERROR('FORM NILAI SIAP'!$S29*'CPMK-CPL'!O$14,0)+IFERROR('FORM NILAI SIAP'!$U29*'CPMK-CPL'!O$15,0)+IFERROR('FORM NILAI SIAP'!$W29*'CPMK-CPL'!O$16,0)+IFERROR('FORM NILAI SIAP'!$Y29*'CPMK-CPL'!O$17,0)+IFERROR('FORM NILAI SIAP'!$AA29*'CPMK-CPL'!O$18,0)+IFERROR('FORM NILAI SIAP'!$AC29*'CPMK-CPL'!O$19,0)+IFERROR('FORM NILAI SIAP'!$AE29*'CPMK-CPL'!O$20,0))/'CPMK-CPL'!O$25,""))</f>
        <v/>
      </c>
      <c r="Q29" s="7" t="str">
        <f>IF($C29="","",IFERROR((IFERROR('FORM NILAI SIAP'!$M29*'CPMK-CPL'!P$11,0)+IFERROR('FORM NILAI SIAP'!$O29*'CPMK-CPL'!P$12,0)+IFERROR('FORM NILAI SIAP'!$Q29*'CPMK-CPL'!P$13,0)+IFERROR('FORM NILAI SIAP'!$S29*'CPMK-CPL'!P$14,0)+IFERROR('FORM NILAI SIAP'!$U29*'CPMK-CPL'!P$15,0)+IFERROR('FORM NILAI SIAP'!$W29*'CPMK-CPL'!P$16,0)+IFERROR('FORM NILAI SIAP'!$Y29*'CPMK-CPL'!P$17,0)+IFERROR('FORM NILAI SIAP'!$AA29*'CPMK-CPL'!P$18,0)+IFERROR('FORM NILAI SIAP'!$AC29*'CPMK-CPL'!P$19,0)+IFERROR('FORM NILAI SIAP'!$AE29*'CPMK-CPL'!P$20,0))/'CPMK-CPL'!P$25,""))</f>
        <v/>
      </c>
      <c r="R29" s="7" t="str">
        <f>IF($C29="","",IFERROR((IFERROR('FORM NILAI SIAP'!$M29*'CPMK-CPL'!Q$11,0)+IFERROR('FORM NILAI SIAP'!$O29*'CPMK-CPL'!Q$12,0)+IFERROR('FORM NILAI SIAP'!$Q29*'CPMK-CPL'!Q$13,0)+IFERROR('FORM NILAI SIAP'!$S29*'CPMK-CPL'!Q$14,0)+IFERROR('FORM NILAI SIAP'!$U29*'CPMK-CPL'!Q$15,0)+IFERROR('FORM NILAI SIAP'!$W29*'CPMK-CPL'!Q$16,0)+IFERROR('FORM NILAI SIAP'!$Y29*'CPMK-CPL'!Q$17,0)+IFERROR('FORM NILAI SIAP'!$AA29*'CPMK-CPL'!Q$18,0)+IFERROR('FORM NILAI SIAP'!$AC29*'CPMK-CPL'!Q$19,0)+IFERROR('FORM NILAI SIAP'!$AE29*'CPMK-CPL'!Q$20,0))/'CPMK-CPL'!Q$25,""))</f>
        <v/>
      </c>
      <c r="S29" s="7" t="str">
        <f>IF($C29="","",IFERROR((IFERROR('FORM NILAI SIAP'!$M29*'CPMK-CPL'!R$11,0)+IFERROR('FORM NILAI SIAP'!$O29*'CPMK-CPL'!R$12,0)+IFERROR('FORM NILAI SIAP'!$Q29*'CPMK-CPL'!R$13,0)+IFERROR('FORM NILAI SIAP'!$S29*'CPMK-CPL'!R$14,0)+IFERROR('FORM NILAI SIAP'!$U29*'CPMK-CPL'!R$15,0)+IFERROR('FORM NILAI SIAP'!$W29*'CPMK-CPL'!R$16,0)+IFERROR('FORM NILAI SIAP'!$Y29*'CPMK-CPL'!R$17,0)+IFERROR('FORM NILAI SIAP'!$AA29*'CPMK-CPL'!R$18,0)+IFERROR('FORM NILAI SIAP'!$AC29*'CPMK-CPL'!R$19,0)+IFERROR('FORM NILAI SIAP'!$AE29*'CPMK-CPL'!R$20,0))/'CPMK-CPL'!R$25,""))</f>
        <v/>
      </c>
      <c r="T29" s="2" t="str">
        <f t="shared" si="13"/>
        <v/>
      </c>
      <c r="U29" s="2" t="str">
        <f t="shared" si="14"/>
        <v/>
      </c>
      <c r="V29" s="2" t="str">
        <f t="shared" si="15"/>
        <v/>
      </c>
      <c r="W29" s="2" t="str">
        <f t="shared" si="16"/>
        <v/>
      </c>
      <c r="X29" s="2" t="str">
        <f t="shared" si="17"/>
        <v/>
      </c>
      <c r="Y29" s="2" t="str">
        <f t="shared" si="18"/>
        <v/>
      </c>
      <c r="Z29" s="2" t="str">
        <f t="shared" si="19"/>
        <v/>
      </c>
      <c r="AA29" s="2" t="str">
        <f t="shared" si="20"/>
        <v/>
      </c>
      <c r="AB29" s="2" t="str">
        <f t="shared" si="5"/>
        <v/>
      </c>
      <c r="AC29" s="2" t="str">
        <f t="shared" si="21"/>
        <v/>
      </c>
      <c r="AD29" s="2" t="str">
        <f t="shared" si="22"/>
        <v/>
      </c>
      <c r="AE29" s="2" t="str">
        <f t="shared" si="23"/>
        <v/>
      </c>
      <c r="AF29" s="2" t="str">
        <f t="shared" si="24"/>
        <v/>
      </c>
      <c r="AG29" s="2" t="str">
        <f t="shared" si="25"/>
        <v/>
      </c>
      <c r="AH29" s="2" t="str">
        <f t="shared" si="26"/>
        <v/>
      </c>
      <c r="AI29" s="60" t="str">
        <f t="shared" ca="1" si="27"/>
        <v/>
      </c>
      <c r="AJ29" s="60"/>
    </row>
    <row r="30" spans="1:36" x14ac:dyDescent="0.25">
      <c r="A30" s="63" t="str">
        <f t="shared" si="12"/>
        <v/>
      </c>
      <c r="B30" s="49" t="str">
        <f>IF('FORM NILAI SIAP'!A30=0,"",'FORM NILAI SIAP'!A30)</f>
        <v/>
      </c>
      <c r="C30" s="3" t="str">
        <f>IF('FORM NILAI SIAP'!B30=0,"",'FORM NILAI SIAP'!B30)</f>
        <v/>
      </c>
      <c r="D30" s="3" t="str">
        <f>'FORM NILAI SIAP'!J30</f>
        <v/>
      </c>
      <c r="E30" s="7" t="str">
        <f>IF($C30="","",IFERROR((IFERROR('FORM NILAI SIAP'!$M30*'CPMK-CPL'!D$11,0)+IFERROR('FORM NILAI SIAP'!$O30*'CPMK-CPL'!D$12,0)+IFERROR('FORM NILAI SIAP'!$Q30*'CPMK-CPL'!D$13,0)+IFERROR('FORM NILAI SIAP'!$S30*'CPMK-CPL'!D$14,0)+IFERROR('FORM NILAI SIAP'!$U30*'CPMK-CPL'!D$15,0)+IFERROR('FORM NILAI SIAP'!$W30*'CPMK-CPL'!D$16,0)+IFERROR('FORM NILAI SIAP'!$Y30*'CPMK-CPL'!D$17,0)+IFERROR('FORM NILAI SIAP'!$AA30*'CPMK-CPL'!D$18,0)+IFERROR('FORM NILAI SIAP'!$AC30*'CPMK-CPL'!D$19,0)+IFERROR('FORM NILAI SIAP'!$AE30*'CPMK-CPL'!D$20,0))/'CPMK-CPL'!D$25,""))</f>
        <v/>
      </c>
      <c r="F30" s="7" t="str">
        <f>IF($C30="","",IFERROR((IFERROR('FORM NILAI SIAP'!$M30*'CPMK-CPL'!E$11,0)+IFERROR('FORM NILAI SIAP'!$O30*'CPMK-CPL'!E$12,0)+IFERROR('FORM NILAI SIAP'!$Q30*'CPMK-CPL'!E$13,0)+IFERROR('FORM NILAI SIAP'!$S30*'CPMK-CPL'!E$14,0)+IFERROR('FORM NILAI SIAP'!$U30*'CPMK-CPL'!E$15,0)+IFERROR('FORM NILAI SIAP'!$W30*'CPMK-CPL'!E$16,0)+IFERROR('FORM NILAI SIAP'!$Y30*'CPMK-CPL'!E$17,0)+IFERROR('FORM NILAI SIAP'!$AA30*'CPMK-CPL'!E$18,0)+IFERROR('FORM NILAI SIAP'!$AC30*'CPMK-CPL'!E$19,0)+IFERROR('FORM NILAI SIAP'!$AE30*'CPMK-CPL'!E$20,0))/'CPMK-CPL'!E$25,""))</f>
        <v/>
      </c>
      <c r="G30" s="7" t="str">
        <f>IF($C30="","",IFERROR((IFERROR('FORM NILAI SIAP'!$M30*'CPMK-CPL'!F$11,0)+IFERROR('FORM NILAI SIAP'!$O30*'CPMK-CPL'!F$12,0)+IFERROR('FORM NILAI SIAP'!$Q30*'CPMK-CPL'!F$13,0)+IFERROR('FORM NILAI SIAP'!$S30*'CPMK-CPL'!F$14,0)+IFERROR('FORM NILAI SIAP'!$U30*'CPMK-CPL'!F$15,0)+IFERROR('FORM NILAI SIAP'!$W30*'CPMK-CPL'!F$16,0)+IFERROR('FORM NILAI SIAP'!$Y30*'CPMK-CPL'!F$17,0)+IFERROR('FORM NILAI SIAP'!$AA30*'CPMK-CPL'!F$18,0)+IFERROR('FORM NILAI SIAP'!$AC30*'CPMK-CPL'!F$19,0)+IFERROR('FORM NILAI SIAP'!$AE30*'CPMK-CPL'!F$20,0))/'CPMK-CPL'!F$25,""))</f>
        <v/>
      </c>
      <c r="H30" s="7" t="str">
        <f>IF($C30="","",IFERROR((IFERROR('FORM NILAI SIAP'!$M30*'CPMK-CPL'!G$11,0)+IFERROR('FORM NILAI SIAP'!$O30*'CPMK-CPL'!G$12,0)+IFERROR('FORM NILAI SIAP'!$Q30*'CPMK-CPL'!G$13,0)+IFERROR('FORM NILAI SIAP'!$S30*'CPMK-CPL'!G$14,0)+IFERROR('FORM NILAI SIAP'!$U30*'CPMK-CPL'!G$15,0)+IFERROR('FORM NILAI SIAP'!$W30*'CPMK-CPL'!G$16,0)+IFERROR('FORM NILAI SIAP'!$Y30*'CPMK-CPL'!G$17,0)+IFERROR('FORM NILAI SIAP'!$AA30*'CPMK-CPL'!G$18,0)+IFERROR('FORM NILAI SIAP'!$AC30*'CPMK-CPL'!G$19,0)+IFERROR('FORM NILAI SIAP'!$AE30*'CPMK-CPL'!G$20,0))/'CPMK-CPL'!G$25,""))</f>
        <v/>
      </c>
      <c r="I30" s="7" t="str">
        <f>IF($C30="","",IFERROR((IFERROR('FORM NILAI SIAP'!$M30*'CPMK-CPL'!H$11,0)+IFERROR('FORM NILAI SIAP'!$O30*'CPMK-CPL'!H$12,0)+IFERROR('FORM NILAI SIAP'!$Q30*'CPMK-CPL'!H$13,0)+IFERROR('FORM NILAI SIAP'!$S30*'CPMK-CPL'!H$14,0)+IFERROR('FORM NILAI SIAP'!$U30*'CPMK-CPL'!H$15,0)+IFERROR('FORM NILAI SIAP'!$W30*'CPMK-CPL'!H$16,0)+IFERROR('FORM NILAI SIAP'!$Y30*'CPMK-CPL'!H$17,0)+IFERROR('FORM NILAI SIAP'!$AA30*'CPMK-CPL'!H$18,0)+IFERROR('FORM NILAI SIAP'!$AC30*'CPMK-CPL'!H$19,0)+IFERROR('FORM NILAI SIAP'!$AE30*'CPMK-CPL'!H$20,0))/'CPMK-CPL'!H$25,""))</f>
        <v/>
      </c>
      <c r="J30" s="7" t="str">
        <f>IF($C30="","",IFERROR((IFERROR('FORM NILAI SIAP'!$M30*'CPMK-CPL'!I$11,0)+IFERROR('FORM NILAI SIAP'!$O30*'CPMK-CPL'!I$12,0)+IFERROR('FORM NILAI SIAP'!$Q30*'CPMK-CPL'!I$13,0)+IFERROR('FORM NILAI SIAP'!$S30*'CPMK-CPL'!I$14,0)+IFERROR('FORM NILAI SIAP'!$U30*'CPMK-CPL'!I$15,0)+IFERROR('FORM NILAI SIAP'!$W30*'CPMK-CPL'!I$16,0)+IFERROR('FORM NILAI SIAP'!$Y30*'CPMK-CPL'!I$17,0)+IFERROR('FORM NILAI SIAP'!$AA30*'CPMK-CPL'!I$18,0)+IFERROR('FORM NILAI SIAP'!$AC30*'CPMK-CPL'!I$19,0)+IFERROR('FORM NILAI SIAP'!$AE30*'CPMK-CPL'!I$20,0))/'CPMK-CPL'!I$25,""))</f>
        <v/>
      </c>
      <c r="K30" s="7" t="str">
        <f>IF($C30="","",IFERROR((IFERROR('FORM NILAI SIAP'!$M30*'CPMK-CPL'!J$11,0)+IFERROR('FORM NILAI SIAP'!$O30*'CPMK-CPL'!J$12,0)+IFERROR('FORM NILAI SIAP'!$Q30*'CPMK-CPL'!J$13,0)+IFERROR('FORM NILAI SIAP'!$S30*'CPMK-CPL'!J$14,0)+IFERROR('FORM NILAI SIAP'!$U30*'CPMK-CPL'!J$15,0)+IFERROR('FORM NILAI SIAP'!$W30*'CPMK-CPL'!J$16,0)+IFERROR('FORM NILAI SIAP'!$Y30*'CPMK-CPL'!J$17,0)+IFERROR('FORM NILAI SIAP'!$AA30*'CPMK-CPL'!J$18,0)+IFERROR('FORM NILAI SIAP'!$AC30*'CPMK-CPL'!J$19,0)+IFERROR('FORM NILAI SIAP'!$AE30*'CPMK-CPL'!J$20,0))/'CPMK-CPL'!J$25,""))</f>
        <v/>
      </c>
      <c r="L30" s="7" t="str">
        <f>IF($C30="","",IFERROR((IFERROR('FORM NILAI SIAP'!$M30*'CPMK-CPL'!K$11,0)+IFERROR('FORM NILAI SIAP'!$O30*'CPMK-CPL'!K$12,0)+IFERROR('FORM NILAI SIAP'!$Q30*'CPMK-CPL'!K$13,0)+IFERROR('FORM NILAI SIAP'!$S30*'CPMK-CPL'!K$14,0)+IFERROR('FORM NILAI SIAP'!$U30*'CPMK-CPL'!K$15,0)+IFERROR('FORM NILAI SIAP'!$W30*'CPMK-CPL'!K$16,0)+IFERROR('FORM NILAI SIAP'!$Y30*'CPMK-CPL'!K$17,0)+IFERROR('FORM NILAI SIAP'!$AA30*'CPMK-CPL'!K$18,0)+IFERROR('FORM NILAI SIAP'!$AC30*'CPMK-CPL'!K$19,0)+IFERROR('FORM NILAI SIAP'!$AE30*'CPMK-CPL'!K$20,0))/'CPMK-CPL'!K$25,""))</f>
        <v/>
      </c>
      <c r="M30" s="7" t="str">
        <f>IF($C30="","",IFERROR((IFERROR('FORM NILAI SIAP'!$M30*'CPMK-CPL'!L$11,0)+IFERROR('FORM NILAI SIAP'!$O30*'CPMK-CPL'!L$12,0)+IFERROR('FORM NILAI SIAP'!$Q30*'CPMK-CPL'!L$13,0)+IFERROR('FORM NILAI SIAP'!$S30*'CPMK-CPL'!L$14,0)+IFERROR('FORM NILAI SIAP'!$U30*'CPMK-CPL'!L$15,0)+IFERROR('FORM NILAI SIAP'!$W30*'CPMK-CPL'!L$16,0)+IFERROR('FORM NILAI SIAP'!$Y30*'CPMK-CPL'!L$17,0)+IFERROR('FORM NILAI SIAP'!$AA30*'CPMK-CPL'!L$18,0)+IFERROR('FORM NILAI SIAP'!$AC30*'CPMK-CPL'!L$19,0)+IFERROR('FORM NILAI SIAP'!$AE30*'CPMK-CPL'!L$20,0))/'CPMK-CPL'!L$25,""))</f>
        <v/>
      </c>
      <c r="N30" s="7" t="str">
        <f>IF($C30="","",IFERROR((IFERROR('FORM NILAI SIAP'!$M30*'CPMK-CPL'!M$11,0)+IFERROR('FORM NILAI SIAP'!$O30*'CPMK-CPL'!M$12,0)+IFERROR('FORM NILAI SIAP'!$Q30*'CPMK-CPL'!M$13,0)+IFERROR('FORM NILAI SIAP'!$S30*'CPMK-CPL'!M$14,0)+IFERROR('FORM NILAI SIAP'!$U30*'CPMK-CPL'!M$15,0)+IFERROR('FORM NILAI SIAP'!$W30*'CPMK-CPL'!M$16,0)+IFERROR('FORM NILAI SIAP'!$Y30*'CPMK-CPL'!M$17,0)+IFERROR('FORM NILAI SIAP'!$AA30*'CPMK-CPL'!M$18,0)+IFERROR('FORM NILAI SIAP'!$AC30*'CPMK-CPL'!M$19,0)+IFERROR('FORM NILAI SIAP'!$AE30*'CPMK-CPL'!M$20,0))/'CPMK-CPL'!M$25,""))</f>
        <v/>
      </c>
      <c r="O30" s="7" t="str">
        <f>IF($C30="","",IFERROR((IFERROR('FORM NILAI SIAP'!$M30*'CPMK-CPL'!N$11,0)+IFERROR('FORM NILAI SIAP'!$O30*'CPMK-CPL'!N$12,0)+IFERROR('FORM NILAI SIAP'!$Q30*'CPMK-CPL'!N$13,0)+IFERROR('FORM NILAI SIAP'!$S30*'CPMK-CPL'!N$14,0)+IFERROR('FORM NILAI SIAP'!$U30*'CPMK-CPL'!N$15,0)+IFERROR('FORM NILAI SIAP'!$W30*'CPMK-CPL'!N$16,0)+IFERROR('FORM NILAI SIAP'!$Y30*'CPMK-CPL'!N$17,0)+IFERROR('FORM NILAI SIAP'!$AA30*'CPMK-CPL'!N$18,0)+IFERROR('FORM NILAI SIAP'!$AC30*'CPMK-CPL'!N$19,0)+IFERROR('FORM NILAI SIAP'!$AE30*'CPMK-CPL'!N$20,0))/'CPMK-CPL'!N$25,""))</f>
        <v/>
      </c>
      <c r="P30" s="7" t="str">
        <f>IF($C30="","",IFERROR((IFERROR('FORM NILAI SIAP'!$M30*'CPMK-CPL'!O$11,0)+IFERROR('FORM NILAI SIAP'!$O30*'CPMK-CPL'!O$12,0)+IFERROR('FORM NILAI SIAP'!$Q30*'CPMK-CPL'!O$13,0)+IFERROR('FORM NILAI SIAP'!$S30*'CPMK-CPL'!O$14,0)+IFERROR('FORM NILAI SIAP'!$U30*'CPMK-CPL'!O$15,0)+IFERROR('FORM NILAI SIAP'!$W30*'CPMK-CPL'!O$16,0)+IFERROR('FORM NILAI SIAP'!$Y30*'CPMK-CPL'!O$17,0)+IFERROR('FORM NILAI SIAP'!$AA30*'CPMK-CPL'!O$18,0)+IFERROR('FORM NILAI SIAP'!$AC30*'CPMK-CPL'!O$19,0)+IFERROR('FORM NILAI SIAP'!$AE30*'CPMK-CPL'!O$20,0))/'CPMK-CPL'!O$25,""))</f>
        <v/>
      </c>
      <c r="Q30" s="7" t="str">
        <f>IF($C30="","",IFERROR((IFERROR('FORM NILAI SIAP'!$M30*'CPMK-CPL'!P$11,0)+IFERROR('FORM NILAI SIAP'!$O30*'CPMK-CPL'!P$12,0)+IFERROR('FORM NILAI SIAP'!$Q30*'CPMK-CPL'!P$13,0)+IFERROR('FORM NILAI SIAP'!$S30*'CPMK-CPL'!P$14,0)+IFERROR('FORM NILAI SIAP'!$U30*'CPMK-CPL'!P$15,0)+IFERROR('FORM NILAI SIAP'!$W30*'CPMK-CPL'!P$16,0)+IFERROR('FORM NILAI SIAP'!$Y30*'CPMK-CPL'!P$17,0)+IFERROR('FORM NILAI SIAP'!$AA30*'CPMK-CPL'!P$18,0)+IFERROR('FORM NILAI SIAP'!$AC30*'CPMK-CPL'!P$19,0)+IFERROR('FORM NILAI SIAP'!$AE30*'CPMK-CPL'!P$20,0))/'CPMK-CPL'!P$25,""))</f>
        <v/>
      </c>
      <c r="R30" s="7" t="str">
        <f>IF($C30="","",IFERROR((IFERROR('FORM NILAI SIAP'!$M30*'CPMK-CPL'!Q$11,0)+IFERROR('FORM NILAI SIAP'!$O30*'CPMK-CPL'!Q$12,0)+IFERROR('FORM NILAI SIAP'!$Q30*'CPMK-CPL'!Q$13,0)+IFERROR('FORM NILAI SIAP'!$S30*'CPMK-CPL'!Q$14,0)+IFERROR('FORM NILAI SIAP'!$U30*'CPMK-CPL'!Q$15,0)+IFERROR('FORM NILAI SIAP'!$W30*'CPMK-CPL'!Q$16,0)+IFERROR('FORM NILAI SIAP'!$Y30*'CPMK-CPL'!Q$17,0)+IFERROR('FORM NILAI SIAP'!$AA30*'CPMK-CPL'!Q$18,0)+IFERROR('FORM NILAI SIAP'!$AC30*'CPMK-CPL'!Q$19,0)+IFERROR('FORM NILAI SIAP'!$AE30*'CPMK-CPL'!Q$20,0))/'CPMK-CPL'!Q$25,""))</f>
        <v/>
      </c>
      <c r="S30" s="7" t="str">
        <f>IF($C30="","",IFERROR((IFERROR('FORM NILAI SIAP'!$M30*'CPMK-CPL'!R$11,0)+IFERROR('FORM NILAI SIAP'!$O30*'CPMK-CPL'!R$12,0)+IFERROR('FORM NILAI SIAP'!$Q30*'CPMK-CPL'!R$13,0)+IFERROR('FORM NILAI SIAP'!$S30*'CPMK-CPL'!R$14,0)+IFERROR('FORM NILAI SIAP'!$U30*'CPMK-CPL'!R$15,0)+IFERROR('FORM NILAI SIAP'!$W30*'CPMK-CPL'!R$16,0)+IFERROR('FORM NILAI SIAP'!$Y30*'CPMK-CPL'!R$17,0)+IFERROR('FORM NILAI SIAP'!$AA30*'CPMK-CPL'!R$18,0)+IFERROR('FORM NILAI SIAP'!$AC30*'CPMK-CPL'!R$19,0)+IFERROR('FORM NILAI SIAP'!$AE30*'CPMK-CPL'!R$20,0))/'CPMK-CPL'!R$25,""))</f>
        <v/>
      </c>
      <c r="T30" s="2" t="str">
        <f t="shared" si="13"/>
        <v/>
      </c>
      <c r="U30" s="2" t="str">
        <f t="shared" si="14"/>
        <v/>
      </c>
      <c r="V30" s="2" t="str">
        <f t="shared" si="15"/>
        <v/>
      </c>
      <c r="W30" s="2" t="str">
        <f t="shared" si="16"/>
        <v/>
      </c>
      <c r="X30" s="2" t="str">
        <f t="shared" si="17"/>
        <v/>
      </c>
      <c r="Y30" s="2" t="str">
        <f t="shared" si="18"/>
        <v/>
      </c>
      <c r="Z30" s="2" t="str">
        <f t="shared" si="19"/>
        <v/>
      </c>
      <c r="AA30" s="2" t="str">
        <f t="shared" si="20"/>
        <v/>
      </c>
      <c r="AB30" s="2" t="str">
        <f t="shared" si="5"/>
        <v/>
      </c>
      <c r="AC30" s="2" t="str">
        <f t="shared" si="21"/>
        <v/>
      </c>
      <c r="AD30" s="2" t="str">
        <f t="shared" si="22"/>
        <v/>
      </c>
      <c r="AE30" s="2" t="str">
        <f t="shared" si="23"/>
        <v/>
      </c>
      <c r="AF30" s="2" t="str">
        <f t="shared" si="24"/>
        <v/>
      </c>
      <c r="AG30" s="2" t="str">
        <f t="shared" si="25"/>
        <v/>
      </c>
      <c r="AH30" s="2" t="str">
        <f t="shared" si="26"/>
        <v/>
      </c>
      <c r="AI30" s="60" t="str">
        <f t="shared" ca="1" si="27"/>
        <v/>
      </c>
      <c r="AJ30" s="60"/>
    </row>
    <row r="31" spans="1:36" x14ac:dyDescent="0.25">
      <c r="A31" s="63" t="str">
        <f t="shared" si="12"/>
        <v/>
      </c>
      <c r="B31" s="49" t="str">
        <f>IF('FORM NILAI SIAP'!A31=0,"",'FORM NILAI SIAP'!A31)</f>
        <v/>
      </c>
      <c r="C31" s="3" t="str">
        <f>IF('FORM NILAI SIAP'!B31=0,"",'FORM NILAI SIAP'!B31)</f>
        <v/>
      </c>
      <c r="D31" s="3" t="str">
        <f>'FORM NILAI SIAP'!J31</f>
        <v/>
      </c>
      <c r="E31" s="7" t="str">
        <f>IF($C31="","",IFERROR((IFERROR('FORM NILAI SIAP'!$M31*'CPMK-CPL'!D$11,0)+IFERROR('FORM NILAI SIAP'!$O31*'CPMK-CPL'!D$12,0)+IFERROR('FORM NILAI SIAP'!$Q31*'CPMK-CPL'!D$13,0)+IFERROR('FORM NILAI SIAP'!$S31*'CPMK-CPL'!D$14,0)+IFERROR('FORM NILAI SIAP'!$U31*'CPMK-CPL'!D$15,0)+IFERROR('FORM NILAI SIAP'!$W31*'CPMK-CPL'!D$16,0)+IFERROR('FORM NILAI SIAP'!$Y31*'CPMK-CPL'!D$17,0)+IFERROR('FORM NILAI SIAP'!$AA31*'CPMK-CPL'!D$18,0)+IFERROR('FORM NILAI SIAP'!$AC31*'CPMK-CPL'!D$19,0)+IFERROR('FORM NILAI SIAP'!$AE31*'CPMK-CPL'!D$20,0))/'CPMK-CPL'!D$25,""))</f>
        <v/>
      </c>
      <c r="F31" s="7" t="str">
        <f>IF($C31="","",IFERROR((IFERROR('FORM NILAI SIAP'!$M31*'CPMK-CPL'!E$11,0)+IFERROR('FORM NILAI SIAP'!$O31*'CPMK-CPL'!E$12,0)+IFERROR('FORM NILAI SIAP'!$Q31*'CPMK-CPL'!E$13,0)+IFERROR('FORM NILAI SIAP'!$S31*'CPMK-CPL'!E$14,0)+IFERROR('FORM NILAI SIAP'!$U31*'CPMK-CPL'!E$15,0)+IFERROR('FORM NILAI SIAP'!$W31*'CPMK-CPL'!E$16,0)+IFERROR('FORM NILAI SIAP'!$Y31*'CPMK-CPL'!E$17,0)+IFERROR('FORM NILAI SIAP'!$AA31*'CPMK-CPL'!E$18,0)+IFERROR('FORM NILAI SIAP'!$AC31*'CPMK-CPL'!E$19,0)+IFERROR('FORM NILAI SIAP'!$AE31*'CPMK-CPL'!E$20,0))/'CPMK-CPL'!E$25,""))</f>
        <v/>
      </c>
      <c r="G31" s="7" t="str">
        <f>IF($C31="","",IFERROR((IFERROR('FORM NILAI SIAP'!$M31*'CPMK-CPL'!F$11,0)+IFERROR('FORM NILAI SIAP'!$O31*'CPMK-CPL'!F$12,0)+IFERROR('FORM NILAI SIAP'!$Q31*'CPMK-CPL'!F$13,0)+IFERROR('FORM NILAI SIAP'!$S31*'CPMK-CPL'!F$14,0)+IFERROR('FORM NILAI SIAP'!$U31*'CPMK-CPL'!F$15,0)+IFERROR('FORM NILAI SIAP'!$W31*'CPMK-CPL'!F$16,0)+IFERROR('FORM NILAI SIAP'!$Y31*'CPMK-CPL'!F$17,0)+IFERROR('FORM NILAI SIAP'!$AA31*'CPMK-CPL'!F$18,0)+IFERROR('FORM NILAI SIAP'!$AC31*'CPMK-CPL'!F$19,0)+IFERROR('FORM NILAI SIAP'!$AE31*'CPMK-CPL'!F$20,0))/'CPMK-CPL'!F$25,""))</f>
        <v/>
      </c>
      <c r="H31" s="7" t="str">
        <f>IF($C31="","",IFERROR((IFERROR('FORM NILAI SIAP'!$M31*'CPMK-CPL'!G$11,0)+IFERROR('FORM NILAI SIAP'!$O31*'CPMK-CPL'!G$12,0)+IFERROR('FORM NILAI SIAP'!$Q31*'CPMK-CPL'!G$13,0)+IFERROR('FORM NILAI SIAP'!$S31*'CPMK-CPL'!G$14,0)+IFERROR('FORM NILAI SIAP'!$U31*'CPMK-CPL'!G$15,0)+IFERROR('FORM NILAI SIAP'!$W31*'CPMK-CPL'!G$16,0)+IFERROR('FORM NILAI SIAP'!$Y31*'CPMK-CPL'!G$17,0)+IFERROR('FORM NILAI SIAP'!$AA31*'CPMK-CPL'!G$18,0)+IFERROR('FORM NILAI SIAP'!$AC31*'CPMK-CPL'!G$19,0)+IFERROR('FORM NILAI SIAP'!$AE31*'CPMK-CPL'!G$20,0))/'CPMK-CPL'!G$25,""))</f>
        <v/>
      </c>
      <c r="I31" s="7" t="str">
        <f>IF($C31="","",IFERROR((IFERROR('FORM NILAI SIAP'!$M31*'CPMK-CPL'!H$11,0)+IFERROR('FORM NILAI SIAP'!$O31*'CPMK-CPL'!H$12,0)+IFERROR('FORM NILAI SIAP'!$Q31*'CPMK-CPL'!H$13,0)+IFERROR('FORM NILAI SIAP'!$S31*'CPMK-CPL'!H$14,0)+IFERROR('FORM NILAI SIAP'!$U31*'CPMK-CPL'!H$15,0)+IFERROR('FORM NILAI SIAP'!$W31*'CPMK-CPL'!H$16,0)+IFERROR('FORM NILAI SIAP'!$Y31*'CPMK-CPL'!H$17,0)+IFERROR('FORM NILAI SIAP'!$AA31*'CPMK-CPL'!H$18,0)+IFERROR('FORM NILAI SIAP'!$AC31*'CPMK-CPL'!H$19,0)+IFERROR('FORM NILAI SIAP'!$AE31*'CPMK-CPL'!H$20,0))/'CPMK-CPL'!H$25,""))</f>
        <v/>
      </c>
      <c r="J31" s="7" t="str">
        <f>IF($C31="","",IFERROR((IFERROR('FORM NILAI SIAP'!$M31*'CPMK-CPL'!I$11,0)+IFERROR('FORM NILAI SIAP'!$O31*'CPMK-CPL'!I$12,0)+IFERROR('FORM NILAI SIAP'!$Q31*'CPMK-CPL'!I$13,0)+IFERROR('FORM NILAI SIAP'!$S31*'CPMK-CPL'!I$14,0)+IFERROR('FORM NILAI SIAP'!$U31*'CPMK-CPL'!I$15,0)+IFERROR('FORM NILAI SIAP'!$W31*'CPMK-CPL'!I$16,0)+IFERROR('FORM NILAI SIAP'!$Y31*'CPMK-CPL'!I$17,0)+IFERROR('FORM NILAI SIAP'!$AA31*'CPMK-CPL'!I$18,0)+IFERROR('FORM NILAI SIAP'!$AC31*'CPMK-CPL'!I$19,0)+IFERROR('FORM NILAI SIAP'!$AE31*'CPMK-CPL'!I$20,0))/'CPMK-CPL'!I$25,""))</f>
        <v/>
      </c>
      <c r="K31" s="7" t="str">
        <f>IF($C31="","",IFERROR((IFERROR('FORM NILAI SIAP'!$M31*'CPMK-CPL'!J$11,0)+IFERROR('FORM NILAI SIAP'!$O31*'CPMK-CPL'!J$12,0)+IFERROR('FORM NILAI SIAP'!$Q31*'CPMK-CPL'!J$13,0)+IFERROR('FORM NILAI SIAP'!$S31*'CPMK-CPL'!J$14,0)+IFERROR('FORM NILAI SIAP'!$U31*'CPMK-CPL'!J$15,0)+IFERROR('FORM NILAI SIAP'!$W31*'CPMK-CPL'!J$16,0)+IFERROR('FORM NILAI SIAP'!$Y31*'CPMK-CPL'!J$17,0)+IFERROR('FORM NILAI SIAP'!$AA31*'CPMK-CPL'!J$18,0)+IFERROR('FORM NILAI SIAP'!$AC31*'CPMK-CPL'!J$19,0)+IFERROR('FORM NILAI SIAP'!$AE31*'CPMK-CPL'!J$20,0))/'CPMK-CPL'!J$25,""))</f>
        <v/>
      </c>
      <c r="L31" s="7" t="str">
        <f>IF($C31="","",IFERROR((IFERROR('FORM NILAI SIAP'!$M31*'CPMK-CPL'!K$11,0)+IFERROR('FORM NILAI SIAP'!$O31*'CPMK-CPL'!K$12,0)+IFERROR('FORM NILAI SIAP'!$Q31*'CPMK-CPL'!K$13,0)+IFERROR('FORM NILAI SIAP'!$S31*'CPMK-CPL'!K$14,0)+IFERROR('FORM NILAI SIAP'!$U31*'CPMK-CPL'!K$15,0)+IFERROR('FORM NILAI SIAP'!$W31*'CPMK-CPL'!K$16,0)+IFERROR('FORM NILAI SIAP'!$Y31*'CPMK-CPL'!K$17,0)+IFERROR('FORM NILAI SIAP'!$AA31*'CPMK-CPL'!K$18,0)+IFERROR('FORM NILAI SIAP'!$AC31*'CPMK-CPL'!K$19,0)+IFERROR('FORM NILAI SIAP'!$AE31*'CPMK-CPL'!K$20,0))/'CPMK-CPL'!K$25,""))</f>
        <v/>
      </c>
      <c r="M31" s="7" t="str">
        <f>IF($C31="","",IFERROR((IFERROR('FORM NILAI SIAP'!$M31*'CPMK-CPL'!L$11,0)+IFERROR('FORM NILAI SIAP'!$O31*'CPMK-CPL'!L$12,0)+IFERROR('FORM NILAI SIAP'!$Q31*'CPMK-CPL'!L$13,0)+IFERROR('FORM NILAI SIAP'!$S31*'CPMK-CPL'!L$14,0)+IFERROR('FORM NILAI SIAP'!$U31*'CPMK-CPL'!L$15,0)+IFERROR('FORM NILAI SIAP'!$W31*'CPMK-CPL'!L$16,0)+IFERROR('FORM NILAI SIAP'!$Y31*'CPMK-CPL'!L$17,0)+IFERROR('FORM NILAI SIAP'!$AA31*'CPMK-CPL'!L$18,0)+IFERROR('FORM NILAI SIAP'!$AC31*'CPMK-CPL'!L$19,0)+IFERROR('FORM NILAI SIAP'!$AE31*'CPMK-CPL'!L$20,0))/'CPMK-CPL'!L$25,""))</f>
        <v/>
      </c>
      <c r="N31" s="7" t="str">
        <f>IF($C31="","",IFERROR((IFERROR('FORM NILAI SIAP'!$M31*'CPMK-CPL'!M$11,0)+IFERROR('FORM NILAI SIAP'!$O31*'CPMK-CPL'!M$12,0)+IFERROR('FORM NILAI SIAP'!$Q31*'CPMK-CPL'!M$13,0)+IFERROR('FORM NILAI SIAP'!$S31*'CPMK-CPL'!M$14,0)+IFERROR('FORM NILAI SIAP'!$U31*'CPMK-CPL'!M$15,0)+IFERROR('FORM NILAI SIAP'!$W31*'CPMK-CPL'!M$16,0)+IFERROR('FORM NILAI SIAP'!$Y31*'CPMK-CPL'!M$17,0)+IFERROR('FORM NILAI SIAP'!$AA31*'CPMK-CPL'!M$18,0)+IFERROR('FORM NILAI SIAP'!$AC31*'CPMK-CPL'!M$19,0)+IFERROR('FORM NILAI SIAP'!$AE31*'CPMK-CPL'!M$20,0))/'CPMK-CPL'!M$25,""))</f>
        <v/>
      </c>
      <c r="O31" s="7" t="str">
        <f>IF($C31="","",IFERROR((IFERROR('FORM NILAI SIAP'!$M31*'CPMK-CPL'!N$11,0)+IFERROR('FORM NILAI SIAP'!$O31*'CPMK-CPL'!N$12,0)+IFERROR('FORM NILAI SIAP'!$Q31*'CPMK-CPL'!N$13,0)+IFERROR('FORM NILAI SIAP'!$S31*'CPMK-CPL'!N$14,0)+IFERROR('FORM NILAI SIAP'!$U31*'CPMK-CPL'!N$15,0)+IFERROR('FORM NILAI SIAP'!$W31*'CPMK-CPL'!N$16,0)+IFERROR('FORM NILAI SIAP'!$Y31*'CPMK-CPL'!N$17,0)+IFERROR('FORM NILAI SIAP'!$AA31*'CPMK-CPL'!N$18,0)+IFERROR('FORM NILAI SIAP'!$AC31*'CPMK-CPL'!N$19,0)+IFERROR('FORM NILAI SIAP'!$AE31*'CPMK-CPL'!N$20,0))/'CPMK-CPL'!N$25,""))</f>
        <v/>
      </c>
      <c r="P31" s="7" t="str">
        <f>IF($C31="","",IFERROR((IFERROR('FORM NILAI SIAP'!$M31*'CPMK-CPL'!O$11,0)+IFERROR('FORM NILAI SIAP'!$O31*'CPMK-CPL'!O$12,0)+IFERROR('FORM NILAI SIAP'!$Q31*'CPMK-CPL'!O$13,0)+IFERROR('FORM NILAI SIAP'!$S31*'CPMK-CPL'!O$14,0)+IFERROR('FORM NILAI SIAP'!$U31*'CPMK-CPL'!O$15,0)+IFERROR('FORM NILAI SIAP'!$W31*'CPMK-CPL'!O$16,0)+IFERROR('FORM NILAI SIAP'!$Y31*'CPMK-CPL'!O$17,0)+IFERROR('FORM NILAI SIAP'!$AA31*'CPMK-CPL'!O$18,0)+IFERROR('FORM NILAI SIAP'!$AC31*'CPMK-CPL'!O$19,0)+IFERROR('FORM NILAI SIAP'!$AE31*'CPMK-CPL'!O$20,0))/'CPMK-CPL'!O$25,""))</f>
        <v/>
      </c>
      <c r="Q31" s="7" t="str">
        <f>IF($C31="","",IFERROR((IFERROR('FORM NILAI SIAP'!$M31*'CPMK-CPL'!P$11,0)+IFERROR('FORM NILAI SIAP'!$O31*'CPMK-CPL'!P$12,0)+IFERROR('FORM NILAI SIAP'!$Q31*'CPMK-CPL'!P$13,0)+IFERROR('FORM NILAI SIAP'!$S31*'CPMK-CPL'!P$14,0)+IFERROR('FORM NILAI SIAP'!$U31*'CPMK-CPL'!P$15,0)+IFERROR('FORM NILAI SIAP'!$W31*'CPMK-CPL'!P$16,0)+IFERROR('FORM NILAI SIAP'!$Y31*'CPMK-CPL'!P$17,0)+IFERROR('FORM NILAI SIAP'!$AA31*'CPMK-CPL'!P$18,0)+IFERROR('FORM NILAI SIAP'!$AC31*'CPMK-CPL'!P$19,0)+IFERROR('FORM NILAI SIAP'!$AE31*'CPMK-CPL'!P$20,0))/'CPMK-CPL'!P$25,""))</f>
        <v/>
      </c>
      <c r="R31" s="7" t="str">
        <f>IF($C31="","",IFERROR((IFERROR('FORM NILAI SIAP'!$M31*'CPMK-CPL'!Q$11,0)+IFERROR('FORM NILAI SIAP'!$O31*'CPMK-CPL'!Q$12,0)+IFERROR('FORM NILAI SIAP'!$Q31*'CPMK-CPL'!Q$13,0)+IFERROR('FORM NILAI SIAP'!$S31*'CPMK-CPL'!Q$14,0)+IFERROR('FORM NILAI SIAP'!$U31*'CPMK-CPL'!Q$15,0)+IFERROR('FORM NILAI SIAP'!$W31*'CPMK-CPL'!Q$16,0)+IFERROR('FORM NILAI SIAP'!$Y31*'CPMK-CPL'!Q$17,0)+IFERROR('FORM NILAI SIAP'!$AA31*'CPMK-CPL'!Q$18,0)+IFERROR('FORM NILAI SIAP'!$AC31*'CPMK-CPL'!Q$19,0)+IFERROR('FORM NILAI SIAP'!$AE31*'CPMK-CPL'!Q$20,0))/'CPMK-CPL'!Q$25,""))</f>
        <v/>
      </c>
      <c r="S31" s="7" t="str">
        <f>IF($C31="","",IFERROR((IFERROR('FORM NILAI SIAP'!$M31*'CPMK-CPL'!R$11,0)+IFERROR('FORM NILAI SIAP'!$O31*'CPMK-CPL'!R$12,0)+IFERROR('FORM NILAI SIAP'!$Q31*'CPMK-CPL'!R$13,0)+IFERROR('FORM NILAI SIAP'!$S31*'CPMK-CPL'!R$14,0)+IFERROR('FORM NILAI SIAP'!$U31*'CPMK-CPL'!R$15,0)+IFERROR('FORM NILAI SIAP'!$W31*'CPMK-CPL'!R$16,0)+IFERROR('FORM NILAI SIAP'!$Y31*'CPMK-CPL'!R$17,0)+IFERROR('FORM NILAI SIAP'!$AA31*'CPMK-CPL'!R$18,0)+IFERROR('FORM NILAI SIAP'!$AC31*'CPMK-CPL'!R$19,0)+IFERROR('FORM NILAI SIAP'!$AE31*'CPMK-CPL'!R$20,0))/'CPMK-CPL'!R$25,""))</f>
        <v/>
      </c>
      <c r="T31" s="2" t="str">
        <f t="shared" si="13"/>
        <v/>
      </c>
      <c r="U31" s="2" t="str">
        <f t="shared" si="14"/>
        <v/>
      </c>
      <c r="V31" s="2" t="str">
        <f t="shared" si="15"/>
        <v/>
      </c>
      <c r="W31" s="2" t="str">
        <f t="shared" si="16"/>
        <v/>
      </c>
      <c r="X31" s="2" t="str">
        <f t="shared" si="17"/>
        <v/>
      </c>
      <c r="Y31" s="2" t="str">
        <f t="shared" si="18"/>
        <v/>
      </c>
      <c r="Z31" s="2" t="str">
        <f t="shared" si="19"/>
        <v/>
      </c>
      <c r="AA31" s="2" t="str">
        <f t="shared" si="20"/>
        <v/>
      </c>
      <c r="AB31" s="2" t="str">
        <f t="shared" si="5"/>
        <v/>
      </c>
      <c r="AC31" s="2" t="str">
        <f t="shared" si="21"/>
        <v/>
      </c>
      <c r="AD31" s="2" t="str">
        <f t="shared" si="22"/>
        <v/>
      </c>
      <c r="AE31" s="2" t="str">
        <f t="shared" si="23"/>
        <v/>
      </c>
      <c r="AF31" s="2" t="str">
        <f t="shared" si="24"/>
        <v/>
      </c>
      <c r="AG31" s="2" t="str">
        <f t="shared" si="25"/>
        <v/>
      </c>
      <c r="AH31" s="2" t="str">
        <f t="shared" si="26"/>
        <v/>
      </c>
      <c r="AI31" s="60" t="str">
        <f t="shared" ca="1" si="27"/>
        <v/>
      </c>
      <c r="AJ31" s="60"/>
    </row>
    <row r="32" spans="1:36" x14ac:dyDescent="0.25">
      <c r="A32" s="63" t="str">
        <f t="shared" si="12"/>
        <v/>
      </c>
      <c r="B32" s="49" t="str">
        <f>IF('FORM NILAI SIAP'!A32=0,"",'FORM NILAI SIAP'!A32)</f>
        <v/>
      </c>
      <c r="C32" s="3" t="str">
        <f>IF('FORM NILAI SIAP'!B32=0,"",'FORM NILAI SIAP'!B32)</f>
        <v/>
      </c>
      <c r="D32" s="3" t="str">
        <f>'FORM NILAI SIAP'!J32</f>
        <v/>
      </c>
      <c r="E32" s="7" t="str">
        <f>IF($C32="","",IFERROR((IFERROR('FORM NILAI SIAP'!$M32*'CPMK-CPL'!D$11,0)+IFERROR('FORM NILAI SIAP'!$O32*'CPMK-CPL'!D$12,0)+IFERROR('FORM NILAI SIAP'!$Q32*'CPMK-CPL'!D$13,0)+IFERROR('FORM NILAI SIAP'!$S32*'CPMK-CPL'!D$14,0)+IFERROR('FORM NILAI SIAP'!$U32*'CPMK-CPL'!D$15,0)+IFERROR('FORM NILAI SIAP'!$W32*'CPMK-CPL'!D$16,0)+IFERROR('FORM NILAI SIAP'!$Y32*'CPMK-CPL'!D$17,0)+IFERROR('FORM NILAI SIAP'!$AA32*'CPMK-CPL'!D$18,0)+IFERROR('FORM NILAI SIAP'!$AC32*'CPMK-CPL'!D$19,0)+IFERROR('FORM NILAI SIAP'!$AE32*'CPMK-CPL'!D$20,0))/'CPMK-CPL'!D$25,""))</f>
        <v/>
      </c>
      <c r="F32" s="7" t="str">
        <f>IF($C32="","",IFERROR((IFERROR('FORM NILAI SIAP'!$M32*'CPMK-CPL'!E$11,0)+IFERROR('FORM NILAI SIAP'!$O32*'CPMK-CPL'!E$12,0)+IFERROR('FORM NILAI SIAP'!$Q32*'CPMK-CPL'!E$13,0)+IFERROR('FORM NILAI SIAP'!$S32*'CPMK-CPL'!E$14,0)+IFERROR('FORM NILAI SIAP'!$U32*'CPMK-CPL'!E$15,0)+IFERROR('FORM NILAI SIAP'!$W32*'CPMK-CPL'!E$16,0)+IFERROR('FORM NILAI SIAP'!$Y32*'CPMK-CPL'!E$17,0)+IFERROR('FORM NILAI SIAP'!$AA32*'CPMK-CPL'!E$18,0)+IFERROR('FORM NILAI SIAP'!$AC32*'CPMK-CPL'!E$19,0)+IFERROR('FORM NILAI SIAP'!$AE32*'CPMK-CPL'!E$20,0))/'CPMK-CPL'!E$25,""))</f>
        <v/>
      </c>
      <c r="G32" s="7" t="str">
        <f>IF($C32="","",IFERROR((IFERROR('FORM NILAI SIAP'!$M32*'CPMK-CPL'!F$11,0)+IFERROR('FORM NILAI SIAP'!$O32*'CPMK-CPL'!F$12,0)+IFERROR('FORM NILAI SIAP'!$Q32*'CPMK-CPL'!F$13,0)+IFERROR('FORM NILAI SIAP'!$S32*'CPMK-CPL'!F$14,0)+IFERROR('FORM NILAI SIAP'!$U32*'CPMK-CPL'!F$15,0)+IFERROR('FORM NILAI SIAP'!$W32*'CPMK-CPL'!F$16,0)+IFERROR('FORM NILAI SIAP'!$Y32*'CPMK-CPL'!F$17,0)+IFERROR('FORM NILAI SIAP'!$AA32*'CPMK-CPL'!F$18,0)+IFERROR('FORM NILAI SIAP'!$AC32*'CPMK-CPL'!F$19,0)+IFERROR('FORM NILAI SIAP'!$AE32*'CPMK-CPL'!F$20,0))/'CPMK-CPL'!F$25,""))</f>
        <v/>
      </c>
      <c r="H32" s="7" t="str">
        <f>IF($C32="","",IFERROR((IFERROR('FORM NILAI SIAP'!$M32*'CPMK-CPL'!G$11,0)+IFERROR('FORM NILAI SIAP'!$O32*'CPMK-CPL'!G$12,0)+IFERROR('FORM NILAI SIAP'!$Q32*'CPMK-CPL'!G$13,0)+IFERROR('FORM NILAI SIAP'!$S32*'CPMK-CPL'!G$14,0)+IFERROR('FORM NILAI SIAP'!$U32*'CPMK-CPL'!G$15,0)+IFERROR('FORM NILAI SIAP'!$W32*'CPMK-CPL'!G$16,0)+IFERROR('FORM NILAI SIAP'!$Y32*'CPMK-CPL'!G$17,0)+IFERROR('FORM NILAI SIAP'!$AA32*'CPMK-CPL'!G$18,0)+IFERROR('FORM NILAI SIAP'!$AC32*'CPMK-CPL'!G$19,0)+IFERROR('FORM NILAI SIAP'!$AE32*'CPMK-CPL'!G$20,0))/'CPMK-CPL'!G$25,""))</f>
        <v/>
      </c>
      <c r="I32" s="7" t="str">
        <f>IF($C32="","",IFERROR((IFERROR('FORM NILAI SIAP'!$M32*'CPMK-CPL'!H$11,0)+IFERROR('FORM NILAI SIAP'!$O32*'CPMK-CPL'!H$12,0)+IFERROR('FORM NILAI SIAP'!$Q32*'CPMK-CPL'!H$13,0)+IFERROR('FORM NILAI SIAP'!$S32*'CPMK-CPL'!H$14,0)+IFERROR('FORM NILAI SIAP'!$U32*'CPMK-CPL'!H$15,0)+IFERROR('FORM NILAI SIAP'!$W32*'CPMK-CPL'!H$16,0)+IFERROR('FORM NILAI SIAP'!$Y32*'CPMK-CPL'!H$17,0)+IFERROR('FORM NILAI SIAP'!$AA32*'CPMK-CPL'!H$18,0)+IFERROR('FORM NILAI SIAP'!$AC32*'CPMK-CPL'!H$19,0)+IFERROR('FORM NILAI SIAP'!$AE32*'CPMK-CPL'!H$20,0))/'CPMK-CPL'!H$25,""))</f>
        <v/>
      </c>
      <c r="J32" s="7" t="str">
        <f>IF($C32="","",IFERROR((IFERROR('FORM NILAI SIAP'!$M32*'CPMK-CPL'!I$11,0)+IFERROR('FORM NILAI SIAP'!$O32*'CPMK-CPL'!I$12,0)+IFERROR('FORM NILAI SIAP'!$Q32*'CPMK-CPL'!I$13,0)+IFERROR('FORM NILAI SIAP'!$S32*'CPMK-CPL'!I$14,0)+IFERROR('FORM NILAI SIAP'!$U32*'CPMK-CPL'!I$15,0)+IFERROR('FORM NILAI SIAP'!$W32*'CPMK-CPL'!I$16,0)+IFERROR('FORM NILAI SIAP'!$Y32*'CPMK-CPL'!I$17,0)+IFERROR('FORM NILAI SIAP'!$AA32*'CPMK-CPL'!I$18,0)+IFERROR('FORM NILAI SIAP'!$AC32*'CPMK-CPL'!I$19,0)+IFERROR('FORM NILAI SIAP'!$AE32*'CPMK-CPL'!I$20,0))/'CPMK-CPL'!I$25,""))</f>
        <v/>
      </c>
      <c r="K32" s="7" t="str">
        <f>IF($C32="","",IFERROR((IFERROR('FORM NILAI SIAP'!$M32*'CPMK-CPL'!J$11,0)+IFERROR('FORM NILAI SIAP'!$O32*'CPMK-CPL'!J$12,0)+IFERROR('FORM NILAI SIAP'!$Q32*'CPMK-CPL'!J$13,0)+IFERROR('FORM NILAI SIAP'!$S32*'CPMK-CPL'!J$14,0)+IFERROR('FORM NILAI SIAP'!$U32*'CPMK-CPL'!J$15,0)+IFERROR('FORM NILAI SIAP'!$W32*'CPMK-CPL'!J$16,0)+IFERROR('FORM NILAI SIAP'!$Y32*'CPMK-CPL'!J$17,0)+IFERROR('FORM NILAI SIAP'!$AA32*'CPMK-CPL'!J$18,0)+IFERROR('FORM NILAI SIAP'!$AC32*'CPMK-CPL'!J$19,0)+IFERROR('FORM NILAI SIAP'!$AE32*'CPMK-CPL'!J$20,0))/'CPMK-CPL'!J$25,""))</f>
        <v/>
      </c>
      <c r="L32" s="7" t="str">
        <f>IF($C32="","",IFERROR((IFERROR('FORM NILAI SIAP'!$M32*'CPMK-CPL'!K$11,0)+IFERROR('FORM NILAI SIAP'!$O32*'CPMK-CPL'!K$12,0)+IFERROR('FORM NILAI SIAP'!$Q32*'CPMK-CPL'!K$13,0)+IFERROR('FORM NILAI SIAP'!$S32*'CPMK-CPL'!K$14,0)+IFERROR('FORM NILAI SIAP'!$U32*'CPMK-CPL'!K$15,0)+IFERROR('FORM NILAI SIAP'!$W32*'CPMK-CPL'!K$16,0)+IFERROR('FORM NILAI SIAP'!$Y32*'CPMK-CPL'!K$17,0)+IFERROR('FORM NILAI SIAP'!$AA32*'CPMK-CPL'!K$18,0)+IFERROR('FORM NILAI SIAP'!$AC32*'CPMK-CPL'!K$19,0)+IFERROR('FORM NILAI SIAP'!$AE32*'CPMK-CPL'!K$20,0))/'CPMK-CPL'!K$25,""))</f>
        <v/>
      </c>
      <c r="M32" s="7" t="str">
        <f>IF($C32="","",IFERROR((IFERROR('FORM NILAI SIAP'!$M32*'CPMK-CPL'!L$11,0)+IFERROR('FORM NILAI SIAP'!$O32*'CPMK-CPL'!L$12,0)+IFERROR('FORM NILAI SIAP'!$Q32*'CPMK-CPL'!L$13,0)+IFERROR('FORM NILAI SIAP'!$S32*'CPMK-CPL'!L$14,0)+IFERROR('FORM NILAI SIAP'!$U32*'CPMK-CPL'!L$15,0)+IFERROR('FORM NILAI SIAP'!$W32*'CPMK-CPL'!L$16,0)+IFERROR('FORM NILAI SIAP'!$Y32*'CPMK-CPL'!L$17,0)+IFERROR('FORM NILAI SIAP'!$AA32*'CPMK-CPL'!L$18,0)+IFERROR('FORM NILAI SIAP'!$AC32*'CPMK-CPL'!L$19,0)+IFERROR('FORM NILAI SIAP'!$AE32*'CPMK-CPL'!L$20,0))/'CPMK-CPL'!L$25,""))</f>
        <v/>
      </c>
      <c r="N32" s="7" t="str">
        <f>IF($C32="","",IFERROR((IFERROR('FORM NILAI SIAP'!$M32*'CPMK-CPL'!M$11,0)+IFERROR('FORM NILAI SIAP'!$O32*'CPMK-CPL'!M$12,0)+IFERROR('FORM NILAI SIAP'!$Q32*'CPMK-CPL'!M$13,0)+IFERROR('FORM NILAI SIAP'!$S32*'CPMK-CPL'!M$14,0)+IFERROR('FORM NILAI SIAP'!$U32*'CPMK-CPL'!M$15,0)+IFERROR('FORM NILAI SIAP'!$W32*'CPMK-CPL'!M$16,0)+IFERROR('FORM NILAI SIAP'!$Y32*'CPMK-CPL'!M$17,0)+IFERROR('FORM NILAI SIAP'!$AA32*'CPMK-CPL'!M$18,0)+IFERROR('FORM NILAI SIAP'!$AC32*'CPMK-CPL'!M$19,0)+IFERROR('FORM NILAI SIAP'!$AE32*'CPMK-CPL'!M$20,0))/'CPMK-CPL'!M$25,""))</f>
        <v/>
      </c>
      <c r="O32" s="7" t="str">
        <f>IF($C32="","",IFERROR((IFERROR('FORM NILAI SIAP'!$M32*'CPMK-CPL'!N$11,0)+IFERROR('FORM NILAI SIAP'!$O32*'CPMK-CPL'!N$12,0)+IFERROR('FORM NILAI SIAP'!$Q32*'CPMK-CPL'!N$13,0)+IFERROR('FORM NILAI SIAP'!$S32*'CPMK-CPL'!N$14,0)+IFERROR('FORM NILAI SIAP'!$U32*'CPMK-CPL'!N$15,0)+IFERROR('FORM NILAI SIAP'!$W32*'CPMK-CPL'!N$16,0)+IFERROR('FORM NILAI SIAP'!$Y32*'CPMK-CPL'!N$17,0)+IFERROR('FORM NILAI SIAP'!$AA32*'CPMK-CPL'!N$18,0)+IFERROR('FORM NILAI SIAP'!$AC32*'CPMK-CPL'!N$19,0)+IFERROR('FORM NILAI SIAP'!$AE32*'CPMK-CPL'!N$20,0))/'CPMK-CPL'!N$25,""))</f>
        <v/>
      </c>
      <c r="P32" s="7" t="str">
        <f>IF($C32="","",IFERROR((IFERROR('FORM NILAI SIAP'!$M32*'CPMK-CPL'!O$11,0)+IFERROR('FORM NILAI SIAP'!$O32*'CPMK-CPL'!O$12,0)+IFERROR('FORM NILAI SIAP'!$Q32*'CPMK-CPL'!O$13,0)+IFERROR('FORM NILAI SIAP'!$S32*'CPMK-CPL'!O$14,0)+IFERROR('FORM NILAI SIAP'!$U32*'CPMK-CPL'!O$15,0)+IFERROR('FORM NILAI SIAP'!$W32*'CPMK-CPL'!O$16,0)+IFERROR('FORM NILAI SIAP'!$Y32*'CPMK-CPL'!O$17,0)+IFERROR('FORM NILAI SIAP'!$AA32*'CPMK-CPL'!O$18,0)+IFERROR('FORM NILAI SIAP'!$AC32*'CPMK-CPL'!O$19,0)+IFERROR('FORM NILAI SIAP'!$AE32*'CPMK-CPL'!O$20,0))/'CPMK-CPL'!O$25,""))</f>
        <v/>
      </c>
      <c r="Q32" s="7" t="str">
        <f>IF($C32="","",IFERROR((IFERROR('FORM NILAI SIAP'!$M32*'CPMK-CPL'!P$11,0)+IFERROR('FORM NILAI SIAP'!$O32*'CPMK-CPL'!P$12,0)+IFERROR('FORM NILAI SIAP'!$Q32*'CPMK-CPL'!P$13,0)+IFERROR('FORM NILAI SIAP'!$S32*'CPMK-CPL'!P$14,0)+IFERROR('FORM NILAI SIAP'!$U32*'CPMK-CPL'!P$15,0)+IFERROR('FORM NILAI SIAP'!$W32*'CPMK-CPL'!P$16,0)+IFERROR('FORM NILAI SIAP'!$Y32*'CPMK-CPL'!P$17,0)+IFERROR('FORM NILAI SIAP'!$AA32*'CPMK-CPL'!P$18,0)+IFERROR('FORM NILAI SIAP'!$AC32*'CPMK-CPL'!P$19,0)+IFERROR('FORM NILAI SIAP'!$AE32*'CPMK-CPL'!P$20,0))/'CPMK-CPL'!P$25,""))</f>
        <v/>
      </c>
      <c r="R32" s="7" t="str">
        <f>IF($C32="","",IFERROR((IFERROR('FORM NILAI SIAP'!$M32*'CPMK-CPL'!Q$11,0)+IFERROR('FORM NILAI SIAP'!$O32*'CPMK-CPL'!Q$12,0)+IFERROR('FORM NILAI SIAP'!$Q32*'CPMK-CPL'!Q$13,0)+IFERROR('FORM NILAI SIAP'!$S32*'CPMK-CPL'!Q$14,0)+IFERROR('FORM NILAI SIAP'!$U32*'CPMK-CPL'!Q$15,0)+IFERROR('FORM NILAI SIAP'!$W32*'CPMK-CPL'!Q$16,0)+IFERROR('FORM NILAI SIAP'!$Y32*'CPMK-CPL'!Q$17,0)+IFERROR('FORM NILAI SIAP'!$AA32*'CPMK-CPL'!Q$18,0)+IFERROR('FORM NILAI SIAP'!$AC32*'CPMK-CPL'!Q$19,0)+IFERROR('FORM NILAI SIAP'!$AE32*'CPMK-CPL'!Q$20,0))/'CPMK-CPL'!Q$25,""))</f>
        <v/>
      </c>
      <c r="S32" s="7" t="str">
        <f>IF($C32="","",IFERROR((IFERROR('FORM NILAI SIAP'!$M32*'CPMK-CPL'!R$11,0)+IFERROR('FORM NILAI SIAP'!$O32*'CPMK-CPL'!R$12,0)+IFERROR('FORM NILAI SIAP'!$Q32*'CPMK-CPL'!R$13,0)+IFERROR('FORM NILAI SIAP'!$S32*'CPMK-CPL'!R$14,0)+IFERROR('FORM NILAI SIAP'!$U32*'CPMK-CPL'!R$15,0)+IFERROR('FORM NILAI SIAP'!$W32*'CPMK-CPL'!R$16,0)+IFERROR('FORM NILAI SIAP'!$Y32*'CPMK-CPL'!R$17,0)+IFERROR('FORM NILAI SIAP'!$AA32*'CPMK-CPL'!R$18,0)+IFERROR('FORM NILAI SIAP'!$AC32*'CPMK-CPL'!R$19,0)+IFERROR('FORM NILAI SIAP'!$AE32*'CPMK-CPL'!R$20,0))/'CPMK-CPL'!R$25,""))</f>
        <v/>
      </c>
      <c r="T32" s="2" t="str">
        <f t="shared" si="13"/>
        <v/>
      </c>
      <c r="U32" s="2" t="str">
        <f t="shared" si="14"/>
        <v/>
      </c>
      <c r="V32" s="2" t="str">
        <f t="shared" si="15"/>
        <v/>
      </c>
      <c r="W32" s="2" t="str">
        <f t="shared" si="16"/>
        <v/>
      </c>
      <c r="X32" s="2" t="str">
        <f t="shared" si="17"/>
        <v/>
      </c>
      <c r="Y32" s="2" t="str">
        <f t="shared" si="18"/>
        <v/>
      </c>
      <c r="Z32" s="2" t="str">
        <f t="shared" si="19"/>
        <v/>
      </c>
      <c r="AA32" s="2" t="str">
        <f t="shared" si="20"/>
        <v/>
      </c>
      <c r="AB32" s="2" t="str">
        <f t="shared" si="5"/>
        <v/>
      </c>
      <c r="AC32" s="2" t="str">
        <f t="shared" si="21"/>
        <v/>
      </c>
      <c r="AD32" s="2" t="str">
        <f t="shared" si="22"/>
        <v/>
      </c>
      <c r="AE32" s="2" t="str">
        <f t="shared" si="23"/>
        <v/>
      </c>
      <c r="AF32" s="2" t="str">
        <f t="shared" si="24"/>
        <v/>
      </c>
      <c r="AG32" s="2" t="str">
        <f t="shared" si="25"/>
        <v/>
      </c>
      <c r="AH32" s="2" t="str">
        <f t="shared" si="26"/>
        <v/>
      </c>
      <c r="AI32" s="60" t="str">
        <f t="shared" ca="1" si="27"/>
        <v/>
      </c>
      <c r="AJ32" s="60"/>
    </row>
    <row r="33" spans="1:36" x14ac:dyDescent="0.25">
      <c r="A33" s="63" t="str">
        <f t="shared" si="12"/>
        <v/>
      </c>
      <c r="B33" s="49" t="str">
        <f>IF('FORM NILAI SIAP'!A33=0,"",'FORM NILAI SIAP'!A33)</f>
        <v/>
      </c>
      <c r="C33" s="3" t="str">
        <f>IF('FORM NILAI SIAP'!B33=0,"",'FORM NILAI SIAP'!B33)</f>
        <v/>
      </c>
      <c r="D33" s="3" t="str">
        <f>'FORM NILAI SIAP'!J33</f>
        <v/>
      </c>
      <c r="E33" s="7" t="str">
        <f>IF($C33="","",IFERROR((IFERROR('FORM NILAI SIAP'!$M33*'CPMK-CPL'!D$11,0)+IFERROR('FORM NILAI SIAP'!$O33*'CPMK-CPL'!D$12,0)+IFERROR('FORM NILAI SIAP'!$Q33*'CPMK-CPL'!D$13,0)+IFERROR('FORM NILAI SIAP'!$S33*'CPMK-CPL'!D$14,0)+IFERROR('FORM NILAI SIAP'!$U33*'CPMK-CPL'!D$15,0)+IFERROR('FORM NILAI SIAP'!$W33*'CPMK-CPL'!D$16,0)+IFERROR('FORM NILAI SIAP'!$Y33*'CPMK-CPL'!D$17,0)+IFERROR('FORM NILAI SIAP'!$AA33*'CPMK-CPL'!D$18,0)+IFERROR('FORM NILAI SIAP'!$AC33*'CPMK-CPL'!D$19,0)+IFERROR('FORM NILAI SIAP'!$AE33*'CPMK-CPL'!D$20,0))/'CPMK-CPL'!D$25,""))</f>
        <v/>
      </c>
      <c r="F33" s="7" t="str">
        <f>IF($C33="","",IFERROR((IFERROR('FORM NILAI SIAP'!$M33*'CPMK-CPL'!E$11,0)+IFERROR('FORM NILAI SIAP'!$O33*'CPMK-CPL'!E$12,0)+IFERROR('FORM NILAI SIAP'!$Q33*'CPMK-CPL'!E$13,0)+IFERROR('FORM NILAI SIAP'!$S33*'CPMK-CPL'!E$14,0)+IFERROR('FORM NILAI SIAP'!$U33*'CPMK-CPL'!E$15,0)+IFERROR('FORM NILAI SIAP'!$W33*'CPMK-CPL'!E$16,0)+IFERROR('FORM NILAI SIAP'!$Y33*'CPMK-CPL'!E$17,0)+IFERROR('FORM NILAI SIAP'!$AA33*'CPMK-CPL'!E$18,0)+IFERROR('FORM NILAI SIAP'!$AC33*'CPMK-CPL'!E$19,0)+IFERROR('FORM NILAI SIAP'!$AE33*'CPMK-CPL'!E$20,0))/'CPMK-CPL'!E$25,""))</f>
        <v/>
      </c>
      <c r="G33" s="7" t="str">
        <f>IF($C33="","",IFERROR((IFERROR('FORM NILAI SIAP'!$M33*'CPMK-CPL'!F$11,0)+IFERROR('FORM NILAI SIAP'!$O33*'CPMK-CPL'!F$12,0)+IFERROR('FORM NILAI SIAP'!$Q33*'CPMK-CPL'!F$13,0)+IFERROR('FORM NILAI SIAP'!$S33*'CPMK-CPL'!F$14,0)+IFERROR('FORM NILAI SIAP'!$U33*'CPMK-CPL'!F$15,0)+IFERROR('FORM NILAI SIAP'!$W33*'CPMK-CPL'!F$16,0)+IFERROR('FORM NILAI SIAP'!$Y33*'CPMK-CPL'!F$17,0)+IFERROR('FORM NILAI SIAP'!$AA33*'CPMK-CPL'!F$18,0)+IFERROR('FORM NILAI SIAP'!$AC33*'CPMK-CPL'!F$19,0)+IFERROR('FORM NILAI SIAP'!$AE33*'CPMK-CPL'!F$20,0))/'CPMK-CPL'!F$25,""))</f>
        <v/>
      </c>
      <c r="H33" s="7" t="str">
        <f>IF($C33="","",IFERROR((IFERROR('FORM NILAI SIAP'!$M33*'CPMK-CPL'!G$11,0)+IFERROR('FORM NILAI SIAP'!$O33*'CPMK-CPL'!G$12,0)+IFERROR('FORM NILAI SIAP'!$Q33*'CPMK-CPL'!G$13,0)+IFERROR('FORM NILAI SIAP'!$S33*'CPMK-CPL'!G$14,0)+IFERROR('FORM NILAI SIAP'!$U33*'CPMK-CPL'!G$15,0)+IFERROR('FORM NILAI SIAP'!$W33*'CPMK-CPL'!G$16,0)+IFERROR('FORM NILAI SIAP'!$Y33*'CPMK-CPL'!G$17,0)+IFERROR('FORM NILAI SIAP'!$AA33*'CPMK-CPL'!G$18,0)+IFERROR('FORM NILAI SIAP'!$AC33*'CPMK-CPL'!G$19,0)+IFERROR('FORM NILAI SIAP'!$AE33*'CPMK-CPL'!G$20,0))/'CPMK-CPL'!G$25,""))</f>
        <v/>
      </c>
      <c r="I33" s="7" t="str">
        <f>IF($C33="","",IFERROR((IFERROR('FORM NILAI SIAP'!$M33*'CPMK-CPL'!H$11,0)+IFERROR('FORM NILAI SIAP'!$O33*'CPMK-CPL'!H$12,0)+IFERROR('FORM NILAI SIAP'!$Q33*'CPMK-CPL'!H$13,0)+IFERROR('FORM NILAI SIAP'!$S33*'CPMK-CPL'!H$14,0)+IFERROR('FORM NILAI SIAP'!$U33*'CPMK-CPL'!H$15,0)+IFERROR('FORM NILAI SIAP'!$W33*'CPMK-CPL'!H$16,0)+IFERROR('FORM NILAI SIAP'!$Y33*'CPMK-CPL'!H$17,0)+IFERROR('FORM NILAI SIAP'!$AA33*'CPMK-CPL'!H$18,0)+IFERROR('FORM NILAI SIAP'!$AC33*'CPMK-CPL'!H$19,0)+IFERROR('FORM NILAI SIAP'!$AE33*'CPMK-CPL'!H$20,0))/'CPMK-CPL'!H$25,""))</f>
        <v/>
      </c>
      <c r="J33" s="7" t="str">
        <f>IF($C33="","",IFERROR((IFERROR('FORM NILAI SIAP'!$M33*'CPMK-CPL'!I$11,0)+IFERROR('FORM NILAI SIAP'!$O33*'CPMK-CPL'!I$12,0)+IFERROR('FORM NILAI SIAP'!$Q33*'CPMK-CPL'!I$13,0)+IFERROR('FORM NILAI SIAP'!$S33*'CPMK-CPL'!I$14,0)+IFERROR('FORM NILAI SIAP'!$U33*'CPMK-CPL'!I$15,0)+IFERROR('FORM NILAI SIAP'!$W33*'CPMK-CPL'!I$16,0)+IFERROR('FORM NILAI SIAP'!$Y33*'CPMK-CPL'!I$17,0)+IFERROR('FORM NILAI SIAP'!$AA33*'CPMK-CPL'!I$18,0)+IFERROR('FORM NILAI SIAP'!$AC33*'CPMK-CPL'!I$19,0)+IFERROR('FORM NILAI SIAP'!$AE33*'CPMK-CPL'!I$20,0))/'CPMK-CPL'!I$25,""))</f>
        <v/>
      </c>
      <c r="K33" s="7" t="str">
        <f>IF($C33="","",IFERROR((IFERROR('FORM NILAI SIAP'!$M33*'CPMK-CPL'!J$11,0)+IFERROR('FORM NILAI SIAP'!$O33*'CPMK-CPL'!J$12,0)+IFERROR('FORM NILAI SIAP'!$Q33*'CPMK-CPL'!J$13,0)+IFERROR('FORM NILAI SIAP'!$S33*'CPMK-CPL'!J$14,0)+IFERROR('FORM NILAI SIAP'!$U33*'CPMK-CPL'!J$15,0)+IFERROR('FORM NILAI SIAP'!$W33*'CPMK-CPL'!J$16,0)+IFERROR('FORM NILAI SIAP'!$Y33*'CPMK-CPL'!J$17,0)+IFERROR('FORM NILAI SIAP'!$AA33*'CPMK-CPL'!J$18,0)+IFERROR('FORM NILAI SIAP'!$AC33*'CPMK-CPL'!J$19,0)+IFERROR('FORM NILAI SIAP'!$AE33*'CPMK-CPL'!J$20,0))/'CPMK-CPL'!J$25,""))</f>
        <v/>
      </c>
      <c r="L33" s="7" t="str">
        <f>IF($C33="","",IFERROR((IFERROR('FORM NILAI SIAP'!$M33*'CPMK-CPL'!K$11,0)+IFERROR('FORM NILAI SIAP'!$O33*'CPMK-CPL'!K$12,0)+IFERROR('FORM NILAI SIAP'!$Q33*'CPMK-CPL'!K$13,0)+IFERROR('FORM NILAI SIAP'!$S33*'CPMK-CPL'!K$14,0)+IFERROR('FORM NILAI SIAP'!$U33*'CPMK-CPL'!K$15,0)+IFERROR('FORM NILAI SIAP'!$W33*'CPMK-CPL'!K$16,0)+IFERROR('FORM NILAI SIAP'!$Y33*'CPMK-CPL'!K$17,0)+IFERROR('FORM NILAI SIAP'!$AA33*'CPMK-CPL'!K$18,0)+IFERROR('FORM NILAI SIAP'!$AC33*'CPMK-CPL'!K$19,0)+IFERROR('FORM NILAI SIAP'!$AE33*'CPMK-CPL'!K$20,0))/'CPMK-CPL'!K$25,""))</f>
        <v/>
      </c>
      <c r="M33" s="7" t="str">
        <f>IF($C33="","",IFERROR((IFERROR('FORM NILAI SIAP'!$M33*'CPMK-CPL'!L$11,0)+IFERROR('FORM NILAI SIAP'!$O33*'CPMK-CPL'!L$12,0)+IFERROR('FORM NILAI SIAP'!$Q33*'CPMK-CPL'!L$13,0)+IFERROR('FORM NILAI SIAP'!$S33*'CPMK-CPL'!L$14,0)+IFERROR('FORM NILAI SIAP'!$U33*'CPMK-CPL'!L$15,0)+IFERROR('FORM NILAI SIAP'!$W33*'CPMK-CPL'!L$16,0)+IFERROR('FORM NILAI SIAP'!$Y33*'CPMK-CPL'!L$17,0)+IFERROR('FORM NILAI SIAP'!$AA33*'CPMK-CPL'!L$18,0)+IFERROR('FORM NILAI SIAP'!$AC33*'CPMK-CPL'!L$19,0)+IFERROR('FORM NILAI SIAP'!$AE33*'CPMK-CPL'!L$20,0))/'CPMK-CPL'!L$25,""))</f>
        <v/>
      </c>
      <c r="N33" s="7" t="str">
        <f>IF($C33="","",IFERROR((IFERROR('FORM NILAI SIAP'!$M33*'CPMK-CPL'!M$11,0)+IFERROR('FORM NILAI SIAP'!$O33*'CPMK-CPL'!M$12,0)+IFERROR('FORM NILAI SIAP'!$Q33*'CPMK-CPL'!M$13,0)+IFERROR('FORM NILAI SIAP'!$S33*'CPMK-CPL'!M$14,0)+IFERROR('FORM NILAI SIAP'!$U33*'CPMK-CPL'!M$15,0)+IFERROR('FORM NILAI SIAP'!$W33*'CPMK-CPL'!M$16,0)+IFERROR('FORM NILAI SIAP'!$Y33*'CPMK-CPL'!M$17,0)+IFERROR('FORM NILAI SIAP'!$AA33*'CPMK-CPL'!M$18,0)+IFERROR('FORM NILAI SIAP'!$AC33*'CPMK-CPL'!M$19,0)+IFERROR('FORM NILAI SIAP'!$AE33*'CPMK-CPL'!M$20,0))/'CPMK-CPL'!M$25,""))</f>
        <v/>
      </c>
      <c r="O33" s="7" t="str">
        <f>IF($C33="","",IFERROR((IFERROR('FORM NILAI SIAP'!$M33*'CPMK-CPL'!N$11,0)+IFERROR('FORM NILAI SIAP'!$O33*'CPMK-CPL'!N$12,0)+IFERROR('FORM NILAI SIAP'!$Q33*'CPMK-CPL'!N$13,0)+IFERROR('FORM NILAI SIAP'!$S33*'CPMK-CPL'!N$14,0)+IFERROR('FORM NILAI SIAP'!$U33*'CPMK-CPL'!N$15,0)+IFERROR('FORM NILAI SIAP'!$W33*'CPMK-CPL'!N$16,0)+IFERROR('FORM NILAI SIAP'!$Y33*'CPMK-CPL'!N$17,0)+IFERROR('FORM NILAI SIAP'!$AA33*'CPMK-CPL'!N$18,0)+IFERROR('FORM NILAI SIAP'!$AC33*'CPMK-CPL'!N$19,0)+IFERROR('FORM NILAI SIAP'!$AE33*'CPMK-CPL'!N$20,0))/'CPMK-CPL'!N$25,""))</f>
        <v/>
      </c>
      <c r="P33" s="7" t="str">
        <f>IF($C33="","",IFERROR((IFERROR('FORM NILAI SIAP'!$M33*'CPMK-CPL'!O$11,0)+IFERROR('FORM NILAI SIAP'!$O33*'CPMK-CPL'!O$12,0)+IFERROR('FORM NILAI SIAP'!$Q33*'CPMK-CPL'!O$13,0)+IFERROR('FORM NILAI SIAP'!$S33*'CPMK-CPL'!O$14,0)+IFERROR('FORM NILAI SIAP'!$U33*'CPMK-CPL'!O$15,0)+IFERROR('FORM NILAI SIAP'!$W33*'CPMK-CPL'!O$16,0)+IFERROR('FORM NILAI SIAP'!$Y33*'CPMK-CPL'!O$17,0)+IFERROR('FORM NILAI SIAP'!$AA33*'CPMK-CPL'!O$18,0)+IFERROR('FORM NILAI SIAP'!$AC33*'CPMK-CPL'!O$19,0)+IFERROR('FORM NILAI SIAP'!$AE33*'CPMK-CPL'!O$20,0))/'CPMK-CPL'!O$25,""))</f>
        <v/>
      </c>
      <c r="Q33" s="7" t="str">
        <f>IF($C33="","",IFERROR((IFERROR('FORM NILAI SIAP'!$M33*'CPMK-CPL'!P$11,0)+IFERROR('FORM NILAI SIAP'!$O33*'CPMK-CPL'!P$12,0)+IFERROR('FORM NILAI SIAP'!$Q33*'CPMK-CPL'!P$13,0)+IFERROR('FORM NILAI SIAP'!$S33*'CPMK-CPL'!P$14,0)+IFERROR('FORM NILAI SIAP'!$U33*'CPMK-CPL'!P$15,0)+IFERROR('FORM NILAI SIAP'!$W33*'CPMK-CPL'!P$16,0)+IFERROR('FORM NILAI SIAP'!$Y33*'CPMK-CPL'!P$17,0)+IFERROR('FORM NILAI SIAP'!$AA33*'CPMK-CPL'!P$18,0)+IFERROR('FORM NILAI SIAP'!$AC33*'CPMK-CPL'!P$19,0)+IFERROR('FORM NILAI SIAP'!$AE33*'CPMK-CPL'!P$20,0))/'CPMK-CPL'!P$25,""))</f>
        <v/>
      </c>
      <c r="R33" s="7" t="str">
        <f>IF($C33="","",IFERROR((IFERROR('FORM NILAI SIAP'!$M33*'CPMK-CPL'!Q$11,0)+IFERROR('FORM NILAI SIAP'!$O33*'CPMK-CPL'!Q$12,0)+IFERROR('FORM NILAI SIAP'!$Q33*'CPMK-CPL'!Q$13,0)+IFERROR('FORM NILAI SIAP'!$S33*'CPMK-CPL'!Q$14,0)+IFERROR('FORM NILAI SIAP'!$U33*'CPMK-CPL'!Q$15,0)+IFERROR('FORM NILAI SIAP'!$W33*'CPMK-CPL'!Q$16,0)+IFERROR('FORM NILAI SIAP'!$Y33*'CPMK-CPL'!Q$17,0)+IFERROR('FORM NILAI SIAP'!$AA33*'CPMK-CPL'!Q$18,0)+IFERROR('FORM NILAI SIAP'!$AC33*'CPMK-CPL'!Q$19,0)+IFERROR('FORM NILAI SIAP'!$AE33*'CPMK-CPL'!Q$20,0))/'CPMK-CPL'!Q$25,""))</f>
        <v/>
      </c>
      <c r="S33" s="7" t="str">
        <f>IF($C33="","",IFERROR((IFERROR('FORM NILAI SIAP'!$M33*'CPMK-CPL'!R$11,0)+IFERROR('FORM NILAI SIAP'!$O33*'CPMK-CPL'!R$12,0)+IFERROR('FORM NILAI SIAP'!$Q33*'CPMK-CPL'!R$13,0)+IFERROR('FORM NILAI SIAP'!$S33*'CPMK-CPL'!R$14,0)+IFERROR('FORM NILAI SIAP'!$U33*'CPMK-CPL'!R$15,0)+IFERROR('FORM NILAI SIAP'!$W33*'CPMK-CPL'!R$16,0)+IFERROR('FORM NILAI SIAP'!$Y33*'CPMK-CPL'!R$17,0)+IFERROR('FORM NILAI SIAP'!$AA33*'CPMK-CPL'!R$18,0)+IFERROR('FORM NILAI SIAP'!$AC33*'CPMK-CPL'!R$19,0)+IFERROR('FORM NILAI SIAP'!$AE33*'CPMK-CPL'!R$20,0))/'CPMK-CPL'!R$25,""))</f>
        <v/>
      </c>
      <c r="T33" s="2" t="str">
        <f t="shared" si="13"/>
        <v/>
      </c>
      <c r="U33" s="2" t="str">
        <f t="shared" si="14"/>
        <v/>
      </c>
      <c r="V33" s="2" t="str">
        <f t="shared" si="15"/>
        <v/>
      </c>
      <c r="W33" s="2" t="str">
        <f t="shared" si="16"/>
        <v/>
      </c>
      <c r="X33" s="2" t="str">
        <f t="shared" si="17"/>
        <v/>
      </c>
      <c r="Y33" s="2" t="str">
        <f t="shared" si="18"/>
        <v/>
      </c>
      <c r="Z33" s="2" t="str">
        <f t="shared" si="19"/>
        <v/>
      </c>
      <c r="AA33" s="2" t="str">
        <f t="shared" si="20"/>
        <v/>
      </c>
      <c r="AB33" s="2" t="str">
        <f t="shared" si="5"/>
        <v/>
      </c>
      <c r="AC33" s="2" t="str">
        <f t="shared" si="21"/>
        <v/>
      </c>
      <c r="AD33" s="2" t="str">
        <f t="shared" si="22"/>
        <v/>
      </c>
      <c r="AE33" s="2" t="str">
        <f t="shared" si="23"/>
        <v/>
      </c>
      <c r="AF33" s="2" t="str">
        <f t="shared" si="24"/>
        <v/>
      </c>
      <c r="AG33" s="2" t="str">
        <f t="shared" si="25"/>
        <v/>
      </c>
      <c r="AH33" s="2" t="str">
        <f t="shared" si="26"/>
        <v/>
      </c>
      <c r="AI33" s="60" t="str">
        <f t="shared" ca="1" si="27"/>
        <v/>
      </c>
      <c r="AJ33" s="60"/>
    </row>
    <row r="34" spans="1:36" x14ac:dyDescent="0.25">
      <c r="A34" s="63" t="str">
        <f t="shared" si="12"/>
        <v/>
      </c>
      <c r="B34" s="49" t="str">
        <f>IF('FORM NILAI SIAP'!A34=0,"",'FORM NILAI SIAP'!A34)</f>
        <v/>
      </c>
      <c r="C34" s="3" t="str">
        <f>IF('FORM NILAI SIAP'!B34=0,"",'FORM NILAI SIAP'!B34)</f>
        <v/>
      </c>
      <c r="D34" s="3" t="str">
        <f>'FORM NILAI SIAP'!J34</f>
        <v/>
      </c>
      <c r="E34" s="7" t="str">
        <f>IF($C34="","",IFERROR((IFERROR('FORM NILAI SIAP'!$M34*'CPMK-CPL'!D$11,0)+IFERROR('FORM NILAI SIAP'!$O34*'CPMK-CPL'!D$12,0)+IFERROR('FORM NILAI SIAP'!$Q34*'CPMK-CPL'!D$13,0)+IFERROR('FORM NILAI SIAP'!$S34*'CPMK-CPL'!D$14,0)+IFERROR('FORM NILAI SIAP'!$U34*'CPMK-CPL'!D$15,0)+IFERROR('FORM NILAI SIAP'!$W34*'CPMK-CPL'!D$16,0)+IFERROR('FORM NILAI SIAP'!$Y34*'CPMK-CPL'!D$17,0)+IFERROR('FORM NILAI SIAP'!$AA34*'CPMK-CPL'!D$18,0)+IFERROR('FORM NILAI SIAP'!$AC34*'CPMK-CPL'!D$19,0)+IFERROR('FORM NILAI SIAP'!$AE34*'CPMK-CPL'!D$20,0))/'CPMK-CPL'!D$25,""))</f>
        <v/>
      </c>
      <c r="F34" s="7" t="str">
        <f>IF($C34="","",IFERROR((IFERROR('FORM NILAI SIAP'!$M34*'CPMK-CPL'!E$11,0)+IFERROR('FORM NILAI SIAP'!$O34*'CPMK-CPL'!E$12,0)+IFERROR('FORM NILAI SIAP'!$Q34*'CPMK-CPL'!E$13,0)+IFERROR('FORM NILAI SIAP'!$S34*'CPMK-CPL'!E$14,0)+IFERROR('FORM NILAI SIAP'!$U34*'CPMK-CPL'!E$15,0)+IFERROR('FORM NILAI SIAP'!$W34*'CPMK-CPL'!E$16,0)+IFERROR('FORM NILAI SIAP'!$Y34*'CPMK-CPL'!E$17,0)+IFERROR('FORM NILAI SIAP'!$AA34*'CPMK-CPL'!E$18,0)+IFERROR('FORM NILAI SIAP'!$AC34*'CPMK-CPL'!E$19,0)+IFERROR('FORM NILAI SIAP'!$AE34*'CPMK-CPL'!E$20,0))/'CPMK-CPL'!E$25,""))</f>
        <v/>
      </c>
      <c r="G34" s="7" t="str">
        <f>IF($C34="","",IFERROR((IFERROR('FORM NILAI SIAP'!$M34*'CPMK-CPL'!F$11,0)+IFERROR('FORM NILAI SIAP'!$O34*'CPMK-CPL'!F$12,0)+IFERROR('FORM NILAI SIAP'!$Q34*'CPMK-CPL'!F$13,0)+IFERROR('FORM NILAI SIAP'!$S34*'CPMK-CPL'!F$14,0)+IFERROR('FORM NILAI SIAP'!$U34*'CPMK-CPL'!F$15,0)+IFERROR('FORM NILAI SIAP'!$W34*'CPMK-CPL'!F$16,0)+IFERROR('FORM NILAI SIAP'!$Y34*'CPMK-CPL'!F$17,0)+IFERROR('FORM NILAI SIAP'!$AA34*'CPMK-CPL'!F$18,0)+IFERROR('FORM NILAI SIAP'!$AC34*'CPMK-CPL'!F$19,0)+IFERROR('FORM NILAI SIAP'!$AE34*'CPMK-CPL'!F$20,0))/'CPMK-CPL'!F$25,""))</f>
        <v/>
      </c>
      <c r="H34" s="7" t="str">
        <f>IF($C34="","",IFERROR((IFERROR('FORM NILAI SIAP'!$M34*'CPMK-CPL'!G$11,0)+IFERROR('FORM NILAI SIAP'!$O34*'CPMK-CPL'!G$12,0)+IFERROR('FORM NILAI SIAP'!$Q34*'CPMK-CPL'!G$13,0)+IFERROR('FORM NILAI SIAP'!$S34*'CPMK-CPL'!G$14,0)+IFERROR('FORM NILAI SIAP'!$U34*'CPMK-CPL'!G$15,0)+IFERROR('FORM NILAI SIAP'!$W34*'CPMK-CPL'!G$16,0)+IFERROR('FORM NILAI SIAP'!$Y34*'CPMK-CPL'!G$17,0)+IFERROR('FORM NILAI SIAP'!$AA34*'CPMK-CPL'!G$18,0)+IFERROR('FORM NILAI SIAP'!$AC34*'CPMK-CPL'!G$19,0)+IFERROR('FORM NILAI SIAP'!$AE34*'CPMK-CPL'!G$20,0))/'CPMK-CPL'!G$25,""))</f>
        <v/>
      </c>
      <c r="I34" s="7" t="str">
        <f>IF($C34="","",IFERROR((IFERROR('FORM NILAI SIAP'!$M34*'CPMK-CPL'!H$11,0)+IFERROR('FORM NILAI SIAP'!$O34*'CPMK-CPL'!H$12,0)+IFERROR('FORM NILAI SIAP'!$Q34*'CPMK-CPL'!H$13,0)+IFERROR('FORM NILAI SIAP'!$S34*'CPMK-CPL'!H$14,0)+IFERROR('FORM NILAI SIAP'!$U34*'CPMK-CPL'!H$15,0)+IFERROR('FORM NILAI SIAP'!$W34*'CPMK-CPL'!H$16,0)+IFERROR('FORM NILAI SIAP'!$Y34*'CPMK-CPL'!H$17,0)+IFERROR('FORM NILAI SIAP'!$AA34*'CPMK-CPL'!H$18,0)+IFERROR('FORM NILAI SIAP'!$AC34*'CPMK-CPL'!H$19,0)+IFERROR('FORM NILAI SIAP'!$AE34*'CPMK-CPL'!H$20,0))/'CPMK-CPL'!H$25,""))</f>
        <v/>
      </c>
      <c r="J34" s="7" t="str">
        <f>IF($C34="","",IFERROR((IFERROR('FORM NILAI SIAP'!$M34*'CPMK-CPL'!I$11,0)+IFERROR('FORM NILAI SIAP'!$O34*'CPMK-CPL'!I$12,0)+IFERROR('FORM NILAI SIAP'!$Q34*'CPMK-CPL'!I$13,0)+IFERROR('FORM NILAI SIAP'!$S34*'CPMK-CPL'!I$14,0)+IFERROR('FORM NILAI SIAP'!$U34*'CPMK-CPL'!I$15,0)+IFERROR('FORM NILAI SIAP'!$W34*'CPMK-CPL'!I$16,0)+IFERROR('FORM NILAI SIAP'!$Y34*'CPMK-CPL'!I$17,0)+IFERROR('FORM NILAI SIAP'!$AA34*'CPMK-CPL'!I$18,0)+IFERROR('FORM NILAI SIAP'!$AC34*'CPMK-CPL'!I$19,0)+IFERROR('FORM NILAI SIAP'!$AE34*'CPMK-CPL'!I$20,0))/'CPMK-CPL'!I$25,""))</f>
        <v/>
      </c>
      <c r="K34" s="7" t="str">
        <f>IF($C34="","",IFERROR((IFERROR('FORM NILAI SIAP'!$M34*'CPMK-CPL'!J$11,0)+IFERROR('FORM NILAI SIAP'!$O34*'CPMK-CPL'!J$12,0)+IFERROR('FORM NILAI SIAP'!$Q34*'CPMK-CPL'!J$13,0)+IFERROR('FORM NILAI SIAP'!$S34*'CPMK-CPL'!J$14,0)+IFERROR('FORM NILAI SIAP'!$U34*'CPMK-CPL'!J$15,0)+IFERROR('FORM NILAI SIAP'!$W34*'CPMK-CPL'!J$16,0)+IFERROR('FORM NILAI SIAP'!$Y34*'CPMK-CPL'!J$17,0)+IFERROR('FORM NILAI SIAP'!$AA34*'CPMK-CPL'!J$18,0)+IFERROR('FORM NILAI SIAP'!$AC34*'CPMK-CPL'!J$19,0)+IFERROR('FORM NILAI SIAP'!$AE34*'CPMK-CPL'!J$20,0))/'CPMK-CPL'!J$25,""))</f>
        <v/>
      </c>
      <c r="L34" s="7" t="str">
        <f>IF($C34="","",IFERROR((IFERROR('FORM NILAI SIAP'!$M34*'CPMK-CPL'!K$11,0)+IFERROR('FORM NILAI SIAP'!$O34*'CPMK-CPL'!K$12,0)+IFERROR('FORM NILAI SIAP'!$Q34*'CPMK-CPL'!K$13,0)+IFERROR('FORM NILAI SIAP'!$S34*'CPMK-CPL'!K$14,0)+IFERROR('FORM NILAI SIAP'!$U34*'CPMK-CPL'!K$15,0)+IFERROR('FORM NILAI SIAP'!$W34*'CPMK-CPL'!K$16,0)+IFERROR('FORM NILAI SIAP'!$Y34*'CPMK-CPL'!K$17,0)+IFERROR('FORM NILAI SIAP'!$AA34*'CPMK-CPL'!K$18,0)+IFERROR('FORM NILAI SIAP'!$AC34*'CPMK-CPL'!K$19,0)+IFERROR('FORM NILAI SIAP'!$AE34*'CPMK-CPL'!K$20,0))/'CPMK-CPL'!K$25,""))</f>
        <v/>
      </c>
      <c r="M34" s="7" t="str">
        <f>IF($C34="","",IFERROR((IFERROR('FORM NILAI SIAP'!$M34*'CPMK-CPL'!L$11,0)+IFERROR('FORM NILAI SIAP'!$O34*'CPMK-CPL'!L$12,0)+IFERROR('FORM NILAI SIAP'!$Q34*'CPMK-CPL'!L$13,0)+IFERROR('FORM NILAI SIAP'!$S34*'CPMK-CPL'!L$14,0)+IFERROR('FORM NILAI SIAP'!$U34*'CPMK-CPL'!L$15,0)+IFERROR('FORM NILAI SIAP'!$W34*'CPMK-CPL'!L$16,0)+IFERROR('FORM NILAI SIAP'!$Y34*'CPMK-CPL'!L$17,0)+IFERROR('FORM NILAI SIAP'!$AA34*'CPMK-CPL'!L$18,0)+IFERROR('FORM NILAI SIAP'!$AC34*'CPMK-CPL'!L$19,0)+IFERROR('FORM NILAI SIAP'!$AE34*'CPMK-CPL'!L$20,0))/'CPMK-CPL'!L$25,""))</f>
        <v/>
      </c>
      <c r="N34" s="7" t="str">
        <f>IF($C34="","",IFERROR((IFERROR('FORM NILAI SIAP'!$M34*'CPMK-CPL'!M$11,0)+IFERROR('FORM NILAI SIAP'!$O34*'CPMK-CPL'!M$12,0)+IFERROR('FORM NILAI SIAP'!$Q34*'CPMK-CPL'!M$13,0)+IFERROR('FORM NILAI SIAP'!$S34*'CPMK-CPL'!M$14,0)+IFERROR('FORM NILAI SIAP'!$U34*'CPMK-CPL'!M$15,0)+IFERROR('FORM NILAI SIAP'!$W34*'CPMK-CPL'!M$16,0)+IFERROR('FORM NILAI SIAP'!$Y34*'CPMK-CPL'!M$17,0)+IFERROR('FORM NILAI SIAP'!$AA34*'CPMK-CPL'!M$18,0)+IFERROR('FORM NILAI SIAP'!$AC34*'CPMK-CPL'!M$19,0)+IFERROR('FORM NILAI SIAP'!$AE34*'CPMK-CPL'!M$20,0))/'CPMK-CPL'!M$25,""))</f>
        <v/>
      </c>
      <c r="O34" s="7" t="str">
        <f>IF($C34="","",IFERROR((IFERROR('FORM NILAI SIAP'!$M34*'CPMK-CPL'!N$11,0)+IFERROR('FORM NILAI SIAP'!$O34*'CPMK-CPL'!N$12,0)+IFERROR('FORM NILAI SIAP'!$Q34*'CPMK-CPL'!N$13,0)+IFERROR('FORM NILAI SIAP'!$S34*'CPMK-CPL'!N$14,0)+IFERROR('FORM NILAI SIAP'!$U34*'CPMK-CPL'!N$15,0)+IFERROR('FORM NILAI SIAP'!$W34*'CPMK-CPL'!N$16,0)+IFERROR('FORM NILAI SIAP'!$Y34*'CPMK-CPL'!N$17,0)+IFERROR('FORM NILAI SIAP'!$AA34*'CPMK-CPL'!N$18,0)+IFERROR('FORM NILAI SIAP'!$AC34*'CPMK-CPL'!N$19,0)+IFERROR('FORM NILAI SIAP'!$AE34*'CPMK-CPL'!N$20,0))/'CPMK-CPL'!N$25,""))</f>
        <v/>
      </c>
      <c r="P34" s="7" t="str">
        <f>IF($C34="","",IFERROR((IFERROR('FORM NILAI SIAP'!$M34*'CPMK-CPL'!O$11,0)+IFERROR('FORM NILAI SIAP'!$O34*'CPMK-CPL'!O$12,0)+IFERROR('FORM NILAI SIAP'!$Q34*'CPMK-CPL'!O$13,0)+IFERROR('FORM NILAI SIAP'!$S34*'CPMK-CPL'!O$14,0)+IFERROR('FORM NILAI SIAP'!$U34*'CPMK-CPL'!O$15,0)+IFERROR('FORM NILAI SIAP'!$W34*'CPMK-CPL'!O$16,0)+IFERROR('FORM NILAI SIAP'!$Y34*'CPMK-CPL'!O$17,0)+IFERROR('FORM NILAI SIAP'!$AA34*'CPMK-CPL'!O$18,0)+IFERROR('FORM NILAI SIAP'!$AC34*'CPMK-CPL'!O$19,0)+IFERROR('FORM NILAI SIAP'!$AE34*'CPMK-CPL'!O$20,0))/'CPMK-CPL'!O$25,""))</f>
        <v/>
      </c>
      <c r="Q34" s="7" t="str">
        <f>IF($C34="","",IFERROR((IFERROR('FORM NILAI SIAP'!$M34*'CPMK-CPL'!P$11,0)+IFERROR('FORM NILAI SIAP'!$O34*'CPMK-CPL'!P$12,0)+IFERROR('FORM NILAI SIAP'!$Q34*'CPMK-CPL'!P$13,0)+IFERROR('FORM NILAI SIAP'!$S34*'CPMK-CPL'!P$14,0)+IFERROR('FORM NILAI SIAP'!$U34*'CPMK-CPL'!P$15,0)+IFERROR('FORM NILAI SIAP'!$W34*'CPMK-CPL'!P$16,0)+IFERROR('FORM NILAI SIAP'!$Y34*'CPMK-CPL'!P$17,0)+IFERROR('FORM NILAI SIAP'!$AA34*'CPMK-CPL'!P$18,0)+IFERROR('FORM NILAI SIAP'!$AC34*'CPMK-CPL'!P$19,0)+IFERROR('FORM NILAI SIAP'!$AE34*'CPMK-CPL'!P$20,0))/'CPMK-CPL'!P$25,""))</f>
        <v/>
      </c>
      <c r="R34" s="7" t="str">
        <f>IF($C34="","",IFERROR((IFERROR('FORM NILAI SIAP'!$M34*'CPMK-CPL'!Q$11,0)+IFERROR('FORM NILAI SIAP'!$O34*'CPMK-CPL'!Q$12,0)+IFERROR('FORM NILAI SIAP'!$Q34*'CPMK-CPL'!Q$13,0)+IFERROR('FORM NILAI SIAP'!$S34*'CPMK-CPL'!Q$14,0)+IFERROR('FORM NILAI SIAP'!$U34*'CPMK-CPL'!Q$15,0)+IFERROR('FORM NILAI SIAP'!$W34*'CPMK-CPL'!Q$16,0)+IFERROR('FORM NILAI SIAP'!$Y34*'CPMK-CPL'!Q$17,0)+IFERROR('FORM NILAI SIAP'!$AA34*'CPMK-CPL'!Q$18,0)+IFERROR('FORM NILAI SIAP'!$AC34*'CPMK-CPL'!Q$19,0)+IFERROR('FORM NILAI SIAP'!$AE34*'CPMK-CPL'!Q$20,0))/'CPMK-CPL'!Q$25,""))</f>
        <v/>
      </c>
      <c r="S34" s="7" t="str">
        <f>IF($C34="","",IFERROR((IFERROR('FORM NILAI SIAP'!$M34*'CPMK-CPL'!R$11,0)+IFERROR('FORM NILAI SIAP'!$O34*'CPMK-CPL'!R$12,0)+IFERROR('FORM NILAI SIAP'!$Q34*'CPMK-CPL'!R$13,0)+IFERROR('FORM NILAI SIAP'!$S34*'CPMK-CPL'!R$14,0)+IFERROR('FORM NILAI SIAP'!$U34*'CPMK-CPL'!R$15,0)+IFERROR('FORM NILAI SIAP'!$W34*'CPMK-CPL'!R$16,0)+IFERROR('FORM NILAI SIAP'!$Y34*'CPMK-CPL'!R$17,0)+IFERROR('FORM NILAI SIAP'!$AA34*'CPMK-CPL'!R$18,0)+IFERROR('FORM NILAI SIAP'!$AC34*'CPMK-CPL'!R$19,0)+IFERROR('FORM NILAI SIAP'!$AE34*'CPMK-CPL'!R$20,0))/'CPMK-CPL'!R$25,""))</f>
        <v/>
      </c>
      <c r="T34" s="2" t="str">
        <f t="shared" si="13"/>
        <v/>
      </c>
      <c r="U34" s="2" t="str">
        <f t="shared" si="14"/>
        <v/>
      </c>
      <c r="V34" s="2" t="str">
        <f t="shared" si="15"/>
        <v/>
      </c>
      <c r="W34" s="2" t="str">
        <f t="shared" si="16"/>
        <v/>
      </c>
      <c r="X34" s="2" t="str">
        <f t="shared" si="17"/>
        <v/>
      </c>
      <c r="Y34" s="2" t="str">
        <f t="shared" si="18"/>
        <v/>
      </c>
      <c r="Z34" s="2" t="str">
        <f t="shared" si="19"/>
        <v/>
      </c>
      <c r="AA34" s="2" t="str">
        <f t="shared" si="20"/>
        <v/>
      </c>
      <c r="AB34" s="2" t="str">
        <f t="shared" si="5"/>
        <v/>
      </c>
      <c r="AC34" s="2" t="str">
        <f t="shared" si="21"/>
        <v/>
      </c>
      <c r="AD34" s="2" t="str">
        <f t="shared" si="22"/>
        <v/>
      </c>
      <c r="AE34" s="2" t="str">
        <f t="shared" si="23"/>
        <v/>
      </c>
      <c r="AF34" s="2" t="str">
        <f t="shared" si="24"/>
        <v/>
      </c>
      <c r="AG34" s="2" t="str">
        <f t="shared" si="25"/>
        <v/>
      </c>
      <c r="AH34" s="2" t="str">
        <f t="shared" si="26"/>
        <v/>
      </c>
      <c r="AI34" s="60" t="str">
        <f t="shared" ca="1" si="27"/>
        <v/>
      </c>
      <c r="AJ34" s="60"/>
    </row>
    <row r="35" spans="1:36" x14ac:dyDescent="0.25">
      <c r="A35" s="63" t="str">
        <f t="shared" si="12"/>
        <v/>
      </c>
      <c r="B35" s="49" t="str">
        <f>IF('FORM NILAI SIAP'!A35=0,"",'FORM NILAI SIAP'!A35)</f>
        <v/>
      </c>
      <c r="C35" s="3" t="str">
        <f>IF('FORM NILAI SIAP'!B35=0,"",'FORM NILAI SIAP'!B35)</f>
        <v/>
      </c>
      <c r="D35" s="3" t="str">
        <f>'FORM NILAI SIAP'!J35</f>
        <v/>
      </c>
      <c r="E35" s="7" t="str">
        <f>IF($C35="","",IFERROR((IFERROR('FORM NILAI SIAP'!$M35*'CPMK-CPL'!D$11,0)+IFERROR('FORM NILAI SIAP'!$O35*'CPMK-CPL'!D$12,0)+IFERROR('FORM NILAI SIAP'!$Q35*'CPMK-CPL'!D$13,0)+IFERROR('FORM NILAI SIAP'!$S35*'CPMK-CPL'!D$14,0)+IFERROR('FORM NILAI SIAP'!$U35*'CPMK-CPL'!D$15,0)+IFERROR('FORM NILAI SIAP'!$W35*'CPMK-CPL'!D$16,0)+IFERROR('FORM NILAI SIAP'!$Y35*'CPMK-CPL'!D$17,0)+IFERROR('FORM NILAI SIAP'!$AA35*'CPMK-CPL'!D$18,0)+IFERROR('FORM NILAI SIAP'!$AC35*'CPMK-CPL'!D$19,0)+IFERROR('FORM NILAI SIAP'!$AE35*'CPMK-CPL'!D$20,0))/'CPMK-CPL'!D$25,""))</f>
        <v/>
      </c>
      <c r="F35" s="7" t="str">
        <f>IF($C35="","",IFERROR((IFERROR('FORM NILAI SIAP'!$M35*'CPMK-CPL'!E$11,0)+IFERROR('FORM NILAI SIAP'!$O35*'CPMK-CPL'!E$12,0)+IFERROR('FORM NILAI SIAP'!$Q35*'CPMK-CPL'!E$13,0)+IFERROR('FORM NILAI SIAP'!$S35*'CPMK-CPL'!E$14,0)+IFERROR('FORM NILAI SIAP'!$U35*'CPMK-CPL'!E$15,0)+IFERROR('FORM NILAI SIAP'!$W35*'CPMK-CPL'!E$16,0)+IFERROR('FORM NILAI SIAP'!$Y35*'CPMK-CPL'!E$17,0)+IFERROR('FORM NILAI SIAP'!$AA35*'CPMK-CPL'!E$18,0)+IFERROR('FORM NILAI SIAP'!$AC35*'CPMK-CPL'!E$19,0)+IFERROR('FORM NILAI SIAP'!$AE35*'CPMK-CPL'!E$20,0))/'CPMK-CPL'!E$25,""))</f>
        <v/>
      </c>
      <c r="G35" s="7" t="str">
        <f>IF($C35="","",IFERROR((IFERROR('FORM NILAI SIAP'!$M35*'CPMK-CPL'!F$11,0)+IFERROR('FORM NILAI SIAP'!$O35*'CPMK-CPL'!F$12,0)+IFERROR('FORM NILAI SIAP'!$Q35*'CPMK-CPL'!F$13,0)+IFERROR('FORM NILAI SIAP'!$S35*'CPMK-CPL'!F$14,0)+IFERROR('FORM NILAI SIAP'!$U35*'CPMK-CPL'!F$15,0)+IFERROR('FORM NILAI SIAP'!$W35*'CPMK-CPL'!F$16,0)+IFERROR('FORM NILAI SIAP'!$Y35*'CPMK-CPL'!F$17,0)+IFERROR('FORM NILAI SIAP'!$AA35*'CPMK-CPL'!F$18,0)+IFERROR('FORM NILAI SIAP'!$AC35*'CPMK-CPL'!F$19,0)+IFERROR('FORM NILAI SIAP'!$AE35*'CPMK-CPL'!F$20,0))/'CPMK-CPL'!F$25,""))</f>
        <v/>
      </c>
      <c r="H35" s="7" t="str">
        <f>IF($C35="","",IFERROR((IFERROR('FORM NILAI SIAP'!$M35*'CPMK-CPL'!G$11,0)+IFERROR('FORM NILAI SIAP'!$O35*'CPMK-CPL'!G$12,0)+IFERROR('FORM NILAI SIAP'!$Q35*'CPMK-CPL'!G$13,0)+IFERROR('FORM NILAI SIAP'!$S35*'CPMK-CPL'!G$14,0)+IFERROR('FORM NILAI SIAP'!$U35*'CPMK-CPL'!G$15,0)+IFERROR('FORM NILAI SIAP'!$W35*'CPMK-CPL'!G$16,0)+IFERROR('FORM NILAI SIAP'!$Y35*'CPMK-CPL'!G$17,0)+IFERROR('FORM NILAI SIAP'!$AA35*'CPMK-CPL'!G$18,0)+IFERROR('FORM NILAI SIAP'!$AC35*'CPMK-CPL'!G$19,0)+IFERROR('FORM NILAI SIAP'!$AE35*'CPMK-CPL'!G$20,0))/'CPMK-CPL'!G$25,""))</f>
        <v/>
      </c>
      <c r="I35" s="7" t="str">
        <f>IF($C35="","",IFERROR((IFERROR('FORM NILAI SIAP'!$M35*'CPMK-CPL'!H$11,0)+IFERROR('FORM NILAI SIAP'!$O35*'CPMK-CPL'!H$12,0)+IFERROR('FORM NILAI SIAP'!$Q35*'CPMK-CPL'!H$13,0)+IFERROR('FORM NILAI SIAP'!$S35*'CPMK-CPL'!H$14,0)+IFERROR('FORM NILAI SIAP'!$U35*'CPMK-CPL'!H$15,0)+IFERROR('FORM NILAI SIAP'!$W35*'CPMK-CPL'!H$16,0)+IFERROR('FORM NILAI SIAP'!$Y35*'CPMK-CPL'!H$17,0)+IFERROR('FORM NILAI SIAP'!$AA35*'CPMK-CPL'!H$18,0)+IFERROR('FORM NILAI SIAP'!$AC35*'CPMK-CPL'!H$19,0)+IFERROR('FORM NILAI SIAP'!$AE35*'CPMK-CPL'!H$20,0))/'CPMK-CPL'!H$25,""))</f>
        <v/>
      </c>
      <c r="J35" s="7" t="str">
        <f>IF($C35="","",IFERROR((IFERROR('FORM NILAI SIAP'!$M35*'CPMK-CPL'!I$11,0)+IFERROR('FORM NILAI SIAP'!$O35*'CPMK-CPL'!I$12,0)+IFERROR('FORM NILAI SIAP'!$Q35*'CPMK-CPL'!I$13,0)+IFERROR('FORM NILAI SIAP'!$S35*'CPMK-CPL'!I$14,0)+IFERROR('FORM NILAI SIAP'!$U35*'CPMK-CPL'!I$15,0)+IFERROR('FORM NILAI SIAP'!$W35*'CPMK-CPL'!I$16,0)+IFERROR('FORM NILAI SIAP'!$Y35*'CPMK-CPL'!I$17,0)+IFERROR('FORM NILAI SIAP'!$AA35*'CPMK-CPL'!I$18,0)+IFERROR('FORM NILAI SIAP'!$AC35*'CPMK-CPL'!I$19,0)+IFERROR('FORM NILAI SIAP'!$AE35*'CPMK-CPL'!I$20,0))/'CPMK-CPL'!I$25,""))</f>
        <v/>
      </c>
      <c r="K35" s="7" t="str">
        <f>IF($C35="","",IFERROR((IFERROR('FORM NILAI SIAP'!$M35*'CPMK-CPL'!J$11,0)+IFERROR('FORM NILAI SIAP'!$O35*'CPMK-CPL'!J$12,0)+IFERROR('FORM NILAI SIAP'!$Q35*'CPMK-CPL'!J$13,0)+IFERROR('FORM NILAI SIAP'!$S35*'CPMK-CPL'!J$14,0)+IFERROR('FORM NILAI SIAP'!$U35*'CPMK-CPL'!J$15,0)+IFERROR('FORM NILAI SIAP'!$W35*'CPMK-CPL'!J$16,0)+IFERROR('FORM NILAI SIAP'!$Y35*'CPMK-CPL'!J$17,0)+IFERROR('FORM NILAI SIAP'!$AA35*'CPMK-CPL'!J$18,0)+IFERROR('FORM NILAI SIAP'!$AC35*'CPMK-CPL'!J$19,0)+IFERROR('FORM NILAI SIAP'!$AE35*'CPMK-CPL'!J$20,0))/'CPMK-CPL'!J$25,""))</f>
        <v/>
      </c>
      <c r="L35" s="7" t="str">
        <f>IF($C35="","",IFERROR((IFERROR('FORM NILAI SIAP'!$M35*'CPMK-CPL'!K$11,0)+IFERROR('FORM NILAI SIAP'!$O35*'CPMK-CPL'!K$12,0)+IFERROR('FORM NILAI SIAP'!$Q35*'CPMK-CPL'!K$13,0)+IFERROR('FORM NILAI SIAP'!$S35*'CPMK-CPL'!K$14,0)+IFERROR('FORM NILAI SIAP'!$U35*'CPMK-CPL'!K$15,0)+IFERROR('FORM NILAI SIAP'!$W35*'CPMK-CPL'!K$16,0)+IFERROR('FORM NILAI SIAP'!$Y35*'CPMK-CPL'!K$17,0)+IFERROR('FORM NILAI SIAP'!$AA35*'CPMK-CPL'!K$18,0)+IFERROR('FORM NILAI SIAP'!$AC35*'CPMK-CPL'!K$19,0)+IFERROR('FORM NILAI SIAP'!$AE35*'CPMK-CPL'!K$20,0))/'CPMK-CPL'!K$25,""))</f>
        <v/>
      </c>
      <c r="M35" s="7" t="str">
        <f>IF($C35="","",IFERROR((IFERROR('FORM NILAI SIAP'!$M35*'CPMK-CPL'!L$11,0)+IFERROR('FORM NILAI SIAP'!$O35*'CPMK-CPL'!L$12,0)+IFERROR('FORM NILAI SIAP'!$Q35*'CPMK-CPL'!L$13,0)+IFERROR('FORM NILAI SIAP'!$S35*'CPMK-CPL'!L$14,0)+IFERROR('FORM NILAI SIAP'!$U35*'CPMK-CPL'!L$15,0)+IFERROR('FORM NILAI SIAP'!$W35*'CPMK-CPL'!L$16,0)+IFERROR('FORM NILAI SIAP'!$Y35*'CPMK-CPL'!L$17,0)+IFERROR('FORM NILAI SIAP'!$AA35*'CPMK-CPL'!L$18,0)+IFERROR('FORM NILAI SIAP'!$AC35*'CPMK-CPL'!L$19,0)+IFERROR('FORM NILAI SIAP'!$AE35*'CPMK-CPL'!L$20,0))/'CPMK-CPL'!L$25,""))</f>
        <v/>
      </c>
      <c r="N35" s="7" t="str">
        <f>IF($C35="","",IFERROR((IFERROR('FORM NILAI SIAP'!$M35*'CPMK-CPL'!M$11,0)+IFERROR('FORM NILAI SIAP'!$O35*'CPMK-CPL'!M$12,0)+IFERROR('FORM NILAI SIAP'!$Q35*'CPMK-CPL'!M$13,0)+IFERROR('FORM NILAI SIAP'!$S35*'CPMK-CPL'!M$14,0)+IFERROR('FORM NILAI SIAP'!$U35*'CPMK-CPL'!M$15,0)+IFERROR('FORM NILAI SIAP'!$W35*'CPMK-CPL'!M$16,0)+IFERROR('FORM NILAI SIAP'!$Y35*'CPMK-CPL'!M$17,0)+IFERROR('FORM NILAI SIAP'!$AA35*'CPMK-CPL'!M$18,0)+IFERROR('FORM NILAI SIAP'!$AC35*'CPMK-CPL'!M$19,0)+IFERROR('FORM NILAI SIAP'!$AE35*'CPMK-CPL'!M$20,0))/'CPMK-CPL'!M$25,""))</f>
        <v/>
      </c>
      <c r="O35" s="7" t="str">
        <f>IF($C35="","",IFERROR((IFERROR('FORM NILAI SIAP'!$M35*'CPMK-CPL'!N$11,0)+IFERROR('FORM NILAI SIAP'!$O35*'CPMK-CPL'!N$12,0)+IFERROR('FORM NILAI SIAP'!$Q35*'CPMK-CPL'!N$13,0)+IFERROR('FORM NILAI SIAP'!$S35*'CPMK-CPL'!N$14,0)+IFERROR('FORM NILAI SIAP'!$U35*'CPMK-CPL'!N$15,0)+IFERROR('FORM NILAI SIAP'!$W35*'CPMK-CPL'!N$16,0)+IFERROR('FORM NILAI SIAP'!$Y35*'CPMK-CPL'!N$17,0)+IFERROR('FORM NILAI SIAP'!$AA35*'CPMK-CPL'!N$18,0)+IFERROR('FORM NILAI SIAP'!$AC35*'CPMK-CPL'!N$19,0)+IFERROR('FORM NILAI SIAP'!$AE35*'CPMK-CPL'!N$20,0))/'CPMK-CPL'!N$25,""))</f>
        <v/>
      </c>
      <c r="P35" s="7" t="str">
        <f>IF($C35="","",IFERROR((IFERROR('FORM NILAI SIAP'!$M35*'CPMK-CPL'!O$11,0)+IFERROR('FORM NILAI SIAP'!$O35*'CPMK-CPL'!O$12,0)+IFERROR('FORM NILAI SIAP'!$Q35*'CPMK-CPL'!O$13,0)+IFERROR('FORM NILAI SIAP'!$S35*'CPMK-CPL'!O$14,0)+IFERROR('FORM NILAI SIAP'!$U35*'CPMK-CPL'!O$15,0)+IFERROR('FORM NILAI SIAP'!$W35*'CPMK-CPL'!O$16,0)+IFERROR('FORM NILAI SIAP'!$Y35*'CPMK-CPL'!O$17,0)+IFERROR('FORM NILAI SIAP'!$AA35*'CPMK-CPL'!O$18,0)+IFERROR('FORM NILAI SIAP'!$AC35*'CPMK-CPL'!O$19,0)+IFERROR('FORM NILAI SIAP'!$AE35*'CPMK-CPL'!O$20,0))/'CPMK-CPL'!O$25,""))</f>
        <v/>
      </c>
      <c r="Q35" s="7" t="str">
        <f>IF($C35="","",IFERROR((IFERROR('FORM NILAI SIAP'!$M35*'CPMK-CPL'!P$11,0)+IFERROR('FORM NILAI SIAP'!$O35*'CPMK-CPL'!P$12,0)+IFERROR('FORM NILAI SIAP'!$Q35*'CPMK-CPL'!P$13,0)+IFERROR('FORM NILAI SIAP'!$S35*'CPMK-CPL'!P$14,0)+IFERROR('FORM NILAI SIAP'!$U35*'CPMK-CPL'!P$15,0)+IFERROR('FORM NILAI SIAP'!$W35*'CPMK-CPL'!P$16,0)+IFERROR('FORM NILAI SIAP'!$Y35*'CPMK-CPL'!P$17,0)+IFERROR('FORM NILAI SIAP'!$AA35*'CPMK-CPL'!P$18,0)+IFERROR('FORM NILAI SIAP'!$AC35*'CPMK-CPL'!P$19,0)+IFERROR('FORM NILAI SIAP'!$AE35*'CPMK-CPL'!P$20,0))/'CPMK-CPL'!P$25,""))</f>
        <v/>
      </c>
      <c r="R35" s="7" t="str">
        <f>IF($C35="","",IFERROR((IFERROR('FORM NILAI SIAP'!$M35*'CPMK-CPL'!Q$11,0)+IFERROR('FORM NILAI SIAP'!$O35*'CPMK-CPL'!Q$12,0)+IFERROR('FORM NILAI SIAP'!$Q35*'CPMK-CPL'!Q$13,0)+IFERROR('FORM NILAI SIAP'!$S35*'CPMK-CPL'!Q$14,0)+IFERROR('FORM NILAI SIAP'!$U35*'CPMK-CPL'!Q$15,0)+IFERROR('FORM NILAI SIAP'!$W35*'CPMK-CPL'!Q$16,0)+IFERROR('FORM NILAI SIAP'!$Y35*'CPMK-CPL'!Q$17,0)+IFERROR('FORM NILAI SIAP'!$AA35*'CPMK-CPL'!Q$18,0)+IFERROR('FORM NILAI SIAP'!$AC35*'CPMK-CPL'!Q$19,0)+IFERROR('FORM NILAI SIAP'!$AE35*'CPMK-CPL'!Q$20,0))/'CPMK-CPL'!Q$25,""))</f>
        <v/>
      </c>
      <c r="S35" s="7" t="str">
        <f>IF($C35="","",IFERROR((IFERROR('FORM NILAI SIAP'!$M35*'CPMK-CPL'!R$11,0)+IFERROR('FORM NILAI SIAP'!$O35*'CPMK-CPL'!R$12,0)+IFERROR('FORM NILAI SIAP'!$Q35*'CPMK-CPL'!R$13,0)+IFERROR('FORM NILAI SIAP'!$S35*'CPMK-CPL'!R$14,0)+IFERROR('FORM NILAI SIAP'!$U35*'CPMK-CPL'!R$15,0)+IFERROR('FORM NILAI SIAP'!$W35*'CPMK-CPL'!R$16,0)+IFERROR('FORM NILAI SIAP'!$Y35*'CPMK-CPL'!R$17,0)+IFERROR('FORM NILAI SIAP'!$AA35*'CPMK-CPL'!R$18,0)+IFERROR('FORM NILAI SIAP'!$AC35*'CPMK-CPL'!R$19,0)+IFERROR('FORM NILAI SIAP'!$AE35*'CPMK-CPL'!R$20,0))/'CPMK-CPL'!R$25,""))</f>
        <v/>
      </c>
      <c r="T35" s="2" t="str">
        <f t="shared" si="13"/>
        <v/>
      </c>
      <c r="U35" s="2" t="str">
        <f t="shared" si="14"/>
        <v/>
      </c>
      <c r="V35" s="2" t="str">
        <f t="shared" si="15"/>
        <v/>
      </c>
      <c r="W35" s="2" t="str">
        <f t="shared" si="16"/>
        <v/>
      </c>
      <c r="X35" s="2" t="str">
        <f t="shared" si="17"/>
        <v/>
      </c>
      <c r="Y35" s="2" t="str">
        <f t="shared" si="18"/>
        <v/>
      </c>
      <c r="Z35" s="2" t="str">
        <f t="shared" si="19"/>
        <v/>
      </c>
      <c r="AA35" s="2" t="str">
        <f t="shared" si="20"/>
        <v/>
      </c>
      <c r="AB35" s="2" t="str">
        <f t="shared" si="5"/>
        <v/>
      </c>
      <c r="AC35" s="2" t="str">
        <f t="shared" si="21"/>
        <v/>
      </c>
      <c r="AD35" s="2" t="str">
        <f t="shared" si="22"/>
        <v/>
      </c>
      <c r="AE35" s="2" t="str">
        <f t="shared" si="23"/>
        <v/>
      </c>
      <c r="AF35" s="2" t="str">
        <f t="shared" si="24"/>
        <v/>
      </c>
      <c r="AG35" s="2" t="str">
        <f t="shared" si="25"/>
        <v/>
      </c>
      <c r="AH35" s="2" t="str">
        <f t="shared" si="26"/>
        <v/>
      </c>
      <c r="AI35" s="60" t="str">
        <f t="shared" ca="1" si="27"/>
        <v/>
      </c>
      <c r="AJ35" s="60"/>
    </row>
    <row r="36" spans="1:36" x14ac:dyDescent="0.25">
      <c r="A36" s="63" t="str">
        <f t="shared" si="12"/>
        <v/>
      </c>
      <c r="B36" s="49" t="str">
        <f>IF('FORM NILAI SIAP'!A36=0,"",'FORM NILAI SIAP'!A36)</f>
        <v/>
      </c>
      <c r="C36" s="3" t="str">
        <f>IF('FORM NILAI SIAP'!B36=0,"",'FORM NILAI SIAP'!B36)</f>
        <v/>
      </c>
      <c r="D36" s="3" t="str">
        <f>'FORM NILAI SIAP'!J36</f>
        <v/>
      </c>
      <c r="E36" s="7" t="str">
        <f>IF($C36="","",IFERROR((IFERROR('FORM NILAI SIAP'!$M36*'CPMK-CPL'!D$11,0)+IFERROR('FORM NILAI SIAP'!$O36*'CPMK-CPL'!D$12,0)+IFERROR('FORM NILAI SIAP'!$Q36*'CPMK-CPL'!D$13,0)+IFERROR('FORM NILAI SIAP'!$S36*'CPMK-CPL'!D$14,0)+IFERROR('FORM NILAI SIAP'!$U36*'CPMK-CPL'!D$15,0)+IFERROR('FORM NILAI SIAP'!$W36*'CPMK-CPL'!D$16,0)+IFERROR('FORM NILAI SIAP'!$Y36*'CPMK-CPL'!D$17,0)+IFERROR('FORM NILAI SIAP'!$AA36*'CPMK-CPL'!D$18,0)+IFERROR('FORM NILAI SIAP'!$AC36*'CPMK-CPL'!D$19,0)+IFERROR('FORM NILAI SIAP'!$AE36*'CPMK-CPL'!D$20,0))/'CPMK-CPL'!D$25,""))</f>
        <v/>
      </c>
      <c r="F36" s="7" t="str">
        <f>IF($C36="","",IFERROR((IFERROR('FORM NILAI SIAP'!$M36*'CPMK-CPL'!E$11,0)+IFERROR('FORM NILAI SIAP'!$O36*'CPMK-CPL'!E$12,0)+IFERROR('FORM NILAI SIAP'!$Q36*'CPMK-CPL'!E$13,0)+IFERROR('FORM NILAI SIAP'!$S36*'CPMK-CPL'!E$14,0)+IFERROR('FORM NILAI SIAP'!$U36*'CPMK-CPL'!E$15,0)+IFERROR('FORM NILAI SIAP'!$W36*'CPMK-CPL'!E$16,0)+IFERROR('FORM NILAI SIAP'!$Y36*'CPMK-CPL'!E$17,0)+IFERROR('FORM NILAI SIAP'!$AA36*'CPMK-CPL'!E$18,0)+IFERROR('FORM NILAI SIAP'!$AC36*'CPMK-CPL'!E$19,0)+IFERROR('FORM NILAI SIAP'!$AE36*'CPMK-CPL'!E$20,0))/'CPMK-CPL'!E$25,""))</f>
        <v/>
      </c>
      <c r="G36" s="7" t="str">
        <f>IF($C36="","",IFERROR((IFERROR('FORM NILAI SIAP'!$M36*'CPMK-CPL'!F$11,0)+IFERROR('FORM NILAI SIAP'!$O36*'CPMK-CPL'!F$12,0)+IFERROR('FORM NILAI SIAP'!$Q36*'CPMK-CPL'!F$13,0)+IFERROR('FORM NILAI SIAP'!$S36*'CPMK-CPL'!F$14,0)+IFERROR('FORM NILAI SIAP'!$U36*'CPMK-CPL'!F$15,0)+IFERROR('FORM NILAI SIAP'!$W36*'CPMK-CPL'!F$16,0)+IFERROR('FORM NILAI SIAP'!$Y36*'CPMK-CPL'!F$17,0)+IFERROR('FORM NILAI SIAP'!$AA36*'CPMK-CPL'!F$18,0)+IFERROR('FORM NILAI SIAP'!$AC36*'CPMK-CPL'!F$19,0)+IFERROR('FORM NILAI SIAP'!$AE36*'CPMK-CPL'!F$20,0))/'CPMK-CPL'!F$25,""))</f>
        <v/>
      </c>
      <c r="H36" s="7" t="str">
        <f>IF($C36="","",IFERROR((IFERROR('FORM NILAI SIAP'!$M36*'CPMK-CPL'!G$11,0)+IFERROR('FORM NILAI SIAP'!$O36*'CPMK-CPL'!G$12,0)+IFERROR('FORM NILAI SIAP'!$Q36*'CPMK-CPL'!G$13,0)+IFERROR('FORM NILAI SIAP'!$S36*'CPMK-CPL'!G$14,0)+IFERROR('FORM NILAI SIAP'!$U36*'CPMK-CPL'!G$15,0)+IFERROR('FORM NILAI SIAP'!$W36*'CPMK-CPL'!G$16,0)+IFERROR('FORM NILAI SIAP'!$Y36*'CPMK-CPL'!G$17,0)+IFERROR('FORM NILAI SIAP'!$AA36*'CPMK-CPL'!G$18,0)+IFERROR('FORM NILAI SIAP'!$AC36*'CPMK-CPL'!G$19,0)+IFERROR('FORM NILAI SIAP'!$AE36*'CPMK-CPL'!G$20,0))/'CPMK-CPL'!G$25,""))</f>
        <v/>
      </c>
      <c r="I36" s="7" t="str">
        <f>IF($C36="","",IFERROR((IFERROR('FORM NILAI SIAP'!$M36*'CPMK-CPL'!H$11,0)+IFERROR('FORM NILAI SIAP'!$O36*'CPMK-CPL'!H$12,0)+IFERROR('FORM NILAI SIAP'!$Q36*'CPMK-CPL'!H$13,0)+IFERROR('FORM NILAI SIAP'!$S36*'CPMK-CPL'!H$14,0)+IFERROR('FORM NILAI SIAP'!$U36*'CPMK-CPL'!H$15,0)+IFERROR('FORM NILAI SIAP'!$W36*'CPMK-CPL'!H$16,0)+IFERROR('FORM NILAI SIAP'!$Y36*'CPMK-CPL'!H$17,0)+IFERROR('FORM NILAI SIAP'!$AA36*'CPMK-CPL'!H$18,0)+IFERROR('FORM NILAI SIAP'!$AC36*'CPMK-CPL'!H$19,0)+IFERROR('FORM NILAI SIAP'!$AE36*'CPMK-CPL'!H$20,0))/'CPMK-CPL'!H$25,""))</f>
        <v/>
      </c>
      <c r="J36" s="7" t="str">
        <f>IF($C36="","",IFERROR((IFERROR('FORM NILAI SIAP'!$M36*'CPMK-CPL'!I$11,0)+IFERROR('FORM NILAI SIAP'!$O36*'CPMK-CPL'!I$12,0)+IFERROR('FORM NILAI SIAP'!$Q36*'CPMK-CPL'!I$13,0)+IFERROR('FORM NILAI SIAP'!$S36*'CPMK-CPL'!I$14,0)+IFERROR('FORM NILAI SIAP'!$U36*'CPMK-CPL'!I$15,0)+IFERROR('FORM NILAI SIAP'!$W36*'CPMK-CPL'!I$16,0)+IFERROR('FORM NILAI SIAP'!$Y36*'CPMK-CPL'!I$17,0)+IFERROR('FORM NILAI SIAP'!$AA36*'CPMK-CPL'!I$18,0)+IFERROR('FORM NILAI SIAP'!$AC36*'CPMK-CPL'!I$19,0)+IFERROR('FORM NILAI SIAP'!$AE36*'CPMK-CPL'!I$20,0))/'CPMK-CPL'!I$25,""))</f>
        <v/>
      </c>
      <c r="K36" s="7" t="str">
        <f>IF($C36="","",IFERROR((IFERROR('FORM NILAI SIAP'!$M36*'CPMK-CPL'!J$11,0)+IFERROR('FORM NILAI SIAP'!$O36*'CPMK-CPL'!J$12,0)+IFERROR('FORM NILAI SIAP'!$Q36*'CPMK-CPL'!J$13,0)+IFERROR('FORM NILAI SIAP'!$S36*'CPMK-CPL'!J$14,0)+IFERROR('FORM NILAI SIAP'!$U36*'CPMK-CPL'!J$15,0)+IFERROR('FORM NILAI SIAP'!$W36*'CPMK-CPL'!J$16,0)+IFERROR('FORM NILAI SIAP'!$Y36*'CPMK-CPL'!J$17,0)+IFERROR('FORM NILAI SIAP'!$AA36*'CPMK-CPL'!J$18,0)+IFERROR('FORM NILAI SIAP'!$AC36*'CPMK-CPL'!J$19,0)+IFERROR('FORM NILAI SIAP'!$AE36*'CPMK-CPL'!J$20,0))/'CPMK-CPL'!J$25,""))</f>
        <v/>
      </c>
      <c r="L36" s="7" t="str">
        <f>IF($C36="","",IFERROR((IFERROR('FORM NILAI SIAP'!$M36*'CPMK-CPL'!K$11,0)+IFERROR('FORM NILAI SIAP'!$O36*'CPMK-CPL'!K$12,0)+IFERROR('FORM NILAI SIAP'!$Q36*'CPMK-CPL'!K$13,0)+IFERROR('FORM NILAI SIAP'!$S36*'CPMK-CPL'!K$14,0)+IFERROR('FORM NILAI SIAP'!$U36*'CPMK-CPL'!K$15,0)+IFERROR('FORM NILAI SIAP'!$W36*'CPMK-CPL'!K$16,0)+IFERROR('FORM NILAI SIAP'!$Y36*'CPMK-CPL'!K$17,0)+IFERROR('FORM NILAI SIAP'!$AA36*'CPMK-CPL'!K$18,0)+IFERROR('FORM NILAI SIAP'!$AC36*'CPMK-CPL'!K$19,0)+IFERROR('FORM NILAI SIAP'!$AE36*'CPMK-CPL'!K$20,0))/'CPMK-CPL'!K$25,""))</f>
        <v/>
      </c>
      <c r="M36" s="7" t="str">
        <f>IF($C36="","",IFERROR((IFERROR('FORM NILAI SIAP'!$M36*'CPMK-CPL'!L$11,0)+IFERROR('FORM NILAI SIAP'!$O36*'CPMK-CPL'!L$12,0)+IFERROR('FORM NILAI SIAP'!$Q36*'CPMK-CPL'!L$13,0)+IFERROR('FORM NILAI SIAP'!$S36*'CPMK-CPL'!L$14,0)+IFERROR('FORM NILAI SIAP'!$U36*'CPMK-CPL'!L$15,0)+IFERROR('FORM NILAI SIAP'!$W36*'CPMK-CPL'!L$16,0)+IFERROR('FORM NILAI SIAP'!$Y36*'CPMK-CPL'!L$17,0)+IFERROR('FORM NILAI SIAP'!$AA36*'CPMK-CPL'!L$18,0)+IFERROR('FORM NILAI SIAP'!$AC36*'CPMK-CPL'!L$19,0)+IFERROR('FORM NILAI SIAP'!$AE36*'CPMK-CPL'!L$20,0))/'CPMK-CPL'!L$25,""))</f>
        <v/>
      </c>
      <c r="N36" s="7" t="str">
        <f>IF($C36="","",IFERROR((IFERROR('FORM NILAI SIAP'!$M36*'CPMK-CPL'!M$11,0)+IFERROR('FORM NILAI SIAP'!$O36*'CPMK-CPL'!M$12,0)+IFERROR('FORM NILAI SIAP'!$Q36*'CPMK-CPL'!M$13,0)+IFERROR('FORM NILAI SIAP'!$S36*'CPMK-CPL'!M$14,0)+IFERROR('FORM NILAI SIAP'!$U36*'CPMK-CPL'!M$15,0)+IFERROR('FORM NILAI SIAP'!$W36*'CPMK-CPL'!M$16,0)+IFERROR('FORM NILAI SIAP'!$Y36*'CPMK-CPL'!M$17,0)+IFERROR('FORM NILAI SIAP'!$AA36*'CPMK-CPL'!M$18,0)+IFERROR('FORM NILAI SIAP'!$AC36*'CPMK-CPL'!M$19,0)+IFERROR('FORM NILAI SIAP'!$AE36*'CPMK-CPL'!M$20,0))/'CPMK-CPL'!M$25,""))</f>
        <v/>
      </c>
      <c r="O36" s="7" t="str">
        <f>IF($C36="","",IFERROR((IFERROR('FORM NILAI SIAP'!$M36*'CPMK-CPL'!N$11,0)+IFERROR('FORM NILAI SIAP'!$O36*'CPMK-CPL'!N$12,0)+IFERROR('FORM NILAI SIAP'!$Q36*'CPMK-CPL'!N$13,0)+IFERROR('FORM NILAI SIAP'!$S36*'CPMK-CPL'!N$14,0)+IFERROR('FORM NILAI SIAP'!$U36*'CPMK-CPL'!N$15,0)+IFERROR('FORM NILAI SIAP'!$W36*'CPMK-CPL'!N$16,0)+IFERROR('FORM NILAI SIAP'!$Y36*'CPMK-CPL'!N$17,0)+IFERROR('FORM NILAI SIAP'!$AA36*'CPMK-CPL'!N$18,0)+IFERROR('FORM NILAI SIAP'!$AC36*'CPMK-CPL'!N$19,0)+IFERROR('FORM NILAI SIAP'!$AE36*'CPMK-CPL'!N$20,0))/'CPMK-CPL'!N$25,""))</f>
        <v/>
      </c>
      <c r="P36" s="7" t="str">
        <f>IF($C36="","",IFERROR((IFERROR('FORM NILAI SIAP'!$M36*'CPMK-CPL'!O$11,0)+IFERROR('FORM NILAI SIAP'!$O36*'CPMK-CPL'!O$12,0)+IFERROR('FORM NILAI SIAP'!$Q36*'CPMK-CPL'!O$13,0)+IFERROR('FORM NILAI SIAP'!$S36*'CPMK-CPL'!O$14,0)+IFERROR('FORM NILAI SIAP'!$U36*'CPMK-CPL'!O$15,0)+IFERROR('FORM NILAI SIAP'!$W36*'CPMK-CPL'!O$16,0)+IFERROR('FORM NILAI SIAP'!$Y36*'CPMK-CPL'!O$17,0)+IFERROR('FORM NILAI SIAP'!$AA36*'CPMK-CPL'!O$18,0)+IFERROR('FORM NILAI SIAP'!$AC36*'CPMK-CPL'!O$19,0)+IFERROR('FORM NILAI SIAP'!$AE36*'CPMK-CPL'!O$20,0))/'CPMK-CPL'!O$25,""))</f>
        <v/>
      </c>
      <c r="Q36" s="7" t="str">
        <f>IF($C36="","",IFERROR((IFERROR('FORM NILAI SIAP'!$M36*'CPMK-CPL'!P$11,0)+IFERROR('FORM NILAI SIAP'!$O36*'CPMK-CPL'!P$12,0)+IFERROR('FORM NILAI SIAP'!$Q36*'CPMK-CPL'!P$13,0)+IFERROR('FORM NILAI SIAP'!$S36*'CPMK-CPL'!P$14,0)+IFERROR('FORM NILAI SIAP'!$U36*'CPMK-CPL'!P$15,0)+IFERROR('FORM NILAI SIAP'!$W36*'CPMK-CPL'!P$16,0)+IFERROR('FORM NILAI SIAP'!$Y36*'CPMK-CPL'!P$17,0)+IFERROR('FORM NILAI SIAP'!$AA36*'CPMK-CPL'!P$18,0)+IFERROR('FORM NILAI SIAP'!$AC36*'CPMK-CPL'!P$19,0)+IFERROR('FORM NILAI SIAP'!$AE36*'CPMK-CPL'!P$20,0))/'CPMK-CPL'!P$25,""))</f>
        <v/>
      </c>
      <c r="R36" s="7" t="str">
        <f>IF($C36="","",IFERROR((IFERROR('FORM NILAI SIAP'!$M36*'CPMK-CPL'!Q$11,0)+IFERROR('FORM NILAI SIAP'!$O36*'CPMK-CPL'!Q$12,0)+IFERROR('FORM NILAI SIAP'!$Q36*'CPMK-CPL'!Q$13,0)+IFERROR('FORM NILAI SIAP'!$S36*'CPMK-CPL'!Q$14,0)+IFERROR('FORM NILAI SIAP'!$U36*'CPMK-CPL'!Q$15,0)+IFERROR('FORM NILAI SIAP'!$W36*'CPMK-CPL'!Q$16,0)+IFERROR('FORM NILAI SIAP'!$Y36*'CPMK-CPL'!Q$17,0)+IFERROR('FORM NILAI SIAP'!$AA36*'CPMK-CPL'!Q$18,0)+IFERROR('FORM NILAI SIAP'!$AC36*'CPMK-CPL'!Q$19,0)+IFERROR('FORM NILAI SIAP'!$AE36*'CPMK-CPL'!Q$20,0))/'CPMK-CPL'!Q$25,""))</f>
        <v/>
      </c>
      <c r="S36" s="7" t="str">
        <f>IF($C36="","",IFERROR((IFERROR('FORM NILAI SIAP'!$M36*'CPMK-CPL'!R$11,0)+IFERROR('FORM NILAI SIAP'!$O36*'CPMK-CPL'!R$12,0)+IFERROR('FORM NILAI SIAP'!$Q36*'CPMK-CPL'!R$13,0)+IFERROR('FORM NILAI SIAP'!$S36*'CPMK-CPL'!R$14,0)+IFERROR('FORM NILAI SIAP'!$U36*'CPMK-CPL'!R$15,0)+IFERROR('FORM NILAI SIAP'!$W36*'CPMK-CPL'!R$16,0)+IFERROR('FORM NILAI SIAP'!$Y36*'CPMK-CPL'!R$17,0)+IFERROR('FORM NILAI SIAP'!$AA36*'CPMK-CPL'!R$18,0)+IFERROR('FORM NILAI SIAP'!$AC36*'CPMK-CPL'!R$19,0)+IFERROR('FORM NILAI SIAP'!$AE36*'CPMK-CPL'!R$20,0))/'CPMK-CPL'!R$25,""))</f>
        <v/>
      </c>
      <c r="T36" s="2" t="str">
        <f t="shared" si="13"/>
        <v/>
      </c>
      <c r="U36" s="2" t="str">
        <f t="shared" si="14"/>
        <v/>
      </c>
      <c r="V36" s="2" t="str">
        <f t="shared" si="15"/>
        <v/>
      </c>
      <c r="W36" s="2" t="str">
        <f t="shared" si="16"/>
        <v/>
      </c>
      <c r="X36" s="2" t="str">
        <f t="shared" si="17"/>
        <v/>
      </c>
      <c r="Y36" s="2" t="str">
        <f t="shared" si="18"/>
        <v/>
      </c>
      <c r="Z36" s="2" t="str">
        <f t="shared" si="19"/>
        <v/>
      </c>
      <c r="AA36" s="2" t="str">
        <f t="shared" si="20"/>
        <v/>
      </c>
      <c r="AB36" s="2" t="str">
        <f t="shared" si="5"/>
        <v/>
      </c>
      <c r="AC36" s="2" t="str">
        <f t="shared" si="21"/>
        <v/>
      </c>
      <c r="AD36" s="2" t="str">
        <f t="shared" si="22"/>
        <v/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" t="str">
        <f t="shared" si="26"/>
        <v/>
      </c>
      <c r="AI36" s="60" t="str">
        <f t="shared" ca="1" si="27"/>
        <v/>
      </c>
      <c r="AJ36" s="60"/>
    </row>
    <row r="37" spans="1:36" x14ac:dyDescent="0.25">
      <c r="A37" s="63" t="str">
        <f t="shared" si="12"/>
        <v/>
      </c>
      <c r="B37" s="49" t="str">
        <f>IF('FORM NILAI SIAP'!A37=0,"",'FORM NILAI SIAP'!A37)</f>
        <v/>
      </c>
      <c r="C37" s="3" t="str">
        <f>IF('FORM NILAI SIAP'!B37=0,"",'FORM NILAI SIAP'!B37)</f>
        <v/>
      </c>
      <c r="D37" s="3" t="str">
        <f>'FORM NILAI SIAP'!J37</f>
        <v/>
      </c>
      <c r="E37" s="7" t="str">
        <f>IF($C37="","",IFERROR((IFERROR('FORM NILAI SIAP'!$M37*'CPMK-CPL'!D$11,0)+IFERROR('FORM NILAI SIAP'!$O37*'CPMK-CPL'!D$12,0)+IFERROR('FORM NILAI SIAP'!$Q37*'CPMK-CPL'!D$13,0)+IFERROR('FORM NILAI SIAP'!$S37*'CPMK-CPL'!D$14,0)+IFERROR('FORM NILAI SIAP'!$U37*'CPMK-CPL'!D$15,0)+IFERROR('FORM NILAI SIAP'!$W37*'CPMK-CPL'!D$16,0)+IFERROR('FORM NILAI SIAP'!$Y37*'CPMK-CPL'!D$17,0)+IFERROR('FORM NILAI SIAP'!$AA37*'CPMK-CPL'!D$18,0)+IFERROR('FORM NILAI SIAP'!$AC37*'CPMK-CPL'!D$19,0)+IFERROR('FORM NILAI SIAP'!$AE37*'CPMK-CPL'!D$20,0))/'CPMK-CPL'!D$25,""))</f>
        <v/>
      </c>
      <c r="F37" s="7" t="str">
        <f>IF($C37="","",IFERROR((IFERROR('FORM NILAI SIAP'!$M37*'CPMK-CPL'!E$11,0)+IFERROR('FORM NILAI SIAP'!$O37*'CPMK-CPL'!E$12,0)+IFERROR('FORM NILAI SIAP'!$Q37*'CPMK-CPL'!E$13,0)+IFERROR('FORM NILAI SIAP'!$S37*'CPMK-CPL'!E$14,0)+IFERROR('FORM NILAI SIAP'!$U37*'CPMK-CPL'!E$15,0)+IFERROR('FORM NILAI SIAP'!$W37*'CPMK-CPL'!E$16,0)+IFERROR('FORM NILAI SIAP'!$Y37*'CPMK-CPL'!E$17,0)+IFERROR('FORM NILAI SIAP'!$AA37*'CPMK-CPL'!E$18,0)+IFERROR('FORM NILAI SIAP'!$AC37*'CPMK-CPL'!E$19,0)+IFERROR('FORM NILAI SIAP'!$AE37*'CPMK-CPL'!E$20,0))/'CPMK-CPL'!E$25,""))</f>
        <v/>
      </c>
      <c r="G37" s="7" t="str">
        <f>IF($C37="","",IFERROR((IFERROR('FORM NILAI SIAP'!$M37*'CPMK-CPL'!F$11,0)+IFERROR('FORM NILAI SIAP'!$O37*'CPMK-CPL'!F$12,0)+IFERROR('FORM NILAI SIAP'!$Q37*'CPMK-CPL'!F$13,0)+IFERROR('FORM NILAI SIAP'!$S37*'CPMK-CPL'!F$14,0)+IFERROR('FORM NILAI SIAP'!$U37*'CPMK-CPL'!F$15,0)+IFERROR('FORM NILAI SIAP'!$W37*'CPMK-CPL'!F$16,0)+IFERROR('FORM NILAI SIAP'!$Y37*'CPMK-CPL'!F$17,0)+IFERROR('FORM NILAI SIAP'!$AA37*'CPMK-CPL'!F$18,0)+IFERROR('FORM NILAI SIAP'!$AC37*'CPMK-CPL'!F$19,0)+IFERROR('FORM NILAI SIAP'!$AE37*'CPMK-CPL'!F$20,0))/'CPMK-CPL'!F$25,""))</f>
        <v/>
      </c>
      <c r="H37" s="7" t="str">
        <f>IF($C37="","",IFERROR((IFERROR('FORM NILAI SIAP'!$M37*'CPMK-CPL'!G$11,0)+IFERROR('FORM NILAI SIAP'!$O37*'CPMK-CPL'!G$12,0)+IFERROR('FORM NILAI SIAP'!$Q37*'CPMK-CPL'!G$13,0)+IFERROR('FORM NILAI SIAP'!$S37*'CPMK-CPL'!G$14,0)+IFERROR('FORM NILAI SIAP'!$U37*'CPMK-CPL'!G$15,0)+IFERROR('FORM NILAI SIAP'!$W37*'CPMK-CPL'!G$16,0)+IFERROR('FORM NILAI SIAP'!$Y37*'CPMK-CPL'!G$17,0)+IFERROR('FORM NILAI SIAP'!$AA37*'CPMK-CPL'!G$18,0)+IFERROR('FORM NILAI SIAP'!$AC37*'CPMK-CPL'!G$19,0)+IFERROR('FORM NILAI SIAP'!$AE37*'CPMK-CPL'!G$20,0))/'CPMK-CPL'!G$25,""))</f>
        <v/>
      </c>
      <c r="I37" s="7" t="str">
        <f>IF($C37="","",IFERROR((IFERROR('FORM NILAI SIAP'!$M37*'CPMK-CPL'!H$11,0)+IFERROR('FORM NILAI SIAP'!$O37*'CPMK-CPL'!H$12,0)+IFERROR('FORM NILAI SIAP'!$Q37*'CPMK-CPL'!H$13,0)+IFERROR('FORM NILAI SIAP'!$S37*'CPMK-CPL'!H$14,0)+IFERROR('FORM NILAI SIAP'!$U37*'CPMK-CPL'!H$15,0)+IFERROR('FORM NILAI SIAP'!$W37*'CPMK-CPL'!H$16,0)+IFERROR('FORM NILAI SIAP'!$Y37*'CPMK-CPL'!H$17,0)+IFERROR('FORM NILAI SIAP'!$AA37*'CPMK-CPL'!H$18,0)+IFERROR('FORM NILAI SIAP'!$AC37*'CPMK-CPL'!H$19,0)+IFERROR('FORM NILAI SIAP'!$AE37*'CPMK-CPL'!H$20,0))/'CPMK-CPL'!H$25,""))</f>
        <v/>
      </c>
      <c r="J37" s="7" t="str">
        <f>IF($C37="","",IFERROR((IFERROR('FORM NILAI SIAP'!$M37*'CPMK-CPL'!I$11,0)+IFERROR('FORM NILAI SIAP'!$O37*'CPMK-CPL'!I$12,0)+IFERROR('FORM NILAI SIAP'!$Q37*'CPMK-CPL'!I$13,0)+IFERROR('FORM NILAI SIAP'!$S37*'CPMK-CPL'!I$14,0)+IFERROR('FORM NILAI SIAP'!$U37*'CPMK-CPL'!I$15,0)+IFERROR('FORM NILAI SIAP'!$W37*'CPMK-CPL'!I$16,0)+IFERROR('FORM NILAI SIAP'!$Y37*'CPMK-CPL'!I$17,0)+IFERROR('FORM NILAI SIAP'!$AA37*'CPMK-CPL'!I$18,0)+IFERROR('FORM NILAI SIAP'!$AC37*'CPMK-CPL'!I$19,0)+IFERROR('FORM NILAI SIAP'!$AE37*'CPMK-CPL'!I$20,0))/'CPMK-CPL'!I$25,""))</f>
        <v/>
      </c>
      <c r="K37" s="7" t="str">
        <f>IF($C37="","",IFERROR((IFERROR('FORM NILAI SIAP'!$M37*'CPMK-CPL'!J$11,0)+IFERROR('FORM NILAI SIAP'!$O37*'CPMK-CPL'!J$12,0)+IFERROR('FORM NILAI SIAP'!$Q37*'CPMK-CPL'!J$13,0)+IFERROR('FORM NILAI SIAP'!$S37*'CPMK-CPL'!J$14,0)+IFERROR('FORM NILAI SIAP'!$U37*'CPMK-CPL'!J$15,0)+IFERROR('FORM NILAI SIAP'!$W37*'CPMK-CPL'!J$16,0)+IFERROR('FORM NILAI SIAP'!$Y37*'CPMK-CPL'!J$17,0)+IFERROR('FORM NILAI SIAP'!$AA37*'CPMK-CPL'!J$18,0)+IFERROR('FORM NILAI SIAP'!$AC37*'CPMK-CPL'!J$19,0)+IFERROR('FORM NILAI SIAP'!$AE37*'CPMK-CPL'!J$20,0))/'CPMK-CPL'!J$25,""))</f>
        <v/>
      </c>
      <c r="L37" s="7" t="str">
        <f>IF($C37="","",IFERROR((IFERROR('FORM NILAI SIAP'!$M37*'CPMK-CPL'!K$11,0)+IFERROR('FORM NILAI SIAP'!$O37*'CPMK-CPL'!K$12,0)+IFERROR('FORM NILAI SIAP'!$Q37*'CPMK-CPL'!K$13,0)+IFERROR('FORM NILAI SIAP'!$S37*'CPMK-CPL'!K$14,0)+IFERROR('FORM NILAI SIAP'!$U37*'CPMK-CPL'!K$15,0)+IFERROR('FORM NILAI SIAP'!$W37*'CPMK-CPL'!K$16,0)+IFERROR('FORM NILAI SIAP'!$Y37*'CPMK-CPL'!K$17,0)+IFERROR('FORM NILAI SIAP'!$AA37*'CPMK-CPL'!K$18,0)+IFERROR('FORM NILAI SIAP'!$AC37*'CPMK-CPL'!K$19,0)+IFERROR('FORM NILAI SIAP'!$AE37*'CPMK-CPL'!K$20,0))/'CPMK-CPL'!K$25,""))</f>
        <v/>
      </c>
      <c r="M37" s="7" t="str">
        <f>IF($C37="","",IFERROR((IFERROR('FORM NILAI SIAP'!$M37*'CPMK-CPL'!L$11,0)+IFERROR('FORM NILAI SIAP'!$O37*'CPMK-CPL'!L$12,0)+IFERROR('FORM NILAI SIAP'!$Q37*'CPMK-CPL'!L$13,0)+IFERROR('FORM NILAI SIAP'!$S37*'CPMK-CPL'!L$14,0)+IFERROR('FORM NILAI SIAP'!$U37*'CPMK-CPL'!L$15,0)+IFERROR('FORM NILAI SIAP'!$W37*'CPMK-CPL'!L$16,0)+IFERROR('FORM NILAI SIAP'!$Y37*'CPMK-CPL'!L$17,0)+IFERROR('FORM NILAI SIAP'!$AA37*'CPMK-CPL'!L$18,0)+IFERROR('FORM NILAI SIAP'!$AC37*'CPMK-CPL'!L$19,0)+IFERROR('FORM NILAI SIAP'!$AE37*'CPMK-CPL'!L$20,0))/'CPMK-CPL'!L$25,""))</f>
        <v/>
      </c>
      <c r="N37" s="7" t="str">
        <f>IF($C37="","",IFERROR((IFERROR('FORM NILAI SIAP'!$M37*'CPMK-CPL'!M$11,0)+IFERROR('FORM NILAI SIAP'!$O37*'CPMK-CPL'!M$12,0)+IFERROR('FORM NILAI SIAP'!$Q37*'CPMK-CPL'!M$13,0)+IFERROR('FORM NILAI SIAP'!$S37*'CPMK-CPL'!M$14,0)+IFERROR('FORM NILAI SIAP'!$U37*'CPMK-CPL'!M$15,0)+IFERROR('FORM NILAI SIAP'!$W37*'CPMK-CPL'!M$16,0)+IFERROR('FORM NILAI SIAP'!$Y37*'CPMK-CPL'!M$17,0)+IFERROR('FORM NILAI SIAP'!$AA37*'CPMK-CPL'!M$18,0)+IFERROR('FORM NILAI SIAP'!$AC37*'CPMK-CPL'!M$19,0)+IFERROR('FORM NILAI SIAP'!$AE37*'CPMK-CPL'!M$20,0))/'CPMK-CPL'!M$25,""))</f>
        <v/>
      </c>
      <c r="O37" s="7" t="str">
        <f>IF($C37="","",IFERROR((IFERROR('FORM NILAI SIAP'!$M37*'CPMK-CPL'!N$11,0)+IFERROR('FORM NILAI SIAP'!$O37*'CPMK-CPL'!N$12,0)+IFERROR('FORM NILAI SIAP'!$Q37*'CPMK-CPL'!N$13,0)+IFERROR('FORM NILAI SIAP'!$S37*'CPMK-CPL'!N$14,0)+IFERROR('FORM NILAI SIAP'!$U37*'CPMK-CPL'!N$15,0)+IFERROR('FORM NILAI SIAP'!$W37*'CPMK-CPL'!N$16,0)+IFERROR('FORM NILAI SIAP'!$Y37*'CPMK-CPL'!N$17,0)+IFERROR('FORM NILAI SIAP'!$AA37*'CPMK-CPL'!N$18,0)+IFERROR('FORM NILAI SIAP'!$AC37*'CPMK-CPL'!N$19,0)+IFERROR('FORM NILAI SIAP'!$AE37*'CPMK-CPL'!N$20,0))/'CPMK-CPL'!N$25,""))</f>
        <v/>
      </c>
      <c r="P37" s="7" t="str">
        <f>IF($C37="","",IFERROR((IFERROR('FORM NILAI SIAP'!$M37*'CPMK-CPL'!O$11,0)+IFERROR('FORM NILAI SIAP'!$O37*'CPMK-CPL'!O$12,0)+IFERROR('FORM NILAI SIAP'!$Q37*'CPMK-CPL'!O$13,0)+IFERROR('FORM NILAI SIAP'!$S37*'CPMK-CPL'!O$14,0)+IFERROR('FORM NILAI SIAP'!$U37*'CPMK-CPL'!O$15,0)+IFERROR('FORM NILAI SIAP'!$W37*'CPMK-CPL'!O$16,0)+IFERROR('FORM NILAI SIAP'!$Y37*'CPMK-CPL'!O$17,0)+IFERROR('FORM NILAI SIAP'!$AA37*'CPMK-CPL'!O$18,0)+IFERROR('FORM NILAI SIAP'!$AC37*'CPMK-CPL'!O$19,0)+IFERROR('FORM NILAI SIAP'!$AE37*'CPMK-CPL'!O$20,0))/'CPMK-CPL'!O$25,""))</f>
        <v/>
      </c>
      <c r="Q37" s="7" t="str">
        <f>IF($C37="","",IFERROR((IFERROR('FORM NILAI SIAP'!$M37*'CPMK-CPL'!P$11,0)+IFERROR('FORM NILAI SIAP'!$O37*'CPMK-CPL'!P$12,0)+IFERROR('FORM NILAI SIAP'!$Q37*'CPMK-CPL'!P$13,0)+IFERROR('FORM NILAI SIAP'!$S37*'CPMK-CPL'!P$14,0)+IFERROR('FORM NILAI SIAP'!$U37*'CPMK-CPL'!P$15,0)+IFERROR('FORM NILAI SIAP'!$W37*'CPMK-CPL'!P$16,0)+IFERROR('FORM NILAI SIAP'!$Y37*'CPMK-CPL'!P$17,0)+IFERROR('FORM NILAI SIAP'!$AA37*'CPMK-CPL'!P$18,0)+IFERROR('FORM NILAI SIAP'!$AC37*'CPMK-CPL'!P$19,0)+IFERROR('FORM NILAI SIAP'!$AE37*'CPMK-CPL'!P$20,0))/'CPMK-CPL'!P$25,""))</f>
        <v/>
      </c>
      <c r="R37" s="7" t="str">
        <f>IF($C37="","",IFERROR((IFERROR('FORM NILAI SIAP'!$M37*'CPMK-CPL'!Q$11,0)+IFERROR('FORM NILAI SIAP'!$O37*'CPMK-CPL'!Q$12,0)+IFERROR('FORM NILAI SIAP'!$Q37*'CPMK-CPL'!Q$13,0)+IFERROR('FORM NILAI SIAP'!$S37*'CPMK-CPL'!Q$14,0)+IFERROR('FORM NILAI SIAP'!$U37*'CPMK-CPL'!Q$15,0)+IFERROR('FORM NILAI SIAP'!$W37*'CPMK-CPL'!Q$16,0)+IFERROR('FORM NILAI SIAP'!$Y37*'CPMK-CPL'!Q$17,0)+IFERROR('FORM NILAI SIAP'!$AA37*'CPMK-CPL'!Q$18,0)+IFERROR('FORM NILAI SIAP'!$AC37*'CPMK-CPL'!Q$19,0)+IFERROR('FORM NILAI SIAP'!$AE37*'CPMK-CPL'!Q$20,0))/'CPMK-CPL'!Q$25,""))</f>
        <v/>
      </c>
      <c r="S37" s="7" t="str">
        <f>IF($C37="","",IFERROR((IFERROR('FORM NILAI SIAP'!$M37*'CPMK-CPL'!R$11,0)+IFERROR('FORM NILAI SIAP'!$O37*'CPMK-CPL'!R$12,0)+IFERROR('FORM NILAI SIAP'!$Q37*'CPMK-CPL'!R$13,0)+IFERROR('FORM NILAI SIAP'!$S37*'CPMK-CPL'!R$14,0)+IFERROR('FORM NILAI SIAP'!$U37*'CPMK-CPL'!R$15,0)+IFERROR('FORM NILAI SIAP'!$W37*'CPMK-CPL'!R$16,0)+IFERROR('FORM NILAI SIAP'!$Y37*'CPMK-CPL'!R$17,0)+IFERROR('FORM NILAI SIAP'!$AA37*'CPMK-CPL'!R$18,0)+IFERROR('FORM NILAI SIAP'!$AC37*'CPMK-CPL'!R$19,0)+IFERROR('FORM NILAI SIAP'!$AE37*'CPMK-CPL'!R$20,0))/'CPMK-CPL'!R$25,""))</f>
        <v/>
      </c>
      <c r="T37" s="2" t="str">
        <f t="shared" si="13"/>
        <v/>
      </c>
      <c r="U37" s="2" t="str">
        <f t="shared" si="14"/>
        <v/>
      </c>
      <c r="V37" s="2" t="str">
        <f t="shared" si="15"/>
        <v/>
      </c>
      <c r="W37" s="2" t="str">
        <f t="shared" si="16"/>
        <v/>
      </c>
      <c r="X37" s="2" t="str">
        <f t="shared" si="17"/>
        <v/>
      </c>
      <c r="Y37" s="2" t="str">
        <f t="shared" si="18"/>
        <v/>
      </c>
      <c r="Z37" s="2" t="str">
        <f t="shared" si="19"/>
        <v/>
      </c>
      <c r="AA37" s="2" t="str">
        <f t="shared" si="20"/>
        <v/>
      </c>
      <c r="AB37" s="2" t="str">
        <f t="shared" si="5"/>
        <v/>
      </c>
      <c r="AC37" s="2" t="str">
        <f t="shared" si="21"/>
        <v/>
      </c>
      <c r="AD37" s="2" t="str">
        <f t="shared" si="22"/>
        <v/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" t="str">
        <f t="shared" si="26"/>
        <v/>
      </c>
      <c r="AI37" s="60" t="str">
        <f t="shared" ca="1" si="27"/>
        <v/>
      </c>
      <c r="AJ37" s="60"/>
    </row>
    <row r="38" spans="1:36" x14ac:dyDescent="0.25">
      <c r="A38" s="63" t="str">
        <f t="shared" si="12"/>
        <v/>
      </c>
      <c r="B38" s="49" t="str">
        <f>IF('FORM NILAI SIAP'!A38=0,"",'FORM NILAI SIAP'!A38)</f>
        <v/>
      </c>
      <c r="C38" s="3" t="str">
        <f>IF('FORM NILAI SIAP'!B38=0,"",'FORM NILAI SIAP'!B38)</f>
        <v/>
      </c>
      <c r="D38" s="3" t="str">
        <f>'FORM NILAI SIAP'!J38</f>
        <v/>
      </c>
      <c r="E38" s="7" t="str">
        <f>IF($C38="","",IFERROR((IFERROR('FORM NILAI SIAP'!$M38*'CPMK-CPL'!D$11,0)+IFERROR('FORM NILAI SIAP'!$O38*'CPMK-CPL'!D$12,0)+IFERROR('FORM NILAI SIAP'!$Q38*'CPMK-CPL'!D$13,0)+IFERROR('FORM NILAI SIAP'!$S38*'CPMK-CPL'!D$14,0)+IFERROR('FORM NILAI SIAP'!$U38*'CPMK-CPL'!D$15,0)+IFERROR('FORM NILAI SIAP'!$W38*'CPMK-CPL'!D$16,0)+IFERROR('FORM NILAI SIAP'!$Y38*'CPMK-CPL'!D$17,0)+IFERROR('FORM NILAI SIAP'!$AA38*'CPMK-CPL'!D$18,0)+IFERROR('FORM NILAI SIAP'!$AC38*'CPMK-CPL'!D$19,0)+IFERROR('FORM NILAI SIAP'!$AE38*'CPMK-CPL'!D$20,0))/'CPMK-CPL'!D$25,""))</f>
        <v/>
      </c>
      <c r="F38" s="7" t="str">
        <f>IF($C38="","",IFERROR((IFERROR('FORM NILAI SIAP'!$M38*'CPMK-CPL'!E$11,0)+IFERROR('FORM NILAI SIAP'!$O38*'CPMK-CPL'!E$12,0)+IFERROR('FORM NILAI SIAP'!$Q38*'CPMK-CPL'!E$13,0)+IFERROR('FORM NILAI SIAP'!$S38*'CPMK-CPL'!E$14,0)+IFERROR('FORM NILAI SIAP'!$U38*'CPMK-CPL'!E$15,0)+IFERROR('FORM NILAI SIAP'!$W38*'CPMK-CPL'!E$16,0)+IFERROR('FORM NILAI SIAP'!$Y38*'CPMK-CPL'!E$17,0)+IFERROR('FORM NILAI SIAP'!$AA38*'CPMK-CPL'!E$18,0)+IFERROR('FORM NILAI SIAP'!$AC38*'CPMK-CPL'!E$19,0)+IFERROR('FORM NILAI SIAP'!$AE38*'CPMK-CPL'!E$20,0))/'CPMK-CPL'!E$25,""))</f>
        <v/>
      </c>
      <c r="G38" s="7" t="str">
        <f>IF($C38="","",IFERROR((IFERROR('FORM NILAI SIAP'!$M38*'CPMK-CPL'!F$11,0)+IFERROR('FORM NILAI SIAP'!$O38*'CPMK-CPL'!F$12,0)+IFERROR('FORM NILAI SIAP'!$Q38*'CPMK-CPL'!F$13,0)+IFERROR('FORM NILAI SIAP'!$S38*'CPMK-CPL'!F$14,0)+IFERROR('FORM NILAI SIAP'!$U38*'CPMK-CPL'!F$15,0)+IFERROR('FORM NILAI SIAP'!$W38*'CPMK-CPL'!F$16,0)+IFERROR('FORM NILAI SIAP'!$Y38*'CPMK-CPL'!F$17,0)+IFERROR('FORM NILAI SIAP'!$AA38*'CPMK-CPL'!F$18,0)+IFERROR('FORM NILAI SIAP'!$AC38*'CPMK-CPL'!F$19,0)+IFERROR('FORM NILAI SIAP'!$AE38*'CPMK-CPL'!F$20,0))/'CPMK-CPL'!F$25,""))</f>
        <v/>
      </c>
      <c r="H38" s="7" t="str">
        <f>IF($C38="","",IFERROR((IFERROR('FORM NILAI SIAP'!$M38*'CPMK-CPL'!G$11,0)+IFERROR('FORM NILAI SIAP'!$O38*'CPMK-CPL'!G$12,0)+IFERROR('FORM NILAI SIAP'!$Q38*'CPMK-CPL'!G$13,0)+IFERROR('FORM NILAI SIAP'!$S38*'CPMK-CPL'!G$14,0)+IFERROR('FORM NILAI SIAP'!$U38*'CPMK-CPL'!G$15,0)+IFERROR('FORM NILAI SIAP'!$W38*'CPMK-CPL'!G$16,0)+IFERROR('FORM NILAI SIAP'!$Y38*'CPMK-CPL'!G$17,0)+IFERROR('FORM NILAI SIAP'!$AA38*'CPMK-CPL'!G$18,0)+IFERROR('FORM NILAI SIAP'!$AC38*'CPMK-CPL'!G$19,0)+IFERROR('FORM NILAI SIAP'!$AE38*'CPMK-CPL'!G$20,0))/'CPMK-CPL'!G$25,""))</f>
        <v/>
      </c>
      <c r="I38" s="7" t="str">
        <f>IF($C38="","",IFERROR((IFERROR('FORM NILAI SIAP'!$M38*'CPMK-CPL'!H$11,0)+IFERROR('FORM NILAI SIAP'!$O38*'CPMK-CPL'!H$12,0)+IFERROR('FORM NILAI SIAP'!$Q38*'CPMK-CPL'!H$13,0)+IFERROR('FORM NILAI SIAP'!$S38*'CPMK-CPL'!H$14,0)+IFERROR('FORM NILAI SIAP'!$U38*'CPMK-CPL'!H$15,0)+IFERROR('FORM NILAI SIAP'!$W38*'CPMK-CPL'!H$16,0)+IFERROR('FORM NILAI SIAP'!$Y38*'CPMK-CPL'!H$17,0)+IFERROR('FORM NILAI SIAP'!$AA38*'CPMK-CPL'!H$18,0)+IFERROR('FORM NILAI SIAP'!$AC38*'CPMK-CPL'!H$19,0)+IFERROR('FORM NILAI SIAP'!$AE38*'CPMK-CPL'!H$20,0))/'CPMK-CPL'!H$25,""))</f>
        <v/>
      </c>
      <c r="J38" s="7" t="str">
        <f>IF($C38="","",IFERROR((IFERROR('FORM NILAI SIAP'!$M38*'CPMK-CPL'!I$11,0)+IFERROR('FORM NILAI SIAP'!$O38*'CPMK-CPL'!I$12,0)+IFERROR('FORM NILAI SIAP'!$Q38*'CPMK-CPL'!I$13,0)+IFERROR('FORM NILAI SIAP'!$S38*'CPMK-CPL'!I$14,0)+IFERROR('FORM NILAI SIAP'!$U38*'CPMK-CPL'!I$15,0)+IFERROR('FORM NILAI SIAP'!$W38*'CPMK-CPL'!I$16,0)+IFERROR('FORM NILAI SIAP'!$Y38*'CPMK-CPL'!I$17,0)+IFERROR('FORM NILAI SIAP'!$AA38*'CPMK-CPL'!I$18,0)+IFERROR('FORM NILAI SIAP'!$AC38*'CPMK-CPL'!I$19,0)+IFERROR('FORM NILAI SIAP'!$AE38*'CPMK-CPL'!I$20,0))/'CPMK-CPL'!I$25,""))</f>
        <v/>
      </c>
      <c r="K38" s="7" t="str">
        <f>IF($C38="","",IFERROR((IFERROR('FORM NILAI SIAP'!$M38*'CPMK-CPL'!J$11,0)+IFERROR('FORM NILAI SIAP'!$O38*'CPMK-CPL'!J$12,0)+IFERROR('FORM NILAI SIAP'!$Q38*'CPMK-CPL'!J$13,0)+IFERROR('FORM NILAI SIAP'!$S38*'CPMK-CPL'!J$14,0)+IFERROR('FORM NILAI SIAP'!$U38*'CPMK-CPL'!J$15,0)+IFERROR('FORM NILAI SIAP'!$W38*'CPMK-CPL'!J$16,0)+IFERROR('FORM NILAI SIAP'!$Y38*'CPMK-CPL'!J$17,0)+IFERROR('FORM NILAI SIAP'!$AA38*'CPMK-CPL'!J$18,0)+IFERROR('FORM NILAI SIAP'!$AC38*'CPMK-CPL'!J$19,0)+IFERROR('FORM NILAI SIAP'!$AE38*'CPMK-CPL'!J$20,0))/'CPMK-CPL'!J$25,""))</f>
        <v/>
      </c>
      <c r="L38" s="7" t="str">
        <f>IF($C38="","",IFERROR((IFERROR('FORM NILAI SIAP'!$M38*'CPMK-CPL'!K$11,0)+IFERROR('FORM NILAI SIAP'!$O38*'CPMK-CPL'!K$12,0)+IFERROR('FORM NILAI SIAP'!$Q38*'CPMK-CPL'!K$13,0)+IFERROR('FORM NILAI SIAP'!$S38*'CPMK-CPL'!K$14,0)+IFERROR('FORM NILAI SIAP'!$U38*'CPMK-CPL'!K$15,0)+IFERROR('FORM NILAI SIAP'!$W38*'CPMK-CPL'!K$16,0)+IFERROR('FORM NILAI SIAP'!$Y38*'CPMK-CPL'!K$17,0)+IFERROR('FORM NILAI SIAP'!$AA38*'CPMK-CPL'!K$18,0)+IFERROR('FORM NILAI SIAP'!$AC38*'CPMK-CPL'!K$19,0)+IFERROR('FORM NILAI SIAP'!$AE38*'CPMK-CPL'!K$20,0))/'CPMK-CPL'!K$25,""))</f>
        <v/>
      </c>
      <c r="M38" s="7" t="str">
        <f>IF($C38="","",IFERROR((IFERROR('FORM NILAI SIAP'!$M38*'CPMK-CPL'!L$11,0)+IFERROR('FORM NILAI SIAP'!$O38*'CPMK-CPL'!L$12,0)+IFERROR('FORM NILAI SIAP'!$Q38*'CPMK-CPL'!L$13,0)+IFERROR('FORM NILAI SIAP'!$S38*'CPMK-CPL'!L$14,0)+IFERROR('FORM NILAI SIAP'!$U38*'CPMK-CPL'!L$15,0)+IFERROR('FORM NILAI SIAP'!$W38*'CPMK-CPL'!L$16,0)+IFERROR('FORM NILAI SIAP'!$Y38*'CPMK-CPL'!L$17,0)+IFERROR('FORM NILAI SIAP'!$AA38*'CPMK-CPL'!L$18,0)+IFERROR('FORM NILAI SIAP'!$AC38*'CPMK-CPL'!L$19,0)+IFERROR('FORM NILAI SIAP'!$AE38*'CPMK-CPL'!L$20,0))/'CPMK-CPL'!L$25,""))</f>
        <v/>
      </c>
      <c r="N38" s="7" t="str">
        <f>IF($C38="","",IFERROR((IFERROR('FORM NILAI SIAP'!$M38*'CPMK-CPL'!M$11,0)+IFERROR('FORM NILAI SIAP'!$O38*'CPMK-CPL'!M$12,0)+IFERROR('FORM NILAI SIAP'!$Q38*'CPMK-CPL'!M$13,0)+IFERROR('FORM NILAI SIAP'!$S38*'CPMK-CPL'!M$14,0)+IFERROR('FORM NILAI SIAP'!$U38*'CPMK-CPL'!M$15,0)+IFERROR('FORM NILAI SIAP'!$W38*'CPMK-CPL'!M$16,0)+IFERROR('FORM NILAI SIAP'!$Y38*'CPMK-CPL'!M$17,0)+IFERROR('FORM NILAI SIAP'!$AA38*'CPMK-CPL'!M$18,0)+IFERROR('FORM NILAI SIAP'!$AC38*'CPMK-CPL'!M$19,0)+IFERROR('FORM NILAI SIAP'!$AE38*'CPMK-CPL'!M$20,0))/'CPMK-CPL'!M$25,""))</f>
        <v/>
      </c>
      <c r="O38" s="7" t="str">
        <f>IF($C38="","",IFERROR((IFERROR('FORM NILAI SIAP'!$M38*'CPMK-CPL'!N$11,0)+IFERROR('FORM NILAI SIAP'!$O38*'CPMK-CPL'!N$12,0)+IFERROR('FORM NILAI SIAP'!$Q38*'CPMK-CPL'!N$13,0)+IFERROR('FORM NILAI SIAP'!$S38*'CPMK-CPL'!N$14,0)+IFERROR('FORM NILAI SIAP'!$U38*'CPMK-CPL'!N$15,0)+IFERROR('FORM NILAI SIAP'!$W38*'CPMK-CPL'!N$16,0)+IFERROR('FORM NILAI SIAP'!$Y38*'CPMK-CPL'!N$17,0)+IFERROR('FORM NILAI SIAP'!$AA38*'CPMK-CPL'!N$18,0)+IFERROR('FORM NILAI SIAP'!$AC38*'CPMK-CPL'!N$19,0)+IFERROR('FORM NILAI SIAP'!$AE38*'CPMK-CPL'!N$20,0))/'CPMK-CPL'!N$25,""))</f>
        <v/>
      </c>
      <c r="P38" s="7" t="str">
        <f>IF($C38="","",IFERROR((IFERROR('FORM NILAI SIAP'!$M38*'CPMK-CPL'!O$11,0)+IFERROR('FORM NILAI SIAP'!$O38*'CPMK-CPL'!O$12,0)+IFERROR('FORM NILAI SIAP'!$Q38*'CPMK-CPL'!O$13,0)+IFERROR('FORM NILAI SIAP'!$S38*'CPMK-CPL'!O$14,0)+IFERROR('FORM NILAI SIAP'!$U38*'CPMK-CPL'!O$15,0)+IFERROR('FORM NILAI SIAP'!$W38*'CPMK-CPL'!O$16,0)+IFERROR('FORM NILAI SIAP'!$Y38*'CPMK-CPL'!O$17,0)+IFERROR('FORM NILAI SIAP'!$AA38*'CPMK-CPL'!O$18,0)+IFERROR('FORM NILAI SIAP'!$AC38*'CPMK-CPL'!O$19,0)+IFERROR('FORM NILAI SIAP'!$AE38*'CPMK-CPL'!O$20,0))/'CPMK-CPL'!O$25,""))</f>
        <v/>
      </c>
      <c r="Q38" s="7" t="str">
        <f>IF($C38="","",IFERROR((IFERROR('FORM NILAI SIAP'!$M38*'CPMK-CPL'!P$11,0)+IFERROR('FORM NILAI SIAP'!$O38*'CPMK-CPL'!P$12,0)+IFERROR('FORM NILAI SIAP'!$Q38*'CPMK-CPL'!P$13,0)+IFERROR('FORM NILAI SIAP'!$S38*'CPMK-CPL'!P$14,0)+IFERROR('FORM NILAI SIAP'!$U38*'CPMK-CPL'!P$15,0)+IFERROR('FORM NILAI SIAP'!$W38*'CPMK-CPL'!P$16,0)+IFERROR('FORM NILAI SIAP'!$Y38*'CPMK-CPL'!P$17,0)+IFERROR('FORM NILAI SIAP'!$AA38*'CPMK-CPL'!P$18,0)+IFERROR('FORM NILAI SIAP'!$AC38*'CPMK-CPL'!P$19,0)+IFERROR('FORM NILAI SIAP'!$AE38*'CPMK-CPL'!P$20,0))/'CPMK-CPL'!P$25,""))</f>
        <v/>
      </c>
      <c r="R38" s="7" t="str">
        <f>IF($C38="","",IFERROR((IFERROR('FORM NILAI SIAP'!$M38*'CPMK-CPL'!Q$11,0)+IFERROR('FORM NILAI SIAP'!$O38*'CPMK-CPL'!Q$12,0)+IFERROR('FORM NILAI SIAP'!$Q38*'CPMK-CPL'!Q$13,0)+IFERROR('FORM NILAI SIAP'!$S38*'CPMK-CPL'!Q$14,0)+IFERROR('FORM NILAI SIAP'!$U38*'CPMK-CPL'!Q$15,0)+IFERROR('FORM NILAI SIAP'!$W38*'CPMK-CPL'!Q$16,0)+IFERROR('FORM NILAI SIAP'!$Y38*'CPMK-CPL'!Q$17,0)+IFERROR('FORM NILAI SIAP'!$AA38*'CPMK-CPL'!Q$18,0)+IFERROR('FORM NILAI SIAP'!$AC38*'CPMK-CPL'!Q$19,0)+IFERROR('FORM NILAI SIAP'!$AE38*'CPMK-CPL'!Q$20,0))/'CPMK-CPL'!Q$25,""))</f>
        <v/>
      </c>
      <c r="S38" s="7" t="str">
        <f>IF($C38="","",IFERROR((IFERROR('FORM NILAI SIAP'!$M38*'CPMK-CPL'!R$11,0)+IFERROR('FORM NILAI SIAP'!$O38*'CPMK-CPL'!R$12,0)+IFERROR('FORM NILAI SIAP'!$Q38*'CPMK-CPL'!R$13,0)+IFERROR('FORM NILAI SIAP'!$S38*'CPMK-CPL'!R$14,0)+IFERROR('FORM NILAI SIAP'!$U38*'CPMK-CPL'!R$15,0)+IFERROR('FORM NILAI SIAP'!$W38*'CPMK-CPL'!R$16,0)+IFERROR('FORM NILAI SIAP'!$Y38*'CPMK-CPL'!R$17,0)+IFERROR('FORM NILAI SIAP'!$AA38*'CPMK-CPL'!R$18,0)+IFERROR('FORM NILAI SIAP'!$AC38*'CPMK-CPL'!R$19,0)+IFERROR('FORM NILAI SIAP'!$AE38*'CPMK-CPL'!R$20,0))/'CPMK-CPL'!R$25,""))</f>
        <v/>
      </c>
      <c r="T38" s="2" t="str">
        <f t="shared" si="13"/>
        <v/>
      </c>
      <c r="U38" s="2" t="str">
        <f t="shared" si="14"/>
        <v/>
      </c>
      <c r="V38" s="2" t="str">
        <f t="shared" si="15"/>
        <v/>
      </c>
      <c r="W38" s="2" t="str">
        <f t="shared" si="16"/>
        <v/>
      </c>
      <c r="X38" s="2" t="str">
        <f t="shared" si="17"/>
        <v/>
      </c>
      <c r="Y38" s="2" t="str">
        <f t="shared" si="18"/>
        <v/>
      </c>
      <c r="Z38" s="2" t="str">
        <f t="shared" si="19"/>
        <v/>
      </c>
      <c r="AA38" s="2" t="str">
        <f t="shared" si="20"/>
        <v/>
      </c>
      <c r="AB38" s="2" t="str">
        <f t="shared" si="5"/>
        <v/>
      </c>
      <c r="AC38" s="2" t="str">
        <f t="shared" si="21"/>
        <v/>
      </c>
      <c r="AD38" s="2" t="str">
        <f t="shared" si="22"/>
        <v/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" t="str">
        <f t="shared" si="26"/>
        <v/>
      </c>
      <c r="AI38" s="60" t="str">
        <f t="shared" ca="1" si="27"/>
        <v/>
      </c>
      <c r="AJ38" s="60"/>
    </row>
    <row r="39" spans="1:36" x14ac:dyDescent="0.25">
      <c r="A39" s="63" t="str">
        <f t="shared" si="12"/>
        <v/>
      </c>
      <c r="B39" s="49" t="str">
        <f>IF('FORM NILAI SIAP'!A39=0,"",'FORM NILAI SIAP'!A39)</f>
        <v/>
      </c>
      <c r="C39" s="3" t="str">
        <f>IF('FORM NILAI SIAP'!B39=0,"",'FORM NILAI SIAP'!B39)</f>
        <v/>
      </c>
      <c r="D39" s="3" t="str">
        <f>'FORM NILAI SIAP'!J39</f>
        <v/>
      </c>
      <c r="E39" s="7" t="str">
        <f>IF($C39="","",IFERROR((IFERROR('FORM NILAI SIAP'!$M39*'CPMK-CPL'!D$11,0)+IFERROR('FORM NILAI SIAP'!$O39*'CPMK-CPL'!D$12,0)+IFERROR('FORM NILAI SIAP'!$Q39*'CPMK-CPL'!D$13,0)+IFERROR('FORM NILAI SIAP'!$S39*'CPMK-CPL'!D$14,0)+IFERROR('FORM NILAI SIAP'!$U39*'CPMK-CPL'!D$15,0)+IFERROR('FORM NILAI SIAP'!$W39*'CPMK-CPL'!D$16,0)+IFERROR('FORM NILAI SIAP'!$Y39*'CPMK-CPL'!D$17,0)+IFERROR('FORM NILAI SIAP'!$AA39*'CPMK-CPL'!D$18,0)+IFERROR('FORM NILAI SIAP'!$AC39*'CPMK-CPL'!D$19,0)+IFERROR('FORM NILAI SIAP'!$AE39*'CPMK-CPL'!D$20,0))/'CPMK-CPL'!D$25,""))</f>
        <v/>
      </c>
      <c r="F39" s="7" t="str">
        <f>IF($C39="","",IFERROR((IFERROR('FORM NILAI SIAP'!$M39*'CPMK-CPL'!E$11,0)+IFERROR('FORM NILAI SIAP'!$O39*'CPMK-CPL'!E$12,0)+IFERROR('FORM NILAI SIAP'!$Q39*'CPMK-CPL'!E$13,0)+IFERROR('FORM NILAI SIAP'!$S39*'CPMK-CPL'!E$14,0)+IFERROR('FORM NILAI SIAP'!$U39*'CPMK-CPL'!E$15,0)+IFERROR('FORM NILAI SIAP'!$W39*'CPMK-CPL'!E$16,0)+IFERROR('FORM NILAI SIAP'!$Y39*'CPMK-CPL'!E$17,0)+IFERROR('FORM NILAI SIAP'!$AA39*'CPMK-CPL'!E$18,0)+IFERROR('FORM NILAI SIAP'!$AC39*'CPMK-CPL'!E$19,0)+IFERROR('FORM NILAI SIAP'!$AE39*'CPMK-CPL'!E$20,0))/'CPMK-CPL'!E$25,""))</f>
        <v/>
      </c>
      <c r="G39" s="7" t="str">
        <f>IF($C39="","",IFERROR((IFERROR('FORM NILAI SIAP'!$M39*'CPMK-CPL'!F$11,0)+IFERROR('FORM NILAI SIAP'!$O39*'CPMK-CPL'!F$12,0)+IFERROR('FORM NILAI SIAP'!$Q39*'CPMK-CPL'!F$13,0)+IFERROR('FORM NILAI SIAP'!$S39*'CPMK-CPL'!F$14,0)+IFERROR('FORM NILAI SIAP'!$U39*'CPMK-CPL'!F$15,0)+IFERROR('FORM NILAI SIAP'!$W39*'CPMK-CPL'!F$16,0)+IFERROR('FORM NILAI SIAP'!$Y39*'CPMK-CPL'!F$17,0)+IFERROR('FORM NILAI SIAP'!$AA39*'CPMK-CPL'!F$18,0)+IFERROR('FORM NILAI SIAP'!$AC39*'CPMK-CPL'!F$19,0)+IFERROR('FORM NILAI SIAP'!$AE39*'CPMK-CPL'!F$20,0))/'CPMK-CPL'!F$25,""))</f>
        <v/>
      </c>
      <c r="H39" s="7" t="str">
        <f>IF($C39="","",IFERROR((IFERROR('FORM NILAI SIAP'!$M39*'CPMK-CPL'!G$11,0)+IFERROR('FORM NILAI SIAP'!$O39*'CPMK-CPL'!G$12,0)+IFERROR('FORM NILAI SIAP'!$Q39*'CPMK-CPL'!G$13,0)+IFERROR('FORM NILAI SIAP'!$S39*'CPMK-CPL'!G$14,0)+IFERROR('FORM NILAI SIAP'!$U39*'CPMK-CPL'!G$15,0)+IFERROR('FORM NILAI SIAP'!$W39*'CPMK-CPL'!G$16,0)+IFERROR('FORM NILAI SIAP'!$Y39*'CPMK-CPL'!G$17,0)+IFERROR('FORM NILAI SIAP'!$AA39*'CPMK-CPL'!G$18,0)+IFERROR('FORM NILAI SIAP'!$AC39*'CPMK-CPL'!G$19,0)+IFERROR('FORM NILAI SIAP'!$AE39*'CPMK-CPL'!G$20,0))/'CPMK-CPL'!G$25,""))</f>
        <v/>
      </c>
      <c r="I39" s="7" t="str">
        <f>IF($C39="","",IFERROR((IFERROR('FORM NILAI SIAP'!$M39*'CPMK-CPL'!H$11,0)+IFERROR('FORM NILAI SIAP'!$O39*'CPMK-CPL'!H$12,0)+IFERROR('FORM NILAI SIAP'!$Q39*'CPMK-CPL'!H$13,0)+IFERROR('FORM NILAI SIAP'!$S39*'CPMK-CPL'!H$14,0)+IFERROR('FORM NILAI SIAP'!$U39*'CPMK-CPL'!H$15,0)+IFERROR('FORM NILAI SIAP'!$W39*'CPMK-CPL'!H$16,0)+IFERROR('FORM NILAI SIAP'!$Y39*'CPMK-CPL'!H$17,0)+IFERROR('FORM NILAI SIAP'!$AA39*'CPMK-CPL'!H$18,0)+IFERROR('FORM NILAI SIAP'!$AC39*'CPMK-CPL'!H$19,0)+IFERROR('FORM NILAI SIAP'!$AE39*'CPMK-CPL'!H$20,0))/'CPMK-CPL'!H$25,""))</f>
        <v/>
      </c>
      <c r="J39" s="7" t="str">
        <f>IF($C39="","",IFERROR((IFERROR('FORM NILAI SIAP'!$M39*'CPMK-CPL'!I$11,0)+IFERROR('FORM NILAI SIAP'!$O39*'CPMK-CPL'!I$12,0)+IFERROR('FORM NILAI SIAP'!$Q39*'CPMK-CPL'!I$13,0)+IFERROR('FORM NILAI SIAP'!$S39*'CPMK-CPL'!I$14,0)+IFERROR('FORM NILAI SIAP'!$U39*'CPMK-CPL'!I$15,0)+IFERROR('FORM NILAI SIAP'!$W39*'CPMK-CPL'!I$16,0)+IFERROR('FORM NILAI SIAP'!$Y39*'CPMK-CPL'!I$17,0)+IFERROR('FORM NILAI SIAP'!$AA39*'CPMK-CPL'!I$18,0)+IFERROR('FORM NILAI SIAP'!$AC39*'CPMK-CPL'!I$19,0)+IFERROR('FORM NILAI SIAP'!$AE39*'CPMK-CPL'!I$20,0))/'CPMK-CPL'!I$25,""))</f>
        <v/>
      </c>
      <c r="K39" s="7" t="str">
        <f>IF($C39="","",IFERROR((IFERROR('FORM NILAI SIAP'!$M39*'CPMK-CPL'!J$11,0)+IFERROR('FORM NILAI SIAP'!$O39*'CPMK-CPL'!J$12,0)+IFERROR('FORM NILAI SIAP'!$Q39*'CPMK-CPL'!J$13,0)+IFERROR('FORM NILAI SIAP'!$S39*'CPMK-CPL'!J$14,0)+IFERROR('FORM NILAI SIAP'!$U39*'CPMK-CPL'!J$15,0)+IFERROR('FORM NILAI SIAP'!$W39*'CPMK-CPL'!J$16,0)+IFERROR('FORM NILAI SIAP'!$Y39*'CPMK-CPL'!J$17,0)+IFERROR('FORM NILAI SIAP'!$AA39*'CPMK-CPL'!J$18,0)+IFERROR('FORM NILAI SIAP'!$AC39*'CPMK-CPL'!J$19,0)+IFERROR('FORM NILAI SIAP'!$AE39*'CPMK-CPL'!J$20,0))/'CPMK-CPL'!J$25,""))</f>
        <v/>
      </c>
      <c r="L39" s="7" t="str">
        <f>IF($C39="","",IFERROR((IFERROR('FORM NILAI SIAP'!$M39*'CPMK-CPL'!K$11,0)+IFERROR('FORM NILAI SIAP'!$O39*'CPMK-CPL'!K$12,0)+IFERROR('FORM NILAI SIAP'!$Q39*'CPMK-CPL'!K$13,0)+IFERROR('FORM NILAI SIAP'!$S39*'CPMK-CPL'!K$14,0)+IFERROR('FORM NILAI SIAP'!$U39*'CPMK-CPL'!K$15,0)+IFERROR('FORM NILAI SIAP'!$W39*'CPMK-CPL'!K$16,0)+IFERROR('FORM NILAI SIAP'!$Y39*'CPMK-CPL'!K$17,0)+IFERROR('FORM NILAI SIAP'!$AA39*'CPMK-CPL'!K$18,0)+IFERROR('FORM NILAI SIAP'!$AC39*'CPMK-CPL'!K$19,0)+IFERROR('FORM NILAI SIAP'!$AE39*'CPMK-CPL'!K$20,0))/'CPMK-CPL'!K$25,""))</f>
        <v/>
      </c>
      <c r="M39" s="7" t="str">
        <f>IF($C39="","",IFERROR((IFERROR('FORM NILAI SIAP'!$M39*'CPMK-CPL'!L$11,0)+IFERROR('FORM NILAI SIAP'!$O39*'CPMK-CPL'!L$12,0)+IFERROR('FORM NILAI SIAP'!$Q39*'CPMK-CPL'!L$13,0)+IFERROR('FORM NILAI SIAP'!$S39*'CPMK-CPL'!L$14,0)+IFERROR('FORM NILAI SIAP'!$U39*'CPMK-CPL'!L$15,0)+IFERROR('FORM NILAI SIAP'!$W39*'CPMK-CPL'!L$16,0)+IFERROR('FORM NILAI SIAP'!$Y39*'CPMK-CPL'!L$17,0)+IFERROR('FORM NILAI SIAP'!$AA39*'CPMK-CPL'!L$18,0)+IFERROR('FORM NILAI SIAP'!$AC39*'CPMK-CPL'!L$19,0)+IFERROR('FORM NILAI SIAP'!$AE39*'CPMK-CPL'!L$20,0))/'CPMK-CPL'!L$25,""))</f>
        <v/>
      </c>
      <c r="N39" s="7" t="str">
        <f>IF($C39="","",IFERROR((IFERROR('FORM NILAI SIAP'!$M39*'CPMK-CPL'!M$11,0)+IFERROR('FORM NILAI SIAP'!$O39*'CPMK-CPL'!M$12,0)+IFERROR('FORM NILAI SIAP'!$Q39*'CPMK-CPL'!M$13,0)+IFERROR('FORM NILAI SIAP'!$S39*'CPMK-CPL'!M$14,0)+IFERROR('FORM NILAI SIAP'!$U39*'CPMK-CPL'!M$15,0)+IFERROR('FORM NILAI SIAP'!$W39*'CPMK-CPL'!M$16,0)+IFERROR('FORM NILAI SIAP'!$Y39*'CPMK-CPL'!M$17,0)+IFERROR('FORM NILAI SIAP'!$AA39*'CPMK-CPL'!M$18,0)+IFERROR('FORM NILAI SIAP'!$AC39*'CPMK-CPL'!M$19,0)+IFERROR('FORM NILAI SIAP'!$AE39*'CPMK-CPL'!M$20,0))/'CPMK-CPL'!M$25,""))</f>
        <v/>
      </c>
      <c r="O39" s="7" t="str">
        <f>IF($C39="","",IFERROR((IFERROR('FORM NILAI SIAP'!$M39*'CPMK-CPL'!N$11,0)+IFERROR('FORM NILAI SIAP'!$O39*'CPMK-CPL'!N$12,0)+IFERROR('FORM NILAI SIAP'!$Q39*'CPMK-CPL'!N$13,0)+IFERROR('FORM NILAI SIAP'!$S39*'CPMK-CPL'!N$14,0)+IFERROR('FORM NILAI SIAP'!$U39*'CPMK-CPL'!N$15,0)+IFERROR('FORM NILAI SIAP'!$W39*'CPMK-CPL'!N$16,0)+IFERROR('FORM NILAI SIAP'!$Y39*'CPMK-CPL'!N$17,0)+IFERROR('FORM NILAI SIAP'!$AA39*'CPMK-CPL'!N$18,0)+IFERROR('FORM NILAI SIAP'!$AC39*'CPMK-CPL'!N$19,0)+IFERROR('FORM NILAI SIAP'!$AE39*'CPMK-CPL'!N$20,0))/'CPMK-CPL'!N$25,""))</f>
        <v/>
      </c>
      <c r="P39" s="7" t="str">
        <f>IF($C39="","",IFERROR((IFERROR('FORM NILAI SIAP'!$M39*'CPMK-CPL'!O$11,0)+IFERROR('FORM NILAI SIAP'!$O39*'CPMK-CPL'!O$12,0)+IFERROR('FORM NILAI SIAP'!$Q39*'CPMK-CPL'!O$13,0)+IFERROR('FORM NILAI SIAP'!$S39*'CPMK-CPL'!O$14,0)+IFERROR('FORM NILAI SIAP'!$U39*'CPMK-CPL'!O$15,0)+IFERROR('FORM NILAI SIAP'!$W39*'CPMK-CPL'!O$16,0)+IFERROR('FORM NILAI SIAP'!$Y39*'CPMK-CPL'!O$17,0)+IFERROR('FORM NILAI SIAP'!$AA39*'CPMK-CPL'!O$18,0)+IFERROR('FORM NILAI SIAP'!$AC39*'CPMK-CPL'!O$19,0)+IFERROR('FORM NILAI SIAP'!$AE39*'CPMK-CPL'!O$20,0))/'CPMK-CPL'!O$25,""))</f>
        <v/>
      </c>
      <c r="Q39" s="7" t="str">
        <f>IF($C39="","",IFERROR((IFERROR('FORM NILAI SIAP'!$M39*'CPMK-CPL'!P$11,0)+IFERROR('FORM NILAI SIAP'!$O39*'CPMK-CPL'!P$12,0)+IFERROR('FORM NILAI SIAP'!$Q39*'CPMK-CPL'!P$13,0)+IFERROR('FORM NILAI SIAP'!$S39*'CPMK-CPL'!P$14,0)+IFERROR('FORM NILAI SIAP'!$U39*'CPMK-CPL'!P$15,0)+IFERROR('FORM NILAI SIAP'!$W39*'CPMK-CPL'!P$16,0)+IFERROR('FORM NILAI SIAP'!$Y39*'CPMK-CPL'!P$17,0)+IFERROR('FORM NILAI SIAP'!$AA39*'CPMK-CPL'!P$18,0)+IFERROR('FORM NILAI SIAP'!$AC39*'CPMK-CPL'!P$19,0)+IFERROR('FORM NILAI SIAP'!$AE39*'CPMK-CPL'!P$20,0))/'CPMK-CPL'!P$25,""))</f>
        <v/>
      </c>
      <c r="R39" s="7" t="str">
        <f>IF($C39="","",IFERROR((IFERROR('FORM NILAI SIAP'!$M39*'CPMK-CPL'!Q$11,0)+IFERROR('FORM NILAI SIAP'!$O39*'CPMK-CPL'!Q$12,0)+IFERROR('FORM NILAI SIAP'!$Q39*'CPMK-CPL'!Q$13,0)+IFERROR('FORM NILAI SIAP'!$S39*'CPMK-CPL'!Q$14,0)+IFERROR('FORM NILAI SIAP'!$U39*'CPMK-CPL'!Q$15,0)+IFERROR('FORM NILAI SIAP'!$W39*'CPMK-CPL'!Q$16,0)+IFERROR('FORM NILAI SIAP'!$Y39*'CPMK-CPL'!Q$17,0)+IFERROR('FORM NILAI SIAP'!$AA39*'CPMK-CPL'!Q$18,0)+IFERROR('FORM NILAI SIAP'!$AC39*'CPMK-CPL'!Q$19,0)+IFERROR('FORM NILAI SIAP'!$AE39*'CPMK-CPL'!Q$20,0))/'CPMK-CPL'!Q$25,""))</f>
        <v/>
      </c>
      <c r="S39" s="7" t="str">
        <f>IF($C39="","",IFERROR((IFERROR('FORM NILAI SIAP'!$M39*'CPMK-CPL'!R$11,0)+IFERROR('FORM NILAI SIAP'!$O39*'CPMK-CPL'!R$12,0)+IFERROR('FORM NILAI SIAP'!$Q39*'CPMK-CPL'!R$13,0)+IFERROR('FORM NILAI SIAP'!$S39*'CPMK-CPL'!R$14,0)+IFERROR('FORM NILAI SIAP'!$U39*'CPMK-CPL'!R$15,0)+IFERROR('FORM NILAI SIAP'!$W39*'CPMK-CPL'!R$16,0)+IFERROR('FORM NILAI SIAP'!$Y39*'CPMK-CPL'!R$17,0)+IFERROR('FORM NILAI SIAP'!$AA39*'CPMK-CPL'!R$18,0)+IFERROR('FORM NILAI SIAP'!$AC39*'CPMK-CPL'!R$19,0)+IFERROR('FORM NILAI SIAP'!$AE39*'CPMK-CPL'!R$20,0))/'CPMK-CPL'!R$25,""))</f>
        <v/>
      </c>
      <c r="T39" s="2" t="str">
        <f t="shared" si="13"/>
        <v/>
      </c>
      <c r="U39" s="2" t="str">
        <f t="shared" si="14"/>
        <v/>
      </c>
      <c r="V39" s="2" t="str">
        <f t="shared" si="15"/>
        <v/>
      </c>
      <c r="W39" s="2" t="str">
        <f t="shared" si="16"/>
        <v/>
      </c>
      <c r="X39" s="2" t="str">
        <f t="shared" si="17"/>
        <v/>
      </c>
      <c r="Y39" s="2" t="str">
        <f t="shared" si="18"/>
        <v/>
      </c>
      <c r="Z39" s="2" t="str">
        <f t="shared" si="19"/>
        <v/>
      </c>
      <c r="AA39" s="2" t="str">
        <f t="shared" si="20"/>
        <v/>
      </c>
      <c r="AB39" s="2" t="str">
        <f t="shared" si="5"/>
        <v/>
      </c>
      <c r="AC39" s="2" t="str">
        <f t="shared" si="21"/>
        <v/>
      </c>
      <c r="AD39" s="2" t="str">
        <f t="shared" si="22"/>
        <v/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" t="str">
        <f t="shared" si="26"/>
        <v/>
      </c>
      <c r="AI39" s="60" t="str">
        <f t="shared" ca="1" si="27"/>
        <v/>
      </c>
      <c r="AJ39" s="60"/>
    </row>
    <row r="40" spans="1:36" x14ac:dyDescent="0.25">
      <c r="A40" s="63" t="str">
        <f t="shared" si="12"/>
        <v/>
      </c>
      <c r="B40" s="49" t="str">
        <f>IF('FORM NILAI SIAP'!A40=0,"",'FORM NILAI SIAP'!A40)</f>
        <v/>
      </c>
      <c r="C40" s="3" t="str">
        <f>IF('FORM NILAI SIAP'!B40=0,"",'FORM NILAI SIAP'!B40)</f>
        <v/>
      </c>
      <c r="D40" s="3" t="str">
        <f>'FORM NILAI SIAP'!J40</f>
        <v/>
      </c>
      <c r="E40" s="7" t="str">
        <f>IF($C40="","",IFERROR((IFERROR('FORM NILAI SIAP'!$M40*'CPMK-CPL'!D$11,0)+IFERROR('FORM NILAI SIAP'!$O40*'CPMK-CPL'!D$12,0)+IFERROR('FORM NILAI SIAP'!$Q40*'CPMK-CPL'!D$13,0)+IFERROR('FORM NILAI SIAP'!$S40*'CPMK-CPL'!D$14,0)+IFERROR('FORM NILAI SIAP'!$U40*'CPMK-CPL'!D$15,0)+IFERROR('FORM NILAI SIAP'!$W40*'CPMK-CPL'!D$16,0)+IFERROR('FORM NILAI SIAP'!$Y40*'CPMK-CPL'!D$17,0)+IFERROR('FORM NILAI SIAP'!$AA40*'CPMK-CPL'!D$18,0)+IFERROR('FORM NILAI SIAP'!$AC40*'CPMK-CPL'!D$19,0)+IFERROR('FORM NILAI SIAP'!$AE40*'CPMK-CPL'!D$20,0))/'CPMK-CPL'!D$25,""))</f>
        <v/>
      </c>
      <c r="F40" s="7" t="str">
        <f>IF($C40="","",IFERROR((IFERROR('FORM NILAI SIAP'!$M40*'CPMK-CPL'!E$11,0)+IFERROR('FORM NILAI SIAP'!$O40*'CPMK-CPL'!E$12,0)+IFERROR('FORM NILAI SIAP'!$Q40*'CPMK-CPL'!E$13,0)+IFERROR('FORM NILAI SIAP'!$S40*'CPMK-CPL'!E$14,0)+IFERROR('FORM NILAI SIAP'!$U40*'CPMK-CPL'!E$15,0)+IFERROR('FORM NILAI SIAP'!$W40*'CPMK-CPL'!E$16,0)+IFERROR('FORM NILAI SIAP'!$Y40*'CPMK-CPL'!E$17,0)+IFERROR('FORM NILAI SIAP'!$AA40*'CPMK-CPL'!E$18,0)+IFERROR('FORM NILAI SIAP'!$AC40*'CPMK-CPL'!E$19,0)+IFERROR('FORM NILAI SIAP'!$AE40*'CPMK-CPL'!E$20,0))/'CPMK-CPL'!E$25,""))</f>
        <v/>
      </c>
      <c r="G40" s="7" t="str">
        <f>IF($C40="","",IFERROR((IFERROR('FORM NILAI SIAP'!$M40*'CPMK-CPL'!F$11,0)+IFERROR('FORM NILAI SIAP'!$O40*'CPMK-CPL'!F$12,0)+IFERROR('FORM NILAI SIAP'!$Q40*'CPMK-CPL'!F$13,0)+IFERROR('FORM NILAI SIAP'!$S40*'CPMK-CPL'!F$14,0)+IFERROR('FORM NILAI SIAP'!$U40*'CPMK-CPL'!F$15,0)+IFERROR('FORM NILAI SIAP'!$W40*'CPMK-CPL'!F$16,0)+IFERROR('FORM NILAI SIAP'!$Y40*'CPMK-CPL'!F$17,0)+IFERROR('FORM NILAI SIAP'!$AA40*'CPMK-CPL'!F$18,0)+IFERROR('FORM NILAI SIAP'!$AC40*'CPMK-CPL'!F$19,0)+IFERROR('FORM NILAI SIAP'!$AE40*'CPMK-CPL'!F$20,0))/'CPMK-CPL'!F$25,""))</f>
        <v/>
      </c>
      <c r="H40" s="7" t="str">
        <f>IF($C40="","",IFERROR((IFERROR('FORM NILAI SIAP'!$M40*'CPMK-CPL'!G$11,0)+IFERROR('FORM NILAI SIAP'!$O40*'CPMK-CPL'!G$12,0)+IFERROR('FORM NILAI SIAP'!$Q40*'CPMK-CPL'!G$13,0)+IFERROR('FORM NILAI SIAP'!$S40*'CPMK-CPL'!G$14,0)+IFERROR('FORM NILAI SIAP'!$U40*'CPMK-CPL'!G$15,0)+IFERROR('FORM NILAI SIAP'!$W40*'CPMK-CPL'!G$16,0)+IFERROR('FORM NILAI SIAP'!$Y40*'CPMK-CPL'!G$17,0)+IFERROR('FORM NILAI SIAP'!$AA40*'CPMK-CPL'!G$18,0)+IFERROR('FORM NILAI SIAP'!$AC40*'CPMK-CPL'!G$19,0)+IFERROR('FORM NILAI SIAP'!$AE40*'CPMK-CPL'!G$20,0))/'CPMK-CPL'!G$25,""))</f>
        <v/>
      </c>
      <c r="I40" s="7" t="str">
        <f>IF($C40="","",IFERROR((IFERROR('FORM NILAI SIAP'!$M40*'CPMK-CPL'!H$11,0)+IFERROR('FORM NILAI SIAP'!$O40*'CPMK-CPL'!H$12,0)+IFERROR('FORM NILAI SIAP'!$Q40*'CPMK-CPL'!H$13,0)+IFERROR('FORM NILAI SIAP'!$S40*'CPMK-CPL'!H$14,0)+IFERROR('FORM NILAI SIAP'!$U40*'CPMK-CPL'!H$15,0)+IFERROR('FORM NILAI SIAP'!$W40*'CPMK-CPL'!H$16,0)+IFERROR('FORM NILAI SIAP'!$Y40*'CPMK-CPL'!H$17,0)+IFERROR('FORM NILAI SIAP'!$AA40*'CPMK-CPL'!H$18,0)+IFERROR('FORM NILAI SIAP'!$AC40*'CPMK-CPL'!H$19,0)+IFERROR('FORM NILAI SIAP'!$AE40*'CPMK-CPL'!H$20,0))/'CPMK-CPL'!H$25,""))</f>
        <v/>
      </c>
      <c r="J40" s="7" t="str">
        <f>IF($C40="","",IFERROR((IFERROR('FORM NILAI SIAP'!$M40*'CPMK-CPL'!I$11,0)+IFERROR('FORM NILAI SIAP'!$O40*'CPMK-CPL'!I$12,0)+IFERROR('FORM NILAI SIAP'!$Q40*'CPMK-CPL'!I$13,0)+IFERROR('FORM NILAI SIAP'!$S40*'CPMK-CPL'!I$14,0)+IFERROR('FORM NILAI SIAP'!$U40*'CPMK-CPL'!I$15,0)+IFERROR('FORM NILAI SIAP'!$W40*'CPMK-CPL'!I$16,0)+IFERROR('FORM NILAI SIAP'!$Y40*'CPMK-CPL'!I$17,0)+IFERROR('FORM NILAI SIAP'!$AA40*'CPMK-CPL'!I$18,0)+IFERROR('FORM NILAI SIAP'!$AC40*'CPMK-CPL'!I$19,0)+IFERROR('FORM NILAI SIAP'!$AE40*'CPMK-CPL'!I$20,0))/'CPMK-CPL'!I$25,""))</f>
        <v/>
      </c>
      <c r="K40" s="7" t="str">
        <f>IF($C40="","",IFERROR((IFERROR('FORM NILAI SIAP'!$M40*'CPMK-CPL'!J$11,0)+IFERROR('FORM NILAI SIAP'!$O40*'CPMK-CPL'!J$12,0)+IFERROR('FORM NILAI SIAP'!$Q40*'CPMK-CPL'!J$13,0)+IFERROR('FORM NILAI SIAP'!$S40*'CPMK-CPL'!J$14,0)+IFERROR('FORM NILAI SIAP'!$U40*'CPMK-CPL'!J$15,0)+IFERROR('FORM NILAI SIAP'!$W40*'CPMK-CPL'!J$16,0)+IFERROR('FORM NILAI SIAP'!$Y40*'CPMK-CPL'!J$17,0)+IFERROR('FORM NILAI SIAP'!$AA40*'CPMK-CPL'!J$18,0)+IFERROR('FORM NILAI SIAP'!$AC40*'CPMK-CPL'!J$19,0)+IFERROR('FORM NILAI SIAP'!$AE40*'CPMK-CPL'!J$20,0))/'CPMK-CPL'!J$25,""))</f>
        <v/>
      </c>
      <c r="L40" s="7" t="str">
        <f>IF($C40="","",IFERROR((IFERROR('FORM NILAI SIAP'!$M40*'CPMK-CPL'!K$11,0)+IFERROR('FORM NILAI SIAP'!$O40*'CPMK-CPL'!K$12,0)+IFERROR('FORM NILAI SIAP'!$Q40*'CPMK-CPL'!K$13,0)+IFERROR('FORM NILAI SIAP'!$S40*'CPMK-CPL'!K$14,0)+IFERROR('FORM NILAI SIAP'!$U40*'CPMK-CPL'!K$15,0)+IFERROR('FORM NILAI SIAP'!$W40*'CPMK-CPL'!K$16,0)+IFERROR('FORM NILAI SIAP'!$Y40*'CPMK-CPL'!K$17,0)+IFERROR('FORM NILAI SIAP'!$AA40*'CPMK-CPL'!K$18,0)+IFERROR('FORM NILAI SIAP'!$AC40*'CPMK-CPL'!K$19,0)+IFERROR('FORM NILAI SIAP'!$AE40*'CPMK-CPL'!K$20,0))/'CPMK-CPL'!K$25,""))</f>
        <v/>
      </c>
      <c r="M40" s="7" t="str">
        <f>IF($C40="","",IFERROR((IFERROR('FORM NILAI SIAP'!$M40*'CPMK-CPL'!L$11,0)+IFERROR('FORM NILAI SIAP'!$O40*'CPMK-CPL'!L$12,0)+IFERROR('FORM NILAI SIAP'!$Q40*'CPMK-CPL'!L$13,0)+IFERROR('FORM NILAI SIAP'!$S40*'CPMK-CPL'!L$14,0)+IFERROR('FORM NILAI SIAP'!$U40*'CPMK-CPL'!L$15,0)+IFERROR('FORM NILAI SIAP'!$W40*'CPMK-CPL'!L$16,0)+IFERROR('FORM NILAI SIAP'!$Y40*'CPMK-CPL'!L$17,0)+IFERROR('FORM NILAI SIAP'!$AA40*'CPMK-CPL'!L$18,0)+IFERROR('FORM NILAI SIAP'!$AC40*'CPMK-CPL'!L$19,0)+IFERROR('FORM NILAI SIAP'!$AE40*'CPMK-CPL'!L$20,0))/'CPMK-CPL'!L$25,""))</f>
        <v/>
      </c>
      <c r="N40" s="7" t="str">
        <f>IF($C40="","",IFERROR((IFERROR('FORM NILAI SIAP'!$M40*'CPMK-CPL'!M$11,0)+IFERROR('FORM NILAI SIAP'!$O40*'CPMK-CPL'!M$12,0)+IFERROR('FORM NILAI SIAP'!$Q40*'CPMK-CPL'!M$13,0)+IFERROR('FORM NILAI SIAP'!$S40*'CPMK-CPL'!M$14,0)+IFERROR('FORM NILAI SIAP'!$U40*'CPMK-CPL'!M$15,0)+IFERROR('FORM NILAI SIAP'!$W40*'CPMK-CPL'!M$16,0)+IFERROR('FORM NILAI SIAP'!$Y40*'CPMK-CPL'!M$17,0)+IFERROR('FORM NILAI SIAP'!$AA40*'CPMK-CPL'!M$18,0)+IFERROR('FORM NILAI SIAP'!$AC40*'CPMK-CPL'!M$19,0)+IFERROR('FORM NILAI SIAP'!$AE40*'CPMK-CPL'!M$20,0))/'CPMK-CPL'!M$25,""))</f>
        <v/>
      </c>
      <c r="O40" s="7" t="str">
        <f>IF($C40="","",IFERROR((IFERROR('FORM NILAI SIAP'!$M40*'CPMK-CPL'!N$11,0)+IFERROR('FORM NILAI SIAP'!$O40*'CPMK-CPL'!N$12,0)+IFERROR('FORM NILAI SIAP'!$Q40*'CPMK-CPL'!N$13,0)+IFERROR('FORM NILAI SIAP'!$S40*'CPMK-CPL'!N$14,0)+IFERROR('FORM NILAI SIAP'!$U40*'CPMK-CPL'!N$15,0)+IFERROR('FORM NILAI SIAP'!$W40*'CPMK-CPL'!N$16,0)+IFERROR('FORM NILAI SIAP'!$Y40*'CPMK-CPL'!N$17,0)+IFERROR('FORM NILAI SIAP'!$AA40*'CPMK-CPL'!N$18,0)+IFERROR('FORM NILAI SIAP'!$AC40*'CPMK-CPL'!N$19,0)+IFERROR('FORM NILAI SIAP'!$AE40*'CPMK-CPL'!N$20,0))/'CPMK-CPL'!N$25,""))</f>
        <v/>
      </c>
      <c r="P40" s="7" t="str">
        <f>IF($C40="","",IFERROR((IFERROR('FORM NILAI SIAP'!$M40*'CPMK-CPL'!O$11,0)+IFERROR('FORM NILAI SIAP'!$O40*'CPMK-CPL'!O$12,0)+IFERROR('FORM NILAI SIAP'!$Q40*'CPMK-CPL'!O$13,0)+IFERROR('FORM NILAI SIAP'!$S40*'CPMK-CPL'!O$14,0)+IFERROR('FORM NILAI SIAP'!$U40*'CPMK-CPL'!O$15,0)+IFERROR('FORM NILAI SIAP'!$W40*'CPMK-CPL'!O$16,0)+IFERROR('FORM NILAI SIAP'!$Y40*'CPMK-CPL'!O$17,0)+IFERROR('FORM NILAI SIAP'!$AA40*'CPMK-CPL'!O$18,0)+IFERROR('FORM NILAI SIAP'!$AC40*'CPMK-CPL'!O$19,0)+IFERROR('FORM NILAI SIAP'!$AE40*'CPMK-CPL'!O$20,0))/'CPMK-CPL'!O$25,""))</f>
        <v/>
      </c>
      <c r="Q40" s="7" t="str">
        <f>IF($C40="","",IFERROR((IFERROR('FORM NILAI SIAP'!$M40*'CPMK-CPL'!P$11,0)+IFERROR('FORM NILAI SIAP'!$O40*'CPMK-CPL'!P$12,0)+IFERROR('FORM NILAI SIAP'!$Q40*'CPMK-CPL'!P$13,0)+IFERROR('FORM NILAI SIAP'!$S40*'CPMK-CPL'!P$14,0)+IFERROR('FORM NILAI SIAP'!$U40*'CPMK-CPL'!P$15,0)+IFERROR('FORM NILAI SIAP'!$W40*'CPMK-CPL'!P$16,0)+IFERROR('FORM NILAI SIAP'!$Y40*'CPMK-CPL'!P$17,0)+IFERROR('FORM NILAI SIAP'!$AA40*'CPMK-CPL'!P$18,0)+IFERROR('FORM NILAI SIAP'!$AC40*'CPMK-CPL'!P$19,0)+IFERROR('FORM NILAI SIAP'!$AE40*'CPMK-CPL'!P$20,0))/'CPMK-CPL'!P$25,""))</f>
        <v/>
      </c>
      <c r="R40" s="7" t="str">
        <f>IF($C40="","",IFERROR((IFERROR('FORM NILAI SIAP'!$M40*'CPMK-CPL'!Q$11,0)+IFERROR('FORM NILAI SIAP'!$O40*'CPMK-CPL'!Q$12,0)+IFERROR('FORM NILAI SIAP'!$Q40*'CPMK-CPL'!Q$13,0)+IFERROR('FORM NILAI SIAP'!$S40*'CPMK-CPL'!Q$14,0)+IFERROR('FORM NILAI SIAP'!$U40*'CPMK-CPL'!Q$15,0)+IFERROR('FORM NILAI SIAP'!$W40*'CPMK-CPL'!Q$16,0)+IFERROR('FORM NILAI SIAP'!$Y40*'CPMK-CPL'!Q$17,0)+IFERROR('FORM NILAI SIAP'!$AA40*'CPMK-CPL'!Q$18,0)+IFERROR('FORM NILAI SIAP'!$AC40*'CPMK-CPL'!Q$19,0)+IFERROR('FORM NILAI SIAP'!$AE40*'CPMK-CPL'!Q$20,0))/'CPMK-CPL'!Q$25,""))</f>
        <v/>
      </c>
      <c r="S40" s="7" t="str">
        <f>IF($C40="","",IFERROR((IFERROR('FORM NILAI SIAP'!$M40*'CPMK-CPL'!R$11,0)+IFERROR('FORM NILAI SIAP'!$O40*'CPMK-CPL'!R$12,0)+IFERROR('FORM NILAI SIAP'!$Q40*'CPMK-CPL'!R$13,0)+IFERROR('FORM NILAI SIAP'!$S40*'CPMK-CPL'!R$14,0)+IFERROR('FORM NILAI SIAP'!$U40*'CPMK-CPL'!R$15,0)+IFERROR('FORM NILAI SIAP'!$W40*'CPMK-CPL'!R$16,0)+IFERROR('FORM NILAI SIAP'!$Y40*'CPMK-CPL'!R$17,0)+IFERROR('FORM NILAI SIAP'!$AA40*'CPMK-CPL'!R$18,0)+IFERROR('FORM NILAI SIAP'!$AC40*'CPMK-CPL'!R$19,0)+IFERROR('FORM NILAI SIAP'!$AE40*'CPMK-CPL'!R$20,0))/'CPMK-CPL'!R$25,""))</f>
        <v/>
      </c>
      <c r="T40" s="2" t="str">
        <f t="shared" si="13"/>
        <v/>
      </c>
      <c r="U40" s="2" t="str">
        <f t="shared" si="14"/>
        <v/>
      </c>
      <c r="V40" s="2" t="str">
        <f t="shared" si="15"/>
        <v/>
      </c>
      <c r="W40" s="2" t="str">
        <f t="shared" si="16"/>
        <v/>
      </c>
      <c r="X40" s="2" t="str">
        <f t="shared" si="17"/>
        <v/>
      </c>
      <c r="Y40" s="2" t="str">
        <f t="shared" si="18"/>
        <v/>
      </c>
      <c r="Z40" s="2" t="str">
        <f t="shared" si="19"/>
        <v/>
      </c>
      <c r="AA40" s="2" t="str">
        <f t="shared" si="20"/>
        <v/>
      </c>
      <c r="AB40" s="2" t="str">
        <f t="shared" si="5"/>
        <v/>
      </c>
      <c r="AC40" s="2" t="str">
        <f t="shared" si="21"/>
        <v/>
      </c>
      <c r="AD40" s="2" t="str">
        <f t="shared" si="22"/>
        <v/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" t="str">
        <f t="shared" si="26"/>
        <v/>
      </c>
      <c r="AI40" s="60" t="str">
        <f t="shared" ca="1" si="27"/>
        <v/>
      </c>
      <c r="AJ40" s="60"/>
    </row>
    <row r="41" spans="1:36" x14ac:dyDescent="0.25">
      <c r="A41" s="63" t="str">
        <f t="shared" si="12"/>
        <v/>
      </c>
      <c r="B41" s="49" t="str">
        <f>IF('FORM NILAI SIAP'!A41=0,"",'FORM NILAI SIAP'!A41)</f>
        <v/>
      </c>
      <c r="C41" s="3" t="str">
        <f>IF('FORM NILAI SIAP'!B41=0,"",'FORM NILAI SIAP'!B41)</f>
        <v/>
      </c>
      <c r="D41" s="3" t="str">
        <f>'FORM NILAI SIAP'!J41</f>
        <v/>
      </c>
      <c r="E41" s="7" t="str">
        <f>IF($C41="","",IFERROR((IFERROR('FORM NILAI SIAP'!$M41*'CPMK-CPL'!D$11,0)+IFERROR('FORM NILAI SIAP'!$O41*'CPMK-CPL'!D$12,0)+IFERROR('FORM NILAI SIAP'!$Q41*'CPMK-CPL'!D$13,0)+IFERROR('FORM NILAI SIAP'!$S41*'CPMK-CPL'!D$14,0)+IFERROR('FORM NILAI SIAP'!$U41*'CPMK-CPL'!D$15,0)+IFERROR('FORM NILAI SIAP'!$W41*'CPMK-CPL'!D$16,0)+IFERROR('FORM NILAI SIAP'!$Y41*'CPMK-CPL'!D$17,0)+IFERROR('FORM NILAI SIAP'!$AA41*'CPMK-CPL'!D$18,0)+IFERROR('FORM NILAI SIAP'!$AC41*'CPMK-CPL'!D$19,0)+IFERROR('FORM NILAI SIAP'!$AE41*'CPMK-CPL'!D$20,0))/'CPMK-CPL'!D$25,""))</f>
        <v/>
      </c>
      <c r="F41" s="7" t="str">
        <f>IF($C41="","",IFERROR((IFERROR('FORM NILAI SIAP'!$M41*'CPMK-CPL'!E$11,0)+IFERROR('FORM NILAI SIAP'!$O41*'CPMK-CPL'!E$12,0)+IFERROR('FORM NILAI SIAP'!$Q41*'CPMK-CPL'!E$13,0)+IFERROR('FORM NILAI SIAP'!$S41*'CPMK-CPL'!E$14,0)+IFERROR('FORM NILAI SIAP'!$U41*'CPMK-CPL'!E$15,0)+IFERROR('FORM NILAI SIAP'!$W41*'CPMK-CPL'!E$16,0)+IFERROR('FORM NILAI SIAP'!$Y41*'CPMK-CPL'!E$17,0)+IFERROR('FORM NILAI SIAP'!$AA41*'CPMK-CPL'!E$18,0)+IFERROR('FORM NILAI SIAP'!$AC41*'CPMK-CPL'!E$19,0)+IFERROR('FORM NILAI SIAP'!$AE41*'CPMK-CPL'!E$20,0))/'CPMK-CPL'!E$25,""))</f>
        <v/>
      </c>
      <c r="G41" s="7" t="str">
        <f>IF($C41="","",IFERROR((IFERROR('FORM NILAI SIAP'!$M41*'CPMK-CPL'!F$11,0)+IFERROR('FORM NILAI SIAP'!$O41*'CPMK-CPL'!F$12,0)+IFERROR('FORM NILAI SIAP'!$Q41*'CPMK-CPL'!F$13,0)+IFERROR('FORM NILAI SIAP'!$S41*'CPMK-CPL'!F$14,0)+IFERROR('FORM NILAI SIAP'!$U41*'CPMK-CPL'!F$15,0)+IFERROR('FORM NILAI SIAP'!$W41*'CPMK-CPL'!F$16,0)+IFERROR('FORM NILAI SIAP'!$Y41*'CPMK-CPL'!F$17,0)+IFERROR('FORM NILAI SIAP'!$AA41*'CPMK-CPL'!F$18,0)+IFERROR('FORM NILAI SIAP'!$AC41*'CPMK-CPL'!F$19,0)+IFERROR('FORM NILAI SIAP'!$AE41*'CPMK-CPL'!F$20,0))/'CPMK-CPL'!F$25,""))</f>
        <v/>
      </c>
      <c r="H41" s="7" t="str">
        <f>IF($C41="","",IFERROR((IFERROR('FORM NILAI SIAP'!$M41*'CPMK-CPL'!G$11,0)+IFERROR('FORM NILAI SIAP'!$O41*'CPMK-CPL'!G$12,0)+IFERROR('FORM NILAI SIAP'!$Q41*'CPMK-CPL'!G$13,0)+IFERROR('FORM NILAI SIAP'!$S41*'CPMK-CPL'!G$14,0)+IFERROR('FORM NILAI SIAP'!$U41*'CPMK-CPL'!G$15,0)+IFERROR('FORM NILAI SIAP'!$W41*'CPMK-CPL'!G$16,0)+IFERROR('FORM NILAI SIAP'!$Y41*'CPMK-CPL'!G$17,0)+IFERROR('FORM NILAI SIAP'!$AA41*'CPMK-CPL'!G$18,0)+IFERROR('FORM NILAI SIAP'!$AC41*'CPMK-CPL'!G$19,0)+IFERROR('FORM NILAI SIAP'!$AE41*'CPMK-CPL'!G$20,0))/'CPMK-CPL'!G$25,""))</f>
        <v/>
      </c>
      <c r="I41" s="7" t="str">
        <f>IF($C41="","",IFERROR((IFERROR('FORM NILAI SIAP'!$M41*'CPMK-CPL'!H$11,0)+IFERROR('FORM NILAI SIAP'!$O41*'CPMK-CPL'!H$12,0)+IFERROR('FORM NILAI SIAP'!$Q41*'CPMK-CPL'!H$13,0)+IFERROR('FORM NILAI SIAP'!$S41*'CPMK-CPL'!H$14,0)+IFERROR('FORM NILAI SIAP'!$U41*'CPMK-CPL'!H$15,0)+IFERROR('FORM NILAI SIAP'!$W41*'CPMK-CPL'!H$16,0)+IFERROR('FORM NILAI SIAP'!$Y41*'CPMK-CPL'!H$17,0)+IFERROR('FORM NILAI SIAP'!$AA41*'CPMK-CPL'!H$18,0)+IFERROR('FORM NILAI SIAP'!$AC41*'CPMK-CPL'!H$19,0)+IFERROR('FORM NILAI SIAP'!$AE41*'CPMK-CPL'!H$20,0))/'CPMK-CPL'!H$25,""))</f>
        <v/>
      </c>
      <c r="J41" s="7" t="str">
        <f>IF($C41="","",IFERROR((IFERROR('FORM NILAI SIAP'!$M41*'CPMK-CPL'!I$11,0)+IFERROR('FORM NILAI SIAP'!$O41*'CPMK-CPL'!I$12,0)+IFERROR('FORM NILAI SIAP'!$Q41*'CPMK-CPL'!I$13,0)+IFERROR('FORM NILAI SIAP'!$S41*'CPMK-CPL'!I$14,0)+IFERROR('FORM NILAI SIAP'!$U41*'CPMK-CPL'!I$15,0)+IFERROR('FORM NILAI SIAP'!$W41*'CPMK-CPL'!I$16,0)+IFERROR('FORM NILAI SIAP'!$Y41*'CPMK-CPL'!I$17,0)+IFERROR('FORM NILAI SIAP'!$AA41*'CPMK-CPL'!I$18,0)+IFERROR('FORM NILAI SIAP'!$AC41*'CPMK-CPL'!I$19,0)+IFERROR('FORM NILAI SIAP'!$AE41*'CPMK-CPL'!I$20,0))/'CPMK-CPL'!I$25,""))</f>
        <v/>
      </c>
      <c r="K41" s="7" t="str">
        <f>IF($C41="","",IFERROR((IFERROR('FORM NILAI SIAP'!$M41*'CPMK-CPL'!J$11,0)+IFERROR('FORM NILAI SIAP'!$O41*'CPMK-CPL'!J$12,0)+IFERROR('FORM NILAI SIAP'!$Q41*'CPMK-CPL'!J$13,0)+IFERROR('FORM NILAI SIAP'!$S41*'CPMK-CPL'!J$14,0)+IFERROR('FORM NILAI SIAP'!$U41*'CPMK-CPL'!J$15,0)+IFERROR('FORM NILAI SIAP'!$W41*'CPMK-CPL'!J$16,0)+IFERROR('FORM NILAI SIAP'!$Y41*'CPMK-CPL'!J$17,0)+IFERROR('FORM NILAI SIAP'!$AA41*'CPMK-CPL'!J$18,0)+IFERROR('FORM NILAI SIAP'!$AC41*'CPMK-CPL'!J$19,0)+IFERROR('FORM NILAI SIAP'!$AE41*'CPMK-CPL'!J$20,0))/'CPMK-CPL'!J$25,""))</f>
        <v/>
      </c>
      <c r="L41" s="7" t="str">
        <f>IF($C41="","",IFERROR((IFERROR('FORM NILAI SIAP'!$M41*'CPMK-CPL'!K$11,0)+IFERROR('FORM NILAI SIAP'!$O41*'CPMK-CPL'!K$12,0)+IFERROR('FORM NILAI SIAP'!$Q41*'CPMK-CPL'!K$13,0)+IFERROR('FORM NILAI SIAP'!$S41*'CPMK-CPL'!K$14,0)+IFERROR('FORM NILAI SIAP'!$U41*'CPMK-CPL'!K$15,0)+IFERROR('FORM NILAI SIAP'!$W41*'CPMK-CPL'!K$16,0)+IFERROR('FORM NILAI SIAP'!$Y41*'CPMK-CPL'!K$17,0)+IFERROR('FORM NILAI SIAP'!$AA41*'CPMK-CPL'!K$18,0)+IFERROR('FORM NILAI SIAP'!$AC41*'CPMK-CPL'!K$19,0)+IFERROR('FORM NILAI SIAP'!$AE41*'CPMK-CPL'!K$20,0))/'CPMK-CPL'!K$25,""))</f>
        <v/>
      </c>
      <c r="M41" s="7" t="str">
        <f>IF($C41="","",IFERROR((IFERROR('FORM NILAI SIAP'!$M41*'CPMK-CPL'!L$11,0)+IFERROR('FORM NILAI SIAP'!$O41*'CPMK-CPL'!L$12,0)+IFERROR('FORM NILAI SIAP'!$Q41*'CPMK-CPL'!L$13,0)+IFERROR('FORM NILAI SIAP'!$S41*'CPMK-CPL'!L$14,0)+IFERROR('FORM NILAI SIAP'!$U41*'CPMK-CPL'!L$15,0)+IFERROR('FORM NILAI SIAP'!$W41*'CPMK-CPL'!L$16,0)+IFERROR('FORM NILAI SIAP'!$Y41*'CPMK-CPL'!L$17,0)+IFERROR('FORM NILAI SIAP'!$AA41*'CPMK-CPL'!L$18,0)+IFERROR('FORM NILAI SIAP'!$AC41*'CPMK-CPL'!L$19,0)+IFERROR('FORM NILAI SIAP'!$AE41*'CPMK-CPL'!L$20,0))/'CPMK-CPL'!L$25,""))</f>
        <v/>
      </c>
      <c r="N41" s="7" t="str">
        <f>IF($C41="","",IFERROR((IFERROR('FORM NILAI SIAP'!$M41*'CPMK-CPL'!M$11,0)+IFERROR('FORM NILAI SIAP'!$O41*'CPMK-CPL'!M$12,0)+IFERROR('FORM NILAI SIAP'!$Q41*'CPMK-CPL'!M$13,0)+IFERROR('FORM NILAI SIAP'!$S41*'CPMK-CPL'!M$14,0)+IFERROR('FORM NILAI SIAP'!$U41*'CPMK-CPL'!M$15,0)+IFERROR('FORM NILAI SIAP'!$W41*'CPMK-CPL'!M$16,0)+IFERROR('FORM NILAI SIAP'!$Y41*'CPMK-CPL'!M$17,0)+IFERROR('FORM NILAI SIAP'!$AA41*'CPMK-CPL'!M$18,0)+IFERROR('FORM NILAI SIAP'!$AC41*'CPMK-CPL'!M$19,0)+IFERROR('FORM NILAI SIAP'!$AE41*'CPMK-CPL'!M$20,0))/'CPMK-CPL'!M$25,""))</f>
        <v/>
      </c>
      <c r="O41" s="7" t="str">
        <f>IF($C41="","",IFERROR((IFERROR('FORM NILAI SIAP'!$M41*'CPMK-CPL'!N$11,0)+IFERROR('FORM NILAI SIAP'!$O41*'CPMK-CPL'!N$12,0)+IFERROR('FORM NILAI SIAP'!$Q41*'CPMK-CPL'!N$13,0)+IFERROR('FORM NILAI SIAP'!$S41*'CPMK-CPL'!N$14,0)+IFERROR('FORM NILAI SIAP'!$U41*'CPMK-CPL'!N$15,0)+IFERROR('FORM NILAI SIAP'!$W41*'CPMK-CPL'!N$16,0)+IFERROR('FORM NILAI SIAP'!$Y41*'CPMK-CPL'!N$17,0)+IFERROR('FORM NILAI SIAP'!$AA41*'CPMK-CPL'!N$18,0)+IFERROR('FORM NILAI SIAP'!$AC41*'CPMK-CPL'!N$19,0)+IFERROR('FORM NILAI SIAP'!$AE41*'CPMK-CPL'!N$20,0))/'CPMK-CPL'!N$25,""))</f>
        <v/>
      </c>
      <c r="P41" s="7" t="str">
        <f>IF($C41="","",IFERROR((IFERROR('FORM NILAI SIAP'!$M41*'CPMK-CPL'!O$11,0)+IFERROR('FORM NILAI SIAP'!$O41*'CPMK-CPL'!O$12,0)+IFERROR('FORM NILAI SIAP'!$Q41*'CPMK-CPL'!O$13,0)+IFERROR('FORM NILAI SIAP'!$S41*'CPMK-CPL'!O$14,0)+IFERROR('FORM NILAI SIAP'!$U41*'CPMK-CPL'!O$15,0)+IFERROR('FORM NILAI SIAP'!$W41*'CPMK-CPL'!O$16,0)+IFERROR('FORM NILAI SIAP'!$Y41*'CPMK-CPL'!O$17,0)+IFERROR('FORM NILAI SIAP'!$AA41*'CPMK-CPL'!O$18,0)+IFERROR('FORM NILAI SIAP'!$AC41*'CPMK-CPL'!O$19,0)+IFERROR('FORM NILAI SIAP'!$AE41*'CPMK-CPL'!O$20,0))/'CPMK-CPL'!O$25,""))</f>
        <v/>
      </c>
      <c r="Q41" s="7" t="str">
        <f>IF($C41="","",IFERROR((IFERROR('FORM NILAI SIAP'!$M41*'CPMK-CPL'!P$11,0)+IFERROR('FORM NILAI SIAP'!$O41*'CPMK-CPL'!P$12,0)+IFERROR('FORM NILAI SIAP'!$Q41*'CPMK-CPL'!P$13,0)+IFERROR('FORM NILAI SIAP'!$S41*'CPMK-CPL'!P$14,0)+IFERROR('FORM NILAI SIAP'!$U41*'CPMK-CPL'!P$15,0)+IFERROR('FORM NILAI SIAP'!$W41*'CPMK-CPL'!P$16,0)+IFERROR('FORM NILAI SIAP'!$Y41*'CPMK-CPL'!P$17,0)+IFERROR('FORM NILAI SIAP'!$AA41*'CPMK-CPL'!P$18,0)+IFERROR('FORM NILAI SIAP'!$AC41*'CPMK-CPL'!P$19,0)+IFERROR('FORM NILAI SIAP'!$AE41*'CPMK-CPL'!P$20,0))/'CPMK-CPL'!P$25,""))</f>
        <v/>
      </c>
      <c r="R41" s="7" t="str">
        <f>IF($C41="","",IFERROR((IFERROR('FORM NILAI SIAP'!$M41*'CPMK-CPL'!Q$11,0)+IFERROR('FORM NILAI SIAP'!$O41*'CPMK-CPL'!Q$12,0)+IFERROR('FORM NILAI SIAP'!$Q41*'CPMK-CPL'!Q$13,0)+IFERROR('FORM NILAI SIAP'!$S41*'CPMK-CPL'!Q$14,0)+IFERROR('FORM NILAI SIAP'!$U41*'CPMK-CPL'!Q$15,0)+IFERROR('FORM NILAI SIAP'!$W41*'CPMK-CPL'!Q$16,0)+IFERROR('FORM NILAI SIAP'!$Y41*'CPMK-CPL'!Q$17,0)+IFERROR('FORM NILAI SIAP'!$AA41*'CPMK-CPL'!Q$18,0)+IFERROR('FORM NILAI SIAP'!$AC41*'CPMK-CPL'!Q$19,0)+IFERROR('FORM NILAI SIAP'!$AE41*'CPMK-CPL'!Q$20,0))/'CPMK-CPL'!Q$25,""))</f>
        <v/>
      </c>
      <c r="S41" s="7" t="str">
        <f>IF($C41="","",IFERROR((IFERROR('FORM NILAI SIAP'!$M41*'CPMK-CPL'!R$11,0)+IFERROR('FORM NILAI SIAP'!$O41*'CPMK-CPL'!R$12,0)+IFERROR('FORM NILAI SIAP'!$Q41*'CPMK-CPL'!R$13,0)+IFERROR('FORM NILAI SIAP'!$S41*'CPMK-CPL'!R$14,0)+IFERROR('FORM NILAI SIAP'!$U41*'CPMK-CPL'!R$15,0)+IFERROR('FORM NILAI SIAP'!$W41*'CPMK-CPL'!R$16,0)+IFERROR('FORM NILAI SIAP'!$Y41*'CPMK-CPL'!R$17,0)+IFERROR('FORM NILAI SIAP'!$AA41*'CPMK-CPL'!R$18,0)+IFERROR('FORM NILAI SIAP'!$AC41*'CPMK-CPL'!R$19,0)+IFERROR('FORM NILAI SIAP'!$AE41*'CPMK-CPL'!R$20,0))/'CPMK-CPL'!R$25,""))</f>
        <v/>
      </c>
      <c r="T41" s="2" t="str">
        <f t="shared" si="13"/>
        <v/>
      </c>
      <c r="U41" s="2" t="str">
        <f t="shared" si="14"/>
        <v/>
      </c>
      <c r="V41" s="2" t="str">
        <f t="shared" si="15"/>
        <v/>
      </c>
      <c r="W41" s="2" t="str">
        <f t="shared" si="16"/>
        <v/>
      </c>
      <c r="X41" s="2" t="str">
        <f t="shared" si="17"/>
        <v/>
      </c>
      <c r="Y41" s="2" t="str">
        <f t="shared" si="18"/>
        <v/>
      </c>
      <c r="Z41" s="2" t="str">
        <f t="shared" si="19"/>
        <v/>
      </c>
      <c r="AA41" s="2" t="str">
        <f t="shared" si="20"/>
        <v/>
      </c>
      <c r="AB41" s="2" t="str">
        <f t="shared" si="5"/>
        <v/>
      </c>
      <c r="AC41" s="2" t="str">
        <f t="shared" si="21"/>
        <v/>
      </c>
      <c r="AD41" s="2" t="str">
        <f t="shared" si="22"/>
        <v/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" t="str">
        <f t="shared" si="26"/>
        <v/>
      </c>
      <c r="AI41" s="60" t="str">
        <f t="shared" ca="1" si="27"/>
        <v/>
      </c>
      <c r="AJ41" s="60"/>
    </row>
    <row r="42" spans="1:36" x14ac:dyDescent="0.25">
      <c r="A42" s="63" t="str">
        <f t="shared" si="12"/>
        <v/>
      </c>
      <c r="B42" s="49" t="str">
        <f>IF('FORM NILAI SIAP'!A42=0,"",'FORM NILAI SIAP'!A42)</f>
        <v/>
      </c>
      <c r="C42" s="3" t="str">
        <f>IF('FORM NILAI SIAP'!B42=0,"",'FORM NILAI SIAP'!B42)</f>
        <v/>
      </c>
      <c r="D42" s="3" t="str">
        <f>'FORM NILAI SIAP'!J42</f>
        <v/>
      </c>
      <c r="E42" s="7" t="str">
        <f>IF($C42="","",IFERROR((IFERROR('FORM NILAI SIAP'!$M42*'CPMK-CPL'!D$11,0)+IFERROR('FORM NILAI SIAP'!$O42*'CPMK-CPL'!D$12,0)+IFERROR('FORM NILAI SIAP'!$Q42*'CPMK-CPL'!D$13,0)+IFERROR('FORM NILAI SIAP'!$S42*'CPMK-CPL'!D$14,0)+IFERROR('FORM NILAI SIAP'!$U42*'CPMK-CPL'!D$15,0)+IFERROR('FORM NILAI SIAP'!$W42*'CPMK-CPL'!D$16,0)+IFERROR('FORM NILAI SIAP'!$Y42*'CPMK-CPL'!D$17,0)+IFERROR('FORM NILAI SIAP'!$AA42*'CPMK-CPL'!D$18,0)+IFERROR('FORM NILAI SIAP'!$AC42*'CPMK-CPL'!D$19,0)+IFERROR('FORM NILAI SIAP'!$AE42*'CPMK-CPL'!D$20,0))/'CPMK-CPL'!D$25,""))</f>
        <v/>
      </c>
      <c r="F42" s="7" t="str">
        <f>IF($C42="","",IFERROR((IFERROR('FORM NILAI SIAP'!$M42*'CPMK-CPL'!E$11,0)+IFERROR('FORM NILAI SIAP'!$O42*'CPMK-CPL'!E$12,0)+IFERROR('FORM NILAI SIAP'!$Q42*'CPMK-CPL'!E$13,0)+IFERROR('FORM NILAI SIAP'!$S42*'CPMK-CPL'!E$14,0)+IFERROR('FORM NILAI SIAP'!$U42*'CPMK-CPL'!E$15,0)+IFERROR('FORM NILAI SIAP'!$W42*'CPMK-CPL'!E$16,0)+IFERROR('FORM NILAI SIAP'!$Y42*'CPMK-CPL'!E$17,0)+IFERROR('FORM NILAI SIAP'!$AA42*'CPMK-CPL'!E$18,0)+IFERROR('FORM NILAI SIAP'!$AC42*'CPMK-CPL'!E$19,0)+IFERROR('FORM NILAI SIAP'!$AE42*'CPMK-CPL'!E$20,0))/'CPMK-CPL'!E$25,""))</f>
        <v/>
      </c>
      <c r="G42" s="7" t="str">
        <f>IF($C42="","",IFERROR((IFERROR('FORM NILAI SIAP'!$M42*'CPMK-CPL'!F$11,0)+IFERROR('FORM NILAI SIAP'!$O42*'CPMK-CPL'!F$12,0)+IFERROR('FORM NILAI SIAP'!$Q42*'CPMK-CPL'!F$13,0)+IFERROR('FORM NILAI SIAP'!$S42*'CPMK-CPL'!F$14,0)+IFERROR('FORM NILAI SIAP'!$U42*'CPMK-CPL'!F$15,0)+IFERROR('FORM NILAI SIAP'!$W42*'CPMK-CPL'!F$16,0)+IFERROR('FORM NILAI SIAP'!$Y42*'CPMK-CPL'!F$17,0)+IFERROR('FORM NILAI SIAP'!$AA42*'CPMK-CPL'!F$18,0)+IFERROR('FORM NILAI SIAP'!$AC42*'CPMK-CPL'!F$19,0)+IFERROR('FORM NILAI SIAP'!$AE42*'CPMK-CPL'!F$20,0))/'CPMK-CPL'!F$25,""))</f>
        <v/>
      </c>
      <c r="H42" s="7" t="str">
        <f>IF($C42="","",IFERROR((IFERROR('FORM NILAI SIAP'!$M42*'CPMK-CPL'!G$11,0)+IFERROR('FORM NILAI SIAP'!$O42*'CPMK-CPL'!G$12,0)+IFERROR('FORM NILAI SIAP'!$Q42*'CPMK-CPL'!G$13,0)+IFERROR('FORM NILAI SIAP'!$S42*'CPMK-CPL'!G$14,0)+IFERROR('FORM NILAI SIAP'!$U42*'CPMK-CPL'!G$15,0)+IFERROR('FORM NILAI SIAP'!$W42*'CPMK-CPL'!G$16,0)+IFERROR('FORM NILAI SIAP'!$Y42*'CPMK-CPL'!G$17,0)+IFERROR('FORM NILAI SIAP'!$AA42*'CPMK-CPL'!G$18,0)+IFERROR('FORM NILAI SIAP'!$AC42*'CPMK-CPL'!G$19,0)+IFERROR('FORM NILAI SIAP'!$AE42*'CPMK-CPL'!G$20,0))/'CPMK-CPL'!G$25,""))</f>
        <v/>
      </c>
      <c r="I42" s="7" t="str">
        <f>IF($C42="","",IFERROR((IFERROR('FORM NILAI SIAP'!$M42*'CPMK-CPL'!H$11,0)+IFERROR('FORM NILAI SIAP'!$O42*'CPMK-CPL'!H$12,0)+IFERROR('FORM NILAI SIAP'!$Q42*'CPMK-CPL'!H$13,0)+IFERROR('FORM NILAI SIAP'!$S42*'CPMK-CPL'!H$14,0)+IFERROR('FORM NILAI SIAP'!$U42*'CPMK-CPL'!H$15,0)+IFERROR('FORM NILAI SIAP'!$W42*'CPMK-CPL'!H$16,0)+IFERROR('FORM NILAI SIAP'!$Y42*'CPMK-CPL'!H$17,0)+IFERROR('FORM NILAI SIAP'!$AA42*'CPMK-CPL'!H$18,0)+IFERROR('FORM NILAI SIAP'!$AC42*'CPMK-CPL'!H$19,0)+IFERROR('FORM NILAI SIAP'!$AE42*'CPMK-CPL'!H$20,0))/'CPMK-CPL'!H$25,""))</f>
        <v/>
      </c>
      <c r="J42" s="7" t="str">
        <f>IF($C42="","",IFERROR((IFERROR('FORM NILAI SIAP'!$M42*'CPMK-CPL'!I$11,0)+IFERROR('FORM NILAI SIAP'!$O42*'CPMK-CPL'!I$12,0)+IFERROR('FORM NILAI SIAP'!$Q42*'CPMK-CPL'!I$13,0)+IFERROR('FORM NILAI SIAP'!$S42*'CPMK-CPL'!I$14,0)+IFERROR('FORM NILAI SIAP'!$U42*'CPMK-CPL'!I$15,0)+IFERROR('FORM NILAI SIAP'!$W42*'CPMK-CPL'!I$16,0)+IFERROR('FORM NILAI SIAP'!$Y42*'CPMK-CPL'!I$17,0)+IFERROR('FORM NILAI SIAP'!$AA42*'CPMK-CPL'!I$18,0)+IFERROR('FORM NILAI SIAP'!$AC42*'CPMK-CPL'!I$19,0)+IFERROR('FORM NILAI SIAP'!$AE42*'CPMK-CPL'!I$20,0))/'CPMK-CPL'!I$25,""))</f>
        <v/>
      </c>
      <c r="K42" s="7" t="str">
        <f>IF($C42="","",IFERROR((IFERROR('FORM NILAI SIAP'!$M42*'CPMK-CPL'!J$11,0)+IFERROR('FORM NILAI SIAP'!$O42*'CPMK-CPL'!J$12,0)+IFERROR('FORM NILAI SIAP'!$Q42*'CPMK-CPL'!J$13,0)+IFERROR('FORM NILAI SIAP'!$S42*'CPMK-CPL'!J$14,0)+IFERROR('FORM NILAI SIAP'!$U42*'CPMK-CPL'!J$15,0)+IFERROR('FORM NILAI SIAP'!$W42*'CPMK-CPL'!J$16,0)+IFERROR('FORM NILAI SIAP'!$Y42*'CPMK-CPL'!J$17,0)+IFERROR('FORM NILAI SIAP'!$AA42*'CPMK-CPL'!J$18,0)+IFERROR('FORM NILAI SIAP'!$AC42*'CPMK-CPL'!J$19,0)+IFERROR('FORM NILAI SIAP'!$AE42*'CPMK-CPL'!J$20,0))/'CPMK-CPL'!J$25,""))</f>
        <v/>
      </c>
      <c r="L42" s="7" t="str">
        <f>IF($C42="","",IFERROR((IFERROR('FORM NILAI SIAP'!$M42*'CPMK-CPL'!K$11,0)+IFERROR('FORM NILAI SIAP'!$O42*'CPMK-CPL'!K$12,0)+IFERROR('FORM NILAI SIAP'!$Q42*'CPMK-CPL'!K$13,0)+IFERROR('FORM NILAI SIAP'!$S42*'CPMK-CPL'!K$14,0)+IFERROR('FORM NILAI SIAP'!$U42*'CPMK-CPL'!K$15,0)+IFERROR('FORM NILAI SIAP'!$W42*'CPMK-CPL'!K$16,0)+IFERROR('FORM NILAI SIAP'!$Y42*'CPMK-CPL'!K$17,0)+IFERROR('FORM NILAI SIAP'!$AA42*'CPMK-CPL'!K$18,0)+IFERROR('FORM NILAI SIAP'!$AC42*'CPMK-CPL'!K$19,0)+IFERROR('FORM NILAI SIAP'!$AE42*'CPMK-CPL'!K$20,0))/'CPMK-CPL'!K$25,""))</f>
        <v/>
      </c>
      <c r="M42" s="7" t="str">
        <f>IF($C42="","",IFERROR((IFERROR('FORM NILAI SIAP'!$M42*'CPMK-CPL'!L$11,0)+IFERROR('FORM NILAI SIAP'!$O42*'CPMK-CPL'!L$12,0)+IFERROR('FORM NILAI SIAP'!$Q42*'CPMK-CPL'!L$13,0)+IFERROR('FORM NILAI SIAP'!$S42*'CPMK-CPL'!L$14,0)+IFERROR('FORM NILAI SIAP'!$U42*'CPMK-CPL'!L$15,0)+IFERROR('FORM NILAI SIAP'!$W42*'CPMK-CPL'!L$16,0)+IFERROR('FORM NILAI SIAP'!$Y42*'CPMK-CPL'!L$17,0)+IFERROR('FORM NILAI SIAP'!$AA42*'CPMK-CPL'!L$18,0)+IFERROR('FORM NILAI SIAP'!$AC42*'CPMK-CPL'!L$19,0)+IFERROR('FORM NILAI SIAP'!$AE42*'CPMK-CPL'!L$20,0))/'CPMK-CPL'!L$25,""))</f>
        <v/>
      </c>
      <c r="N42" s="7" t="str">
        <f>IF($C42="","",IFERROR((IFERROR('FORM NILAI SIAP'!$M42*'CPMK-CPL'!M$11,0)+IFERROR('FORM NILAI SIAP'!$O42*'CPMK-CPL'!M$12,0)+IFERROR('FORM NILAI SIAP'!$Q42*'CPMK-CPL'!M$13,0)+IFERROR('FORM NILAI SIAP'!$S42*'CPMK-CPL'!M$14,0)+IFERROR('FORM NILAI SIAP'!$U42*'CPMK-CPL'!M$15,0)+IFERROR('FORM NILAI SIAP'!$W42*'CPMK-CPL'!M$16,0)+IFERROR('FORM NILAI SIAP'!$Y42*'CPMK-CPL'!M$17,0)+IFERROR('FORM NILAI SIAP'!$AA42*'CPMK-CPL'!M$18,0)+IFERROR('FORM NILAI SIAP'!$AC42*'CPMK-CPL'!M$19,0)+IFERROR('FORM NILAI SIAP'!$AE42*'CPMK-CPL'!M$20,0))/'CPMK-CPL'!M$25,""))</f>
        <v/>
      </c>
      <c r="O42" s="7" t="str">
        <f>IF($C42="","",IFERROR((IFERROR('FORM NILAI SIAP'!$M42*'CPMK-CPL'!N$11,0)+IFERROR('FORM NILAI SIAP'!$O42*'CPMK-CPL'!N$12,0)+IFERROR('FORM NILAI SIAP'!$Q42*'CPMK-CPL'!N$13,0)+IFERROR('FORM NILAI SIAP'!$S42*'CPMK-CPL'!N$14,0)+IFERROR('FORM NILAI SIAP'!$U42*'CPMK-CPL'!N$15,0)+IFERROR('FORM NILAI SIAP'!$W42*'CPMK-CPL'!N$16,0)+IFERROR('FORM NILAI SIAP'!$Y42*'CPMK-CPL'!N$17,0)+IFERROR('FORM NILAI SIAP'!$AA42*'CPMK-CPL'!N$18,0)+IFERROR('FORM NILAI SIAP'!$AC42*'CPMK-CPL'!N$19,0)+IFERROR('FORM NILAI SIAP'!$AE42*'CPMK-CPL'!N$20,0))/'CPMK-CPL'!N$25,""))</f>
        <v/>
      </c>
      <c r="P42" s="7" t="str">
        <f>IF($C42="","",IFERROR((IFERROR('FORM NILAI SIAP'!$M42*'CPMK-CPL'!O$11,0)+IFERROR('FORM NILAI SIAP'!$O42*'CPMK-CPL'!O$12,0)+IFERROR('FORM NILAI SIAP'!$Q42*'CPMK-CPL'!O$13,0)+IFERROR('FORM NILAI SIAP'!$S42*'CPMK-CPL'!O$14,0)+IFERROR('FORM NILAI SIAP'!$U42*'CPMK-CPL'!O$15,0)+IFERROR('FORM NILAI SIAP'!$W42*'CPMK-CPL'!O$16,0)+IFERROR('FORM NILAI SIAP'!$Y42*'CPMK-CPL'!O$17,0)+IFERROR('FORM NILAI SIAP'!$AA42*'CPMK-CPL'!O$18,0)+IFERROR('FORM NILAI SIAP'!$AC42*'CPMK-CPL'!O$19,0)+IFERROR('FORM NILAI SIAP'!$AE42*'CPMK-CPL'!O$20,0))/'CPMK-CPL'!O$25,""))</f>
        <v/>
      </c>
      <c r="Q42" s="7" t="str">
        <f>IF($C42="","",IFERROR((IFERROR('FORM NILAI SIAP'!$M42*'CPMK-CPL'!P$11,0)+IFERROR('FORM NILAI SIAP'!$O42*'CPMK-CPL'!P$12,0)+IFERROR('FORM NILAI SIAP'!$Q42*'CPMK-CPL'!P$13,0)+IFERROR('FORM NILAI SIAP'!$S42*'CPMK-CPL'!P$14,0)+IFERROR('FORM NILAI SIAP'!$U42*'CPMK-CPL'!P$15,0)+IFERROR('FORM NILAI SIAP'!$W42*'CPMK-CPL'!P$16,0)+IFERROR('FORM NILAI SIAP'!$Y42*'CPMK-CPL'!P$17,0)+IFERROR('FORM NILAI SIAP'!$AA42*'CPMK-CPL'!P$18,0)+IFERROR('FORM NILAI SIAP'!$AC42*'CPMK-CPL'!P$19,0)+IFERROR('FORM NILAI SIAP'!$AE42*'CPMK-CPL'!P$20,0))/'CPMK-CPL'!P$25,""))</f>
        <v/>
      </c>
      <c r="R42" s="7" t="str">
        <f>IF($C42="","",IFERROR((IFERROR('FORM NILAI SIAP'!$M42*'CPMK-CPL'!Q$11,0)+IFERROR('FORM NILAI SIAP'!$O42*'CPMK-CPL'!Q$12,0)+IFERROR('FORM NILAI SIAP'!$Q42*'CPMK-CPL'!Q$13,0)+IFERROR('FORM NILAI SIAP'!$S42*'CPMK-CPL'!Q$14,0)+IFERROR('FORM NILAI SIAP'!$U42*'CPMK-CPL'!Q$15,0)+IFERROR('FORM NILAI SIAP'!$W42*'CPMK-CPL'!Q$16,0)+IFERROR('FORM NILAI SIAP'!$Y42*'CPMK-CPL'!Q$17,0)+IFERROR('FORM NILAI SIAP'!$AA42*'CPMK-CPL'!Q$18,0)+IFERROR('FORM NILAI SIAP'!$AC42*'CPMK-CPL'!Q$19,0)+IFERROR('FORM NILAI SIAP'!$AE42*'CPMK-CPL'!Q$20,0))/'CPMK-CPL'!Q$25,""))</f>
        <v/>
      </c>
      <c r="S42" s="7" t="str">
        <f>IF($C42="","",IFERROR((IFERROR('FORM NILAI SIAP'!$M42*'CPMK-CPL'!R$11,0)+IFERROR('FORM NILAI SIAP'!$O42*'CPMK-CPL'!R$12,0)+IFERROR('FORM NILAI SIAP'!$Q42*'CPMK-CPL'!R$13,0)+IFERROR('FORM NILAI SIAP'!$S42*'CPMK-CPL'!R$14,0)+IFERROR('FORM NILAI SIAP'!$U42*'CPMK-CPL'!R$15,0)+IFERROR('FORM NILAI SIAP'!$W42*'CPMK-CPL'!R$16,0)+IFERROR('FORM NILAI SIAP'!$Y42*'CPMK-CPL'!R$17,0)+IFERROR('FORM NILAI SIAP'!$AA42*'CPMK-CPL'!R$18,0)+IFERROR('FORM NILAI SIAP'!$AC42*'CPMK-CPL'!R$19,0)+IFERROR('FORM NILAI SIAP'!$AE42*'CPMK-CPL'!R$20,0))/'CPMK-CPL'!R$25,""))</f>
        <v/>
      </c>
      <c r="T42" s="2" t="str">
        <f t="shared" si="13"/>
        <v/>
      </c>
      <c r="U42" s="2" t="str">
        <f t="shared" si="14"/>
        <v/>
      </c>
      <c r="V42" s="2" t="str">
        <f t="shared" si="15"/>
        <v/>
      </c>
      <c r="W42" s="2" t="str">
        <f t="shared" si="16"/>
        <v/>
      </c>
      <c r="X42" s="2" t="str">
        <f t="shared" si="17"/>
        <v/>
      </c>
      <c r="Y42" s="2" t="str">
        <f t="shared" si="18"/>
        <v/>
      </c>
      <c r="Z42" s="2" t="str">
        <f t="shared" si="19"/>
        <v/>
      </c>
      <c r="AA42" s="2" t="str">
        <f t="shared" si="20"/>
        <v/>
      </c>
      <c r="AB42" s="2" t="str">
        <f t="shared" si="5"/>
        <v/>
      </c>
      <c r="AC42" s="2" t="str">
        <f t="shared" si="21"/>
        <v/>
      </c>
      <c r="AD42" s="2" t="str">
        <f t="shared" si="22"/>
        <v/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" t="str">
        <f t="shared" si="26"/>
        <v/>
      </c>
      <c r="AI42" s="60" t="str">
        <f t="shared" ca="1" si="27"/>
        <v/>
      </c>
      <c r="AJ42" s="60"/>
    </row>
    <row r="43" spans="1:36" x14ac:dyDescent="0.25">
      <c r="A43" s="63" t="str">
        <f t="shared" si="12"/>
        <v/>
      </c>
      <c r="B43" s="49" t="str">
        <f>IF('FORM NILAI SIAP'!A43=0,"",'FORM NILAI SIAP'!A43)</f>
        <v/>
      </c>
      <c r="C43" s="3" t="str">
        <f>IF('FORM NILAI SIAP'!B43=0,"",'FORM NILAI SIAP'!B43)</f>
        <v/>
      </c>
      <c r="D43" s="3" t="str">
        <f>'FORM NILAI SIAP'!J43</f>
        <v/>
      </c>
      <c r="E43" s="7" t="str">
        <f>IF($C43="","",IFERROR((IFERROR('FORM NILAI SIAP'!$M43*'CPMK-CPL'!D$11,0)+IFERROR('FORM NILAI SIAP'!$O43*'CPMK-CPL'!D$12,0)+IFERROR('FORM NILAI SIAP'!$Q43*'CPMK-CPL'!D$13,0)+IFERROR('FORM NILAI SIAP'!$S43*'CPMK-CPL'!D$14,0)+IFERROR('FORM NILAI SIAP'!$U43*'CPMK-CPL'!D$15,0)+IFERROR('FORM NILAI SIAP'!$W43*'CPMK-CPL'!D$16,0)+IFERROR('FORM NILAI SIAP'!$Y43*'CPMK-CPL'!D$17,0)+IFERROR('FORM NILAI SIAP'!$AA43*'CPMK-CPL'!D$18,0)+IFERROR('FORM NILAI SIAP'!$AC43*'CPMK-CPL'!D$19,0)+IFERROR('FORM NILAI SIAP'!$AE43*'CPMK-CPL'!D$20,0))/'CPMK-CPL'!D$25,""))</f>
        <v/>
      </c>
      <c r="F43" s="7" t="str">
        <f>IF($C43="","",IFERROR((IFERROR('FORM NILAI SIAP'!$M43*'CPMK-CPL'!E$11,0)+IFERROR('FORM NILAI SIAP'!$O43*'CPMK-CPL'!E$12,0)+IFERROR('FORM NILAI SIAP'!$Q43*'CPMK-CPL'!E$13,0)+IFERROR('FORM NILAI SIAP'!$S43*'CPMK-CPL'!E$14,0)+IFERROR('FORM NILAI SIAP'!$U43*'CPMK-CPL'!E$15,0)+IFERROR('FORM NILAI SIAP'!$W43*'CPMK-CPL'!E$16,0)+IFERROR('FORM NILAI SIAP'!$Y43*'CPMK-CPL'!E$17,0)+IFERROR('FORM NILAI SIAP'!$AA43*'CPMK-CPL'!E$18,0)+IFERROR('FORM NILAI SIAP'!$AC43*'CPMK-CPL'!E$19,0)+IFERROR('FORM NILAI SIAP'!$AE43*'CPMK-CPL'!E$20,0))/'CPMK-CPL'!E$25,""))</f>
        <v/>
      </c>
      <c r="G43" s="7" t="str">
        <f>IF($C43="","",IFERROR((IFERROR('FORM NILAI SIAP'!$M43*'CPMK-CPL'!F$11,0)+IFERROR('FORM NILAI SIAP'!$O43*'CPMK-CPL'!F$12,0)+IFERROR('FORM NILAI SIAP'!$Q43*'CPMK-CPL'!F$13,0)+IFERROR('FORM NILAI SIAP'!$S43*'CPMK-CPL'!F$14,0)+IFERROR('FORM NILAI SIAP'!$U43*'CPMK-CPL'!F$15,0)+IFERROR('FORM NILAI SIAP'!$W43*'CPMK-CPL'!F$16,0)+IFERROR('FORM NILAI SIAP'!$Y43*'CPMK-CPL'!F$17,0)+IFERROR('FORM NILAI SIAP'!$AA43*'CPMK-CPL'!F$18,0)+IFERROR('FORM NILAI SIAP'!$AC43*'CPMK-CPL'!F$19,0)+IFERROR('FORM NILAI SIAP'!$AE43*'CPMK-CPL'!F$20,0))/'CPMK-CPL'!F$25,""))</f>
        <v/>
      </c>
      <c r="H43" s="7" t="str">
        <f>IF($C43="","",IFERROR((IFERROR('FORM NILAI SIAP'!$M43*'CPMK-CPL'!G$11,0)+IFERROR('FORM NILAI SIAP'!$O43*'CPMK-CPL'!G$12,0)+IFERROR('FORM NILAI SIAP'!$Q43*'CPMK-CPL'!G$13,0)+IFERROR('FORM NILAI SIAP'!$S43*'CPMK-CPL'!G$14,0)+IFERROR('FORM NILAI SIAP'!$U43*'CPMK-CPL'!G$15,0)+IFERROR('FORM NILAI SIAP'!$W43*'CPMK-CPL'!G$16,0)+IFERROR('FORM NILAI SIAP'!$Y43*'CPMK-CPL'!G$17,0)+IFERROR('FORM NILAI SIAP'!$AA43*'CPMK-CPL'!G$18,0)+IFERROR('FORM NILAI SIAP'!$AC43*'CPMK-CPL'!G$19,0)+IFERROR('FORM NILAI SIAP'!$AE43*'CPMK-CPL'!G$20,0))/'CPMK-CPL'!G$25,""))</f>
        <v/>
      </c>
      <c r="I43" s="7" t="str">
        <f>IF($C43="","",IFERROR((IFERROR('FORM NILAI SIAP'!$M43*'CPMK-CPL'!H$11,0)+IFERROR('FORM NILAI SIAP'!$O43*'CPMK-CPL'!H$12,0)+IFERROR('FORM NILAI SIAP'!$Q43*'CPMK-CPL'!H$13,0)+IFERROR('FORM NILAI SIAP'!$S43*'CPMK-CPL'!H$14,0)+IFERROR('FORM NILAI SIAP'!$U43*'CPMK-CPL'!H$15,0)+IFERROR('FORM NILAI SIAP'!$W43*'CPMK-CPL'!H$16,0)+IFERROR('FORM NILAI SIAP'!$Y43*'CPMK-CPL'!H$17,0)+IFERROR('FORM NILAI SIAP'!$AA43*'CPMK-CPL'!H$18,0)+IFERROR('FORM NILAI SIAP'!$AC43*'CPMK-CPL'!H$19,0)+IFERROR('FORM NILAI SIAP'!$AE43*'CPMK-CPL'!H$20,0))/'CPMK-CPL'!H$25,""))</f>
        <v/>
      </c>
      <c r="J43" s="7" t="str">
        <f>IF($C43="","",IFERROR((IFERROR('FORM NILAI SIAP'!$M43*'CPMK-CPL'!I$11,0)+IFERROR('FORM NILAI SIAP'!$O43*'CPMK-CPL'!I$12,0)+IFERROR('FORM NILAI SIAP'!$Q43*'CPMK-CPL'!I$13,0)+IFERROR('FORM NILAI SIAP'!$S43*'CPMK-CPL'!I$14,0)+IFERROR('FORM NILAI SIAP'!$U43*'CPMK-CPL'!I$15,0)+IFERROR('FORM NILAI SIAP'!$W43*'CPMK-CPL'!I$16,0)+IFERROR('FORM NILAI SIAP'!$Y43*'CPMK-CPL'!I$17,0)+IFERROR('FORM NILAI SIAP'!$AA43*'CPMK-CPL'!I$18,0)+IFERROR('FORM NILAI SIAP'!$AC43*'CPMK-CPL'!I$19,0)+IFERROR('FORM NILAI SIAP'!$AE43*'CPMK-CPL'!I$20,0))/'CPMK-CPL'!I$25,""))</f>
        <v/>
      </c>
      <c r="K43" s="7" t="str">
        <f>IF($C43="","",IFERROR((IFERROR('FORM NILAI SIAP'!$M43*'CPMK-CPL'!J$11,0)+IFERROR('FORM NILAI SIAP'!$O43*'CPMK-CPL'!J$12,0)+IFERROR('FORM NILAI SIAP'!$Q43*'CPMK-CPL'!J$13,0)+IFERROR('FORM NILAI SIAP'!$S43*'CPMK-CPL'!J$14,0)+IFERROR('FORM NILAI SIAP'!$U43*'CPMK-CPL'!J$15,0)+IFERROR('FORM NILAI SIAP'!$W43*'CPMK-CPL'!J$16,0)+IFERROR('FORM NILAI SIAP'!$Y43*'CPMK-CPL'!J$17,0)+IFERROR('FORM NILAI SIAP'!$AA43*'CPMK-CPL'!J$18,0)+IFERROR('FORM NILAI SIAP'!$AC43*'CPMK-CPL'!J$19,0)+IFERROR('FORM NILAI SIAP'!$AE43*'CPMK-CPL'!J$20,0))/'CPMK-CPL'!J$25,""))</f>
        <v/>
      </c>
      <c r="L43" s="7" t="str">
        <f>IF($C43="","",IFERROR((IFERROR('FORM NILAI SIAP'!$M43*'CPMK-CPL'!K$11,0)+IFERROR('FORM NILAI SIAP'!$O43*'CPMK-CPL'!K$12,0)+IFERROR('FORM NILAI SIAP'!$Q43*'CPMK-CPL'!K$13,0)+IFERROR('FORM NILAI SIAP'!$S43*'CPMK-CPL'!K$14,0)+IFERROR('FORM NILAI SIAP'!$U43*'CPMK-CPL'!K$15,0)+IFERROR('FORM NILAI SIAP'!$W43*'CPMK-CPL'!K$16,0)+IFERROR('FORM NILAI SIAP'!$Y43*'CPMK-CPL'!K$17,0)+IFERROR('FORM NILAI SIAP'!$AA43*'CPMK-CPL'!K$18,0)+IFERROR('FORM NILAI SIAP'!$AC43*'CPMK-CPL'!K$19,0)+IFERROR('FORM NILAI SIAP'!$AE43*'CPMK-CPL'!K$20,0))/'CPMK-CPL'!K$25,""))</f>
        <v/>
      </c>
      <c r="M43" s="7" t="str">
        <f>IF($C43="","",IFERROR((IFERROR('FORM NILAI SIAP'!$M43*'CPMK-CPL'!L$11,0)+IFERROR('FORM NILAI SIAP'!$O43*'CPMK-CPL'!L$12,0)+IFERROR('FORM NILAI SIAP'!$Q43*'CPMK-CPL'!L$13,0)+IFERROR('FORM NILAI SIAP'!$S43*'CPMK-CPL'!L$14,0)+IFERROR('FORM NILAI SIAP'!$U43*'CPMK-CPL'!L$15,0)+IFERROR('FORM NILAI SIAP'!$W43*'CPMK-CPL'!L$16,0)+IFERROR('FORM NILAI SIAP'!$Y43*'CPMK-CPL'!L$17,0)+IFERROR('FORM NILAI SIAP'!$AA43*'CPMK-CPL'!L$18,0)+IFERROR('FORM NILAI SIAP'!$AC43*'CPMK-CPL'!L$19,0)+IFERROR('FORM NILAI SIAP'!$AE43*'CPMK-CPL'!L$20,0))/'CPMK-CPL'!L$25,""))</f>
        <v/>
      </c>
      <c r="N43" s="7" t="str">
        <f>IF($C43="","",IFERROR((IFERROR('FORM NILAI SIAP'!$M43*'CPMK-CPL'!M$11,0)+IFERROR('FORM NILAI SIAP'!$O43*'CPMK-CPL'!M$12,0)+IFERROR('FORM NILAI SIAP'!$Q43*'CPMK-CPL'!M$13,0)+IFERROR('FORM NILAI SIAP'!$S43*'CPMK-CPL'!M$14,0)+IFERROR('FORM NILAI SIAP'!$U43*'CPMK-CPL'!M$15,0)+IFERROR('FORM NILAI SIAP'!$W43*'CPMK-CPL'!M$16,0)+IFERROR('FORM NILAI SIAP'!$Y43*'CPMK-CPL'!M$17,0)+IFERROR('FORM NILAI SIAP'!$AA43*'CPMK-CPL'!M$18,0)+IFERROR('FORM NILAI SIAP'!$AC43*'CPMK-CPL'!M$19,0)+IFERROR('FORM NILAI SIAP'!$AE43*'CPMK-CPL'!M$20,0))/'CPMK-CPL'!M$25,""))</f>
        <v/>
      </c>
      <c r="O43" s="7" t="str">
        <f>IF($C43="","",IFERROR((IFERROR('FORM NILAI SIAP'!$M43*'CPMK-CPL'!N$11,0)+IFERROR('FORM NILAI SIAP'!$O43*'CPMK-CPL'!N$12,0)+IFERROR('FORM NILAI SIAP'!$Q43*'CPMK-CPL'!N$13,0)+IFERROR('FORM NILAI SIAP'!$S43*'CPMK-CPL'!N$14,0)+IFERROR('FORM NILAI SIAP'!$U43*'CPMK-CPL'!N$15,0)+IFERROR('FORM NILAI SIAP'!$W43*'CPMK-CPL'!N$16,0)+IFERROR('FORM NILAI SIAP'!$Y43*'CPMK-CPL'!N$17,0)+IFERROR('FORM NILAI SIAP'!$AA43*'CPMK-CPL'!N$18,0)+IFERROR('FORM NILAI SIAP'!$AC43*'CPMK-CPL'!N$19,0)+IFERROR('FORM NILAI SIAP'!$AE43*'CPMK-CPL'!N$20,0))/'CPMK-CPL'!N$25,""))</f>
        <v/>
      </c>
      <c r="P43" s="7" t="str">
        <f>IF($C43="","",IFERROR((IFERROR('FORM NILAI SIAP'!$M43*'CPMK-CPL'!O$11,0)+IFERROR('FORM NILAI SIAP'!$O43*'CPMK-CPL'!O$12,0)+IFERROR('FORM NILAI SIAP'!$Q43*'CPMK-CPL'!O$13,0)+IFERROR('FORM NILAI SIAP'!$S43*'CPMK-CPL'!O$14,0)+IFERROR('FORM NILAI SIAP'!$U43*'CPMK-CPL'!O$15,0)+IFERROR('FORM NILAI SIAP'!$W43*'CPMK-CPL'!O$16,0)+IFERROR('FORM NILAI SIAP'!$Y43*'CPMK-CPL'!O$17,0)+IFERROR('FORM NILAI SIAP'!$AA43*'CPMK-CPL'!O$18,0)+IFERROR('FORM NILAI SIAP'!$AC43*'CPMK-CPL'!O$19,0)+IFERROR('FORM NILAI SIAP'!$AE43*'CPMK-CPL'!O$20,0))/'CPMK-CPL'!O$25,""))</f>
        <v/>
      </c>
      <c r="Q43" s="7" t="str">
        <f>IF($C43="","",IFERROR((IFERROR('FORM NILAI SIAP'!$M43*'CPMK-CPL'!P$11,0)+IFERROR('FORM NILAI SIAP'!$O43*'CPMK-CPL'!P$12,0)+IFERROR('FORM NILAI SIAP'!$Q43*'CPMK-CPL'!P$13,0)+IFERROR('FORM NILAI SIAP'!$S43*'CPMK-CPL'!P$14,0)+IFERROR('FORM NILAI SIAP'!$U43*'CPMK-CPL'!P$15,0)+IFERROR('FORM NILAI SIAP'!$W43*'CPMK-CPL'!P$16,0)+IFERROR('FORM NILAI SIAP'!$Y43*'CPMK-CPL'!P$17,0)+IFERROR('FORM NILAI SIAP'!$AA43*'CPMK-CPL'!P$18,0)+IFERROR('FORM NILAI SIAP'!$AC43*'CPMK-CPL'!P$19,0)+IFERROR('FORM NILAI SIAP'!$AE43*'CPMK-CPL'!P$20,0))/'CPMK-CPL'!P$25,""))</f>
        <v/>
      </c>
      <c r="R43" s="7" t="str">
        <f>IF($C43="","",IFERROR((IFERROR('FORM NILAI SIAP'!$M43*'CPMK-CPL'!Q$11,0)+IFERROR('FORM NILAI SIAP'!$O43*'CPMK-CPL'!Q$12,0)+IFERROR('FORM NILAI SIAP'!$Q43*'CPMK-CPL'!Q$13,0)+IFERROR('FORM NILAI SIAP'!$S43*'CPMK-CPL'!Q$14,0)+IFERROR('FORM NILAI SIAP'!$U43*'CPMK-CPL'!Q$15,0)+IFERROR('FORM NILAI SIAP'!$W43*'CPMK-CPL'!Q$16,0)+IFERROR('FORM NILAI SIAP'!$Y43*'CPMK-CPL'!Q$17,0)+IFERROR('FORM NILAI SIAP'!$AA43*'CPMK-CPL'!Q$18,0)+IFERROR('FORM NILAI SIAP'!$AC43*'CPMK-CPL'!Q$19,0)+IFERROR('FORM NILAI SIAP'!$AE43*'CPMK-CPL'!Q$20,0))/'CPMK-CPL'!Q$25,""))</f>
        <v/>
      </c>
      <c r="S43" s="7" t="str">
        <f>IF($C43="","",IFERROR((IFERROR('FORM NILAI SIAP'!$M43*'CPMK-CPL'!R$11,0)+IFERROR('FORM NILAI SIAP'!$O43*'CPMK-CPL'!R$12,0)+IFERROR('FORM NILAI SIAP'!$Q43*'CPMK-CPL'!R$13,0)+IFERROR('FORM NILAI SIAP'!$S43*'CPMK-CPL'!R$14,0)+IFERROR('FORM NILAI SIAP'!$U43*'CPMK-CPL'!R$15,0)+IFERROR('FORM NILAI SIAP'!$W43*'CPMK-CPL'!R$16,0)+IFERROR('FORM NILAI SIAP'!$Y43*'CPMK-CPL'!R$17,0)+IFERROR('FORM NILAI SIAP'!$AA43*'CPMK-CPL'!R$18,0)+IFERROR('FORM NILAI SIAP'!$AC43*'CPMK-CPL'!R$19,0)+IFERROR('FORM NILAI SIAP'!$AE43*'CPMK-CPL'!R$20,0))/'CPMK-CPL'!R$25,""))</f>
        <v/>
      </c>
      <c r="T43" s="2" t="str">
        <f t="shared" si="13"/>
        <v/>
      </c>
      <c r="U43" s="2" t="str">
        <f t="shared" si="14"/>
        <v/>
      </c>
      <c r="V43" s="2" t="str">
        <f t="shared" si="15"/>
        <v/>
      </c>
      <c r="W43" s="2" t="str">
        <f t="shared" si="16"/>
        <v/>
      </c>
      <c r="X43" s="2" t="str">
        <f t="shared" si="17"/>
        <v/>
      </c>
      <c r="Y43" s="2" t="str">
        <f t="shared" si="18"/>
        <v/>
      </c>
      <c r="Z43" s="2" t="str">
        <f t="shared" si="19"/>
        <v/>
      </c>
      <c r="AA43" s="2" t="str">
        <f t="shared" si="20"/>
        <v/>
      </c>
      <c r="AB43" s="2" t="str">
        <f t="shared" si="5"/>
        <v/>
      </c>
      <c r="AC43" s="2" t="str">
        <f t="shared" si="21"/>
        <v/>
      </c>
      <c r="AD43" s="2" t="str">
        <f t="shared" si="22"/>
        <v/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" t="str">
        <f t="shared" si="26"/>
        <v/>
      </c>
      <c r="AI43" s="60" t="str">
        <f t="shared" ca="1" si="27"/>
        <v/>
      </c>
      <c r="AJ43" s="60"/>
    </row>
    <row r="44" spans="1:36" x14ac:dyDescent="0.25">
      <c r="A44" s="63" t="str">
        <f t="shared" si="12"/>
        <v/>
      </c>
      <c r="B44" s="49" t="str">
        <f>IF('FORM NILAI SIAP'!A44=0,"",'FORM NILAI SIAP'!A44)</f>
        <v/>
      </c>
      <c r="C44" s="3" t="str">
        <f>IF('FORM NILAI SIAP'!B44=0,"",'FORM NILAI SIAP'!B44)</f>
        <v/>
      </c>
      <c r="D44" s="3" t="str">
        <f>'FORM NILAI SIAP'!J44</f>
        <v/>
      </c>
      <c r="E44" s="7" t="str">
        <f>IF($C44="","",IFERROR((IFERROR('FORM NILAI SIAP'!$M44*'CPMK-CPL'!D$11,0)+IFERROR('FORM NILAI SIAP'!$O44*'CPMK-CPL'!D$12,0)+IFERROR('FORM NILAI SIAP'!$Q44*'CPMK-CPL'!D$13,0)+IFERROR('FORM NILAI SIAP'!$S44*'CPMK-CPL'!D$14,0)+IFERROR('FORM NILAI SIAP'!$U44*'CPMK-CPL'!D$15,0)+IFERROR('FORM NILAI SIAP'!$W44*'CPMK-CPL'!D$16,0)+IFERROR('FORM NILAI SIAP'!$Y44*'CPMK-CPL'!D$17,0)+IFERROR('FORM NILAI SIAP'!$AA44*'CPMK-CPL'!D$18,0)+IFERROR('FORM NILAI SIAP'!$AC44*'CPMK-CPL'!D$19,0)+IFERROR('FORM NILAI SIAP'!$AE44*'CPMK-CPL'!D$20,0))/'CPMK-CPL'!D$25,""))</f>
        <v/>
      </c>
      <c r="F44" s="7" t="str">
        <f>IF($C44="","",IFERROR((IFERROR('FORM NILAI SIAP'!$M44*'CPMK-CPL'!E$11,0)+IFERROR('FORM NILAI SIAP'!$O44*'CPMK-CPL'!E$12,0)+IFERROR('FORM NILAI SIAP'!$Q44*'CPMK-CPL'!E$13,0)+IFERROR('FORM NILAI SIAP'!$S44*'CPMK-CPL'!E$14,0)+IFERROR('FORM NILAI SIAP'!$U44*'CPMK-CPL'!E$15,0)+IFERROR('FORM NILAI SIAP'!$W44*'CPMK-CPL'!E$16,0)+IFERROR('FORM NILAI SIAP'!$Y44*'CPMK-CPL'!E$17,0)+IFERROR('FORM NILAI SIAP'!$AA44*'CPMK-CPL'!E$18,0)+IFERROR('FORM NILAI SIAP'!$AC44*'CPMK-CPL'!E$19,0)+IFERROR('FORM NILAI SIAP'!$AE44*'CPMK-CPL'!E$20,0))/'CPMK-CPL'!E$25,""))</f>
        <v/>
      </c>
      <c r="G44" s="7" t="str">
        <f>IF($C44="","",IFERROR((IFERROR('FORM NILAI SIAP'!$M44*'CPMK-CPL'!F$11,0)+IFERROR('FORM NILAI SIAP'!$O44*'CPMK-CPL'!F$12,0)+IFERROR('FORM NILAI SIAP'!$Q44*'CPMK-CPL'!F$13,0)+IFERROR('FORM NILAI SIAP'!$S44*'CPMK-CPL'!F$14,0)+IFERROR('FORM NILAI SIAP'!$U44*'CPMK-CPL'!F$15,0)+IFERROR('FORM NILAI SIAP'!$W44*'CPMK-CPL'!F$16,0)+IFERROR('FORM NILAI SIAP'!$Y44*'CPMK-CPL'!F$17,0)+IFERROR('FORM NILAI SIAP'!$AA44*'CPMK-CPL'!F$18,0)+IFERROR('FORM NILAI SIAP'!$AC44*'CPMK-CPL'!F$19,0)+IFERROR('FORM NILAI SIAP'!$AE44*'CPMK-CPL'!F$20,0))/'CPMK-CPL'!F$25,""))</f>
        <v/>
      </c>
      <c r="H44" s="7" t="str">
        <f>IF($C44="","",IFERROR((IFERROR('FORM NILAI SIAP'!$M44*'CPMK-CPL'!G$11,0)+IFERROR('FORM NILAI SIAP'!$O44*'CPMK-CPL'!G$12,0)+IFERROR('FORM NILAI SIAP'!$Q44*'CPMK-CPL'!G$13,0)+IFERROR('FORM NILAI SIAP'!$S44*'CPMK-CPL'!G$14,0)+IFERROR('FORM NILAI SIAP'!$U44*'CPMK-CPL'!G$15,0)+IFERROR('FORM NILAI SIAP'!$W44*'CPMK-CPL'!G$16,0)+IFERROR('FORM NILAI SIAP'!$Y44*'CPMK-CPL'!G$17,0)+IFERROR('FORM NILAI SIAP'!$AA44*'CPMK-CPL'!G$18,0)+IFERROR('FORM NILAI SIAP'!$AC44*'CPMK-CPL'!G$19,0)+IFERROR('FORM NILAI SIAP'!$AE44*'CPMK-CPL'!G$20,0))/'CPMK-CPL'!G$25,""))</f>
        <v/>
      </c>
      <c r="I44" s="7" t="str">
        <f>IF($C44="","",IFERROR((IFERROR('FORM NILAI SIAP'!$M44*'CPMK-CPL'!H$11,0)+IFERROR('FORM NILAI SIAP'!$O44*'CPMK-CPL'!H$12,0)+IFERROR('FORM NILAI SIAP'!$Q44*'CPMK-CPL'!H$13,0)+IFERROR('FORM NILAI SIAP'!$S44*'CPMK-CPL'!H$14,0)+IFERROR('FORM NILAI SIAP'!$U44*'CPMK-CPL'!H$15,0)+IFERROR('FORM NILAI SIAP'!$W44*'CPMK-CPL'!H$16,0)+IFERROR('FORM NILAI SIAP'!$Y44*'CPMK-CPL'!H$17,0)+IFERROR('FORM NILAI SIAP'!$AA44*'CPMK-CPL'!H$18,0)+IFERROR('FORM NILAI SIAP'!$AC44*'CPMK-CPL'!H$19,0)+IFERROR('FORM NILAI SIAP'!$AE44*'CPMK-CPL'!H$20,0))/'CPMK-CPL'!H$25,""))</f>
        <v/>
      </c>
      <c r="J44" s="7" t="str">
        <f>IF($C44="","",IFERROR((IFERROR('FORM NILAI SIAP'!$M44*'CPMK-CPL'!I$11,0)+IFERROR('FORM NILAI SIAP'!$O44*'CPMK-CPL'!I$12,0)+IFERROR('FORM NILAI SIAP'!$Q44*'CPMK-CPL'!I$13,0)+IFERROR('FORM NILAI SIAP'!$S44*'CPMK-CPL'!I$14,0)+IFERROR('FORM NILAI SIAP'!$U44*'CPMK-CPL'!I$15,0)+IFERROR('FORM NILAI SIAP'!$W44*'CPMK-CPL'!I$16,0)+IFERROR('FORM NILAI SIAP'!$Y44*'CPMK-CPL'!I$17,0)+IFERROR('FORM NILAI SIAP'!$AA44*'CPMK-CPL'!I$18,0)+IFERROR('FORM NILAI SIAP'!$AC44*'CPMK-CPL'!I$19,0)+IFERROR('FORM NILAI SIAP'!$AE44*'CPMK-CPL'!I$20,0))/'CPMK-CPL'!I$25,""))</f>
        <v/>
      </c>
      <c r="K44" s="7" t="str">
        <f>IF($C44="","",IFERROR((IFERROR('FORM NILAI SIAP'!$M44*'CPMK-CPL'!J$11,0)+IFERROR('FORM NILAI SIAP'!$O44*'CPMK-CPL'!J$12,0)+IFERROR('FORM NILAI SIAP'!$Q44*'CPMK-CPL'!J$13,0)+IFERROR('FORM NILAI SIAP'!$S44*'CPMK-CPL'!J$14,0)+IFERROR('FORM NILAI SIAP'!$U44*'CPMK-CPL'!J$15,0)+IFERROR('FORM NILAI SIAP'!$W44*'CPMK-CPL'!J$16,0)+IFERROR('FORM NILAI SIAP'!$Y44*'CPMK-CPL'!J$17,0)+IFERROR('FORM NILAI SIAP'!$AA44*'CPMK-CPL'!J$18,0)+IFERROR('FORM NILAI SIAP'!$AC44*'CPMK-CPL'!J$19,0)+IFERROR('FORM NILAI SIAP'!$AE44*'CPMK-CPL'!J$20,0))/'CPMK-CPL'!J$25,""))</f>
        <v/>
      </c>
      <c r="L44" s="7" t="str">
        <f>IF($C44="","",IFERROR((IFERROR('FORM NILAI SIAP'!$M44*'CPMK-CPL'!K$11,0)+IFERROR('FORM NILAI SIAP'!$O44*'CPMK-CPL'!K$12,0)+IFERROR('FORM NILAI SIAP'!$Q44*'CPMK-CPL'!K$13,0)+IFERROR('FORM NILAI SIAP'!$S44*'CPMK-CPL'!K$14,0)+IFERROR('FORM NILAI SIAP'!$U44*'CPMK-CPL'!K$15,0)+IFERROR('FORM NILAI SIAP'!$W44*'CPMK-CPL'!K$16,0)+IFERROR('FORM NILAI SIAP'!$Y44*'CPMK-CPL'!K$17,0)+IFERROR('FORM NILAI SIAP'!$AA44*'CPMK-CPL'!K$18,0)+IFERROR('FORM NILAI SIAP'!$AC44*'CPMK-CPL'!K$19,0)+IFERROR('FORM NILAI SIAP'!$AE44*'CPMK-CPL'!K$20,0))/'CPMK-CPL'!K$25,""))</f>
        <v/>
      </c>
      <c r="M44" s="7" t="str">
        <f>IF($C44="","",IFERROR((IFERROR('FORM NILAI SIAP'!$M44*'CPMK-CPL'!L$11,0)+IFERROR('FORM NILAI SIAP'!$O44*'CPMK-CPL'!L$12,0)+IFERROR('FORM NILAI SIAP'!$Q44*'CPMK-CPL'!L$13,0)+IFERROR('FORM NILAI SIAP'!$S44*'CPMK-CPL'!L$14,0)+IFERROR('FORM NILAI SIAP'!$U44*'CPMK-CPL'!L$15,0)+IFERROR('FORM NILAI SIAP'!$W44*'CPMK-CPL'!L$16,0)+IFERROR('FORM NILAI SIAP'!$Y44*'CPMK-CPL'!L$17,0)+IFERROR('FORM NILAI SIAP'!$AA44*'CPMK-CPL'!L$18,0)+IFERROR('FORM NILAI SIAP'!$AC44*'CPMK-CPL'!L$19,0)+IFERROR('FORM NILAI SIAP'!$AE44*'CPMK-CPL'!L$20,0))/'CPMK-CPL'!L$25,""))</f>
        <v/>
      </c>
      <c r="N44" s="7" t="str">
        <f>IF($C44="","",IFERROR((IFERROR('FORM NILAI SIAP'!$M44*'CPMK-CPL'!M$11,0)+IFERROR('FORM NILAI SIAP'!$O44*'CPMK-CPL'!M$12,0)+IFERROR('FORM NILAI SIAP'!$Q44*'CPMK-CPL'!M$13,0)+IFERROR('FORM NILAI SIAP'!$S44*'CPMK-CPL'!M$14,0)+IFERROR('FORM NILAI SIAP'!$U44*'CPMK-CPL'!M$15,0)+IFERROR('FORM NILAI SIAP'!$W44*'CPMK-CPL'!M$16,0)+IFERROR('FORM NILAI SIAP'!$Y44*'CPMK-CPL'!M$17,0)+IFERROR('FORM NILAI SIAP'!$AA44*'CPMK-CPL'!M$18,0)+IFERROR('FORM NILAI SIAP'!$AC44*'CPMK-CPL'!M$19,0)+IFERROR('FORM NILAI SIAP'!$AE44*'CPMK-CPL'!M$20,0))/'CPMK-CPL'!M$25,""))</f>
        <v/>
      </c>
      <c r="O44" s="7" t="str">
        <f>IF($C44="","",IFERROR((IFERROR('FORM NILAI SIAP'!$M44*'CPMK-CPL'!N$11,0)+IFERROR('FORM NILAI SIAP'!$O44*'CPMK-CPL'!N$12,0)+IFERROR('FORM NILAI SIAP'!$Q44*'CPMK-CPL'!N$13,0)+IFERROR('FORM NILAI SIAP'!$S44*'CPMK-CPL'!N$14,0)+IFERROR('FORM NILAI SIAP'!$U44*'CPMK-CPL'!N$15,0)+IFERROR('FORM NILAI SIAP'!$W44*'CPMK-CPL'!N$16,0)+IFERROR('FORM NILAI SIAP'!$Y44*'CPMK-CPL'!N$17,0)+IFERROR('FORM NILAI SIAP'!$AA44*'CPMK-CPL'!N$18,0)+IFERROR('FORM NILAI SIAP'!$AC44*'CPMK-CPL'!N$19,0)+IFERROR('FORM NILAI SIAP'!$AE44*'CPMK-CPL'!N$20,0))/'CPMK-CPL'!N$25,""))</f>
        <v/>
      </c>
      <c r="P44" s="7" t="str">
        <f>IF($C44="","",IFERROR((IFERROR('FORM NILAI SIAP'!$M44*'CPMK-CPL'!O$11,0)+IFERROR('FORM NILAI SIAP'!$O44*'CPMK-CPL'!O$12,0)+IFERROR('FORM NILAI SIAP'!$Q44*'CPMK-CPL'!O$13,0)+IFERROR('FORM NILAI SIAP'!$S44*'CPMK-CPL'!O$14,0)+IFERROR('FORM NILAI SIAP'!$U44*'CPMK-CPL'!O$15,0)+IFERROR('FORM NILAI SIAP'!$W44*'CPMK-CPL'!O$16,0)+IFERROR('FORM NILAI SIAP'!$Y44*'CPMK-CPL'!O$17,0)+IFERROR('FORM NILAI SIAP'!$AA44*'CPMK-CPL'!O$18,0)+IFERROR('FORM NILAI SIAP'!$AC44*'CPMK-CPL'!O$19,0)+IFERROR('FORM NILAI SIAP'!$AE44*'CPMK-CPL'!O$20,0))/'CPMK-CPL'!O$25,""))</f>
        <v/>
      </c>
      <c r="Q44" s="7" t="str">
        <f>IF($C44="","",IFERROR((IFERROR('FORM NILAI SIAP'!$M44*'CPMK-CPL'!P$11,0)+IFERROR('FORM NILAI SIAP'!$O44*'CPMK-CPL'!P$12,0)+IFERROR('FORM NILAI SIAP'!$Q44*'CPMK-CPL'!P$13,0)+IFERROR('FORM NILAI SIAP'!$S44*'CPMK-CPL'!P$14,0)+IFERROR('FORM NILAI SIAP'!$U44*'CPMK-CPL'!P$15,0)+IFERROR('FORM NILAI SIAP'!$W44*'CPMK-CPL'!P$16,0)+IFERROR('FORM NILAI SIAP'!$Y44*'CPMK-CPL'!P$17,0)+IFERROR('FORM NILAI SIAP'!$AA44*'CPMK-CPL'!P$18,0)+IFERROR('FORM NILAI SIAP'!$AC44*'CPMK-CPL'!P$19,0)+IFERROR('FORM NILAI SIAP'!$AE44*'CPMK-CPL'!P$20,0))/'CPMK-CPL'!P$25,""))</f>
        <v/>
      </c>
      <c r="R44" s="7" t="str">
        <f>IF($C44="","",IFERROR((IFERROR('FORM NILAI SIAP'!$M44*'CPMK-CPL'!Q$11,0)+IFERROR('FORM NILAI SIAP'!$O44*'CPMK-CPL'!Q$12,0)+IFERROR('FORM NILAI SIAP'!$Q44*'CPMK-CPL'!Q$13,0)+IFERROR('FORM NILAI SIAP'!$S44*'CPMK-CPL'!Q$14,0)+IFERROR('FORM NILAI SIAP'!$U44*'CPMK-CPL'!Q$15,0)+IFERROR('FORM NILAI SIAP'!$W44*'CPMK-CPL'!Q$16,0)+IFERROR('FORM NILAI SIAP'!$Y44*'CPMK-CPL'!Q$17,0)+IFERROR('FORM NILAI SIAP'!$AA44*'CPMK-CPL'!Q$18,0)+IFERROR('FORM NILAI SIAP'!$AC44*'CPMK-CPL'!Q$19,0)+IFERROR('FORM NILAI SIAP'!$AE44*'CPMK-CPL'!Q$20,0))/'CPMK-CPL'!Q$25,""))</f>
        <v/>
      </c>
      <c r="S44" s="7" t="str">
        <f>IF($C44="","",IFERROR((IFERROR('FORM NILAI SIAP'!$M44*'CPMK-CPL'!R$11,0)+IFERROR('FORM NILAI SIAP'!$O44*'CPMK-CPL'!R$12,0)+IFERROR('FORM NILAI SIAP'!$Q44*'CPMK-CPL'!R$13,0)+IFERROR('FORM NILAI SIAP'!$S44*'CPMK-CPL'!R$14,0)+IFERROR('FORM NILAI SIAP'!$U44*'CPMK-CPL'!R$15,0)+IFERROR('FORM NILAI SIAP'!$W44*'CPMK-CPL'!R$16,0)+IFERROR('FORM NILAI SIAP'!$Y44*'CPMK-CPL'!R$17,0)+IFERROR('FORM NILAI SIAP'!$AA44*'CPMK-CPL'!R$18,0)+IFERROR('FORM NILAI SIAP'!$AC44*'CPMK-CPL'!R$19,0)+IFERROR('FORM NILAI SIAP'!$AE44*'CPMK-CPL'!R$20,0))/'CPMK-CPL'!R$25,""))</f>
        <v/>
      </c>
      <c r="T44" s="2" t="str">
        <f t="shared" si="13"/>
        <v/>
      </c>
      <c r="U44" s="2" t="str">
        <f t="shared" si="14"/>
        <v/>
      </c>
      <c r="V44" s="2" t="str">
        <f t="shared" si="15"/>
        <v/>
      </c>
      <c r="W44" s="2" t="str">
        <f t="shared" si="16"/>
        <v/>
      </c>
      <c r="X44" s="2" t="str">
        <f t="shared" si="17"/>
        <v/>
      </c>
      <c r="Y44" s="2" t="str">
        <f t="shared" si="18"/>
        <v/>
      </c>
      <c r="Z44" s="2" t="str">
        <f t="shared" si="19"/>
        <v/>
      </c>
      <c r="AA44" s="2" t="str">
        <f t="shared" si="20"/>
        <v/>
      </c>
      <c r="AB44" s="2" t="str">
        <f t="shared" si="5"/>
        <v/>
      </c>
      <c r="AC44" s="2" t="str">
        <f t="shared" si="21"/>
        <v/>
      </c>
      <c r="AD44" s="2" t="str">
        <f t="shared" si="22"/>
        <v/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" t="str">
        <f t="shared" si="26"/>
        <v/>
      </c>
      <c r="AI44" s="60" t="str">
        <f t="shared" ca="1" si="27"/>
        <v/>
      </c>
      <c r="AJ44" s="60"/>
    </row>
    <row r="45" spans="1:36" x14ac:dyDescent="0.25">
      <c r="A45" s="63" t="str">
        <f t="shared" si="12"/>
        <v/>
      </c>
      <c r="B45" s="49" t="str">
        <f>IF('FORM NILAI SIAP'!A45=0,"",'FORM NILAI SIAP'!A45)</f>
        <v/>
      </c>
      <c r="C45" s="3" t="str">
        <f>IF('FORM NILAI SIAP'!B45=0,"",'FORM NILAI SIAP'!B45)</f>
        <v/>
      </c>
      <c r="D45" s="3" t="str">
        <f>'FORM NILAI SIAP'!J45</f>
        <v/>
      </c>
      <c r="E45" s="7" t="str">
        <f>IF($C45="","",IFERROR((IFERROR('FORM NILAI SIAP'!$M45*'CPMK-CPL'!D$11,0)+IFERROR('FORM NILAI SIAP'!$O45*'CPMK-CPL'!D$12,0)+IFERROR('FORM NILAI SIAP'!$Q45*'CPMK-CPL'!D$13,0)+IFERROR('FORM NILAI SIAP'!$S45*'CPMK-CPL'!D$14,0)+IFERROR('FORM NILAI SIAP'!$U45*'CPMK-CPL'!D$15,0)+IFERROR('FORM NILAI SIAP'!$W45*'CPMK-CPL'!D$16,0)+IFERROR('FORM NILAI SIAP'!$Y45*'CPMK-CPL'!D$17,0)+IFERROR('FORM NILAI SIAP'!$AA45*'CPMK-CPL'!D$18,0)+IFERROR('FORM NILAI SIAP'!$AC45*'CPMK-CPL'!D$19,0)+IFERROR('FORM NILAI SIAP'!$AE45*'CPMK-CPL'!D$20,0))/'CPMK-CPL'!D$25,""))</f>
        <v/>
      </c>
      <c r="F45" s="7" t="str">
        <f>IF($C45="","",IFERROR((IFERROR('FORM NILAI SIAP'!$M45*'CPMK-CPL'!E$11,0)+IFERROR('FORM NILAI SIAP'!$O45*'CPMK-CPL'!E$12,0)+IFERROR('FORM NILAI SIAP'!$Q45*'CPMK-CPL'!E$13,0)+IFERROR('FORM NILAI SIAP'!$S45*'CPMK-CPL'!E$14,0)+IFERROR('FORM NILAI SIAP'!$U45*'CPMK-CPL'!E$15,0)+IFERROR('FORM NILAI SIAP'!$W45*'CPMK-CPL'!E$16,0)+IFERROR('FORM NILAI SIAP'!$Y45*'CPMK-CPL'!E$17,0)+IFERROR('FORM NILAI SIAP'!$AA45*'CPMK-CPL'!E$18,0)+IFERROR('FORM NILAI SIAP'!$AC45*'CPMK-CPL'!E$19,0)+IFERROR('FORM NILAI SIAP'!$AE45*'CPMK-CPL'!E$20,0))/'CPMK-CPL'!E$25,""))</f>
        <v/>
      </c>
      <c r="G45" s="7" t="str">
        <f>IF($C45="","",IFERROR((IFERROR('FORM NILAI SIAP'!$M45*'CPMK-CPL'!F$11,0)+IFERROR('FORM NILAI SIAP'!$O45*'CPMK-CPL'!F$12,0)+IFERROR('FORM NILAI SIAP'!$Q45*'CPMK-CPL'!F$13,0)+IFERROR('FORM NILAI SIAP'!$S45*'CPMK-CPL'!F$14,0)+IFERROR('FORM NILAI SIAP'!$U45*'CPMK-CPL'!F$15,0)+IFERROR('FORM NILAI SIAP'!$W45*'CPMK-CPL'!F$16,0)+IFERROR('FORM NILAI SIAP'!$Y45*'CPMK-CPL'!F$17,0)+IFERROR('FORM NILAI SIAP'!$AA45*'CPMK-CPL'!F$18,0)+IFERROR('FORM NILAI SIAP'!$AC45*'CPMK-CPL'!F$19,0)+IFERROR('FORM NILAI SIAP'!$AE45*'CPMK-CPL'!F$20,0))/'CPMK-CPL'!F$25,""))</f>
        <v/>
      </c>
      <c r="H45" s="7" t="str">
        <f>IF($C45="","",IFERROR((IFERROR('FORM NILAI SIAP'!$M45*'CPMK-CPL'!G$11,0)+IFERROR('FORM NILAI SIAP'!$O45*'CPMK-CPL'!G$12,0)+IFERROR('FORM NILAI SIAP'!$Q45*'CPMK-CPL'!G$13,0)+IFERROR('FORM NILAI SIAP'!$S45*'CPMK-CPL'!G$14,0)+IFERROR('FORM NILAI SIAP'!$U45*'CPMK-CPL'!G$15,0)+IFERROR('FORM NILAI SIAP'!$W45*'CPMK-CPL'!G$16,0)+IFERROR('FORM NILAI SIAP'!$Y45*'CPMK-CPL'!G$17,0)+IFERROR('FORM NILAI SIAP'!$AA45*'CPMK-CPL'!G$18,0)+IFERROR('FORM NILAI SIAP'!$AC45*'CPMK-CPL'!G$19,0)+IFERROR('FORM NILAI SIAP'!$AE45*'CPMK-CPL'!G$20,0))/'CPMK-CPL'!G$25,""))</f>
        <v/>
      </c>
      <c r="I45" s="7" t="str">
        <f>IF($C45="","",IFERROR((IFERROR('FORM NILAI SIAP'!$M45*'CPMK-CPL'!H$11,0)+IFERROR('FORM NILAI SIAP'!$O45*'CPMK-CPL'!H$12,0)+IFERROR('FORM NILAI SIAP'!$Q45*'CPMK-CPL'!H$13,0)+IFERROR('FORM NILAI SIAP'!$S45*'CPMK-CPL'!H$14,0)+IFERROR('FORM NILAI SIAP'!$U45*'CPMK-CPL'!H$15,0)+IFERROR('FORM NILAI SIAP'!$W45*'CPMK-CPL'!H$16,0)+IFERROR('FORM NILAI SIAP'!$Y45*'CPMK-CPL'!H$17,0)+IFERROR('FORM NILAI SIAP'!$AA45*'CPMK-CPL'!H$18,0)+IFERROR('FORM NILAI SIAP'!$AC45*'CPMK-CPL'!H$19,0)+IFERROR('FORM NILAI SIAP'!$AE45*'CPMK-CPL'!H$20,0))/'CPMK-CPL'!H$25,""))</f>
        <v/>
      </c>
      <c r="J45" s="7" t="str">
        <f>IF($C45="","",IFERROR((IFERROR('FORM NILAI SIAP'!$M45*'CPMK-CPL'!I$11,0)+IFERROR('FORM NILAI SIAP'!$O45*'CPMK-CPL'!I$12,0)+IFERROR('FORM NILAI SIAP'!$Q45*'CPMK-CPL'!I$13,0)+IFERROR('FORM NILAI SIAP'!$S45*'CPMK-CPL'!I$14,0)+IFERROR('FORM NILAI SIAP'!$U45*'CPMK-CPL'!I$15,0)+IFERROR('FORM NILAI SIAP'!$W45*'CPMK-CPL'!I$16,0)+IFERROR('FORM NILAI SIAP'!$Y45*'CPMK-CPL'!I$17,0)+IFERROR('FORM NILAI SIAP'!$AA45*'CPMK-CPL'!I$18,0)+IFERROR('FORM NILAI SIAP'!$AC45*'CPMK-CPL'!I$19,0)+IFERROR('FORM NILAI SIAP'!$AE45*'CPMK-CPL'!I$20,0))/'CPMK-CPL'!I$25,""))</f>
        <v/>
      </c>
      <c r="K45" s="7" t="str">
        <f>IF($C45="","",IFERROR((IFERROR('FORM NILAI SIAP'!$M45*'CPMK-CPL'!J$11,0)+IFERROR('FORM NILAI SIAP'!$O45*'CPMK-CPL'!J$12,0)+IFERROR('FORM NILAI SIAP'!$Q45*'CPMK-CPL'!J$13,0)+IFERROR('FORM NILAI SIAP'!$S45*'CPMK-CPL'!J$14,0)+IFERROR('FORM NILAI SIAP'!$U45*'CPMK-CPL'!J$15,0)+IFERROR('FORM NILAI SIAP'!$W45*'CPMK-CPL'!J$16,0)+IFERROR('FORM NILAI SIAP'!$Y45*'CPMK-CPL'!J$17,0)+IFERROR('FORM NILAI SIAP'!$AA45*'CPMK-CPL'!J$18,0)+IFERROR('FORM NILAI SIAP'!$AC45*'CPMK-CPL'!J$19,0)+IFERROR('FORM NILAI SIAP'!$AE45*'CPMK-CPL'!J$20,0))/'CPMK-CPL'!J$25,""))</f>
        <v/>
      </c>
      <c r="L45" s="7" t="str">
        <f>IF($C45="","",IFERROR((IFERROR('FORM NILAI SIAP'!$M45*'CPMK-CPL'!K$11,0)+IFERROR('FORM NILAI SIAP'!$O45*'CPMK-CPL'!K$12,0)+IFERROR('FORM NILAI SIAP'!$Q45*'CPMK-CPL'!K$13,0)+IFERROR('FORM NILAI SIAP'!$S45*'CPMK-CPL'!K$14,0)+IFERROR('FORM NILAI SIAP'!$U45*'CPMK-CPL'!K$15,0)+IFERROR('FORM NILAI SIAP'!$W45*'CPMK-CPL'!K$16,0)+IFERROR('FORM NILAI SIAP'!$Y45*'CPMK-CPL'!K$17,0)+IFERROR('FORM NILAI SIAP'!$AA45*'CPMK-CPL'!K$18,0)+IFERROR('FORM NILAI SIAP'!$AC45*'CPMK-CPL'!K$19,0)+IFERROR('FORM NILAI SIAP'!$AE45*'CPMK-CPL'!K$20,0))/'CPMK-CPL'!K$25,""))</f>
        <v/>
      </c>
      <c r="M45" s="7" t="str">
        <f>IF($C45="","",IFERROR((IFERROR('FORM NILAI SIAP'!$M45*'CPMK-CPL'!L$11,0)+IFERROR('FORM NILAI SIAP'!$O45*'CPMK-CPL'!L$12,0)+IFERROR('FORM NILAI SIAP'!$Q45*'CPMK-CPL'!L$13,0)+IFERROR('FORM NILAI SIAP'!$S45*'CPMK-CPL'!L$14,0)+IFERROR('FORM NILAI SIAP'!$U45*'CPMK-CPL'!L$15,0)+IFERROR('FORM NILAI SIAP'!$W45*'CPMK-CPL'!L$16,0)+IFERROR('FORM NILAI SIAP'!$Y45*'CPMK-CPL'!L$17,0)+IFERROR('FORM NILAI SIAP'!$AA45*'CPMK-CPL'!L$18,0)+IFERROR('FORM NILAI SIAP'!$AC45*'CPMK-CPL'!L$19,0)+IFERROR('FORM NILAI SIAP'!$AE45*'CPMK-CPL'!L$20,0))/'CPMK-CPL'!L$25,""))</f>
        <v/>
      </c>
      <c r="N45" s="7" t="str">
        <f>IF($C45="","",IFERROR((IFERROR('FORM NILAI SIAP'!$M45*'CPMK-CPL'!M$11,0)+IFERROR('FORM NILAI SIAP'!$O45*'CPMK-CPL'!M$12,0)+IFERROR('FORM NILAI SIAP'!$Q45*'CPMK-CPL'!M$13,0)+IFERROR('FORM NILAI SIAP'!$S45*'CPMK-CPL'!M$14,0)+IFERROR('FORM NILAI SIAP'!$U45*'CPMK-CPL'!M$15,0)+IFERROR('FORM NILAI SIAP'!$W45*'CPMK-CPL'!M$16,0)+IFERROR('FORM NILAI SIAP'!$Y45*'CPMK-CPL'!M$17,0)+IFERROR('FORM NILAI SIAP'!$AA45*'CPMK-CPL'!M$18,0)+IFERROR('FORM NILAI SIAP'!$AC45*'CPMK-CPL'!M$19,0)+IFERROR('FORM NILAI SIAP'!$AE45*'CPMK-CPL'!M$20,0))/'CPMK-CPL'!M$25,""))</f>
        <v/>
      </c>
      <c r="O45" s="7" t="str">
        <f>IF($C45="","",IFERROR((IFERROR('FORM NILAI SIAP'!$M45*'CPMK-CPL'!N$11,0)+IFERROR('FORM NILAI SIAP'!$O45*'CPMK-CPL'!N$12,0)+IFERROR('FORM NILAI SIAP'!$Q45*'CPMK-CPL'!N$13,0)+IFERROR('FORM NILAI SIAP'!$S45*'CPMK-CPL'!N$14,0)+IFERROR('FORM NILAI SIAP'!$U45*'CPMK-CPL'!N$15,0)+IFERROR('FORM NILAI SIAP'!$W45*'CPMK-CPL'!N$16,0)+IFERROR('FORM NILAI SIAP'!$Y45*'CPMK-CPL'!N$17,0)+IFERROR('FORM NILAI SIAP'!$AA45*'CPMK-CPL'!N$18,0)+IFERROR('FORM NILAI SIAP'!$AC45*'CPMK-CPL'!N$19,0)+IFERROR('FORM NILAI SIAP'!$AE45*'CPMK-CPL'!N$20,0))/'CPMK-CPL'!N$25,""))</f>
        <v/>
      </c>
      <c r="P45" s="7" t="str">
        <f>IF($C45="","",IFERROR((IFERROR('FORM NILAI SIAP'!$M45*'CPMK-CPL'!O$11,0)+IFERROR('FORM NILAI SIAP'!$O45*'CPMK-CPL'!O$12,0)+IFERROR('FORM NILAI SIAP'!$Q45*'CPMK-CPL'!O$13,0)+IFERROR('FORM NILAI SIAP'!$S45*'CPMK-CPL'!O$14,0)+IFERROR('FORM NILAI SIAP'!$U45*'CPMK-CPL'!O$15,0)+IFERROR('FORM NILAI SIAP'!$W45*'CPMK-CPL'!O$16,0)+IFERROR('FORM NILAI SIAP'!$Y45*'CPMK-CPL'!O$17,0)+IFERROR('FORM NILAI SIAP'!$AA45*'CPMK-CPL'!O$18,0)+IFERROR('FORM NILAI SIAP'!$AC45*'CPMK-CPL'!O$19,0)+IFERROR('FORM NILAI SIAP'!$AE45*'CPMK-CPL'!O$20,0))/'CPMK-CPL'!O$25,""))</f>
        <v/>
      </c>
      <c r="Q45" s="7" t="str">
        <f>IF($C45="","",IFERROR((IFERROR('FORM NILAI SIAP'!$M45*'CPMK-CPL'!P$11,0)+IFERROR('FORM NILAI SIAP'!$O45*'CPMK-CPL'!P$12,0)+IFERROR('FORM NILAI SIAP'!$Q45*'CPMK-CPL'!P$13,0)+IFERROR('FORM NILAI SIAP'!$S45*'CPMK-CPL'!P$14,0)+IFERROR('FORM NILAI SIAP'!$U45*'CPMK-CPL'!P$15,0)+IFERROR('FORM NILAI SIAP'!$W45*'CPMK-CPL'!P$16,0)+IFERROR('FORM NILAI SIAP'!$Y45*'CPMK-CPL'!P$17,0)+IFERROR('FORM NILAI SIAP'!$AA45*'CPMK-CPL'!P$18,0)+IFERROR('FORM NILAI SIAP'!$AC45*'CPMK-CPL'!P$19,0)+IFERROR('FORM NILAI SIAP'!$AE45*'CPMK-CPL'!P$20,0))/'CPMK-CPL'!P$25,""))</f>
        <v/>
      </c>
      <c r="R45" s="7" t="str">
        <f>IF($C45="","",IFERROR((IFERROR('FORM NILAI SIAP'!$M45*'CPMK-CPL'!Q$11,0)+IFERROR('FORM NILAI SIAP'!$O45*'CPMK-CPL'!Q$12,0)+IFERROR('FORM NILAI SIAP'!$Q45*'CPMK-CPL'!Q$13,0)+IFERROR('FORM NILAI SIAP'!$S45*'CPMK-CPL'!Q$14,0)+IFERROR('FORM NILAI SIAP'!$U45*'CPMK-CPL'!Q$15,0)+IFERROR('FORM NILAI SIAP'!$W45*'CPMK-CPL'!Q$16,0)+IFERROR('FORM NILAI SIAP'!$Y45*'CPMK-CPL'!Q$17,0)+IFERROR('FORM NILAI SIAP'!$AA45*'CPMK-CPL'!Q$18,0)+IFERROR('FORM NILAI SIAP'!$AC45*'CPMK-CPL'!Q$19,0)+IFERROR('FORM NILAI SIAP'!$AE45*'CPMK-CPL'!Q$20,0))/'CPMK-CPL'!Q$25,""))</f>
        <v/>
      </c>
      <c r="S45" s="7" t="str">
        <f>IF($C45="","",IFERROR((IFERROR('FORM NILAI SIAP'!$M45*'CPMK-CPL'!R$11,0)+IFERROR('FORM NILAI SIAP'!$O45*'CPMK-CPL'!R$12,0)+IFERROR('FORM NILAI SIAP'!$Q45*'CPMK-CPL'!R$13,0)+IFERROR('FORM NILAI SIAP'!$S45*'CPMK-CPL'!R$14,0)+IFERROR('FORM NILAI SIAP'!$U45*'CPMK-CPL'!R$15,0)+IFERROR('FORM NILAI SIAP'!$W45*'CPMK-CPL'!R$16,0)+IFERROR('FORM NILAI SIAP'!$Y45*'CPMK-CPL'!R$17,0)+IFERROR('FORM NILAI SIAP'!$AA45*'CPMK-CPL'!R$18,0)+IFERROR('FORM NILAI SIAP'!$AC45*'CPMK-CPL'!R$19,0)+IFERROR('FORM NILAI SIAP'!$AE45*'CPMK-CPL'!R$20,0))/'CPMK-CPL'!R$25,""))</f>
        <v/>
      </c>
      <c r="T45" s="2" t="str">
        <f t="shared" si="13"/>
        <v/>
      </c>
      <c r="U45" s="2" t="str">
        <f t="shared" si="14"/>
        <v/>
      </c>
      <c r="V45" s="2" t="str">
        <f t="shared" si="15"/>
        <v/>
      </c>
      <c r="W45" s="2" t="str">
        <f t="shared" si="16"/>
        <v/>
      </c>
      <c r="X45" s="2" t="str">
        <f t="shared" si="17"/>
        <v/>
      </c>
      <c r="Y45" s="2" t="str">
        <f t="shared" si="18"/>
        <v/>
      </c>
      <c r="Z45" s="2" t="str">
        <f t="shared" si="19"/>
        <v/>
      </c>
      <c r="AA45" s="2" t="str">
        <f t="shared" si="20"/>
        <v/>
      </c>
      <c r="AB45" s="2" t="str">
        <f t="shared" si="5"/>
        <v/>
      </c>
      <c r="AC45" s="2" t="str">
        <f t="shared" si="21"/>
        <v/>
      </c>
      <c r="AD45" s="2" t="str">
        <f t="shared" si="22"/>
        <v/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" t="str">
        <f t="shared" si="26"/>
        <v/>
      </c>
      <c r="AI45" s="60" t="str">
        <f t="shared" ca="1" si="27"/>
        <v/>
      </c>
      <c r="AJ45" s="60"/>
    </row>
    <row r="46" spans="1:36" x14ac:dyDescent="0.25">
      <c r="A46" s="63" t="str">
        <f t="shared" si="12"/>
        <v/>
      </c>
      <c r="B46" s="49" t="str">
        <f>IF('FORM NILAI SIAP'!A46=0,"",'FORM NILAI SIAP'!A46)</f>
        <v/>
      </c>
      <c r="C46" s="3" t="str">
        <f>IF('FORM NILAI SIAP'!B46=0,"",'FORM NILAI SIAP'!B46)</f>
        <v/>
      </c>
      <c r="D46" s="3" t="str">
        <f>'FORM NILAI SIAP'!J46</f>
        <v/>
      </c>
      <c r="E46" s="7" t="str">
        <f>IF($C46="","",IFERROR((IFERROR('FORM NILAI SIAP'!$M46*'CPMK-CPL'!D$11,0)+IFERROR('FORM NILAI SIAP'!$O46*'CPMK-CPL'!D$12,0)+IFERROR('FORM NILAI SIAP'!$Q46*'CPMK-CPL'!D$13,0)+IFERROR('FORM NILAI SIAP'!$S46*'CPMK-CPL'!D$14,0)+IFERROR('FORM NILAI SIAP'!$U46*'CPMK-CPL'!D$15,0)+IFERROR('FORM NILAI SIAP'!$W46*'CPMK-CPL'!D$16,0)+IFERROR('FORM NILAI SIAP'!$Y46*'CPMK-CPL'!D$17,0)+IFERROR('FORM NILAI SIAP'!$AA46*'CPMK-CPL'!D$18,0)+IFERROR('FORM NILAI SIAP'!$AC46*'CPMK-CPL'!D$19,0)+IFERROR('FORM NILAI SIAP'!$AE46*'CPMK-CPL'!D$20,0))/'CPMK-CPL'!D$25,""))</f>
        <v/>
      </c>
      <c r="F46" s="7" t="str">
        <f>IF($C46="","",IFERROR((IFERROR('FORM NILAI SIAP'!$M46*'CPMK-CPL'!E$11,0)+IFERROR('FORM NILAI SIAP'!$O46*'CPMK-CPL'!E$12,0)+IFERROR('FORM NILAI SIAP'!$Q46*'CPMK-CPL'!E$13,0)+IFERROR('FORM NILAI SIAP'!$S46*'CPMK-CPL'!E$14,0)+IFERROR('FORM NILAI SIAP'!$U46*'CPMK-CPL'!E$15,0)+IFERROR('FORM NILAI SIAP'!$W46*'CPMK-CPL'!E$16,0)+IFERROR('FORM NILAI SIAP'!$Y46*'CPMK-CPL'!E$17,0)+IFERROR('FORM NILAI SIAP'!$AA46*'CPMK-CPL'!E$18,0)+IFERROR('FORM NILAI SIAP'!$AC46*'CPMK-CPL'!E$19,0)+IFERROR('FORM NILAI SIAP'!$AE46*'CPMK-CPL'!E$20,0))/'CPMK-CPL'!E$25,""))</f>
        <v/>
      </c>
      <c r="G46" s="7" t="str">
        <f>IF($C46="","",IFERROR((IFERROR('FORM NILAI SIAP'!$M46*'CPMK-CPL'!F$11,0)+IFERROR('FORM NILAI SIAP'!$O46*'CPMK-CPL'!F$12,0)+IFERROR('FORM NILAI SIAP'!$Q46*'CPMK-CPL'!F$13,0)+IFERROR('FORM NILAI SIAP'!$S46*'CPMK-CPL'!F$14,0)+IFERROR('FORM NILAI SIAP'!$U46*'CPMK-CPL'!F$15,0)+IFERROR('FORM NILAI SIAP'!$W46*'CPMK-CPL'!F$16,0)+IFERROR('FORM NILAI SIAP'!$Y46*'CPMK-CPL'!F$17,0)+IFERROR('FORM NILAI SIAP'!$AA46*'CPMK-CPL'!F$18,0)+IFERROR('FORM NILAI SIAP'!$AC46*'CPMK-CPL'!F$19,0)+IFERROR('FORM NILAI SIAP'!$AE46*'CPMK-CPL'!F$20,0))/'CPMK-CPL'!F$25,""))</f>
        <v/>
      </c>
      <c r="H46" s="7" t="str">
        <f>IF($C46="","",IFERROR((IFERROR('FORM NILAI SIAP'!$M46*'CPMK-CPL'!G$11,0)+IFERROR('FORM NILAI SIAP'!$O46*'CPMK-CPL'!G$12,0)+IFERROR('FORM NILAI SIAP'!$Q46*'CPMK-CPL'!G$13,0)+IFERROR('FORM NILAI SIAP'!$S46*'CPMK-CPL'!G$14,0)+IFERROR('FORM NILAI SIAP'!$U46*'CPMK-CPL'!G$15,0)+IFERROR('FORM NILAI SIAP'!$W46*'CPMK-CPL'!G$16,0)+IFERROR('FORM NILAI SIAP'!$Y46*'CPMK-CPL'!G$17,0)+IFERROR('FORM NILAI SIAP'!$AA46*'CPMK-CPL'!G$18,0)+IFERROR('FORM NILAI SIAP'!$AC46*'CPMK-CPL'!G$19,0)+IFERROR('FORM NILAI SIAP'!$AE46*'CPMK-CPL'!G$20,0))/'CPMK-CPL'!G$25,""))</f>
        <v/>
      </c>
      <c r="I46" s="7" t="str">
        <f>IF($C46="","",IFERROR((IFERROR('FORM NILAI SIAP'!$M46*'CPMK-CPL'!H$11,0)+IFERROR('FORM NILAI SIAP'!$O46*'CPMK-CPL'!H$12,0)+IFERROR('FORM NILAI SIAP'!$Q46*'CPMK-CPL'!H$13,0)+IFERROR('FORM NILAI SIAP'!$S46*'CPMK-CPL'!H$14,0)+IFERROR('FORM NILAI SIAP'!$U46*'CPMK-CPL'!H$15,0)+IFERROR('FORM NILAI SIAP'!$W46*'CPMK-CPL'!H$16,0)+IFERROR('FORM NILAI SIAP'!$Y46*'CPMK-CPL'!H$17,0)+IFERROR('FORM NILAI SIAP'!$AA46*'CPMK-CPL'!H$18,0)+IFERROR('FORM NILAI SIAP'!$AC46*'CPMK-CPL'!H$19,0)+IFERROR('FORM NILAI SIAP'!$AE46*'CPMK-CPL'!H$20,0))/'CPMK-CPL'!H$25,""))</f>
        <v/>
      </c>
      <c r="J46" s="7" t="str">
        <f>IF($C46="","",IFERROR((IFERROR('FORM NILAI SIAP'!$M46*'CPMK-CPL'!I$11,0)+IFERROR('FORM NILAI SIAP'!$O46*'CPMK-CPL'!I$12,0)+IFERROR('FORM NILAI SIAP'!$Q46*'CPMK-CPL'!I$13,0)+IFERROR('FORM NILAI SIAP'!$S46*'CPMK-CPL'!I$14,0)+IFERROR('FORM NILAI SIAP'!$U46*'CPMK-CPL'!I$15,0)+IFERROR('FORM NILAI SIAP'!$W46*'CPMK-CPL'!I$16,0)+IFERROR('FORM NILAI SIAP'!$Y46*'CPMK-CPL'!I$17,0)+IFERROR('FORM NILAI SIAP'!$AA46*'CPMK-CPL'!I$18,0)+IFERROR('FORM NILAI SIAP'!$AC46*'CPMK-CPL'!I$19,0)+IFERROR('FORM NILAI SIAP'!$AE46*'CPMK-CPL'!I$20,0))/'CPMK-CPL'!I$25,""))</f>
        <v/>
      </c>
      <c r="K46" s="7" t="str">
        <f>IF($C46="","",IFERROR((IFERROR('FORM NILAI SIAP'!$M46*'CPMK-CPL'!J$11,0)+IFERROR('FORM NILAI SIAP'!$O46*'CPMK-CPL'!J$12,0)+IFERROR('FORM NILAI SIAP'!$Q46*'CPMK-CPL'!J$13,0)+IFERROR('FORM NILAI SIAP'!$S46*'CPMK-CPL'!J$14,0)+IFERROR('FORM NILAI SIAP'!$U46*'CPMK-CPL'!J$15,0)+IFERROR('FORM NILAI SIAP'!$W46*'CPMK-CPL'!J$16,0)+IFERROR('FORM NILAI SIAP'!$Y46*'CPMK-CPL'!J$17,0)+IFERROR('FORM NILAI SIAP'!$AA46*'CPMK-CPL'!J$18,0)+IFERROR('FORM NILAI SIAP'!$AC46*'CPMK-CPL'!J$19,0)+IFERROR('FORM NILAI SIAP'!$AE46*'CPMK-CPL'!J$20,0))/'CPMK-CPL'!J$25,""))</f>
        <v/>
      </c>
      <c r="L46" s="7" t="str">
        <f>IF($C46="","",IFERROR((IFERROR('FORM NILAI SIAP'!$M46*'CPMK-CPL'!K$11,0)+IFERROR('FORM NILAI SIAP'!$O46*'CPMK-CPL'!K$12,0)+IFERROR('FORM NILAI SIAP'!$Q46*'CPMK-CPL'!K$13,0)+IFERROR('FORM NILAI SIAP'!$S46*'CPMK-CPL'!K$14,0)+IFERROR('FORM NILAI SIAP'!$U46*'CPMK-CPL'!K$15,0)+IFERROR('FORM NILAI SIAP'!$W46*'CPMK-CPL'!K$16,0)+IFERROR('FORM NILAI SIAP'!$Y46*'CPMK-CPL'!K$17,0)+IFERROR('FORM NILAI SIAP'!$AA46*'CPMK-CPL'!K$18,0)+IFERROR('FORM NILAI SIAP'!$AC46*'CPMK-CPL'!K$19,0)+IFERROR('FORM NILAI SIAP'!$AE46*'CPMK-CPL'!K$20,0))/'CPMK-CPL'!K$25,""))</f>
        <v/>
      </c>
      <c r="M46" s="7" t="str">
        <f>IF($C46="","",IFERROR((IFERROR('FORM NILAI SIAP'!$M46*'CPMK-CPL'!L$11,0)+IFERROR('FORM NILAI SIAP'!$O46*'CPMK-CPL'!L$12,0)+IFERROR('FORM NILAI SIAP'!$Q46*'CPMK-CPL'!L$13,0)+IFERROR('FORM NILAI SIAP'!$S46*'CPMK-CPL'!L$14,0)+IFERROR('FORM NILAI SIAP'!$U46*'CPMK-CPL'!L$15,0)+IFERROR('FORM NILAI SIAP'!$W46*'CPMK-CPL'!L$16,0)+IFERROR('FORM NILAI SIAP'!$Y46*'CPMK-CPL'!L$17,0)+IFERROR('FORM NILAI SIAP'!$AA46*'CPMK-CPL'!L$18,0)+IFERROR('FORM NILAI SIAP'!$AC46*'CPMK-CPL'!L$19,0)+IFERROR('FORM NILAI SIAP'!$AE46*'CPMK-CPL'!L$20,0))/'CPMK-CPL'!L$25,""))</f>
        <v/>
      </c>
      <c r="N46" s="7" t="str">
        <f>IF($C46="","",IFERROR((IFERROR('FORM NILAI SIAP'!$M46*'CPMK-CPL'!M$11,0)+IFERROR('FORM NILAI SIAP'!$O46*'CPMK-CPL'!M$12,0)+IFERROR('FORM NILAI SIAP'!$Q46*'CPMK-CPL'!M$13,0)+IFERROR('FORM NILAI SIAP'!$S46*'CPMK-CPL'!M$14,0)+IFERROR('FORM NILAI SIAP'!$U46*'CPMK-CPL'!M$15,0)+IFERROR('FORM NILAI SIAP'!$W46*'CPMK-CPL'!M$16,0)+IFERROR('FORM NILAI SIAP'!$Y46*'CPMK-CPL'!M$17,0)+IFERROR('FORM NILAI SIAP'!$AA46*'CPMK-CPL'!M$18,0)+IFERROR('FORM NILAI SIAP'!$AC46*'CPMK-CPL'!M$19,0)+IFERROR('FORM NILAI SIAP'!$AE46*'CPMK-CPL'!M$20,0))/'CPMK-CPL'!M$25,""))</f>
        <v/>
      </c>
      <c r="O46" s="7" t="str">
        <f>IF($C46="","",IFERROR((IFERROR('FORM NILAI SIAP'!$M46*'CPMK-CPL'!N$11,0)+IFERROR('FORM NILAI SIAP'!$O46*'CPMK-CPL'!N$12,0)+IFERROR('FORM NILAI SIAP'!$Q46*'CPMK-CPL'!N$13,0)+IFERROR('FORM NILAI SIAP'!$S46*'CPMK-CPL'!N$14,0)+IFERROR('FORM NILAI SIAP'!$U46*'CPMK-CPL'!N$15,0)+IFERROR('FORM NILAI SIAP'!$W46*'CPMK-CPL'!N$16,0)+IFERROR('FORM NILAI SIAP'!$Y46*'CPMK-CPL'!N$17,0)+IFERROR('FORM NILAI SIAP'!$AA46*'CPMK-CPL'!N$18,0)+IFERROR('FORM NILAI SIAP'!$AC46*'CPMK-CPL'!N$19,0)+IFERROR('FORM NILAI SIAP'!$AE46*'CPMK-CPL'!N$20,0))/'CPMK-CPL'!N$25,""))</f>
        <v/>
      </c>
      <c r="P46" s="7" t="str">
        <f>IF($C46="","",IFERROR((IFERROR('FORM NILAI SIAP'!$M46*'CPMK-CPL'!O$11,0)+IFERROR('FORM NILAI SIAP'!$O46*'CPMK-CPL'!O$12,0)+IFERROR('FORM NILAI SIAP'!$Q46*'CPMK-CPL'!O$13,0)+IFERROR('FORM NILAI SIAP'!$S46*'CPMK-CPL'!O$14,0)+IFERROR('FORM NILAI SIAP'!$U46*'CPMK-CPL'!O$15,0)+IFERROR('FORM NILAI SIAP'!$W46*'CPMK-CPL'!O$16,0)+IFERROR('FORM NILAI SIAP'!$Y46*'CPMK-CPL'!O$17,0)+IFERROR('FORM NILAI SIAP'!$AA46*'CPMK-CPL'!O$18,0)+IFERROR('FORM NILAI SIAP'!$AC46*'CPMK-CPL'!O$19,0)+IFERROR('FORM NILAI SIAP'!$AE46*'CPMK-CPL'!O$20,0))/'CPMK-CPL'!O$25,""))</f>
        <v/>
      </c>
      <c r="Q46" s="7" t="str">
        <f>IF($C46="","",IFERROR((IFERROR('FORM NILAI SIAP'!$M46*'CPMK-CPL'!P$11,0)+IFERROR('FORM NILAI SIAP'!$O46*'CPMK-CPL'!P$12,0)+IFERROR('FORM NILAI SIAP'!$Q46*'CPMK-CPL'!P$13,0)+IFERROR('FORM NILAI SIAP'!$S46*'CPMK-CPL'!P$14,0)+IFERROR('FORM NILAI SIAP'!$U46*'CPMK-CPL'!P$15,0)+IFERROR('FORM NILAI SIAP'!$W46*'CPMK-CPL'!P$16,0)+IFERROR('FORM NILAI SIAP'!$Y46*'CPMK-CPL'!P$17,0)+IFERROR('FORM NILAI SIAP'!$AA46*'CPMK-CPL'!P$18,0)+IFERROR('FORM NILAI SIAP'!$AC46*'CPMK-CPL'!P$19,0)+IFERROR('FORM NILAI SIAP'!$AE46*'CPMK-CPL'!P$20,0))/'CPMK-CPL'!P$25,""))</f>
        <v/>
      </c>
      <c r="R46" s="7" t="str">
        <f>IF($C46="","",IFERROR((IFERROR('FORM NILAI SIAP'!$M46*'CPMK-CPL'!Q$11,0)+IFERROR('FORM NILAI SIAP'!$O46*'CPMK-CPL'!Q$12,0)+IFERROR('FORM NILAI SIAP'!$Q46*'CPMK-CPL'!Q$13,0)+IFERROR('FORM NILAI SIAP'!$S46*'CPMK-CPL'!Q$14,0)+IFERROR('FORM NILAI SIAP'!$U46*'CPMK-CPL'!Q$15,0)+IFERROR('FORM NILAI SIAP'!$W46*'CPMK-CPL'!Q$16,0)+IFERROR('FORM NILAI SIAP'!$Y46*'CPMK-CPL'!Q$17,0)+IFERROR('FORM NILAI SIAP'!$AA46*'CPMK-CPL'!Q$18,0)+IFERROR('FORM NILAI SIAP'!$AC46*'CPMK-CPL'!Q$19,0)+IFERROR('FORM NILAI SIAP'!$AE46*'CPMK-CPL'!Q$20,0))/'CPMK-CPL'!Q$25,""))</f>
        <v/>
      </c>
      <c r="S46" s="7" t="str">
        <f>IF($C46="","",IFERROR((IFERROR('FORM NILAI SIAP'!$M46*'CPMK-CPL'!R$11,0)+IFERROR('FORM NILAI SIAP'!$O46*'CPMK-CPL'!R$12,0)+IFERROR('FORM NILAI SIAP'!$Q46*'CPMK-CPL'!R$13,0)+IFERROR('FORM NILAI SIAP'!$S46*'CPMK-CPL'!R$14,0)+IFERROR('FORM NILAI SIAP'!$U46*'CPMK-CPL'!R$15,0)+IFERROR('FORM NILAI SIAP'!$W46*'CPMK-CPL'!R$16,0)+IFERROR('FORM NILAI SIAP'!$Y46*'CPMK-CPL'!R$17,0)+IFERROR('FORM NILAI SIAP'!$AA46*'CPMK-CPL'!R$18,0)+IFERROR('FORM NILAI SIAP'!$AC46*'CPMK-CPL'!R$19,0)+IFERROR('FORM NILAI SIAP'!$AE46*'CPMK-CPL'!R$20,0))/'CPMK-CPL'!R$25,""))</f>
        <v/>
      </c>
      <c r="T46" s="2" t="str">
        <f t="shared" si="13"/>
        <v/>
      </c>
      <c r="U46" s="2" t="str">
        <f t="shared" si="14"/>
        <v/>
      </c>
      <c r="V46" s="2" t="str">
        <f t="shared" si="15"/>
        <v/>
      </c>
      <c r="W46" s="2" t="str">
        <f t="shared" si="16"/>
        <v/>
      </c>
      <c r="X46" s="2" t="str">
        <f t="shared" si="17"/>
        <v/>
      </c>
      <c r="Y46" s="2" t="str">
        <f t="shared" si="18"/>
        <v/>
      </c>
      <c r="Z46" s="2" t="str">
        <f t="shared" si="19"/>
        <v/>
      </c>
      <c r="AA46" s="2" t="str">
        <f t="shared" si="20"/>
        <v/>
      </c>
      <c r="AB46" s="2" t="str">
        <f t="shared" si="5"/>
        <v/>
      </c>
      <c r="AC46" s="2" t="str">
        <f t="shared" si="21"/>
        <v/>
      </c>
      <c r="AD46" s="2" t="str">
        <f t="shared" si="22"/>
        <v/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" t="str">
        <f t="shared" si="26"/>
        <v/>
      </c>
      <c r="AI46" s="60" t="str">
        <f t="shared" ca="1" si="27"/>
        <v/>
      </c>
      <c r="AJ46" s="60"/>
    </row>
    <row r="47" spans="1:36" x14ac:dyDescent="0.25">
      <c r="A47" s="63" t="str">
        <f t="shared" si="12"/>
        <v/>
      </c>
      <c r="B47" s="49" t="str">
        <f>IF('FORM NILAI SIAP'!A47=0,"",'FORM NILAI SIAP'!A47)</f>
        <v/>
      </c>
      <c r="C47" s="3" t="str">
        <f>IF('FORM NILAI SIAP'!B47=0,"",'FORM NILAI SIAP'!B47)</f>
        <v/>
      </c>
      <c r="D47" s="3" t="str">
        <f>'FORM NILAI SIAP'!J47</f>
        <v/>
      </c>
      <c r="E47" s="7" t="str">
        <f>IF($C47="","",IFERROR((IFERROR('FORM NILAI SIAP'!$M47*'CPMK-CPL'!D$11,0)+IFERROR('FORM NILAI SIAP'!$O47*'CPMK-CPL'!D$12,0)+IFERROR('FORM NILAI SIAP'!$Q47*'CPMK-CPL'!D$13,0)+IFERROR('FORM NILAI SIAP'!$S47*'CPMK-CPL'!D$14,0)+IFERROR('FORM NILAI SIAP'!$U47*'CPMK-CPL'!D$15,0)+IFERROR('FORM NILAI SIAP'!$W47*'CPMK-CPL'!D$16,0)+IFERROR('FORM NILAI SIAP'!$Y47*'CPMK-CPL'!D$17,0)+IFERROR('FORM NILAI SIAP'!$AA47*'CPMK-CPL'!D$18,0)+IFERROR('FORM NILAI SIAP'!$AC47*'CPMK-CPL'!D$19,0)+IFERROR('FORM NILAI SIAP'!$AE47*'CPMK-CPL'!D$20,0))/'CPMK-CPL'!D$25,""))</f>
        <v/>
      </c>
      <c r="F47" s="7" t="str">
        <f>IF($C47="","",IFERROR((IFERROR('FORM NILAI SIAP'!$M47*'CPMK-CPL'!E$11,0)+IFERROR('FORM NILAI SIAP'!$O47*'CPMK-CPL'!E$12,0)+IFERROR('FORM NILAI SIAP'!$Q47*'CPMK-CPL'!E$13,0)+IFERROR('FORM NILAI SIAP'!$S47*'CPMK-CPL'!E$14,0)+IFERROR('FORM NILAI SIAP'!$U47*'CPMK-CPL'!E$15,0)+IFERROR('FORM NILAI SIAP'!$W47*'CPMK-CPL'!E$16,0)+IFERROR('FORM NILAI SIAP'!$Y47*'CPMK-CPL'!E$17,0)+IFERROR('FORM NILAI SIAP'!$AA47*'CPMK-CPL'!E$18,0)+IFERROR('FORM NILAI SIAP'!$AC47*'CPMK-CPL'!E$19,0)+IFERROR('FORM NILAI SIAP'!$AE47*'CPMK-CPL'!E$20,0))/'CPMK-CPL'!E$25,""))</f>
        <v/>
      </c>
      <c r="G47" s="7" t="str">
        <f>IF($C47="","",IFERROR((IFERROR('FORM NILAI SIAP'!$M47*'CPMK-CPL'!F$11,0)+IFERROR('FORM NILAI SIAP'!$O47*'CPMK-CPL'!F$12,0)+IFERROR('FORM NILAI SIAP'!$Q47*'CPMK-CPL'!F$13,0)+IFERROR('FORM NILAI SIAP'!$S47*'CPMK-CPL'!F$14,0)+IFERROR('FORM NILAI SIAP'!$U47*'CPMK-CPL'!F$15,0)+IFERROR('FORM NILAI SIAP'!$W47*'CPMK-CPL'!F$16,0)+IFERROR('FORM NILAI SIAP'!$Y47*'CPMK-CPL'!F$17,0)+IFERROR('FORM NILAI SIAP'!$AA47*'CPMK-CPL'!F$18,0)+IFERROR('FORM NILAI SIAP'!$AC47*'CPMK-CPL'!F$19,0)+IFERROR('FORM NILAI SIAP'!$AE47*'CPMK-CPL'!F$20,0))/'CPMK-CPL'!F$25,""))</f>
        <v/>
      </c>
      <c r="H47" s="7" t="str">
        <f>IF($C47="","",IFERROR((IFERROR('FORM NILAI SIAP'!$M47*'CPMK-CPL'!G$11,0)+IFERROR('FORM NILAI SIAP'!$O47*'CPMK-CPL'!G$12,0)+IFERROR('FORM NILAI SIAP'!$Q47*'CPMK-CPL'!G$13,0)+IFERROR('FORM NILAI SIAP'!$S47*'CPMK-CPL'!G$14,0)+IFERROR('FORM NILAI SIAP'!$U47*'CPMK-CPL'!G$15,0)+IFERROR('FORM NILAI SIAP'!$W47*'CPMK-CPL'!G$16,0)+IFERROR('FORM NILAI SIAP'!$Y47*'CPMK-CPL'!G$17,0)+IFERROR('FORM NILAI SIAP'!$AA47*'CPMK-CPL'!G$18,0)+IFERROR('FORM NILAI SIAP'!$AC47*'CPMK-CPL'!G$19,0)+IFERROR('FORM NILAI SIAP'!$AE47*'CPMK-CPL'!G$20,0))/'CPMK-CPL'!G$25,""))</f>
        <v/>
      </c>
      <c r="I47" s="7" t="str">
        <f>IF($C47="","",IFERROR((IFERROR('FORM NILAI SIAP'!$M47*'CPMK-CPL'!H$11,0)+IFERROR('FORM NILAI SIAP'!$O47*'CPMK-CPL'!H$12,0)+IFERROR('FORM NILAI SIAP'!$Q47*'CPMK-CPL'!H$13,0)+IFERROR('FORM NILAI SIAP'!$S47*'CPMK-CPL'!H$14,0)+IFERROR('FORM NILAI SIAP'!$U47*'CPMK-CPL'!H$15,0)+IFERROR('FORM NILAI SIAP'!$W47*'CPMK-CPL'!H$16,0)+IFERROR('FORM NILAI SIAP'!$Y47*'CPMK-CPL'!H$17,0)+IFERROR('FORM NILAI SIAP'!$AA47*'CPMK-CPL'!H$18,0)+IFERROR('FORM NILAI SIAP'!$AC47*'CPMK-CPL'!H$19,0)+IFERROR('FORM NILAI SIAP'!$AE47*'CPMK-CPL'!H$20,0))/'CPMK-CPL'!H$25,""))</f>
        <v/>
      </c>
      <c r="J47" s="7" t="str">
        <f>IF($C47="","",IFERROR((IFERROR('FORM NILAI SIAP'!$M47*'CPMK-CPL'!I$11,0)+IFERROR('FORM NILAI SIAP'!$O47*'CPMK-CPL'!I$12,0)+IFERROR('FORM NILAI SIAP'!$Q47*'CPMK-CPL'!I$13,0)+IFERROR('FORM NILAI SIAP'!$S47*'CPMK-CPL'!I$14,0)+IFERROR('FORM NILAI SIAP'!$U47*'CPMK-CPL'!I$15,0)+IFERROR('FORM NILAI SIAP'!$W47*'CPMK-CPL'!I$16,0)+IFERROR('FORM NILAI SIAP'!$Y47*'CPMK-CPL'!I$17,0)+IFERROR('FORM NILAI SIAP'!$AA47*'CPMK-CPL'!I$18,0)+IFERROR('FORM NILAI SIAP'!$AC47*'CPMK-CPL'!I$19,0)+IFERROR('FORM NILAI SIAP'!$AE47*'CPMK-CPL'!I$20,0))/'CPMK-CPL'!I$25,""))</f>
        <v/>
      </c>
      <c r="K47" s="7" t="str">
        <f>IF($C47="","",IFERROR((IFERROR('FORM NILAI SIAP'!$M47*'CPMK-CPL'!J$11,0)+IFERROR('FORM NILAI SIAP'!$O47*'CPMK-CPL'!J$12,0)+IFERROR('FORM NILAI SIAP'!$Q47*'CPMK-CPL'!J$13,0)+IFERROR('FORM NILAI SIAP'!$S47*'CPMK-CPL'!J$14,0)+IFERROR('FORM NILAI SIAP'!$U47*'CPMK-CPL'!J$15,0)+IFERROR('FORM NILAI SIAP'!$W47*'CPMK-CPL'!J$16,0)+IFERROR('FORM NILAI SIAP'!$Y47*'CPMK-CPL'!J$17,0)+IFERROR('FORM NILAI SIAP'!$AA47*'CPMK-CPL'!J$18,0)+IFERROR('FORM NILAI SIAP'!$AC47*'CPMK-CPL'!J$19,0)+IFERROR('FORM NILAI SIAP'!$AE47*'CPMK-CPL'!J$20,0))/'CPMK-CPL'!J$25,""))</f>
        <v/>
      </c>
      <c r="L47" s="7" t="str">
        <f>IF($C47="","",IFERROR((IFERROR('FORM NILAI SIAP'!$M47*'CPMK-CPL'!K$11,0)+IFERROR('FORM NILAI SIAP'!$O47*'CPMK-CPL'!K$12,0)+IFERROR('FORM NILAI SIAP'!$Q47*'CPMK-CPL'!K$13,0)+IFERROR('FORM NILAI SIAP'!$S47*'CPMK-CPL'!K$14,0)+IFERROR('FORM NILAI SIAP'!$U47*'CPMK-CPL'!K$15,0)+IFERROR('FORM NILAI SIAP'!$W47*'CPMK-CPL'!K$16,0)+IFERROR('FORM NILAI SIAP'!$Y47*'CPMK-CPL'!K$17,0)+IFERROR('FORM NILAI SIAP'!$AA47*'CPMK-CPL'!K$18,0)+IFERROR('FORM NILAI SIAP'!$AC47*'CPMK-CPL'!K$19,0)+IFERROR('FORM NILAI SIAP'!$AE47*'CPMK-CPL'!K$20,0))/'CPMK-CPL'!K$25,""))</f>
        <v/>
      </c>
      <c r="M47" s="7" t="str">
        <f>IF($C47="","",IFERROR((IFERROR('FORM NILAI SIAP'!$M47*'CPMK-CPL'!L$11,0)+IFERROR('FORM NILAI SIAP'!$O47*'CPMK-CPL'!L$12,0)+IFERROR('FORM NILAI SIAP'!$Q47*'CPMK-CPL'!L$13,0)+IFERROR('FORM NILAI SIAP'!$S47*'CPMK-CPL'!L$14,0)+IFERROR('FORM NILAI SIAP'!$U47*'CPMK-CPL'!L$15,0)+IFERROR('FORM NILAI SIAP'!$W47*'CPMK-CPL'!L$16,0)+IFERROR('FORM NILAI SIAP'!$Y47*'CPMK-CPL'!L$17,0)+IFERROR('FORM NILAI SIAP'!$AA47*'CPMK-CPL'!L$18,0)+IFERROR('FORM NILAI SIAP'!$AC47*'CPMK-CPL'!L$19,0)+IFERROR('FORM NILAI SIAP'!$AE47*'CPMK-CPL'!L$20,0))/'CPMK-CPL'!L$25,""))</f>
        <v/>
      </c>
      <c r="N47" s="7" t="str">
        <f>IF($C47="","",IFERROR((IFERROR('FORM NILAI SIAP'!$M47*'CPMK-CPL'!M$11,0)+IFERROR('FORM NILAI SIAP'!$O47*'CPMK-CPL'!M$12,0)+IFERROR('FORM NILAI SIAP'!$Q47*'CPMK-CPL'!M$13,0)+IFERROR('FORM NILAI SIAP'!$S47*'CPMK-CPL'!M$14,0)+IFERROR('FORM NILAI SIAP'!$U47*'CPMK-CPL'!M$15,0)+IFERROR('FORM NILAI SIAP'!$W47*'CPMK-CPL'!M$16,0)+IFERROR('FORM NILAI SIAP'!$Y47*'CPMK-CPL'!M$17,0)+IFERROR('FORM NILAI SIAP'!$AA47*'CPMK-CPL'!M$18,0)+IFERROR('FORM NILAI SIAP'!$AC47*'CPMK-CPL'!M$19,0)+IFERROR('FORM NILAI SIAP'!$AE47*'CPMK-CPL'!M$20,0))/'CPMK-CPL'!M$25,""))</f>
        <v/>
      </c>
      <c r="O47" s="7" t="str">
        <f>IF($C47="","",IFERROR((IFERROR('FORM NILAI SIAP'!$M47*'CPMK-CPL'!N$11,0)+IFERROR('FORM NILAI SIAP'!$O47*'CPMK-CPL'!N$12,0)+IFERROR('FORM NILAI SIAP'!$Q47*'CPMK-CPL'!N$13,0)+IFERROR('FORM NILAI SIAP'!$S47*'CPMK-CPL'!N$14,0)+IFERROR('FORM NILAI SIAP'!$U47*'CPMK-CPL'!N$15,0)+IFERROR('FORM NILAI SIAP'!$W47*'CPMK-CPL'!N$16,0)+IFERROR('FORM NILAI SIAP'!$Y47*'CPMK-CPL'!N$17,0)+IFERROR('FORM NILAI SIAP'!$AA47*'CPMK-CPL'!N$18,0)+IFERROR('FORM NILAI SIAP'!$AC47*'CPMK-CPL'!N$19,0)+IFERROR('FORM NILAI SIAP'!$AE47*'CPMK-CPL'!N$20,0))/'CPMK-CPL'!N$25,""))</f>
        <v/>
      </c>
      <c r="P47" s="7" t="str">
        <f>IF($C47="","",IFERROR((IFERROR('FORM NILAI SIAP'!$M47*'CPMK-CPL'!O$11,0)+IFERROR('FORM NILAI SIAP'!$O47*'CPMK-CPL'!O$12,0)+IFERROR('FORM NILAI SIAP'!$Q47*'CPMK-CPL'!O$13,0)+IFERROR('FORM NILAI SIAP'!$S47*'CPMK-CPL'!O$14,0)+IFERROR('FORM NILAI SIAP'!$U47*'CPMK-CPL'!O$15,0)+IFERROR('FORM NILAI SIAP'!$W47*'CPMK-CPL'!O$16,0)+IFERROR('FORM NILAI SIAP'!$Y47*'CPMK-CPL'!O$17,0)+IFERROR('FORM NILAI SIAP'!$AA47*'CPMK-CPL'!O$18,0)+IFERROR('FORM NILAI SIAP'!$AC47*'CPMK-CPL'!O$19,0)+IFERROR('FORM NILAI SIAP'!$AE47*'CPMK-CPL'!O$20,0))/'CPMK-CPL'!O$25,""))</f>
        <v/>
      </c>
      <c r="Q47" s="7" t="str">
        <f>IF($C47="","",IFERROR((IFERROR('FORM NILAI SIAP'!$M47*'CPMK-CPL'!P$11,0)+IFERROR('FORM NILAI SIAP'!$O47*'CPMK-CPL'!P$12,0)+IFERROR('FORM NILAI SIAP'!$Q47*'CPMK-CPL'!P$13,0)+IFERROR('FORM NILAI SIAP'!$S47*'CPMK-CPL'!P$14,0)+IFERROR('FORM NILAI SIAP'!$U47*'CPMK-CPL'!P$15,0)+IFERROR('FORM NILAI SIAP'!$W47*'CPMK-CPL'!P$16,0)+IFERROR('FORM NILAI SIAP'!$Y47*'CPMK-CPL'!P$17,0)+IFERROR('FORM NILAI SIAP'!$AA47*'CPMK-CPL'!P$18,0)+IFERROR('FORM NILAI SIAP'!$AC47*'CPMK-CPL'!P$19,0)+IFERROR('FORM NILAI SIAP'!$AE47*'CPMK-CPL'!P$20,0))/'CPMK-CPL'!P$25,""))</f>
        <v/>
      </c>
      <c r="R47" s="7" t="str">
        <f>IF($C47="","",IFERROR((IFERROR('FORM NILAI SIAP'!$M47*'CPMK-CPL'!Q$11,0)+IFERROR('FORM NILAI SIAP'!$O47*'CPMK-CPL'!Q$12,0)+IFERROR('FORM NILAI SIAP'!$Q47*'CPMK-CPL'!Q$13,0)+IFERROR('FORM NILAI SIAP'!$S47*'CPMK-CPL'!Q$14,0)+IFERROR('FORM NILAI SIAP'!$U47*'CPMK-CPL'!Q$15,0)+IFERROR('FORM NILAI SIAP'!$W47*'CPMK-CPL'!Q$16,0)+IFERROR('FORM NILAI SIAP'!$Y47*'CPMK-CPL'!Q$17,0)+IFERROR('FORM NILAI SIAP'!$AA47*'CPMK-CPL'!Q$18,0)+IFERROR('FORM NILAI SIAP'!$AC47*'CPMK-CPL'!Q$19,0)+IFERROR('FORM NILAI SIAP'!$AE47*'CPMK-CPL'!Q$20,0))/'CPMK-CPL'!Q$25,""))</f>
        <v/>
      </c>
      <c r="S47" s="7" t="str">
        <f>IF($C47="","",IFERROR((IFERROR('FORM NILAI SIAP'!$M47*'CPMK-CPL'!R$11,0)+IFERROR('FORM NILAI SIAP'!$O47*'CPMK-CPL'!R$12,0)+IFERROR('FORM NILAI SIAP'!$Q47*'CPMK-CPL'!R$13,0)+IFERROR('FORM NILAI SIAP'!$S47*'CPMK-CPL'!R$14,0)+IFERROR('FORM NILAI SIAP'!$U47*'CPMK-CPL'!R$15,0)+IFERROR('FORM NILAI SIAP'!$W47*'CPMK-CPL'!R$16,0)+IFERROR('FORM NILAI SIAP'!$Y47*'CPMK-CPL'!R$17,0)+IFERROR('FORM NILAI SIAP'!$AA47*'CPMK-CPL'!R$18,0)+IFERROR('FORM NILAI SIAP'!$AC47*'CPMK-CPL'!R$19,0)+IFERROR('FORM NILAI SIAP'!$AE47*'CPMK-CPL'!R$20,0))/'CPMK-CPL'!R$25,""))</f>
        <v/>
      </c>
      <c r="T47" s="2" t="str">
        <f t="shared" si="13"/>
        <v/>
      </c>
      <c r="U47" s="2" t="str">
        <f t="shared" si="14"/>
        <v/>
      </c>
      <c r="V47" s="2" t="str">
        <f t="shared" si="15"/>
        <v/>
      </c>
      <c r="W47" s="2" t="str">
        <f t="shared" si="16"/>
        <v/>
      </c>
      <c r="X47" s="2" t="str">
        <f t="shared" si="17"/>
        <v/>
      </c>
      <c r="Y47" s="2" t="str">
        <f t="shared" si="18"/>
        <v/>
      </c>
      <c r="Z47" s="2" t="str">
        <f t="shared" si="19"/>
        <v/>
      </c>
      <c r="AA47" s="2" t="str">
        <f t="shared" si="20"/>
        <v/>
      </c>
      <c r="AB47" s="2" t="str">
        <f t="shared" si="5"/>
        <v/>
      </c>
      <c r="AC47" s="2" t="str">
        <f t="shared" si="21"/>
        <v/>
      </c>
      <c r="AD47" s="2" t="str">
        <f t="shared" si="22"/>
        <v/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" t="str">
        <f t="shared" si="26"/>
        <v/>
      </c>
      <c r="AI47" s="60" t="str">
        <f t="shared" ca="1" si="27"/>
        <v/>
      </c>
      <c r="AJ47" s="60"/>
    </row>
    <row r="48" spans="1:36" x14ac:dyDescent="0.25">
      <c r="A48" s="63" t="str">
        <f t="shared" si="12"/>
        <v/>
      </c>
      <c r="B48" s="49" t="str">
        <f>IF('FORM NILAI SIAP'!A48=0,"",'FORM NILAI SIAP'!A48)</f>
        <v/>
      </c>
      <c r="C48" s="3" t="str">
        <f>IF('FORM NILAI SIAP'!B48=0,"",'FORM NILAI SIAP'!B48)</f>
        <v/>
      </c>
      <c r="D48" s="3" t="str">
        <f>'FORM NILAI SIAP'!J48</f>
        <v/>
      </c>
      <c r="E48" s="7" t="str">
        <f>IF($C48="","",IFERROR((IFERROR('FORM NILAI SIAP'!$M48*'CPMK-CPL'!D$11,0)+IFERROR('FORM NILAI SIAP'!$O48*'CPMK-CPL'!D$12,0)+IFERROR('FORM NILAI SIAP'!$Q48*'CPMK-CPL'!D$13,0)+IFERROR('FORM NILAI SIAP'!$S48*'CPMK-CPL'!D$14,0)+IFERROR('FORM NILAI SIAP'!$U48*'CPMK-CPL'!D$15,0)+IFERROR('FORM NILAI SIAP'!$W48*'CPMK-CPL'!D$16,0)+IFERROR('FORM NILAI SIAP'!$Y48*'CPMK-CPL'!D$17,0)+IFERROR('FORM NILAI SIAP'!$AA48*'CPMK-CPL'!D$18,0)+IFERROR('FORM NILAI SIAP'!$AC48*'CPMK-CPL'!D$19,0)+IFERROR('FORM NILAI SIAP'!$AE48*'CPMK-CPL'!D$20,0))/'CPMK-CPL'!D$25,""))</f>
        <v/>
      </c>
      <c r="F48" s="7" t="str">
        <f>IF($C48="","",IFERROR((IFERROR('FORM NILAI SIAP'!$M48*'CPMK-CPL'!E$11,0)+IFERROR('FORM NILAI SIAP'!$O48*'CPMK-CPL'!E$12,0)+IFERROR('FORM NILAI SIAP'!$Q48*'CPMK-CPL'!E$13,0)+IFERROR('FORM NILAI SIAP'!$S48*'CPMK-CPL'!E$14,0)+IFERROR('FORM NILAI SIAP'!$U48*'CPMK-CPL'!E$15,0)+IFERROR('FORM NILAI SIAP'!$W48*'CPMK-CPL'!E$16,0)+IFERROR('FORM NILAI SIAP'!$Y48*'CPMK-CPL'!E$17,0)+IFERROR('FORM NILAI SIAP'!$AA48*'CPMK-CPL'!E$18,0)+IFERROR('FORM NILAI SIAP'!$AC48*'CPMK-CPL'!E$19,0)+IFERROR('FORM NILAI SIAP'!$AE48*'CPMK-CPL'!E$20,0))/'CPMK-CPL'!E$25,""))</f>
        <v/>
      </c>
      <c r="G48" s="7" t="str">
        <f>IF($C48="","",IFERROR((IFERROR('FORM NILAI SIAP'!$M48*'CPMK-CPL'!F$11,0)+IFERROR('FORM NILAI SIAP'!$O48*'CPMK-CPL'!F$12,0)+IFERROR('FORM NILAI SIAP'!$Q48*'CPMK-CPL'!F$13,0)+IFERROR('FORM NILAI SIAP'!$S48*'CPMK-CPL'!F$14,0)+IFERROR('FORM NILAI SIAP'!$U48*'CPMK-CPL'!F$15,0)+IFERROR('FORM NILAI SIAP'!$W48*'CPMK-CPL'!F$16,0)+IFERROR('FORM NILAI SIAP'!$Y48*'CPMK-CPL'!F$17,0)+IFERROR('FORM NILAI SIAP'!$AA48*'CPMK-CPL'!F$18,0)+IFERROR('FORM NILAI SIAP'!$AC48*'CPMK-CPL'!F$19,0)+IFERROR('FORM NILAI SIAP'!$AE48*'CPMK-CPL'!F$20,0))/'CPMK-CPL'!F$25,""))</f>
        <v/>
      </c>
      <c r="H48" s="7" t="str">
        <f>IF($C48="","",IFERROR((IFERROR('FORM NILAI SIAP'!$M48*'CPMK-CPL'!G$11,0)+IFERROR('FORM NILAI SIAP'!$O48*'CPMK-CPL'!G$12,0)+IFERROR('FORM NILAI SIAP'!$Q48*'CPMK-CPL'!G$13,0)+IFERROR('FORM NILAI SIAP'!$S48*'CPMK-CPL'!G$14,0)+IFERROR('FORM NILAI SIAP'!$U48*'CPMK-CPL'!G$15,0)+IFERROR('FORM NILAI SIAP'!$W48*'CPMK-CPL'!G$16,0)+IFERROR('FORM NILAI SIAP'!$Y48*'CPMK-CPL'!G$17,0)+IFERROR('FORM NILAI SIAP'!$AA48*'CPMK-CPL'!G$18,0)+IFERROR('FORM NILAI SIAP'!$AC48*'CPMK-CPL'!G$19,0)+IFERROR('FORM NILAI SIAP'!$AE48*'CPMK-CPL'!G$20,0))/'CPMK-CPL'!G$25,""))</f>
        <v/>
      </c>
      <c r="I48" s="7" t="str">
        <f>IF($C48="","",IFERROR((IFERROR('FORM NILAI SIAP'!$M48*'CPMK-CPL'!H$11,0)+IFERROR('FORM NILAI SIAP'!$O48*'CPMK-CPL'!H$12,0)+IFERROR('FORM NILAI SIAP'!$Q48*'CPMK-CPL'!H$13,0)+IFERROR('FORM NILAI SIAP'!$S48*'CPMK-CPL'!H$14,0)+IFERROR('FORM NILAI SIAP'!$U48*'CPMK-CPL'!H$15,0)+IFERROR('FORM NILAI SIAP'!$W48*'CPMK-CPL'!H$16,0)+IFERROR('FORM NILAI SIAP'!$Y48*'CPMK-CPL'!H$17,0)+IFERROR('FORM NILAI SIAP'!$AA48*'CPMK-CPL'!H$18,0)+IFERROR('FORM NILAI SIAP'!$AC48*'CPMK-CPL'!H$19,0)+IFERROR('FORM NILAI SIAP'!$AE48*'CPMK-CPL'!H$20,0))/'CPMK-CPL'!H$25,""))</f>
        <v/>
      </c>
      <c r="J48" s="7" t="str">
        <f>IF($C48="","",IFERROR((IFERROR('FORM NILAI SIAP'!$M48*'CPMK-CPL'!I$11,0)+IFERROR('FORM NILAI SIAP'!$O48*'CPMK-CPL'!I$12,0)+IFERROR('FORM NILAI SIAP'!$Q48*'CPMK-CPL'!I$13,0)+IFERROR('FORM NILAI SIAP'!$S48*'CPMK-CPL'!I$14,0)+IFERROR('FORM NILAI SIAP'!$U48*'CPMK-CPL'!I$15,0)+IFERROR('FORM NILAI SIAP'!$W48*'CPMK-CPL'!I$16,0)+IFERROR('FORM NILAI SIAP'!$Y48*'CPMK-CPL'!I$17,0)+IFERROR('FORM NILAI SIAP'!$AA48*'CPMK-CPL'!I$18,0)+IFERROR('FORM NILAI SIAP'!$AC48*'CPMK-CPL'!I$19,0)+IFERROR('FORM NILAI SIAP'!$AE48*'CPMK-CPL'!I$20,0))/'CPMK-CPL'!I$25,""))</f>
        <v/>
      </c>
      <c r="K48" s="7" t="str">
        <f>IF($C48="","",IFERROR((IFERROR('FORM NILAI SIAP'!$M48*'CPMK-CPL'!J$11,0)+IFERROR('FORM NILAI SIAP'!$O48*'CPMK-CPL'!J$12,0)+IFERROR('FORM NILAI SIAP'!$Q48*'CPMK-CPL'!J$13,0)+IFERROR('FORM NILAI SIAP'!$S48*'CPMK-CPL'!J$14,0)+IFERROR('FORM NILAI SIAP'!$U48*'CPMK-CPL'!J$15,0)+IFERROR('FORM NILAI SIAP'!$W48*'CPMK-CPL'!J$16,0)+IFERROR('FORM NILAI SIAP'!$Y48*'CPMK-CPL'!J$17,0)+IFERROR('FORM NILAI SIAP'!$AA48*'CPMK-CPL'!J$18,0)+IFERROR('FORM NILAI SIAP'!$AC48*'CPMK-CPL'!J$19,0)+IFERROR('FORM NILAI SIAP'!$AE48*'CPMK-CPL'!J$20,0))/'CPMK-CPL'!J$25,""))</f>
        <v/>
      </c>
      <c r="L48" s="7" t="str">
        <f>IF($C48="","",IFERROR((IFERROR('FORM NILAI SIAP'!$M48*'CPMK-CPL'!K$11,0)+IFERROR('FORM NILAI SIAP'!$O48*'CPMK-CPL'!K$12,0)+IFERROR('FORM NILAI SIAP'!$Q48*'CPMK-CPL'!K$13,0)+IFERROR('FORM NILAI SIAP'!$S48*'CPMK-CPL'!K$14,0)+IFERROR('FORM NILAI SIAP'!$U48*'CPMK-CPL'!K$15,0)+IFERROR('FORM NILAI SIAP'!$W48*'CPMK-CPL'!K$16,0)+IFERROR('FORM NILAI SIAP'!$Y48*'CPMK-CPL'!K$17,0)+IFERROR('FORM NILAI SIAP'!$AA48*'CPMK-CPL'!K$18,0)+IFERROR('FORM NILAI SIAP'!$AC48*'CPMK-CPL'!K$19,0)+IFERROR('FORM NILAI SIAP'!$AE48*'CPMK-CPL'!K$20,0))/'CPMK-CPL'!K$25,""))</f>
        <v/>
      </c>
      <c r="M48" s="7" t="str">
        <f>IF($C48="","",IFERROR((IFERROR('FORM NILAI SIAP'!$M48*'CPMK-CPL'!L$11,0)+IFERROR('FORM NILAI SIAP'!$O48*'CPMK-CPL'!L$12,0)+IFERROR('FORM NILAI SIAP'!$Q48*'CPMK-CPL'!L$13,0)+IFERROR('FORM NILAI SIAP'!$S48*'CPMK-CPL'!L$14,0)+IFERROR('FORM NILAI SIAP'!$U48*'CPMK-CPL'!L$15,0)+IFERROR('FORM NILAI SIAP'!$W48*'CPMK-CPL'!L$16,0)+IFERROR('FORM NILAI SIAP'!$Y48*'CPMK-CPL'!L$17,0)+IFERROR('FORM NILAI SIAP'!$AA48*'CPMK-CPL'!L$18,0)+IFERROR('FORM NILAI SIAP'!$AC48*'CPMK-CPL'!L$19,0)+IFERROR('FORM NILAI SIAP'!$AE48*'CPMK-CPL'!L$20,0))/'CPMK-CPL'!L$25,""))</f>
        <v/>
      </c>
      <c r="N48" s="7" t="str">
        <f>IF($C48="","",IFERROR((IFERROR('FORM NILAI SIAP'!$M48*'CPMK-CPL'!M$11,0)+IFERROR('FORM NILAI SIAP'!$O48*'CPMK-CPL'!M$12,0)+IFERROR('FORM NILAI SIAP'!$Q48*'CPMK-CPL'!M$13,0)+IFERROR('FORM NILAI SIAP'!$S48*'CPMK-CPL'!M$14,0)+IFERROR('FORM NILAI SIAP'!$U48*'CPMK-CPL'!M$15,0)+IFERROR('FORM NILAI SIAP'!$W48*'CPMK-CPL'!M$16,0)+IFERROR('FORM NILAI SIAP'!$Y48*'CPMK-CPL'!M$17,0)+IFERROR('FORM NILAI SIAP'!$AA48*'CPMK-CPL'!M$18,0)+IFERROR('FORM NILAI SIAP'!$AC48*'CPMK-CPL'!M$19,0)+IFERROR('FORM NILAI SIAP'!$AE48*'CPMK-CPL'!M$20,0))/'CPMK-CPL'!M$25,""))</f>
        <v/>
      </c>
      <c r="O48" s="7" t="str">
        <f>IF($C48="","",IFERROR((IFERROR('FORM NILAI SIAP'!$M48*'CPMK-CPL'!N$11,0)+IFERROR('FORM NILAI SIAP'!$O48*'CPMK-CPL'!N$12,0)+IFERROR('FORM NILAI SIAP'!$Q48*'CPMK-CPL'!N$13,0)+IFERROR('FORM NILAI SIAP'!$S48*'CPMK-CPL'!N$14,0)+IFERROR('FORM NILAI SIAP'!$U48*'CPMK-CPL'!N$15,0)+IFERROR('FORM NILAI SIAP'!$W48*'CPMK-CPL'!N$16,0)+IFERROR('FORM NILAI SIAP'!$Y48*'CPMK-CPL'!N$17,0)+IFERROR('FORM NILAI SIAP'!$AA48*'CPMK-CPL'!N$18,0)+IFERROR('FORM NILAI SIAP'!$AC48*'CPMK-CPL'!N$19,0)+IFERROR('FORM NILAI SIAP'!$AE48*'CPMK-CPL'!N$20,0))/'CPMK-CPL'!N$25,""))</f>
        <v/>
      </c>
      <c r="P48" s="7" t="str">
        <f>IF($C48="","",IFERROR((IFERROR('FORM NILAI SIAP'!$M48*'CPMK-CPL'!O$11,0)+IFERROR('FORM NILAI SIAP'!$O48*'CPMK-CPL'!O$12,0)+IFERROR('FORM NILAI SIAP'!$Q48*'CPMK-CPL'!O$13,0)+IFERROR('FORM NILAI SIAP'!$S48*'CPMK-CPL'!O$14,0)+IFERROR('FORM NILAI SIAP'!$U48*'CPMK-CPL'!O$15,0)+IFERROR('FORM NILAI SIAP'!$W48*'CPMK-CPL'!O$16,0)+IFERROR('FORM NILAI SIAP'!$Y48*'CPMK-CPL'!O$17,0)+IFERROR('FORM NILAI SIAP'!$AA48*'CPMK-CPL'!O$18,0)+IFERROR('FORM NILAI SIAP'!$AC48*'CPMK-CPL'!O$19,0)+IFERROR('FORM NILAI SIAP'!$AE48*'CPMK-CPL'!O$20,0))/'CPMK-CPL'!O$25,""))</f>
        <v/>
      </c>
      <c r="Q48" s="7" t="str">
        <f>IF($C48="","",IFERROR((IFERROR('FORM NILAI SIAP'!$M48*'CPMK-CPL'!P$11,0)+IFERROR('FORM NILAI SIAP'!$O48*'CPMK-CPL'!P$12,0)+IFERROR('FORM NILAI SIAP'!$Q48*'CPMK-CPL'!P$13,0)+IFERROR('FORM NILAI SIAP'!$S48*'CPMK-CPL'!P$14,0)+IFERROR('FORM NILAI SIAP'!$U48*'CPMK-CPL'!P$15,0)+IFERROR('FORM NILAI SIAP'!$W48*'CPMK-CPL'!P$16,0)+IFERROR('FORM NILAI SIAP'!$Y48*'CPMK-CPL'!P$17,0)+IFERROR('FORM NILAI SIAP'!$AA48*'CPMK-CPL'!P$18,0)+IFERROR('FORM NILAI SIAP'!$AC48*'CPMK-CPL'!P$19,0)+IFERROR('FORM NILAI SIAP'!$AE48*'CPMK-CPL'!P$20,0))/'CPMK-CPL'!P$25,""))</f>
        <v/>
      </c>
      <c r="R48" s="7" t="str">
        <f>IF($C48="","",IFERROR((IFERROR('FORM NILAI SIAP'!$M48*'CPMK-CPL'!Q$11,0)+IFERROR('FORM NILAI SIAP'!$O48*'CPMK-CPL'!Q$12,0)+IFERROR('FORM NILAI SIAP'!$Q48*'CPMK-CPL'!Q$13,0)+IFERROR('FORM NILAI SIAP'!$S48*'CPMK-CPL'!Q$14,0)+IFERROR('FORM NILAI SIAP'!$U48*'CPMK-CPL'!Q$15,0)+IFERROR('FORM NILAI SIAP'!$W48*'CPMK-CPL'!Q$16,0)+IFERROR('FORM NILAI SIAP'!$Y48*'CPMK-CPL'!Q$17,0)+IFERROR('FORM NILAI SIAP'!$AA48*'CPMK-CPL'!Q$18,0)+IFERROR('FORM NILAI SIAP'!$AC48*'CPMK-CPL'!Q$19,0)+IFERROR('FORM NILAI SIAP'!$AE48*'CPMK-CPL'!Q$20,0))/'CPMK-CPL'!Q$25,""))</f>
        <v/>
      </c>
      <c r="S48" s="7" t="str">
        <f>IF($C48="","",IFERROR((IFERROR('FORM NILAI SIAP'!$M48*'CPMK-CPL'!R$11,0)+IFERROR('FORM NILAI SIAP'!$O48*'CPMK-CPL'!R$12,0)+IFERROR('FORM NILAI SIAP'!$Q48*'CPMK-CPL'!R$13,0)+IFERROR('FORM NILAI SIAP'!$S48*'CPMK-CPL'!R$14,0)+IFERROR('FORM NILAI SIAP'!$U48*'CPMK-CPL'!R$15,0)+IFERROR('FORM NILAI SIAP'!$W48*'CPMK-CPL'!R$16,0)+IFERROR('FORM NILAI SIAP'!$Y48*'CPMK-CPL'!R$17,0)+IFERROR('FORM NILAI SIAP'!$AA48*'CPMK-CPL'!R$18,0)+IFERROR('FORM NILAI SIAP'!$AC48*'CPMK-CPL'!R$19,0)+IFERROR('FORM NILAI SIAP'!$AE48*'CPMK-CPL'!R$20,0))/'CPMK-CPL'!R$25,""))</f>
        <v/>
      </c>
      <c r="T48" s="2" t="str">
        <f t="shared" si="13"/>
        <v/>
      </c>
      <c r="U48" s="2" t="str">
        <f t="shared" si="14"/>
        <v/>
      </c>
      <c r="V48" s="2" t="str">
        <f t="shared" si="15"/>
        <v/>
      </c>
      <c r="W48" s="2" t="str">
        <f t="shared" si="16"/>
        <v/>
      </c>
      <c r="X48" s="2" t="str">
        <f t="shared" si="17"/>
        <v/>
      </c>
      <c r="Y48" s="2" t="str">
        <f t="shared" si="18"/>
        <v/>
      </c>
      <c r="Z48" s="2" t="str">
        <f t="shared" si="19"/>
        <v/>
      </c>
      <c r="AA48" s="2" t="str">
        <f t="shared" si="20"/>
        <v/>
      </c>
      <c r="AB48" s="2" t="str">
        <f t="shared" si="5"/>
        <v/>
      </c>
      <c r="AC48" s="2" t="str">
        <f t="shared" si="21"/>
        <v/>
      </c>
      <c r="AD48" s="2" t="str">
        <f t="shared" si="22"/>
        <v/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" t="str">
        <f t="shared" si="26"/>
        <v/>
      </c>
      <c r="AI48" s="60" t="str">
        <f t="shared" ca="1" si="27"/>
        <v/>
      </c>
      <c r="AJ48" s="60"/>
    </row>
    <row r="49" spans="1:36" x14ac:dyDescent="0.25">
      <c r="A49" s="63" t="str">
        <f t="shared" si="12"/>
        <v/>
      </c>
      <c r="B49" s="49" t="str">
        <f>IF('FORM NILAI SIAP'!A49=0,"",'FORM NILAI SIAP'!A49)</f>
        <v/>
      </c>
      <c r="C49" s="3" t="str">
        <f>IF('FORM NILAI SIAP'!B49=0,"",'FORM NILAI SIAP'!B49)</f>
        <v/>
      </c>
      <c r="D49" s="3" t="str">
        <f>'FORM NILAI SIAP'!J49</f>
        <v/>
      </c>
      <c r="E49" s="7" t="str">
        <f>IF($C49="","",IFERROR((IFERROR('FORM NILAI SIAP'!$M49*'CPMK-CPL'!D$11,0)+IFERROR('FORM NILAI SIAP'!$O49*'CPMK-CPL'!D$12,0)+IFERROR('FORM NILAI SIAP'!$Q49*'CPMK-CPL'!D$13,0)+IFERROR('FORM NILAI SIAP'!$S49*'CPMK-CPL'!D$14,0)+IFERROR('FORM NILAI SIAP'!$U49*'CPMK-CPL'!D$15,0)+IFERROR('FORM NILAI SIAP'!$W49*'CPMK-CPL'!D$16,0)+IFERROR('FORM NILAI SIAP'!$Y49*'CPMK-CPL'!D$17,0)+IFERROR('FORM NILAI SIAP'!$AA49*'CPMK-CPL'!D$18,0)+IFERROR('FORM NILAI SIAP'!$AC49*'CPMK-CPL'!D$19,0)+IFERROR('FORM NILAI SIAP'!$AE49*'CPMK-CPL'!D$20,0))/'CPMK-CPL'!D$25,""))</f>
        <v/>
      </c>
      <c r="F49" s="7" t="str">
        <f>IF($C49="","",IFERROR((IFERROR('FORM NILAI SIAP'!$M49*'CPMK-CPL'!E$11,0)+IFERROR('FORM NILAI SIAP'!$O49*'CPMK-CPL'!E$12,0)+IFERROR('FORM NILAI SIAP'!$Q49*'CPMK-CPL'!E$13,0)+IFERROR('FORM NILAI SIAP'!$S49*'CPMK-CPL'!E$14,0)+IFERROR('FORM NILAI SIAP'!$U49*'CPMK-CPL'!E$15,0)+IFERROR('FORM NILAI SIAP'!$W49*'CPMK-CPL'!E$16,0)+IFERROR('FORM NILAI SIAP'!$Y49*'CPMK-CPL'!E$17,0)+IFERROR('FORM NILAI SIAP'!$AA49*'CPMK-CPL'!E$18,0)+IFERROR('FORM NILAI SIAP'!$AC49*'CPMK-CPL'!E$19,0)+IFERROR('FORM NILAI SIAP'!$AE49*'CPMK-CPL'!E$20,0))/'CPMK-CPL'!E$25,""))</f>
        <v/>
      </c>
      <c r="G49" s="7" t="str">
        <f>IF($C49="","",IFERROR((IFERROR('FORM NILAI SIAP'!$M49*'CPMK-CPL'!F$11,0)+IFERROR('FORM NILAI SIAP'!$O49*'CPMK-CPL'!F$12,0)+IFERROR('FORM NILAI SIAP'!$Q49*'CPMK-CPL'!F$13,0)+IFERROR('FORM NILAI SIAP'!$S49*'CPMK-CPL'!F$14,0)+IFERROR('FORM NILAI SIAP'!$U49*'CPMK-CPL'!F$15,0)+IFERROR('FORM NILAI SIAP'!$W49*'CPMK-CPL'!F$16,0)+IFERROR('FORM NILAI SIAP'!$Y49*'CPMK-CPL'!F$17,0)+IFERROR('FORM NILAI SIAP'!$AA49*'CPMK-CPL'!F$18,0)+IFERROR('FORM NILAI SIAP'!$AC49*'CPMK-CPL'!F$19,0)+IFERROR('FORM NILAI SIAP'!$AE49*'CPMK-CPL'!F$20,0))/'CPMK-CPL'!F$25,""))</f>
        <v/>
      </c>
      <c r="H49" s="7" t="str">
        <f>IF($C49="","",IFERROR((IFERROR('FORM NILAI SIAP'!$M49*'CPMK-CPL'!G$11,0)+IFERROR('FORM NILAI SIAP'!$O49*'CPMK-CPL'!G$12,0)+IFERROR('FORM NILAI SIAP'!$Q49*'CPMK-CPL'!G$13,0)+IFERROR('FORM NILAI SIAP'!$S49*'CPMK-CPL'!G$14,0)+IFERROR('FORM NILAI SIAP'!$U49*'CPMK-CPL'!G$15,0)+IFERROR('FORM NILAI SIAP'!$W49*'CPMK-CPL'!G$16,0)+IFERROR('FORM NILAI SIAP'!$Y49*'CPMK-CPL'!G$17,0)+IFERROR('FORM NILAI SIAP'!$AA49*'CPMK-CPL'!G$18,0)+IFERROR('FORM NILAI SIAP'!$AC49*'CPMK-CPL'!G$19,0)+IFERROR('FORM NILAI SIAP'!$AE49*'CPMK-CPL'!G$20,0))/'CPMK-CPL'!G$25,""))</f>
        <v/>
      </c>
      <c r="I49" s="7" t="str">
        <f>IF($C49="","",IFERROR((IFERROR('FORM NILAI SIAP'!$M49*'CPMK-CPL'!H$11,0)+IFERROR('FORM NILAI SIAP'!$O49*'CPMK-CPL'!H$12,0)+IFERROR('FORM NILAI SIAP'!$Q49*'CPMK-CPL'!H$13,0)+IFERROR('FORM NILAI SIAP'!$S49*'CPMK-CPL'!H$14,0)+IFERROR('FORM NILAI SIAP'!$U49*'CPMK-CPL'!H$15,0)+IFERROR('FORM NILAI SIAP'!$W49*'CPMK-CPL'!H$16,0)+IFERROR('FORM NILAI SIAP'!$Y49*'CPMK-CPL'!H$17,0)+IFERROR('FORM NILAI SIAP'!$AA49*'CPMK-CPL'!H$18,0)+IFERROR('FORM NILAI SIAP'!$AC49*'CPMK-CPL'!H$19,0)+IFERROR('FORM NILAI SIAP'!$AE49*'CPMK-CPL'!H$20,0))/'CPMK-CPL'!H$25,""))</f>
        <v/>
      </c>
      <c r="J49" s="7" t="str">
        <f>IF($C49="","",IFERROR((IFERROR('FORM NILAI SIAP'!$M49*'CPMK-CPL'!I$11,0)+IFERROR('FORM NILAI SIAP'!$O49*'CPMK-CPL'!I$12,0)+IFERROR('FORM NILAI SIAP'!$Q49*'CPMK-CPL'!I$13,0)+IFERROR('FORM NILAI SIAP'!$S49*'CPMK-CPL'!I$14,0)+IFERROR('FORM NILAI SIAP'!$U49*'CPMK-CPL'!I$15,0)+IFERROR('FORM NILAI SIAP'!$W49*'CPMK-CPL'!I$16,0)+IFERROR('FORM NILAI SIAP'!$Y49*'CPMK-CPL'!I$17,0)+IFERROR('FORM NILAI SIAP'!$AA49*'CPMK-CPL'!I$18,0)+IFERROR('FORM NILAI SIAP'!$AC49*'CPMK-CPL'!I$19,0)+IFERROR('FORM NILAI SIAP'!$AE49*'CPMK-CPL'!I$20,0))/'CPMK-CPL'!I$25,""))</f>
        <v/>
      </c>
      <c r="K49" s="7" t="str">
        <f>IF($C49="","",IFERROR((IFERROR('FORM NILAI SIAP'!$M49*'CPMK-CPL'!J$11,0)+IFERROR('FORM NILAI SIAP'!$O49*'CPMK-CPL'!J$12,0)+IFERROR('FORM NILAI SIAP'!$Q49*'CPMK-CPL'!J$13,0)+IFERROR('FORM NILAI SIAP'!$S49*'CPMK-CPL'!J$14,0)+IFERROR('FORM NILAI SIAP'!$U49*'CPMK-CPL'!J$15,0)+IFERROR('FORM NILAI SIAP'!$W49*'CPMK-CPL'!J$16,0)+IFERROR('FORM NILAI SIAP'!$Y49*'CPMK-CPL'!J$17,0)+IFERROR('FORM NILAI SIAP'!$AA49*'CPMK-CPL'!J$18,0)+IFERROR('FORM NILAI SIAP'!$AC49*'CPMK-CPL'!J$19,0)+IFERROR('FORM NILAI SIAP'!$AE49*'CPMK-CPL'!J$20,0))/'CPMK-CPL'!J$25,""))</f>
        <v/>
      </c>
      <c r="L49" s="7" t="str">
        <f>IF($C49="","",IFERROR((IFERROR('FORM NILAI SIAP'!$M49*'CPMK-CPL'!K$11,0)+IFERROR('FORM NILAI SIAP'!$O49*'CPMK-CPL'!K$12,0)+IFERROR('FORM NILAI SIAP'!$Q49*'CPMK-CPL'!K$13,0)+IFERROR('FORM NILAI SIAP'!$S49*'CPMK-CPL'!K$14,0)+IFERROR('FORM NILAI SIAP'!$U49*'CPMK-CPL'!K$15,0)+IFERROR('FORM NILAI SIAP'!$W49*'CPMK-CPL'!K$16,0)+IFERROR('FORM NILAI SIAP'!$Y49*'CPMK-CPL'!K$17,0)+IFERROR('FORM NILAI SIAP'!$AA49*'CPMK-CPL'!K$18,0)+IFERROR('FORM NILAI SIAP'!$AC49*'CPMK-CPL'!K$19,0)+IFERROR('FORM NILAI SIAP'!$AE49*'CPMK-CPL'!K$20,0))/'CPMK-CPL'!K$25,""))</f>
        <v/>
      </c>
      <c r="M49" s="7" t="str">
        <f>IF($C49="","",IFERROR((IFERROR('FORM NILAI SIAP'!$M49*'CPMK-CPL'!L$11,0)+IFERROR('FORM NILAI SIAP'!$O49*'CPMK-CPL'!L$12,0)+IFERROR('FORM NILAI SIAP'!$Q49*'CPMK-CPL'!L$13,0)+IFERROR('FORM NILAI SIAP'!$S49*'CPMK-CPL'!L$14,0)+IFERROR('FORM NILAI SIAP'!$U49*'CPMK-CPL'!L$15,0)+IFERROR('FORM NILAI SIAP'!$W49*'CPMK-CPL'!L$16,0)+IFERROR('FORM NILAI SIAP'!$Y49*'CPMK-CPL'!L$17,0)+IFERROR('FORM NILAI SIAP'!$AA49*'CPMK-CPL'!L$18,0)+IFERROR('FORM NILAI SIAP'!$AC49*'CPMK-CPL'!L$19,0)+IFERROR('FORM NILAI SIAP'!$AE49*'CPMK-CPL'!L$20,0))/'CPMK-CPL'!L$25,""))</f>
        <v/>
      </c>
      <c r="N49" s="7" t="str">
        <f>IF($C49="","",IFERROR((IFERROR('FORM NILAI SIAP'!$M49*'CPMK-CPL'!M$11,0)+IFERROR('FORM NILAI SIAP'!$O49*'CPMK-CPL'!M$12,0)+IFERROR('FORM NILAI SIAP'!$Q49*'CPMK-CPL'!M$13,0)+IFERROR('FORM NILAI SIAP'!$S49*'CPMK-CPL'!M$14,0)+IFERROR('FORM NILAI SIAP'!$U49*'CPMK-CPL'!M$15,0)+IFERROR('FORM NILAI SIAP'!$W49*'CPMK-CPL'!M$16,0)+IFERROR('FORM NILAI SIAP'!$Y49*'CPMK-CPL'!M$17,0)+IFERROR('FORM NILAI SIAP'!$AA49*'CPMK-CPL'!M$18,0)+IFERROR('FORM NILAI SIAP'!$AC49*'CPMK-CPL'!M$19,0)+IFERROR('FORM NILAI SIAP'!$AE49*'CPMK-CPL'!M$20,0))/'CPMK-CPL'!M$25,""))</f>
        <v/>
      </c>
      <c r="O49" s="7" t="str">
        <f>IF($C49="","",IFERROR((IFERROR('FORM NILAI SIAP'!$M49*'CPMK-CPL'!N$11,0)+IFERROR('FORM NILAI SIAP'!$O49*'CPMK-CPL'!N$12,0)+IFERROR('FORM NILAI SIAP'!$Q49*'CPMK-CPL'!N$13,0)+IFERROR('FORM NILAI SIAP'!$S49*'CPMK-CPL'!N$14,0)+IFERROR('FORM NILAI SIAP'!$U49*'CPMK-CPL'!N$15,0)+IFERROR('FORM NILAI SIAP'!$W49*'CPMK-CPL'!N$16,0)+IFERROR('FORM NILAI SIAP'!$Y49*'CPMK-CPL'!N$17,0)+IFERROR('FORM NILAI SIAP'!$AA49*'CPMK-CPL'!N$18,0)+IFERROR('FORM NILAI SIAP'!$AC49*'CPMK-CPL'!N$19,0)+IFERROR('FORM NILAI SIAP'!$AE49*'CPMK-CPL'!N$20,0))/'CPMK-CPL'!N$25,""))</f>
        <v/>
      </c>
      <c r="P49" s="7" t="str">
        <f>IF($C49="","",IFERROR((IFERROR('FORM NILAI SIAP'!$M49*'CPMK-CPL'!O$11,0)+IFERROR('FORM NILAI SIAP'!$O49*'CPMK-CPL'!O$12,0)+IFERROR('FORM NILAI SIAP'!$Q49*'CPMK-CPL'!O$13,0)+IFERROR('FORM NILAI SIAP'!$S49*'CPMK-CPL'!O$14,0)+IFERROR('FORM NILAI SIAP'!$U49*'CPMK-CPL'!O$15,0)+IFERROR('FORM NILAI SIAP'!$W49*'CPMK-CPL'!O$16,0)+IFERROR('FORM NILAI SIAP'!$Y49*'CPMK-CPL'!O$17,0)+IFERROR('FORM NILAI SIAP'!$AA49*'CPMK-CPL'!O$18,0)+IFERROR('FORM NILAI SIAP'!$AC49*'CPMK-CPL'!O$19,0)+IFERROR('FORM NILAI SIAP'!$AE49*'CPMK-CPL'!O$20,0))/'CPMK-CPL'!O$25,""))</f>
        <v/>
      </c>
      <c r="Q49" s="7" t="str">
        <f>IF($C49="","",IFERROR((IFERROR('FORM NILAI SIAP'!$M49*'CPMK-CPL'!P$11,0)+IFERROR('FORM NILAI SIAP'!$O49*'CPMK-CPL'!P$12,0)+IFERROR('FORM NILAI SIAP'!$Q49*'CPMK-CPL'!P$13,0)+IFERROR('FORM NILAI SIAP'!$S49*'CPMK-CPL'!P$14,0)+IFERROR('FORM NILAI SIAP'!$U49*'CPMK-CPL'!P$15,0)+IFERROR('FORM NILAI SIAP'!$W49*'CPMK-CPL'!P$16,0)+IFERROR('FORM NILAI SIAP'!$Y49*'CPMK-CPL'!P$17,0)+IFERROR('FORM NILAI SIAP'!$AA49*'CPMK-CPL'!P$18,0)+IFERROR('FORM NILAI SIAP'!$AC49*'CPMK-CPL'!P$19,0)+IFERROR('FORM NILAI SIAP'!$AE49*'CPMK-CPL'!P$20,0))/'CPMK-CPL'!P$25,""))</f>
        <v/>
      </c>
      <c r="R49" s="7" t="str">
        <f>IF($C49="","",IFERROR((IFERROR('FORM NILAI SIAP'!$M49*'CPMK-CPL'!Q$11,0)+IFERROR('FORM NILAI SIAP'!$O49*'CPMK-CPL'!Q$12,0)+IFERROR('FORM NILAI SIAP'!$Q49*'CPMK-CPL'!Q$13,0)+IFERROR('FORM NILAI SIAP'!$S49*'CPMK-CPL'!Q$14,0)+IFERROR('FORM NILAI SIAP'!$U49*'CPMK-CPL'!Q$15,0)+IFERROR('FORM NILAI SIAP'!$W49*'CPMK-CPL'!Q$16,0)+IFERROR('FORM NILAI SIAP'!$Y49*'CPMK-CPL'!Q$17,0)+IFERROR('FORM NILAI SIAP'!$AA49*'CPMK-CPL'!Q$18,0)+IFERROR('FORM NILAI SIAP'!$AC49*'CPMK-CPL'!Q$19,0)+IFERROR('FORM NILAI SIAP'!$AE49*'CPMK-CPL'!Q$20,0))/'CPMK-CPL'!Q$25,""))</f>
        <v/>
      </c>
      <c r="S49" s="7" t="str">
        <f>IF($C49="","",IFERROR((IFERROR('FORM NILAI SIAP'!$M49*'CPMK-CPL'!R$11,0)+IFERROR('FORM NILAI SIAP'!$O49*'CPMK-CPL'!R$12,0)+IFERROR('FORM NILAI SIAP'!$Q49*'CPMK-CPL'!R$13,0)+IFERROR('FORM NILAI SIAP'!$S49*'CPMK-CPL'!R$14,0)+IFERROR('FORM NILAI SIAP'!$U49*'CPMK-CPL'!R$15,0)+IFERROR('FORM NILAI SIAP'!$W49*'CPMK-CPL'!R$16,0)+IFERROR('FORM NILAI SIAP'!$Y49*'CPMK-CPL'!R$17,0)+IFERROR('FORM NILAI SIAP'!$AA49*'CPMK-CPL'!R$18,0)+IFERROR('FORM NILAI SIAP'!$AC49*'CPMK-CPL'!R$19,0)+IFERROR('FORM NILAI SIAP'!$AE49*'CPMK-CPL'!R$20,0))/'CPMK-CPL'!R$25,""))</f>
        <v/>
      </c>
      <c r="T49" s="2" t="str">
        <f t="shared" si="13"/>
        <v/>
      </c>
      <c r="U49" s="2" t="str">
        <f t="shared" si="14"/>
        <v/>
      </c>
      <c r="V49" s="2" t="str">
        <f t="shared" si="15"/>
        <v/>
      </c>
      <c r="W49" s="2" t="str">
        <f t="shared" si="16"/>
        <v/>
      </c>
      <c r="X49" s="2" t="str">
        <f t="shared" si="17"/>
        <v/>
      </c>
      <c r="Y49" s="2" t="str">
        <f t="shared" si="18"/>
        <v/>
      </c>
      <c r="Z49" s="2" t="str">
        <f t="shared" si="19"/>
        <v/>
      </c>
      <c r="AA49" s="2" t="str">
        <f t="shared" si="20"/>
        <v/>
      </c>
      <c r="AB49" s="2" t="str">
        <f t="shared" si="5"/>
        <v/>
      </c>
      <c r="AC49" s="2" t="str">
        <f t="shared" si="21"/>
        <v/>
      </c>
      <c r="AD49" s="2" t="str">
        <f t="shared" si="22"/>
        <v/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" t="str">
        <f t="shared" si="26"/>
        <v/>
      </c>
      <c r="AI49" s="60" t="str">
        <f t="shared" ca="1" si="27"/>
        <v/>
      </c>
      <c r="AJ49" s="60"/>
    </row>
    <row r="50" spans="1:36" x14ac:dyDescent="0.25">
      <c r="A50" s="63" t="str">
        <f t="shared" si="12"/>
        <v/>
      </c>
      <c r="B50" s="49" t="str">
        <f>IF('FORM NILAI SIAP'!A50=0,"",'FORM NILAI SIAP'!A50)</f>
        <v/>
      </c>
      <c r="C50" s="3" t="str">
        <f>IF('FORM NILAI SIAP'!B50=0,"",'FORM NILAI SIAP'!B50)</f>
        <v/>
      </c>
      <c r="D50" s="3" t="str">
        <f>'FORM NILAI SIAP'!J50</f>
        <v/>
      </c>
      <c r="E50" s="7" t="str">
        <f>IF($C50="","",IFERROR((IFERROR('FORM NILAI SIAP'!$M50*'CPMK-CPL'!D$11,0)+IFERROR('FORM NILAI SIAP'!$O50*'CPMK-CPL'!D$12,0)+IFERROR('FORM NILAI SIAP'!$Q50*'CPMK-CPL'!D$13,0)+IFERROR('FORM NILAI SIAP'!$S50*'CPMK-CPL'!D$14,0)+IFERROR('FORM NILAI SIAP'!$U50*'CPMK-CPL'!D$15,0)+IFERROR('FORM NILAI SIAP'!$W50*'CPMK-CPL'!D$16,0)+IFERROR('FORM NILAI SIAP'!$Y50*'CPMK-CPL'!D$17,0)+IFERROR('FORM NILAI SIAP'!$AA50*'CPMK-CPL'!D$18,0)+IFERROR('FORM NILAI SIAP'!$AC50*'CPMK-CPL'!D$19,0)+IFERROR('FORM NILAI SIAP'!$AE50*'CPMK-CPL'!D$20,0))/'CPMK-CPL'!D$25,""))</f>
        <v/>
      </c>
      <c r="F50" s="7" t="str">
        <f>IF($C50="","",IFERROR((IFERROR('FORM NILAI SIAP'!$M50*'CPMK-CPL'!E$11,0)+IFERROR('FORM NILAI SIAP'!$O50*'CPMK-CPL'!E$12,0)+IFERROR('FORM NILAI SIAP'!$Q50*'CPMK-CPL'!E$13,0)+IFERROR('FORM NILAI SIAP'!$S50*'CPMK-CPL'!E$14,0)+IFERROR('FORM NILAI SIAP'!$U50*'CPMK-CPL'!E$15,0)+IFERROR('FORM NILAI SIAP'!$W50*'CPMK-CPL'!E$16,0)+IFERROR('FORM NILAI SIAP'!$Y50*'CPMK-CPL'!E$17,0)+IFERROR('FORM NILAI SIAP'!$AA50*'CPMK-CPL'!E$18,0)+IFERROR('FORM NILAI SIAP'!$AC50*'CPMK-CPL'!E$19,0)+IFERROR('FORM NILAI SIAP'!$AE50*'CPMK-CPL'!E$20,0))/'CPMK-CPL'!E$25,""))</f>
        <v/>
      </c>
      <c r="G50" s="7" t="str">
        <f>IF($C50="","",IFERROR((IFERROR('FORM NILAI SIAP'!$M50*'CPMK-CPL'!F$11,0)+IFERROR('FORM NILAI SIAP'!$O50*'CPMK-CPL'!F$12,0)+IFERROR('FORM NILAI SIAP'!$Q50*'CPMK-CPL'!F$13,0)+IFERROR('FORM NILAI SIAP'!$S50*'CPMK-CPL'!F$14,0)+IFERROR('FORM NILAI SIAP'!$U50*'CPMK-CPL'!F$15,0)+IFERROR('FORM NILAI SIAP'!$W50*'CPMK-CPL'!F$16,0)+IFERROR('FORM NILAI SIAP'!$Y50*'CPMK-CPL'!F$17,0)+IFERROR('FORM NILAI SIAP'!$AA50*'CPMK-CPL'!F$18,0)+IFERROR('FORM NILAI SIAP'!$AC50*'CPMK-CPL'!F$19,0)+IFERROR('FORM NILAI SIAP'!$AE50*'CPMK-CPL'!F$20,0))/'CPMK-CPL'!F$25,""))</f>
        <v/>
      </c>
      <c r="H50" s="7" t="str">
        <f>IF($C50="","",IFERROR((IFERROR('FORM NILAI SIAP'!$M50*'CPMK-CPL'!G$11,0)+IFERROR('FORM NILAI SIAP'!$O50*'CPMK-CPL'!G$12,0)+IFERROR('FORM NILAI SIAP'!$Q50*'CPMK-CPL'!G$13,0)+IFERROR('FORM NILAI SIAP'!$S50*'CPMK-CPL'!G$14,0)+IFERROR('FORM NILAI SIAP'!$U50*'CPMK-CPL'!G$15,0)+IFERROR('FORM NILAI SIAP'!$W50*'CPMK-CPL'!G$16,0)+IFERROR('FORM NILAI SIAP'!$Y50*'CPMK-CPL'!G$17,0)+IFERROR('FORM NILAI SIAP'!$AA50*'CPMK-CPL'!G$18,0)+IFERROR('FORM NILAI SIAP'!$AC50*'CPMK-CPL'!G$19,0)+IFERROR('FORM NILAI SIAP'!$AE50*'CPMK-CPL'!G$20,0))/'CPMK-CPL'!G$25,""))</f>
        <v/>
      </c>
      <c r="I50" s="7" t="str">
        <f>IF($C50="","",IFERROR((IFERROR('FORM NILAI SIAP'!$M50*'CPMK-CPL'!H$11,0)+IFERROR('FORM NILAI SIAP'!$O50*'CPMK-CPL'!H$12,0)+IFERROR('FORM NILAI SIAP'!$Q50*'CPMK-CPL'!H$13,0)+IFERROR('FORM NILAI SIAP'!$S50*'CPMK-CPL'!H$14,0)+IFERROR('FORM NILAI SIAP'!$U50*'CPMK-CPL'!H$15,0)+IFERROR('FORM NILAI SIAP'!$W50*'CPMK-CPL'!H$16,0)+IFERROR('FORM NILAI SIAP'!$Y50*'CPMK-CPL'!H$17,0)+IFERROR('FORM NILAI SIAP'!$AA50*'CPMK-CPL'!H$18,0)+IFERROR('FORM NILAI SIAP'!$AC50*'CPMK-CPL'!H$19,0)+IFERROR('FORM NILAI SIAP'!$AE50*'CPMK-CPL'!H$20,0))/'CPMK-CPL'!H$25,""))</f>
        <v/>
      </c>
      <c r="J50" s="7" t="str">
        <f>IF($C50="","",IFERROR((IFERROR('FORM NILAI SIAP'!$M50*'CPMK-CPL'!I$11,0)+IFERROR('FORM NILAI SIAP'!$O50*'CPMK-CPL'!I$12,0)+IFERROR('FORM NILAI SIAP'!$Q50*'CPMK-CPL'!I$13,0)+IFERROR('FORM NILAI SIAP'!$S50*'CPMK-CPL'!I$14,0)+IFERROR('FORM NILAI SIAP'!$U50*'CPMK-CPL'!I$15,0)+IFERROR('FORM NILAI SIAP'!$W50*'CPMK-CPL'!I$16,0)+IFERROR('FORM NILAI SIAP'!$Y50*'CPMK-CPL'!I$17,0)+IFERROR('FORM NILAI SIAP'!$AA50*'CPMK-CPL'!I$18,0)+IFERROR('FORM NILAI SIAP'!$AC50*'CPMK-CPL'!I$19,0)+IFERROR('FORM NILAI SIAP'!$AE50*'CPMK-CPL'!I$20,0))/'CPMK-CPL'!I$25,""))</f>
        <v/>
      </c>
      <c r="K50" s="7" t="str">
        <f>IF($C50="","",IFERROR((IFERROR('FORM NILAI SIAP'!$M50*'CPMK-CPL'!J$11,0)+IFERROR('FORM NILAI SIAP'!$O50*'CPMK-CPL'!J$12,0)+IFERROR('FORM NILAI SIAP'!$Q50*'CPMK-CPL'!J$13,0)+IFERROR('FORM NILAI SIAP'!$S50*'CPMK-CPL'!J$14,0)+IFERROR('FORM NILAI SIAP'!$U50*'CPMK-CPL'!J$15,0)+IFERROR('FORM NILAI SIAP'!$W50*'CPMK-CPL'!J$16,0)+IFERROR('FORM NILAI SIAP'!$Y50*'CPMK-CPL'!J$17,0)+IFERROR('FORM NILAI SIAP'!$AA50*'CPMK-CPL'!J$18,0)+IFERROR('FORM NILAI SIAP'!$AC50*'CPMK-CPL'!J$19,0)+IFERROR('FORM NILAI SIAP'!$AE50*'CPMK-CPL'!J$20,0))/'CPMK-CPL'!J$25,""))</f>
        <v/>
      </c>
      <c r="L50" s="7" t="str">
        <f>IF($C50="","",IFERROR((IFERROR('FORM NILAI SIAP'!$M50*'CPMK-CPL'!K$11,0)+IFERROR('FORM NILAI SIAP'!$O50*'CPMK-CPL'!K$12,0)+IFERROR('FORM NILAI SIAP'!$Q50*'CPMK-CPL'!K$13,0)+IFERROR('FORM NILAI SIAP'!$S50*'CPMK-CPL'!K$14,0)+IFERROR('FORM NILAI SIAP'!$U50*'CPMK-CPL'!K$15,0)+IFERROR('FORM NILAI SIAP'!$W50*'CPMK-CPL'!K$16,0)+IFERROR('FORM NILAI SIAP'!$Y50*'CPMK-CPL'!K$17,0)+IFERROR('FORM NILAI SIAP'!$AA50*'CPMK-CPL'!K$18,0)+IFERROR('FORM NILAI SIAP'!$AC50*'CPMK-CPL'!K$19,0)+IFERROR('FORM NILAI SIAP'!$AE50*'CPMK-CPL'!K$20,0))/'CPMK-CPL'!K$25,""))</f>
        <v/>
      </c>
      <c r="M50" s="7" t="str">
        <f>IF($C50="","",IFERROR((IFERROR('FORM NILAI SIAP'!$M50*'CPMK-CPL'!L$11,0)+IFERROR('FORM NILAI SIAP'!$O50*'CPMK-CPL'!L$12,0)+IFERROR('FORM NILAI SIAP'!$Q50*'CPMK-CPL'!L$13,0)+IFERROR('FORM NILAI SIAP'!$S50*'CPMK-CPL'!L$14,0)+IFERROR('FORM NILAI SIAP'!$U50*'CPMK-CPL'!L$15,0)+IFERROR('FORM NILAI SIAP'!$W50*'CPMK-CPL'!L$16,0)+IFERROR('FORM NILAI SIAP'!$Y50*'CPMK-CPL'!L$17,0)+IFERROR('FORM NILAI SIAP'!$AA50*'CPMK-CPL'!L$18,0)+IFERROR('FORM NILAI SIAP'!$AC50*'CPMK-CPL'!L$19,0)+IFERROR('FORM NILAI SIAP'!$AE50*'CPMK-CPL'!L$20,0))/'CPMK-CPL'!L$25,""))</f>
        <v/>
      </c>
      <c r="N50" s="7" t="str">
        <f>IF($C50="","",IFERROR((IFERROR('FORM NILAI SIAP'!$M50*'CPMK-CPL'!M$11,0)+IFERROR('FORM NILAI SIAP'!$O50*'CPMK-CPL'!M$12,0)+IFERROR('FORM NILAI SIAP'!$Q50*'CPMK-CPL'!M$13,0)+IFERROR('FORM NILAI SIAP'!$S50*'CPMK-CPL'!M$14,0)+IFERROR('FORM NILAI SIAP'!$U50*'CPMK-CPL'!M$15,0)+IFERROR('FORM NILAI SIAP'!$W50*'CPMK-CPL'!M$16,0)+IFERROR('FORM NILAI SIAP'!$Y50*'CPMK-CPL'!M$17,0)+IFERROR('FORM NILAI SIAP'!$AA50*'CPMK-CPL'!M$18,0)+IFERROR('FORM NILAI SIAP'!$AC50*'CPMK-CPL'!M$19,0)+IFERROR('FORM NILAI SIAP'!$AE50*'CPMK-CPL'!M$20,0))/'CPMK-CPL'!M$25,""))</f>
        <v/>
      </c>
      <c r="O50" s="7" t="str">
        <f>IF($C50="","",IFERROR((IFERROR('FORM NILAI SIAP'!$M50*'CPMK-CPL'!N$11,0)+IFERROR('FORM NILAI SIAP'!$O50*'CPMK-CPL'!N$12,0)+IFERROR('FORM NILAI SIAP'!$Q50*'CPMK-CPL'!N$13,0)+IFERROR('FORM NILAI SIAP'!$S50*'CPMK-CPL'!N$14,0)+IFERROR('FORM NILAI SIAP'!$U50*'CPMK-CPL'!N$15,0)+IFERROR('FORM NILAI SIAP'!$W50*'CPMK-CPL'!N$16,0)+IFERROR('FORM NILAI SIAP'!$Y50*'CPMK-CPL'!N$17,0)+IFERROR('FORM NILAI SIAP'!$AA50*'CPMK-CPL'!N$18,0)+IFERROR('FORM NILAI SIAP'!$AC50*'CPMK-CPL'!N$19,0)+IFERROR('FORM NILAI SIAP'!$AE50*'CPMK-CPL'!N$20,0))/'CPMK-CPL'!N$25,""))</f>
        <v/>
      </c>
      <c r="P50" s="7" t="str">
        <f>IF($C50="","",IFERROR((IFERROR('FORM NILAI SIAP'!$M50*'CPMK-CPL'!O$11,0)+IFERROR('FORM NILAI SIAP'!$O50*'CPMK-CPL'!O$12,0)+IFERROR('FORM NILAI SIAP'!$Q50*'CPMK-CPL'!O$13,0)+IFERROR('FORM NILAI SIAP'!$S50*'CPMK-CPL'!O$14,0)+IFERROR('FORM NILAI SIAP'!$U50*'CPMK-CPL'!O$15,0)+IFERROR('FORM NILAI SIAP'!$W50*'CPMK-CPL'!O$16,0)+IFERROR('FORM NILAI SIAP'!$Y50*'CPMK-CPL'!O$17,0)+IFERROR('FORM NILAI SIAP'!$AA50*'CPMK-CPL'!O$18,0)+IFERROR('FORM NILAI SIAP'!$AC50*'CPMK-CPL'!O$19,0)+IFERROR('FORM NILAI SIAP'!$AE50*'CPMK-CPL'!O$20,0))/'CPMK-CPL'!O$25,""))</f>
        <v/>
      </c>
      <c r="Q50" s="7" t="str">
        <f>IF($C50="","",IFERROR((IFERROR('FORM NILAI SIAP'!$M50*'CPMK-CPL'!P$11,0)+IFERROR('FORM NILAI SIAP'!$O50*'CPMK-CPL'!P$12,0)+IFERROR('FORM NILAI SIAP'!$Q50*'CPMK-CPL'!P$13,0)+IFERROR('FORM NILAI SIAP'!$S50*'CPMK-CPL'!P$14,0)+IFERROR('FORM NILAI SIAP'!$U50*'CPMK-CPL'!P$15,0)+IFERROR('FORM NILAI SIAP'!$W50*'CPMK-CPL'!P$16,0)+IFERROR('FORM NILAI SIAP'!$Y50*'CPMK-CPL'!P$17,0)+IFERROR('FORM NILAI SIAP'!$AA50*'CPMK-CPL'!P$18,0)+IFERROR('FORM NILAI SIAP'!$AC50*'CPMK-CPL'!P$19,0)+IFERROR('FORM NILAI SIAP'!$AE50*'CPMK-CPL'!P$20,0))/'CPMK-CPL'!P$25,""))</f>
        <v/>
      </c>
      <c r="R50" s="7" t="str">
        <f>IF($C50="","",IFERROR((IFERROR('FORM NILAI SIAP'!$M50*'CPMK-CPL'!Q$11,0)+IFERROR('FORM NILAI SIAP'!$O50*'CPMK-CPL'!Q$12,0)+IFERROR('FORM NILAI SIAP'!$Q50*'CPMK-CPL'!Q$13,0)+IFERROR('FORM NILAI SIAP'!$S50*'CPMK-CPL'!Q$14,0)+IFERROR('FORM NILAI SIAP'!$U50*'CPMK-CPL'!Q$15,0)+IFERROR('FORM NILAI SIAP'!$W50*'CPMK-CPL'!Q$16,0)+IFERROR('FORM NILAI SIAP'!$Y50*'CPMK-CPL'!Q$17,0)+IFERROR('FORM NILAI SIAP'!$AA50*'CPMK-CPL'!Q$18,0)+IFERROR('FORM NILAI SIAP'!$AC50*'CPMK-CPL'!Q$19,0)+IFERROR('FORM NILAI SIAP'!$AE50*'CPMK-CPL'!Q$20,0))/'CPMK-CPL'!Q$25,""))</f>
        <v/>
      </c>
      <c r="S50" s="7" t="str">
        <f>IF($C50="","",IFERROR((IFERROR('FORM NILAI SIAP'!$M50*'CPMK-CPL'!R$11,0)+IFERROR('FORM NILAI SIAP'!$O50*'CPMK-CPL'!R$12,0)+IFERROR('FORM NILAI SIAP'!$Q50*'CPMK-CPL'!R$13,0)+IFERROR('FORM NILAI SIAP'!$S50*'CPMK-CPL'!R$14,0)+IFERROR('FORM NILAI SIAP'!$U50*'CPMK-CPL'!R$15,0)+IFERROR('FORM NILAI SIAP'!$W50*'CPMK-CPL'!R$16,0)+IFERROR('FORM NILAI SIAP'!$Y50*'CPMK-CPL'!R$17,0)+IFERROR('FORM NILAI SIAP'!$AA50*'CPMK-CPL'!R$18,0)+IFERROR('FORM NILAI SIAP'!$AC50*'CPMK-CPL'!R$19,0)+IFERROR('FORM NILAI SIAP'!$AE50*'CPMK-CPL'!R$20,0))/'CPMK-CPL'!R$25,""))</f>
        <v/>
      </c>
      <c r="T50" s="2" t="str">
        <f t="shared" si="13"/>
        <v/>
      </c>
      <c r="U50" s="2" t="str">
        <f t="shared" si="14"/>
        <v/>
      </c>
      <c r="V50" s="2" t="str">
        <f t="shared" si="15"/>
        <v/>
      </c>
      <c r="W50" s="2" t="str">
        <f t="shared" si="16"/>
        <v/>
      </c>
      <c r="X50" s="2" t="str">
        <f t="shared" si="17"/>
        <v/>
      </c>
      <c r="Y50" s="2" t="str">
        <f t="shared" si="18"/>
        <v/>
      </c>
      <c r="Z50" s="2" t="str">
        <f t="shared" si="19"/>
        <v/>
      </c>
      <c r="AA50" s="2" t="str">
        <f t="shared" si="20"/>
        <v/>
      </c>
      <c r="AB50" s="2" t="str">
        <f t="shared" si="5"/>
        <v/>
      </c>
      <c r="AC50" s="2" t="str">
        <f t="shared" si="21"/>
        <v/>
      </c>
      <c r="AD50" s="2" t="str">
        <f t="shared" si="22"/>
        <v/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" t="str">
        <f t="shared" si="26"/>
        <v/>
      </c>
      <c r="AI50" s="60" t="str">
        <f t="shared" ca="1" si="27"/>
        <v/>
      </c>
      <c r="AJ50" s="60"/>
    </row>
    <row r="51" spans="1:36" x14ac:dyDescent="0.25">
      <c r="A51" s="63" t="str">
        <f t="shared" si="12"/>
        <v/>
      </c>
      <c r="B51" s="49" t="str">
        <f>IF('FORM NILAI SIAP'!A51=0,"",'FORM NILAI SIAP'!A51)</f>
        <v/>
      </c>
      <c r="C51" s="3" t="str">
        <f>IF('FORM NILAI SIAP'!B51=0,"",'FORM NILAI SIAP'!B51)</f>
        <v/>
      </c>
      <c r="D51" s="3" t="str">
        <f>'FORM NILAI SIAP'!J51</f>
        <v/>
      </c>
      <c r="E51" s="7" t="str">
        <f>IF($C51="","",IFERROR((IFERROR('FORM NILAI SIAP'!$M51*'CPMK-CPL'!D$11,0)+IFERROR('FORM NILAI SIAP'!$O51*'CPMK-CPL'!D$12,0)+IFERROR('FORM NILAI SIAP'!$Q51*'CPMK-CPL'!D$13,0)+IFERROR('FORM NILAI SIAP'!$S51*'CPMK-CPL'!D$14,0)+IFERROR('FORM NILAI SIAP'!$U51*'CPMK-CPL'!D$15,0)+IFERROR('FORM NILAI SIAP'!$W51*'CPMK-CPL'!D$16,0)+IFERROR('FORM NILAI SIAP'!$Y51*'CPMK-CPL'!D$17,0)+IFERROR('FORM NILAI SIAP'!$AA51*'CPMK-CPL'!D$18,0)+IFERROR('FORM NILAI SIAP'!$AC51*'CPMK-CPL'!D$19,0)+IFERROR('FORM NILAI SIAP'!$AE51*'CPMK-CPL'!D$20,0))/'CPMK-CPL'!D$25,""))</f>
        <v/>
      </c>
      <c r="F51" s="7" t="str">
        <f>IF($C51="","",IFERROR((IFERROR('FORM NILAI SIAP'!$M51*'CPMK-CPL'!E$11,0)+IFERROR('FORM NILAI SIAP'!$O51*'CPMK-CPL'!E$12,0)+IFERROR('FORM NILAI SIAP'!$Q51*'CPMK-CPL'!E$13,0)+IFERROR('FORM NILAI SIAP'!$S51*'CPMK-CPL'!E$14,0)+IFERROR('FORM NILAI SIAP'!$U51*'CPMK-CPL'!E$15,0)+IFERROR('FORM NILAI SIAP'!$W51*'CPMK-CPL'!E$16,0)+IFERROR('FORM NILAI SIAP'!$Y51*'CPMK-CPL'!E$17,0)+IFERROR('FORM NILAI SIAP'!$AA51*'CPMK-CPL'!E$18,0)+IFERROR('FORM NILAI SIAP'!$AC51*'CPMK-CPL'!E$19,0)+IFERROR('FORM NILAI SIAP'!$AE51*'CPMK-CPL'!E$20,0))/'CPMK-CPL'!E$25,""))</f>
        <v/>
      </c>
      <c r="G51" s="7" t="str">
        <f>IF($C51="","",IFERROR((IFERROR('FORM NILAI SIAP'!$M51*'CPMK-CPL'!F$11,0)+IFERROR('FORM NILAI SIAP'!$O51*'CPMK-CPL'!F$12,0)+IFERROR('FORM NILAI SIAP'!$Q51*'CPMK-CPL'!F$13,0)+IFERROR('FORM NILAI SIAP'!$S51*'CPMK-CPL'!F$14,0)+IFERROR('FORM NILAI SIAP'!$U51*'CPMK-CPL'!F$15,0)+IFERROR('FORM NILAI SIAP'!$W51*'CPMK-CPL'!F$16,0)+IFERROR('FORM NILAI SIAP'!$Y51*'CPMK-CPL'!F$17,0)+IFERROR('FORM NILAI SIAP'!$AA51*'CPMK-CPL'!F$18,0)+IFERROR('FORM NILAI SIAP'!$AC51*'CPMK-CPL'!F$19,0)+IFERROR('FORM NILAI SIAP'!$AE51*'CPMK-CPL'!F$20,0))/'CPMK-CPL'!F$25,""))</f>
        <v/>
      </c>
      <c r="H51" s="7" t="str">
        <f>IF($C51="","",IFERROR((IFERROR('FORM NILAI SIAP'!$M51*'CPMK-CPL'!G$11,0)+IFERROR('FORM NILAI SIAP'!$O51*'CPMK-CPL'!G$12,0)+IFERROR('FORM NILAI SIAP'!$Q51*'CPMK-CPL'!G$13,0)+IFERROR('FORM NILAI SIAP'!$S51*'CPMK-CPL'!G$14,0)+IFERROR('FORM NILAI SIAP'!$U51*'CPMK-CPL'!G$15,0)+IFERROR('FORM NILAI SIAP'!$W51*'CPMK-CPL'!G$16,0)+IFERROR('FORM NILAI SIAP'!$Y51*'CPMK-CPL'!G$17,0)+IFERROR('FORM NILAI SIAP'!$AA51*'CPMK-CPL'!G$18,0)+IFERROR('FORM NILAI SIAP'!$AC51*'CPMK-CPL'!G$19,0)+IFERROR('FORM NILAI SIAP'!$AE51*'CPMK-CPL'!G$20,0))/'CPMK-CPL'!G$25,""))</f>
        <v/>
      </c>
      <c r="I51" s="7" t="str">
        <f>IF($C51="","",IFERROR((IFERROR('FORM NILAI SIAP'!$M51*'CPMK-CPL'!H$11,0)+IFERROR('FORM NILAI SIAP'!$O51*'CPMK-CPL'!H$12,0)+IFERROR('FORM NILAI SIAP'!$Q51*'CPMK-CPL'!H$13,0)+IFERROR('FORM NILAI SIAP'!$S51*'CPMK-CPL'!H$14,0)+IFERROR('FORM NILAI SIAP'!$U51*'CPMK-CPL'!H$15,0)+IFERROR('FORM NILAI SIAP'!$W51*'CPMK-CPL'!H$16,0)+IFERROR('FORM NILAI SIAP'!$Y51*'CPMK-CPL'!H$17,0)+IFERROR('FORM NILAI SIAP'!$AA51*'CPMK-CPL'!H$18,0)+IFERROR('FORM NILAI SIAP'!$AC51*'CPMK-CPL'!H$19,0)+IFERROR('FORM NILAI SIAP'!$AE51*'CPMK-CPL'!H$20,0))/'CPMK-CPL'!H$25,""))</f>
        <v/>
      </c>
      <c r="J51" s="7" t="str">
        <f>IF($C51="","",IFERROR((IFERROR('FORM NILAI SIAP'!$M51*'CPMK-CPL'!I$11,0)+IFERROR('FORM NILAI SIAP'!$O51*'CPMK-CPL'!I$12,0)+IFERROR('FORM NILAI SIAP'!$Q51*'CPMK-CPL'!I$13,0)+IFERROR('FORM NILAI SIAP'!$S51*'CPMK-CPL'!I$14,0)+IFERROR('FORM NILAI SIAP'!$U51*'CPMK-CPL'!I$15,0)+IFERROR('FORM NILAI SIAP'!$W51*'CPMK-CPL'!I$16,0)+IFERROR('FORM NILAI SIAP'!$Y51*'CPMK-CPL'!I$17,0)+IFERROR('FORM NILAI SIAP'!$AA51*'CPMK-CPL'!I$18,0)+IFERROR('FORM NILAI SIAP'!$AC51*'CPMK-CPL'!I$19,0)+IFERROR('FORM NILAI SIAP'!$AE51*'CPMK-CPL'!I$20,0))/'CPMK-CPL'!I$25,""))</f>
        <v/>
      </c>
      <c r="K51" s="7" t="str">
        <f>IF($C51="","",IFERROR((IFERROR('FORM NILAI SIAP'!$M51*'CPMK-CPL'!J$11,0)+IFERROR('FORM NILAI SIAP'!$O51*'CPMK-CPL'!J$12,0)+IFERROR('FORM NILAI SIAP'!$Q51*'CPMK-CPL'!J$13,0)+IFERROR('FORM NILAI SIAP'!$S51*'CPMK-CPL'!J$14,0)+IFERROR('FORM NILAI SIAP'!$U51*'CPMK-CPL'!J$15,0)+IFERROR('FORM NILAI SIAP'!$W51*'CPMK-CPL'!J$16,0)+IFERROR('FORM NILAI SIAP'!$Y51*'CPMK-CPL'!J$17,0)+IFERROR('FORM NILAI SIAP'!$AA51*'CPMK-CPL'!J$18,0)+IFERROR('FORM NILAI SIAP'!$AC51*'CPMK-CPL'!J$19,0)+IFERROR('FORM NILAI SIAP'!$AE51*'CPMK-CPL'!J$20,0))/'CPMK-CPL'!J$25,""))</f>
        <v/>
      </c>
      <c r="L51" s="7" t="str">
        <f>IF($C51="","",IFERROR((IFERROR('FORM NILAI SIAP'!$M51*'CPMK-CPL'!K$11,0)+IFERROR('FORM NILAI SIAP'!$O51*'CPMK-CPL'!K$12,0)+IFERROR('FORM NILAI SIAP'!$Q51*'CPMK-CPL'!K$13,0)+IFERROR('FORM NILAI SIAP'!$S51*'CPMK-CPL'!K$14,0)+IFERROR('FORM NILAI SIAP'!$U51*'CPMK-CPL'!K$15,0)+IFERROR('FORM NILAI SIAP'!$W51*'CPMK-CPL'!K$16,0)+IFERROR('FORM NILAI SIAP'!$Y51*'CPMK-CPL'!K$17,0)+IFERROR('FORM NILAI SIAP'!$AA51*'CPMK-CPL'!K$18,0)+IFERROR('FORM NILAI SIAP'!$AC51*'CPMK-CPL'!K$19,0)+IFERROR('FORM NILAI SIAP'!$AE51*'CPMK-CPL'!K$20,0))/'CPMK-CPL'!K$25,""))</f>
        <v/>
      </c>
      <c r="M51" s="7" t="str">
        <f>IF($C51="","",IFERROR((IFERROR('FORM NILAI SIAP'!$M51*'CPMK-CPL'!L$11,0)+IFERROR('FORM NILAI SIAP'!$O51*'CPMK-CPL'!L$12,0)+IFERROR('FORM NILAI SIAP'!$Q51*'CPMK-CPL'!L$13,0)+IFERROR('FORM NILAI SIAP'!$S51*'CPMK-CPL'!L$14,0)+IFERROR('FORM NILAI SIAP'!$U51*'CPMK-CPL'!L$15,0)+IFERROR('FORM NILAI SIAP'!$W51*'CPMK-CPL'!L$16,0)+IFERROR('FORM NILAI SIAP'!$Y51*'CPMK-CPL'!L$17,0)+IFERROR('FORM NILAI SIAP'!$AA51*'CPMK-CPL'!L$18,0)+IFERROR('FORM NILAI SIAP'!$AC51*'CPMK-CPL'!L$19,0)+IFERROR('FORM NILAI SIAP'!$AE51*'CPMK-CPL'!L$20,0))/'CPMK-CPL'!L$25,""))</f>
        <v/>
      </c>
      <c r="N51" s="7" t="str">
        <f>IF($C51="","",IFERROR((IFERROR('FORM NILAI SIAP'!$M51*'CPMK-CPL'!M$11,0)+IFERROR('FORM NILAI SIAP'!$O51*'CPMK-CPL'!M$12,0)+IFERROR('FORM NILAI SIAP'!$Q51*'CPMK-CPL'!M$13,0)+IFERROR('FORM NILAI SIAP'!$S51*'CPMK-CPL'!M$14,0)+IFERROR('FORM NILAI SIAP'!$U51*'CPMK-CPL'!M$15,0)+IFERROR('FORM NILAI SIAP'!$W51*'CPMK-CPL'!M$16,0)+IFERROR('FORM NILAI SIAP'!$Y51*'CPMK-CPL'!M$17,0)+IFERROR('FORM NILAI SIAP'!$AA51*'CPMK-CPL'!M$18,0)+IFERROR('FORM NILAI SIAP'!$AC51*'CPMK-CPL'!M$19,0)+IFERROR('FORM NILAI SIAP'!$AE51*'CPMK-CPL'!M$20,0))/'CPMK-CPL'!M$25,""))</f>
        <v/>
      </c>
      <c r="O51" s="7" t="str">
        <f>IF($C51="","",IFERROR((IFERROR('FORM NILAI SIAP'!$M51*'CPMK-CPL'!N$11,0)+IFERROR('FORM NILAI SIAP'!$O51*'CPMK-CPL'!N$12,0)+IFERROR('FORM NILAI SIAP'!$Q51*'CPMK-CPL'!N$13,0)+IFERROR('FORM NILAI SIAP'!$S51*'CPMK-CPL'!N$14,0)+IFERROR('FORM NILAI SIAP'!$U51*'CPMK-CPL'!N$15,0)+IFERROR('FORM NILAI SIAP'!$W51*'CPMK-CPL'!N$16,0)+IFERROR('FORM NILAI SIAP'!$Y51*'CPMK-CPL'!N$17,0)+IFERROR('FORM NILAI SIAP'!$AA51*'CPMK-CPL'!N$18,0)+IFERROR('FORM NILAI SIAP'!$AC51*'CPMK-CPL'!N$19,0)+IFERROR('FORM NILAI SIAP'!$AE51*'CPMK-CPL'!N$20,0))/'CPMK-CPL'!N$25,""))</f>
        <v/>
      </c>
      <c r="P51" s="7" t="str">
        <f>IF($C51="","",IFERROR((IFERROR('FORM NILAI SIAP'!$M51*'CPMK-CPL'!O$11,0)+IFERROR('FORM NILAI SIAP'!$O51*'CPMK-CPL'!O$12,0)+IFERROR('FORM NILAI SIAP'!$Q51*'CPMK-CPL'!O$13,0)+IFERROR('FORM NILAI SIAP'!$S51*'CPMK-CPL'!O$14,0)+IFERROR('FORM NILAI SIAP'!$U51*'CPMK-CPL'!O$15,0)+IFERROR('FORM NILAI SIAP'!$W51*'CPMK-CPL'!O$16,0)+IFERROR('FORM NILAI SIAP'!$Y51*'CPMK-CPL'!O$17,0)+IFERROR('FORM NILAI SIAP'!$AA51*'CPMK-CPL'!O$18,0)+IFERROR('FORM NILAI SIAP'!$AC51*'CPMK-CPL'!O$19,0)+IFERROR('FORM NILAI SIAP'!$AE51*'CPMK-CPL'!O$20,0))/'CPMK-CPL'!O$25,""))</f>
        <v/>
      </c>
      <c r="Q51" s="7" t="str">
        <f>IF($C51="","",IFERROR((IFERROR('FORM NILAI SIAP'!$M51*'CPMK-CPL'!P$11,0)+IFERROR('FORM NILAI SIAP'!$O51*'CPMK-CPL'!P$12,0)+IFERROR('FORM NILAI SIAP'!$Q51*'CPMK-CPL'!P$13,0)+IFERROR('FORM NILAI SIAP'!$S51*'CPMK-CPL'!P$14,0)+IFERROR('FORM NILAI SIAP'!$U51*'CPMK-CPL'!P$15,0)+IFERROR('FORM NILAI SIAP'!$W51*'CPMK-CPL'!P$16,0)+IFERROR('FORM NILAI SIAP'!$Y51*'CPMK-CPL'!P$17,0)+IFERROR('FORM NILAI SIAP'!$AA51*'CPMK-CPL'!P$18,0)+IFERROR('FORM NILAI SIAP'!$AC51*'CPMK-CPL'!P$19,0)+IFERROR('FORM NILAI SIAP'!$AE51*'CPMK-CPL'!P$20,0))/'CPMK-CPL'!P$25,""))</f>
        <v/>
      </c>
      <c r="R51" s="7" t="str">
        <f>IF($C51="","",IFERROR((IFERROR('FORM NILAI SIAP'!$M51*'CPMK-CPL'!Q$11,0)+IFERROR('FORM NILAI SIAP'!$O51*'CPMK-CPL'!Q$12,0)+IFERROR('FORM NILAI SIAP'!$Q51*'CPMK-CPL'!Q$13,0)+IFERROR('FORM NILAI SIAP'!$S51*'CPMK-CPL'!Q$14,0)+IFERROR('FORM NILAI SIAP'!$U51*'CPMK-CPL'!Q$15,0)+IFERROR('FORM NILAI SIAP'!$W51*'CPMK-CPL'!Q$16,0)+IFERROR('FORM NILAI SIAP'!$Y51*'CPMK-CPL'!Q$17,0)+IFERROR('FORM NILAI SIAP'!$AA51*'CPMK-CPL'!Q$18,0)+IFERROR('FORM NILAI SIAP'!$AC51*'CPMK-CPL'!Q$19,0)+IFERROR('FORM NILAI SIAP'!$AE51*'CPMK-CPL'!Q$20,0))/'CPMK-CPL'!Q$25,""))</f>
        <v/>
      </c>
      <c r="S51" s="7" t="str">
        <f>IF($C51="","",IFERROR((IFERROR('FORM NILAI SIAP'!$M51*'CPMK-CPL'!R$11,0)+IFERROR('FORM NILAI SIAP'!$O51*'CPMK-CPL'!R$12,0)+IFERROR('FORM NILAI SIAP'!$Q51*'CPMK-CPL'!R$13,0)+IFERROR('FORM NILAI SIAP'!$S51*'CPMK-CPL'!R$14,0)+IFERROR('FORM NILAI SIAP'!$U51*'CPMK-CPL'!R$15,0)+IFERROR('FORM NILAI SIAP'!$W51*'CPMK-CPL'!R$16,0)+IFERROR('FORM NILAI SIAP'!$Y51*'CPMK-CPL'!R$17,0)+IFERROR('FORM NILAI SIAP'!$AA51*'CPMK-CPL'!R$18,0)+IFERROR('FORM NILAI SIAP'!$AC51*'CPMK-CPL'!R$19,0)+IFERROR('FORM NILAI SIAP'!$AE51*'CPMK-CPL'!R$20,0))/'CPMK-CPL'!R$25,""))</f>
        <v/>
      </c>
      <c r="T51" s="2" t="str">
        <f t="shared" si="13"/>
        <v/>
      </c>
      <c r="U51" s="2" t="str">
        <f t="shared" si="14"/>
        <v/>
      </c>
      <c r="V51" s="2" t="str">
        <f t="shared" si="15"/>
        <v/>
      </c>
      <c r="W51" s="2" t="str">
        <f t="shared" si="16"/>
        <v/>
      </c>
      <c r="X51" s="2" t="str">
        <f t="shared" si="17"/>
        <v/>
      </c>
      <c r="Y51" s="2" t="str">
        <f t="shared" si="18"/>
        <v/>
      </c>
      <c r="Z51" s="2" t="str">
        <f t="shared" si="19"/>
        <v/>
      </c>
      <c r="AA51" s="2" t="str">
        <f t="shared" si="20"/>
        <v/>
      </c>
      <c r="AB51" s="2" t="str">
        <f t="shared" si="5"/>
        <v/>
      </c>
      <c r="AC51" s="2" t="str">
        <f t="shared" si="21"/>
        <v/>
      </c>
      <c r="AD51" s="2" t="str">
        <f t="shared" si="22"/>
        <v/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" t="str">
        <f t="shared" si="26"/>
        <v/>
      </c>
      <c r="AI51" s="60" t="str">
        <f t="shared" ca="1" si="27"/>
        <v/>
      </c>
      <c r="AJ51" s="60"/>
    </row>
    <row r="52" spans="1:36" x14ac:dyDescent="0.25">
      <c r="A52" s="63" t="str">
        <f t="shared" si="12"/>
        <v/>
      </c>
      <c r="B52" s="49" t="str">
        <f>IF('FORM NILAI SIAP'!A52=0,"",'FORM NILAI SIAP'!A52)</f>
        <v/>
      </c>
      <c r="C52" s="3" t="str">
        <f>IF('FORM NILAI SIAP'!B52=0,"",'FORM NILAI SIAP'!B52)</f>
        <v/>
      </c>
      <c r="D52" s="3" t="str">
        <f>'FORM NILAI SIAP'!J52</f>
        <v/>
      </c>
      <c r="E52" s="7" t="str">
        <f>IF($C52="","",IFERROR((IFERROR('FORM NILAI SIAP'!$M52*'CPMK-CPL'!D$11,0)+IFERROR('FORM NILAI SIAP'!$O52*'CPMK-CPL'!D$12,0)+IFERROR('FORM NILAI SIAP'!$Q52*'CPMK-CPL'!D$13,0)+IFERROR('FORM NILAI SIAP'!$S52*'CPMK-CPL'!D$14,0)+IFERROR('FORM NILAI SIAP'!$U52*'CPMK-CPL'!D$15,0)+IFERROR('FORM NILAI SIAP'!$W52*'CPMK-CPL'!D$16,0)+IFERROR('FORM NILAI SIAP'!$Y52*'CPMK-CPL'!D$17,0)+IFERROR('FORM NILAI SIAP'!$AA52*'CPMK-CPL'!D$18,0)+IFERROR('FORM NILAI SIAP'!$AC52*'CPMK-CPL'!D$19,0)+IFERROR('FORM NILAI SIAP'!$AE52*'CPMK-CPL'!D$20,0))/'CPMK-CPL'!D$25,""))</f>
        <v/>
      </c>
      <c r="F52" s="7" t="str">
        <f>IF($C52="","",IFERROR((IFERROR('FORM NILAI SIAP'!$M52*'CPMK-CPL'!E$11,0)+IFERROR('FORM NILAI SIAP'!$O52*'CPMK-CPL'!E$12,0)+IFERROR('FORM NILAI SIAP'!$Q52*'CPMK-CPL'!E$13,0)+IFERROR('FORM NILAI SIAP'!$S52*'CPMK-CPL'!E$14,0)+IFERROR('FORM NILAI SIAP'!$U52*'CPMK-CPL'!E$15,0)+IFERROR('FORM NILAI SIAP'!$W52*'CPMK-CPL'!E$16,0)+IFERROR('FORM NILAI SIAP'!$Y52*'CPMK-CPL'!E$17,0)+IFERROR('FORM NILAI SIAP'!$AA52*'CPMK-CPL'!E$18,0)+IFERROR('FORM NILAI SIAP'!$AC52*'CPMK-CPL'!E$19,0)+IFERROR('FORM NILAI SIAP'!$AE52*'CPMK-CPL'!E$20,0))/'CPMK-CPL'!E$25,""))</f>
        <v/>
      </c>
      <c r="G52" s="7" t="str">
        <f>IF($C52="","",IFERROR((IFERROR('FORM NILAI SIAP'!$M52*'CPMK-CPL'!F$11,0)+IFERROR('FORM NILAI SIAP'!$O52*'CPMK-CPL'!F$12,0)+IFERROR('FORM NILAI SIAP'!$Q52*'CPMK-CPL'!F$13,0)+IFERROR('FORM NILAI SIAP'!$S52*'CPMK-CPL'!F$14,0)+IFERROR('FORM NILAI SIAP'!$U52*'CPMK-CPL'!F$15,0)+IFERROR('FORM NILAI SIAP'!$W52*'CPMK-CPL'!F$16,0)+IFERROR('FORM NILAI SIAP'!$Y52*'CPMK-CPL'!F$17,0)+IFERROR('FORM NILAI SIAP'!$AA52*'CPMK-CPL'!F$18,0)+IFERROR('FORM NILAI SIAP'!$AC52*'CPMK-CPL'!F$19,0)+IFERROR('FORM NILAI SIAP'!$AE52*'CPMK-CPL'!F$20,0))/'CPMK-CPL'!F$25,""))</f>
        <v/>
      </c>
      <c r="H52" s="7" t="str">
        <f>IF($C52="","",IFERROR((IFERROR('FORM NILAI SIAP'!$M52*'CPMK-CPL'!G$11,0)+IFERROR('FORM NILAI SIAP'!$O52*'CPMK-CPL'!G$12,0)+IFERROR('FORM NILAI SIAP'!$Q52*'CPMK-CPL'!G$13,0)+IFERROR('FORM NILAI SIAP'!$S52*'CPMK-CPL'!G$14,0)+IFERROR('FORM NILAI SIAP'!$U52*'CPMK-CPL'!G$15,0)+IFERROR('FORM NILAI SIAP'!$W52*'CPMK-CPL'!G$16,0)+IFERROR('FORM NILAI SIAP'!$Y52*'CPMK-CPL'!G$17,0)+IFERROR('FORM NILAI SIAP'!$AA52*'CPMK-CPL'!G$18,0)+IFERROR('FORM NILAI SIAP'!$AC52*'CPMK-CPL'!G$19,0)+IFERROR('FORM NILAI SIAP'!$AE52*'CPMK-CPL'!G$20,0))/'CPMK-CPL'!G$25,""))</f>
        <v/>
      </c>
      <c r="I52" s="7" t="str">
        <f>IF($C52="","",IFERROR((IFERROR('FORM NILAI SIAP'!$M52*'CPMK-CPL'!H$11,0)+IFERROR('FORM NILAI SIAP'!$O52*'CPMK-CPL'!H$12,0)+IFERROR('FORM NILAI SIAP'!$Q52*'CPMK-CPL'!H$13,0)+IFERROR('FORM NILAI SIAP'!$S52*'CPMK-CPL'!H$14,0)+IFERROR('FORM NILAI SIAP'!$U52*'CPMK-CPL'!H$15,0)+IFERROR('FORM NILAI SIAP'!$W52*'CPMK-CPL'!H$16,0)+IFERROR('FORM NILAI SIAP'!$Y52*'CPMK-CPL'!H$17,0)+IFERROR('FORM NILAI SIAP'!$AA52*'CPMK-CPL'!H$18,0)+IFERROR('FORM NILAI SIAP'!$AC52*'CPMK-CPL'!H$19,0)+IFERROR('FORM NILAI SIAP'!$AE52*'CPMK-CPL'!H$20,0))/'CPMK-CPL'!H$25,""))</f>
        <v/>
      </c>
      <c r="J52" s="7" t="str">
        <f>IF($C52="","",IFERROR((IFERROR('FORM NILAI SIAP'!$M52*'CPMK-CPL'!I$11,0)+IFERROR('FORM NILAI SIAP'!$O52*'CPMK-CPL'!I$12,0)+IFERROR('FORM NILAI SIAP'!$Q52*'CPMK-CPL'!I$13,0)+IFERROR('FORM NILAI SIAP'!$S52*'CPMK-CPL'!I$14,0)+IFERROR('FORM NILAI SIAP'!$U52*'CPMK-CPL'!I$15,0)+IFERROR('FORM NILAI SIAP'!$W52*'CPMK-CPL'!I$16,0)+IFERROR('FORM NILAI SIAP'!$Y52*'CPMK-CPL'!I$17,0)+IFERROR('FORM NILAI SIAP'!$AA52*'CPMK-CPL'!I$18,0)+IFERROR('FORM NILAI SIAP'!$AC52*'CPMK-CPL'!I$19,0)+IFERROR('FORM NILAI SIAP'!$AE52*'CPMK-CPL'!I$20,0))/'CPMK-CPL'!I$25,""))</f>
        <v/>
      </c>
      <c r="K52" s="7" t="str">
        <f>IF($C52="","",IFERROR((IFERROR('FORM NILAI SIAP'!$M52*'CPMK-CPL'!J$11,0)+IFERROR('FORM NILAI SIAP'!$O52*'CPMK-CPL'!J$12,0)+IFERROR('FORM NILAI SIAP'!$Q52*'CPMK-CPL'!J$13,0)+IFERROR('FORM NILAI SIAP'!$S52*'CPMK-CPL'!J$14,0)+IFERROR('FORM NILAI SIAP'!$U52*'CPMK-CPL'!J$15,0)+IFERROR('FORM NILAI SIAP'!$W52*'CPMK-CPL'!J$16,0)+IFERROR('FORM NILAI SIAP'!$Y52*'CPMK-CPL'!J$17,0)+IFERROR('FORM NILAI SIAP'!$AA52*'CPMK-CPL'!J$18,0)+IFERROR('FORM NILAI SIAP'!$AC52*'CPMK-CPL'!J$19,0)+IFERROR('FORM NILAI SIAP'!$AE52*'CPMK-CPL'!J$20,0))/'CPMK-CPL'!J$25,""))</f>
        <v/>
      </c>
      <c r="L52" s="7" t="str">
        <f>IF($C52="","",IFERROR((IFERROR('FORM NILAI SIAP'!$M52*'CPMK-CPL'!K$11,0)+IFERROR('FORM NILAI SIAP'!$O52*'CPMK-CPL'!K$12,0)+IFERROR('FORM NILAI SIAP'!$Q52*'CPMK-CPL'!K$13,0)+IFERROR('FORM NILAI SIAP'!$S52*'CPMK-CPL'!K$14,0)+IFERROR('FORM NILAI SIAP'!$U52*'CPMK-CPL'!K$15,0)+IFERROR('FORM NILAI SIAP'!$W52*'CPMK-CPL'!K$16,0)+IFERROR('FORM NILAI SIAP'!$Y52*'CPMK-CPL'!K$17,0)+IFERROR('FORM NILAI SIAP'!$AA52*'CPMK-CPL'!K$18,0)+IFERROR('FORM NILAI SIAP'!$AC52*'CPMK-CPL'!K$19,0)+IFERROR('FORM NILAI SIAP'!$AE52*'CPMK-CPL'!K$20,0))/'CPMK-CPL'!K$25,""))</f>
        <v/>
      </c>
      <c r="M52" s="7" t="str">
        <f>IF($C52="","",IFERROR((IFERROR('FORM NILAI SIAP'!$M52*'CPMK-CPL'!L$11,0)+IFERROR('FORM NILAI SIAP'!$O52*'CPMK-CPL'!L$12,0)+IFERROR('FORM NILAI SIAP'!$Q52*'CPMK-CPL'!L$13,0)+IFERROR('FORM NILAI SIAP'!$S52*'CPMK-CPL'!L$14,0)+IFERROR('FORM NILAI SIAP'!$U52*'CPMK-CPL'!L$15,0)+IFERROR('FORM NILAI SIAP'!$W52*'CPMK-CPL'!L$16,0)+IFERROR('FORM NILAI SIAP'!$Y52*'CPMK-CPL'!L$17,0)+IFERROR('FORM NILAI SIAP'!$AA52*'CPMK-CPL'!L$18,0)+IFERROR('FORM NILAI SIAP'!$AC52*'CPMK-CPL'!L$19,0)+IFERROR('FORM NILAI SIAP'!$AE52*'CPMK-CPL'!L$20,0))/'CPMK-CPL'!L$25,""))</f>
        <v/>
      </c>
      <c r="N52" s="7" t="str">
        <f>IF($C52="","",IFERROR((IFERROR('FORM NILAI SIAP'!$M52*'CPMK-CPL'!M$11,0)+IFERROR('FORM NILAI SIAP'!$O52*'CPMK-CPL'!M$12,0)+IFERROR('FORM NILAI SIAP'!$Q52*'CPMK-CPL'!M$13,0)+IFERROR('FORM NILAI SIAP'!$S52*'CPMK-CPL'!M$14,0)+IFERROR('FORM NILAI SIAP'!$U52*'CPMK-CPL'!M$15,0)+IFERROR('FORM NILAI SIAP'!$W52*'CPMK-CPL'!M$16,0)+IFERROR('FORM NILAI SIAP'!$Y52*'CPMK-CPL'!M$17,0)+IFERROR('FORM NILAI SIAP'!$AA52*'CPMK-CPL'!M$18,0)+IFERROR('FORM NILAI SIAP'!$AC52*'CPMK-CPL'!M$19,0)+IFERROR('FORM NILAI SIAP'!$AE52*'CPMK-CPL'!M$20,0))/'CPMK-CPL'!M$25,""))</f>
        <v/>
      </c>
      <c r="O52" s="7" t="str">
        <f>IF($C52="","",IFERROR((IFERROR('FORM NILAI SIAP'!$M52*'CPMK-CPL'!N$11,0)+IFERROR('FORM NILAI SIAP'!$O52*'CPMK-CPL'!N$12,0)+IFERROR('FORM NILAI SIAP'!$Q52*'CPMK-CPL'!N$13,0)+IFERROR('FORM NILAI SIAP'!$S52*'CPMK-CPL'!N$14,0)+IFERROR('FORM NILAI SIAP'!$U52*'CPMK-CPL'!N$15,0)+IFERROR('FORM NILAI SIAP'!$W52*'CPMK-CPL'!N$16,0)+IFERROR('FORM NILAI SIAP'!$Y52*'CPMK-CPL'!N$17,0)+IFERROR('FORM NILAI SIAP'!$AA52*'CPMK-CPL'!N$18,0)+IFERROR('FORM NILAI SIAP'!$AC52*'CPMK-CPL'!N$19,0)+IFERROR('FORM NILAI SIAP'!$AE52*'CPMK-CPL'!N$20,0))/'CPMK-CPL'!N$25,""))</f>
        <v/>
      </c>
      <c r="P52" s="7" t="str">
        <f>IF($C52="","",IFERROR((IFERROR('FORM NILAI SIAP'!$M52*'CPMK-CPL'!O$11,0)+IFERROR('FORM NILAI SIAP'!$O52*'CPMK-CPL'!O$12,0)+IFERROR('FORM NILAI SIAP'!$Q52*'CPMK-CPL'!O$13,0)+IFERROR('FORM NILAI SIAP'!$S52*'CPMK-CPL'!O$14,0)+IFERROR('FORM NILAI SIAP'!$U52*'CPMK-CPL'!O$15,0)+IFERROR('FORM NILAI SIAP'!$W52*'CPMK-CPL'!O$16,0)+IFERROR('FORM NILAI SIAP'!$Y52*'CPMK-CPL'!O$17,0)+IFERROR('FORM NILAI SIAP'!$AA52*'CPMK-CPL'!O$18,0)+IFERROR('FORM NILAI SIAP'!$AC52*'CPMK-CPL'!O$19,0)+IFERROR('FORM NILAI SIAP'!$AE52*'CPMK-CPL'!O$20,0))/'CPMK-CPL'!O$25,""))</f>
        <v/>
      </c>
      <c r="Q52" s="7" t="str">
        <f>IF($C52="","",IFERROR((IFERROR('FORM NILAI SIAP'!$M52*'CPMK-CPL'!P$11,0)+IFERROR('FORM NILAI SIAP'!$O52*'CPMK-CPL'!P$12,0)+IFERROR('FORM NILAI SIAP'!$Q52*'CPMK-CPL'!P$13,0)+IFERROR('FORM NILAI SIAP'!$S52*'CPMK-CPL'!P$14,0)+IFERROR('FORM NILAI SIAP'!$U52*'CPMK-CPL'!P$15,0)+IFERROR('FORM NILAI SIAP'!$W52*'CPMK-CPL'!P$16,0)+IFERROR('FORM NILAI SIAP'!$Y52*'CPMK-CPL'!P$17,0)+IFERROR('FORM NILAI SIAP'!$AA52*'CPMK-CPL'!P$18,0)+IFERROR('FORM NILAI SIAP'!$AC52*'CPMK-CPL'!P$19,0)+IFERROR('FORM NILAI SIAP'!$AE52*'CPMK-CPL'!P$20,0))/'CPMK-CPL'!P$25,""))</f>
        <v/>
      </c>
      <c r="R52" s="7" t="str">
        <f>IF($C52="","",IFERROR((IFERROR('FORM NILAI SIAP'!$M52*'CPMK-CPL'!Q$11,0)+IFERROR('FORM NILAI SIAP'!$O52*'CPMK-CPL'!Q$12,0)+IFERROR('FORM NILAI SIAP'!$Q52*'CPMK-CPL'!Q$13,0)+IFERROR('FORM NILAI SIAP'!$S52*'CPMK-CPL'!Q$14,0)+IFERROR('FORM NILAI SIAP'!$U52*'CPMK-CPL'!Q$15,0)+IFERROR('FORM NILAI SIAP'!$W52*'CPMK-CPL'!Q$16,0)+IFERROR('FORM NILAI SIAP'!$Y52*'CPMK-CPL'!Q$17,0)+IFERROR('FORM NILAI SIAP'!$AA52*'CPMK-CPL'!Q$18,0)+IFERROR('FORM NILAI SIAP'!$AC52*'CPMK-CPL'!Q$19,0)+IFERROR('FORM NILAI SIAP'!$AE52*'CPMK-CPL'!Q$20,0))/'CPMK-CPL'!Q$25,""))</f>
        <v/>
      </c>
      <c r="S52" s="7" t="str">
        <f>IF($C52="","",IFERROR((IFERROR('FORM NILAI SIAP'!$M52*'CPMK-CPL'!R$11,0)+IFERROR('FORM NILAI SIAP'!$O52*'CPMK-CPL'!R$12,0)+IFERROR('FORM NILAI SIAP'!$Q52*'CPMK-CPL'!R$13,0)+IFERROR('FORM NILAI SIAP'!$S52*'CPMK-CPL'!R$14,0)+IFERROR('FORM NILAI SIAP'!$U52*'CPMK-CPL'!R$15,0)+IFERROR('FORM NILAI SIAP'!$W52*'CPMK-CPL'!R$16,0)+IFERROR('FORM NILAI SIAP'!$Y52*'CPMK-CPL'!R$17,0)+IFERROR('FORM NILAI SIAP'!$AA52*'CPMK-CPL'!R$18,0)+IFERROR('FORM NILAI SIAP'!$AC52*'CPMK-CPL'!R$19,0)+IFERROR('FORM NILAI SIAP'!$AE52*'CPMK-CPL'!R$20,0))/'CPMK-CPL'!R$25,""))</f>
        <v/>
      </c>
      <c r="T52" s="2" t="str">
        <f t="shared" si="13"/>
        <v/>
      </c>
      <c r="U52" s="2" t="str">
        <f t="shared" si="14"/>
        <v/>
      </c>
      <c r="V52" s="2" t="str">
        <f t="shared" si="15"/>
        <v/>
      </c>
      <c r="W52" s="2" t="str">
        <f t="shared" si="16"/>
        <v/>
      </c>
      <c r="X52" s="2" t="str">
        <f t="shared" si="17"/>
        <v/>
      </c>
      <c r="Y52" s="2" t="str">
        <f t="shared" si="18"/>
        <v/>
      </c>
      <c r="Z52" s="2" t="str">
        <f t="shared" si="19"/>
        <v/>
      </c>
      <c r="AA52" s="2" t="str">
        <f t="shared" si="20"/>
        <v/>
      </c>
      <c r="AB52" s="2" t="str">
        <f t="shared" si="5"/>
        <v/>
      </c>
      <c r="AC52" s="2" t="str">
        <f t="shared" si="21"/>
        <v/>
      </c>
      <c r="AD52" s="2" t="str">
        <f t="shared" si="22"/>
        <v/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" t="str">
        <f t="shared" si="26"/>
        <v/>
      </c>
      <c r="AI52" s="60" t="str">
        <f t="shared" ca="1" si="27"/>
        <v/>
      </c>
      <c r="AJ52" s="60"/>
    </row>
    <row r="53" spans="1:36" x14ac:dyDescent="0.25">
      <c r="A53" s="63" t="str">
        <f t="shared" si="12"/>
        <v/>
      </c>
      <c r="B53" s="49" t="str">
        <f>IF('FORM NILAI SIAP'!A53=0,"",'FORM NILAI SIAP'!A53)</f>
        <v/>
      </c>
      <c r="C53" s="3" t="str">
        <f>IF('FORM NILAI SIAP'!B53=0,"",'FORM NILAI SIAP'!B53)</f>
        <v/>
      </c>
      <c r="D53" s="3" t="str">
        <f>'FORM NILAI SIAP'!J53</f>
        <v/>
      </c>
      <c r="E53" s="7" t="str">
        <f>IF($C53="","",IFERROR((IFERROR('FORM NILAI SIAP'!$M53*'CPMK-CPL'!D$11,0)+IFERROR('FORM NILAI SIAP'!$O53*'CPMK-CPL'!D$12,0)+IFERROR('FORM NILAI SIAP'!$Q53*'CPMK-CPL'!D$13,0)+IFERROR('FORM NILAI SIAP'!$S53*'CPMK-CPL'!D$14,0)+IFERROR('FORM NILAI SIAP'!$U53*'CPMK-CPL'!D$15,0)+IFERROR('FORM NILAI SIAP'!$W53*'CPMK-CPL'!D$16,0)+IFERROR('FORM NILAI SIAP'!$Y53*'CPMK-CPL'!D$17,0)+IFERROR('FORM NILAI SIAP'!$AA53*'CPMK-CPL'!D$18,0)+IFERROR('FORM NILAI SIAP'!$AC53*'CPMK-CPL'!D$19,0)+IFERROR('FORM NILAI SIAP'!$AE53*'CPMK-CPL'!D$20,0))/'CPMK-CPL'!D$25,""))</f>
        <v/>
      </c>
      <c r="F53" s="7" t="str">
        <f>IF($C53="","",IFERROR((IFERROR('FORM NILAI SIAP'!$M53*'CPMK-CPL'!E$11,0)+IFERROR('FORM NILAI SIAP'!$O53*'CPMK-CPL'!E$12,0)+IFERROR('FORM NILAI SIAP'!$Q53*'CPMK-CPL'!E$13,0)+IFERROR('FORM NILAI SIAP'!$S53*'CPMK-CPL'!E$14,0)+IFERROR('FORM NILAI SIAP'!$U53*'CPMK-CPL'!E$15,0)+IFERROR('FORM NILAI SIAP'!$W53*'CPMK-CPL'!E$16,0)+IFERROR('FORM NILAI SIAP'!$Y53*'CPMK-CPL'!E$17,0)+IFERROR('FORM NILAI SIAP'!$AA53*'CPMK-CPL'!E$18,0)+IFERROR('FORM NILAI SIAP'!$AC53*'CPMK-CPL'!E$19,0)+IFERROR('FORM NILAI SIAP'!$AE53*'CPMK-CPL'!E$20,0))/'CPMK-CPL'!E$25,""))</f>
        <v/>
      </c>
      <c r="G53" s="7" t="str">
        <f>IF($C53="","",IFERROR((IFERROR('FORM NILAI SIAP'!$M53*'CPMK-CPL'!F$11,0)+IFERROR('FORM NILAI SIAP'!$O53*'CPMK-CPL'!F$12,0)+IFERROR('FORM NILAI SIAP'!$Q53*'CPMK-CPL'!F$13,0)+IFERROR('FORM NILAI SIAP'!$S53*'CPMK-CPL'!F$14,0)+IFERROR('FORM NILAI SIAP'!$U53*'CPMK-CPL'!F$15,0)+IFERROR('FORM NILAI SIAP'!$W53*'CPMK-CPL'!F$16,0)+IFERROR('FORM NILAI SIAP'!$Y53*'CPMK-CPL'!F$17,0)+IFERROR('FORM NILAI SIAP'!$AA53*'CPMK-CPL'!F$18,0)+IFERROR('FORM NILAI SIAP'!$AC53*'CPMK-CPL'!F$19,0)+IFERROR('FORM NILAI SIAP'!$AE53*'CPMK-CPL'!F$20,0))/'CPMK-CPL'!F$25,""))</f>
        <v/>
      </c>
      <c r="H53" s="7" t="str">
        <f>IF($C53="","",IFERROR((IFERROR('FORM NILAI SIAP'!$M53*'CPMK-CPL'!G$11,0)+IFERROR('FORM NILAI SIAP'!$O53*'CPMK-CPL'!G$12,0)+IFERROR('FORM NILAI SIAP'!$Q53*'CPMK-CPL'!G$13,0)+IFERROR('FORM NILAI SIAP'!$S53*'CPMK-CPL'!G$14,0)+IFERROR('FORM NILAI SIAP'!$U53*'CPMK-CPL'!G$15,0)+IFERROR('FORM NILAI SIAP'!$W53*'CPMK-CPL'!G$16,0)+IFERROR('FORM NILAI SIAP'!$Y53*'CPMK-CPL'!G$17,0)+IFERROR('FORM NILAI SIAP'!$AA53*'CPMK-CPL'!G$18,0)+IFERROR('FORM NILAI SIAP'!$AC53*'CPMK-CPL'!G$19,0)+IFERROR('FORM NILAI SIAP'!$AE53*'CPMK-CPL'!G$20,0))/'CPMK-CPL'!G$25,""))</f>
        <v/>
      </c>
      <c r="I53" s="7" t="str">
        <f>IF($C53="","",IFERROR((IFERROR('FORM NILAI SIAP'!$M53*'CPMK-CPL'!H$11,0)+IFERROR('FORM NILAI SIAP'!$O53*'CPMK-CPL'!H$12,0)+IFERROR('FORM NILAI SIAP'!$Q53*'CPMK-CPL'!H$13,0)+IFERROR('FORM NILAI SIAP'!$S53*'CPMK-CPL'!H$14,0)+IFERROR('FORM NILAI SIAP'!$U53*'CPMK-CPL'!H$15,0)+IFERROR('FORM NILAI SIAP'!$W53*'CPMK-CPL'!H$16,0)+IFERROR('FORM NILAI SIAP'!$Y53*'CPMK-CPL'!H$17,0)+IFERROR('FORM NILAI SIAP'!$AA53*'CPMK-CPL'!H$18,0)+IFERROR('FORM NILAI SIAP'!$AC53*'CPMK-CPL'!H$19,0)+IFERROR('FORM NILAI SIAP'!$AE53*'CPMK-CPL'!H$20,0))/'CPMK-CPL'!H$25,""))</f>
        <v/>
      </c>
      <c r="J53" s="7" t="str">
        <f>IF($C53="","",IFERROR((IFERROR('FORM NILAI SIAP'!$M53*'CPMK-CPL'!I$11,0)+IFERROR('FORM NILAI SIAP'!$O53*'CPMK-CPL'!I$12,0)+IFERROR('FORM NILAI SIAP'!$Q53*'CPMK-CPL'!I$13,0)+IFERROR('FORM NILAI SIAP'!$S53*'CPMK-CPL'!I$14,0)+IFERROR('FORM NILAI SIAP'!$U53*'CPMK-CPL'!I$15,0)+IFERROR('FORM NILAI SIAP'!$W53*'CPMK-CPL'!I$16,0)+IFERROR('FORM NILAI SIAP'!$Y53*'CPMK-CPL'!I$17,0)+IFERROR('FORM NILAI SIAP'!$AA53*'CPMK-CPL'!I$18,0)+IFERROR('FORM NILAI SIAP'!$AC53*'CPMK-CPL'!I$19,0)+IFERROR('FORM NILAI SIAP'!$AE53*'CPMK-CPL'!I$20,0))/'CPMK-CPL'!I$25,""))</f>
        <v/>
      </c>
      <c r="K53" s="7" t="str">
        <f>IF($C53="","",IFERROR((IFERROR('FORM NILAI SIAP'!$M53*'CPMK-CPL'!J$11,0)+IFERROR('FORM NILAI SIAP'!$O53*'CPMK-CPL'!J$12,0)+IFERROR('FORM NILAI SIAP'!$Q53*'CPMK-CPL'!J$13,0)+IFERROR('FORM NILAI SIAP'!$S53*'CPMK-CPL'!J$14,0)+IFERROR('FORM NILAI SIAP'!$U53*'CPMK-CPL'!J$15,0)+IFERROR('FORM NILAI SIAP'!$W53*'CPMK-CPL'!J$16,0)+IFERROR('FORM NILAI SIAP'!$Y53*'CPMK-CPL'!J$17,0)+IFERROR('FORM NILAI SIAP'!$AA53*'CPMK-CPL'!J$18,0)+IFERROR('FORM NILAI SIAP'!$AC53*'CPMK-CPL'!J$19,0)+IFERROR('FORM NILAI SIAP'!$AE53*'CPMK-CPL'!J$20,0))/'CPMK-CPL'!J$25,""))</f>
        <v/>
      </c>
      <c r="L53" s="7" t="str">
        <f>IF($C53="","",IFERROR((IFERROR('FORM NILAI SIAP'!$M53*'CPMK-CPL'!K$11,0)+IFERROR('FORM NILAI SIAP'!$O53*'CPMK-CPL'!K$12,0)+IFERROR('FORM NILAI SIAP'!$Q53*'CPMK-CPL'!K$13,0)+IFERROR('FORM NILAI SIAP'!$S53*'CPMK-CPL'!K$14,0)+IFERROR('FORM NILAI SIAP'!$U53*'CPMK-CPL'!K$15,0)+IFERROR('FORM NILAI SIAP'!$W53*'CPMK-CPL'!K$16,0)+IFERROR('FORM NILAI SIAP'!$Y53*'CPMK-CPL'!K$17,0)+IFERROR('FORM NILAI SIAP'!$AA53*'CPMK-CPL'!K$18,0)+IFERROR('FORM NILAI SIAP'!$AC53*'CPMK-CPL'!K$19,0)+IFERROR('FORM NILAI SIAP'!$AE53*'CPMK-CPL'!K$20,0))/'CPMK-CPL'!K$25,""))</f>
        <v/>
      </c>
      <c r="M53" s="7" t="str">
        <f>IF($C53="","",IFERROR((IFERROR('FORM NILAI SIAP'!$M53*'CPMK-CPL'!L$11,0)+IFERROR('FORM NILAI SIAP'!$O53*'CPMK-CPL'!L$12,0)+IFERROR('FORM NILAI SIAP'!$Q53*'CPMK-CPL'!L$13,0)+IFERROR('FORM NILAI SIAP'!$S53*'CPMK-CPL'!L$14,0)+IFERROR('FORM NILAI SIAP'!$U53*'CPMK-CPL'!L$15,0)+IFERROR('FORM NILAI SIAP'!$W53*'CPMK-CPL'!L$16,0)+IFERROR('FORM NILAI SIAP'!$Y53*'CPMK-CPL'!L$17,0)+IFERROR('FORM NILAI SIAP'!$AA53*'CPMK-CPL'!L$18,0)+IFERROR('FORM NILAI SIAP'!$AC53*'CPMK-CPL'!L$19,0)+IFERROR('FORM NILAI SIAP'!$AE53*'CPMK-CPL'!L$20,0))/'CPMK-CPL'!L$25,""))</f>
        <v/>
      </c>
      <c r="N53" s="7" t="str">
        <f>IF($C53="","",IFERROR((IFERROR('FORM NILAI SIAP'!$M53*'CPMK-CPL'!M$11,0)+IFERROR('FORM NILAI SIAP'!$O53*'CPMK-CPL'!M$12,0)+IFERROR('FORM NILAI SIAP'!$Q53*'CPMK-CPL'!M$13,0)+IFERROR('FORM NILAI SIAP'!$S53*'CPMK-CPL'!M$14,0)+IFERROR('FORM NILAI SIAP'!$U53*'CPMK-CPL'!M$15,0)+IFERROR('FORM NILAI SIAP'!$W53*'CPMK-CPL'!M$16,0)+IFERROR('FORM NILAI SIAP'!$Y53*'CPMK-CPL'!M$17,0)+IFERROR('FORM NILAI SIAP'!$AA53*'CPMK-CPL'!M$18,0)+IFERROR('FORM NILAI SIAP'!$AC53*'CPMK-CPL'!M$19,0)+IFERROR('FORM NILAI SIAP'!$AE53*'CPMK-CPL'!M$20,0))/'CPMK-CPL'!M$25,""))</f>
        <v/>
      </c>
      <c r="O53" s="7" t="str">
        <f>IF($C53="","",IFERROR((IFERROR('FORM NILAI SIAP'!$M53*'CPMK-CPL'!N$11,0)+IFERROR('FORM NILAI SIAP'!$O53*'CPMK-CPL'!N$12,0)+IFERROR('FORM NILAI SIAP'!$Q53*'CPMK-CPL'!N$13,0)+IFERROR('FORM NILAI SIAP'!$S53*'CPMK-CPL'!N$14,0)+IFERROR('FORM NILAI SIAP'!$U53*'CPMK-CPL'!N$15,0)+IFERROR('FORM NILAI SIAP'!$W53*'CPMK-CPL'!N$16,0)+IFERROR('FORM NILAI SIAP'!$Y53*'CPMK-CPL'!N$17,0)+IFERROR('FORM NILAI SIAP'!$AA53*'CPMK-CPL'!N$18,0)+IFERROR('FORM NILAI SIAP'!$AC53*'CPMK-CPL'!N$19,0)+IFERROR('FORM NILAI SIAP'!$AE53*'CPMK-CPL'!N$20,0))/'CPMK-CPL'!N$25,""))</f>
        <v/>
      </c>
      <c r="P53" s="7" t="str">
        <f>IF($C53="","",IFERROR((IFERROR('FORM NILAI SIAP'!$M53*'CPMK-CPL'!O$11,0)+IFERROR('FORM NILAI SIAP'!$O53*'CPMK-CPL'!O$12,0)+IFERROR('FORM NILAI SIAP'!$Q53*'CPMK-CPL'!O$13,0)+IFERROR('FORM NILAI SIAP'!$S53*'CPMK-CPL'!O$14,0)+IFERROR('FORM NILAI SIAP'!$U53*'CPMK-CPL'!O$15,0)+IFERROR('FORM NILAI SIAP'!$W53*'CPMK-CPL'!O$16,0)+IFERROR('FORM NILAI SIAP'!$Y53*'CPMK-CPL'!O$17,0)+IFERROR('FORM NILAI SIAP'!$AA53*'CPMK-CPL'!O$18,0)+IFERROR('FORM NILAI SIAP'!$AC53*'CPMK-CPL'!O$19,0)+IFERROR('FORM NILAI SIAP'!$AE53*'CPMK-CPL'!O$20,0))/'CPMK-CPL'!O$25,""))</f>
        <v/>
      </c>
      <c r="Q53" s="7" t="str">
        <f>IF($C53="","",IFERROR((IFERROR('FORM NILAI SIAP'!$M53*'CPMK-CPL'!P$11,0)+IFERROR('FORM NILAI SIAP'!$O53*'CPMK-CPL'!P$12,0)+IFERROR('FORM NILAI SIAP'!$Q53*'CPMK-CPL'!P$13,0)+IFERROR('FORM NILAI SIAP'!$S53*'CPMK-CPL'!P$14,0)+IFERROR('FORM NILAI SIAP'!$U53*'CPMK-CPL'!P$15,0)+IFERROR('FORM NILAI SIAP'!$W53*'CPMK-CPL'!P$16,0)+IFERROR('FORM NILAI SIAP'!$Y53*'CPMK-CPL'!P$17,0)+IFERROR('FORM NILAI SIAP'!$AA53*'CPMK-CPL'!P$18,0)+IFERROR('FORM NILAI SIAP'!$AC53*'CPMK-CPL'!P$19,0)+IFERROR('FORM NILAI SIAP'!$AE53*'CPMK-CPL'!P$20,0))/'CPMK-CPL'!P$25,""))</f>
        <v/>
      </c>
      <c r="R53" s="7" t="str">
        <f>IF($C53="","",IFERROR((IFERROR('FORM NILAI SIAP'!$M53*'CPMK-CPL'!Q$11,0)+IFERROR('FORM NILAI SIAP'!$O53*'CPMK-CPL'!Q$12,0)+IFERROR('FORM NILAI SIAP'!$Q53*'CPMK-CPL'!Q$13,0)+IFERROR('FORM NILAI SIAP'!$S53*'CPMK-CPL'!Q$14,0)+IFERROR('FORM NILAI SIAP'!$U53*'CPMK-CPL'!Q$15,0)+IFERROR('FORM NILAI SIAP'!$W53*'CPMK-CPL'!Q$16,0)+IFERROR('FORM NILAI SIAP'!$Y53*'CPMK-CPL'!Q$17,0)+IFERROR('FORM NILAI SIAP'!$AA53*'CPMK-CPL'!Q$18,0)+IFERROR('FORM NILAI SIAP'!$AC53*'CPMK-CPL'!Q$19,0)+IFERROR('FORM NILAI SIAP'!$AE53*'CPMK-CPL'!Q$20,0))/'CPMK-CPL'!Q$25,""))</f>
        <v/>
      </c>
      <c r="S53" s="7" t="str">
        <f>IF($C53="","",IFERROR((IFERROR('FORM NILAI SIAP'!$M53*'CPMK-CPL'!R$11,0)+IFERROR('FORM NILAI SIAP'!$O53*'CPMK-CPL'!R$12,0)+IFERROR('FORM NILAI SIAP'!$Q53*'CPMK-CPL'!R$13,0)+IFERROR('FORM NILAI SIAP'!$S53*'CPMK-CPL'!R$14,0)+IFERROR('FORM NILAI SIAP'!$U53*'CPMK-CPL'!R$15,0)+IFERROR('FORM NILAI SIAP'!$W53*'CPMK-CPL'!R$16,0)+IFERROR('FORM NILAI SIAP'!$Y53*'CPMK-CPL'!R$17,0)+IFERROR('FORM NILAI SIAP'!$AA53*'CPMK-CPL'!R$18,0)+IFERROR('FORM NILAI SIAP'!$AC53*'CPMK-CPL'!R$19,0)+IFERROR('FORM NILAI SIAP'!$AE53*'CPMK-CPL'!R$20,0))/'CPMK-CPL'!R$25,""))</f>
        <v/>
      </c>
      <c r="T53" s="2" t="str">
        <f t="shared" si="13"/>
        <v/>
      </c>
      <c r="U53" s="2" t="str">
        <f t="shared" si="14"/>
        <v/>
      </c>
      <c r="V53" s="2" t="str">
        <f t="shared" si="15"/>
        <v/>
      </c>
      <c r="W53" s="2" t="str">
        <f t="shared" si="16"/>
        <v/>
      </c>
      <c r="X53" s="2" t="str">
        <f t="shared" si="17"/>
        <v/>
      </c>
      <c r="Y53" s="2" t="str">
        <f t="shared" si="18"/>
        <v/>
      </c>
      <c r="Z53" s="2" t="str">
        <f t="shared" si="19"/>
        <v/>
      </c>
      <c r="AA53" s="2" t="str">
        <f t="shared" si="20"/>
        <v/>
      </c>
      <c r="AB53" s="2" t="str">
        <f t="shared" si="5"/>
        <v/>
      </c>
      <c r="AC53" s="2" t="str">
        <f t="shared" si="21"/>
        <v/>
      </c>
      <c r="AD53" s="2" t="str">
        <f t="shared" si="22"/>
        <v/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" t="str">
        <f t="shared" si="26"/>
        <v/>
      </c>
      <c r="AI53" s="60" t="str">
        <f t="shared" ca="1" si="27"/>
        <v/>
      </c>
      <c r="AJ53" s="60"/>
    </row>
    <row r="54" spans="1:36" x14ac:dyDescent="0.25">
      <c r="A54" s="63" t="str">
        <f t="shared" si="12"/>
        <v/>
      </c>
      <c r="B54" s="49" t="str">
        <f>IF('FORM NILAI SIAP'!A54=0,"",'FORM NILAI SIAP'!A54)</f>
        <v/>
      </c>
      <c r="C54" s="3" t="str">
        <f>IF('FORM NILAI SIAP'!B54=0,"",'FORM NILAI SIAP'!B54)</f>
        <v/>
      </c>
      <c r="D54" s="3" t="str">
        <f>'FORM NILAI SIAP'!J54</f>
        <v/>
      </c>
      <c r="E54" s="7" t="str">
        <f>IF($C54="","",IFERROR((IFERROR('FORM NILAI SIAP'!$M54*'CPMK-CPL'!D$11,0)+IFERROR('FORM NILAI SIAP'!$O54*'CPMK-CPL'!D$12,0)+IFERROR('FORM NILAI SIAP'!$Q54*'CPMK-CPL'!D$13,0)+IFERROR('FORM NILAI SIAP'!$S54*'CPMK-CPL'!D$14,0)+IFERROR('FORM NILAI SIAP'!$U54*'CPMK-CPL'!D$15,0)+IFERROR('FORM NILAI SIAP'!$W54*'CPMK-CPL'!D$16,0)+IFERROR('FORM NILAI SIAP'!$Y54*'CPMK-CPL'!D$17,0)+IFERROR('FORM NILAI SIAP'!$AA54*'CPMK-CPL'!D$18,0)+IFERROR('FORM NILAI SIAP'!$AC54*'CPMK-CPL'!D$19,0)+IFERROR('FORM NILAI SIAP'!$AE54*'CPMK-CPL'!D$20,0))/'CPMK-CPL'!D$25,""))</f>
        <v/>
      </c>
      <c r="F54" s="7" t="str">
        <f>IF($C54="","",IFERROR((IFERROR('FORM NILAI SIAP'!$M54*'CPMK-CPL'!E$11,0)+IFERROR('FORM NILAI SIAP'!$O54*'CPMK-CPL'!E$12,0)+IFERROR('FORM NILAI SIAP'!$Q54*'CPMK-CPL'!E$13,0)+IFERROR('FORM NILAI SIAP'!$S54*'CPMK-CPL'!E$14,0)+IFERROR('FORM NILAI SIAP'!$U54*'CPMK-CPL'!E$15,0)+IFERROR('FORM NILAI SIAP'!$W54*'CPMK-CPL'!E$16,0)+IFERROR('FORM NILAI SIAP'!$Y54*'CPMK-CPL'!E$17,0)+IFERROR('FORM NILAI SIAP'!$AA54*'CPMK-CPL'!E$18,0)+IFERROR('FORM NILAI SIAP'!$AC54*'CPMK-CPL'!E$19,0)+IFERROR('FORM NILAI SIAP'!$AE54*'CPMK-CPL'!E$20,0))/'CPMK-CPL'!E$25,""))</f>
        <v/>
      </c>
      <c r="G54" s="7" t="str">
        <f>IF($C54="","",IFERROR((IFERROR('FORM NILAI SIAP'!$M54*'CPMK-CPL'!F$11,0)+IFERROR('FORM NILAI SIAP'!$O54*'CPMK-CPL'!F$12,0)+IFERROR('FORM NILAI SIAP'!$Q54*'CPMK-CPL'!F$13,0)+IFERROR('FORM NILAI SIAP'!$S54*'CPMK-CPL'!F$14,0)+IFERROR('FORM NILAI SIAP'!$U54*'CPMK-CPL'!F$15,0)+IFERROR('FORM NILAI SIAP'!$W54*'CPMK-CPL'!F$16,0)+IFERROR('FORM NILAI SIAP'!$Y54*'CPMK-CPL'!F$17,0)+IFERROR('FORM NILAI SIAP'!$AA54*'CPMK-CPL'!F$18,0)+IFERROR('FORM NILAI SIAP'!$AC54*'CPMK-CPL'!F$19,0)+IFERROR('FORM NILAI SIAP'!$AE54*'CPMK-CPL'!F$20,0))/'CPMK-CPL'!F$25,""))</f>
        <v/>
      </c>
      <c r="H54" s="7" t="str">
        <f>IF($C54="","",IFERROR((IFERROR('FORM NILAI SIAP'!$M54*'CPMK-CPL'!G$11,0)+IFERROR('FORM NILAI SIAP'!$O54*'CPMK-CPL'!G$12,0)+IFERROR('FORM NILAI SIAP'!$Q54*'CPMK-CPL'!G$13,0)+IFERROR('FORM NILAI SIAP'!$S54*'CPMK-CPL'!G$14,0)+IFERROR('FORM NILAI SIAP'!$U54*'CPMK-CPL'!G$15,0)+IFERROR('FORM NILAI SIAP'!$W54*'CPMK-CPL'!G$16,0)+IFERROR('FORM NILAI SIAP'!$Y54*'CPMK-CPL'!G$17,0)+IFERROR('FORM NILAI SIAP'!$AA54*'CPMK-CPL'!G$18,0)+IFERROR('FORM NILAI SIAP'!$AC54*'CPMK-CPL'!G$19,0)+IFERROR('FORM NILAI SIAP'!$AE54*'CPMK-CPL'!G$20,0))/'CPMK-CPL'!G$25,""))</f>
        <v/>
      </c>
      <c r="I54" s="7" t="str">
        <f>IF($C54="","",IFERROR((IFERROR('FORM NILAI SIAP'!$M54*'CPMK-CPL'!H$11,0)+IFERROR('FORM NILAI SIAP'!$O54*'CPMK-CPL'!H$12,0)+IFERROR('FORM NILAI SIAP'!$Q54*'CPMK-CPL'!H$13,0)+IFERROR('FORM NILAI SIAP'!$S54*'CPMK-CPL'!H$14,0)+IFERROR('FORM NILAI SIAP'!$U54*'CPMK-CPL'!H$15,0)+IFERROR('FORM NILAI SIAP'!$W54*'CPMK-CPL'!H$16,0)+IFERROR('FORM NILAI SIAP'!$Y54*'CPMK-CPL'!H$17,0)+IFERROR('FORM NILAI SIAP'!$AA54*'CPMK-CPL'!H$18,0)+IFERROR('FORM NILAI SIAP'!$AC54*'CPMK-CPL'!H$19,0)+IFERROR('FORM NILAI SIAP'!$AE54*'CPMK-CPL'!H$20,0))/'CPMK-CPL'!H$25,""))</f>
        <v/>
      </c>
      <c r="J54" s="7" t="str">
        <f>IF($C54="","",IFERROR((IFERROR('FORM NILAI SIAP'!$M54*'CPMK-CPL'!I$11,0)+IFERROR('FORM NILAI SIAP'!$O54*'CPMK-CPL'!I$12,0)+IFERROR('FORM NILAI SIAP'!$Q54*'CPMK-CPL'!I$13,0)+IFERROR('FORM NILAI SIAP'!$S54*'CPMK-CPL'!I$14,0)+IFERROR('FORM NILAI SIAP'!$U54*'CPMK-CPL'!I$15,0)+IFERROR('FORM NILAI SIAP'!$W54*'CPMK-CPL'!I$16,0)+IFERROR('FORM NILAI SIAP'!$Y54*'CPMK-CPL'!I$17,0)+IFERROR('FORM NILAI SIAP'!$AA54*'CPMK-CPL'!I$18,0)+IFERROR('FORM NILAI SIAP'!$AC54*'CPMK-CPL'!I$19,0)+IFERROR('FORM NILAI SIAP'!$AE54*'CPMK-CPL'!I$20,0))/'CPMK-CPL'!I$25,""))</f>
        <v/>
      </c>
      <c r="K54" s="7" t="str">
        <f>IF($C54="","",IFERROR((IFERROR('FORM NILAI SIAP'!$M54*'CPMK-CPL'!J$11,0)+IFERROR('FORM NILAI SIAP'!$O54*'CPMK-CPL'!J$12,0)+IFERROR('FORM NILAI SIAP'!$Q54*'CPMK-CPL'!J$13,0)+IFERROR('FORM NILAI SIAP'!$S54*'CPMK-CPL'!J$14,0)+IFERROR('FORM NILAI SIAP'!$U54*'CPMK-CPL'!J$15,0)+IFERROR('FORM NILAI SIAP'!$W54*'CPMK-CPL'!J$16,0)+IFERROR('FORM NILAI SIAP'!$Y54*'CPMK-CPL'!J$17,0)+IFERROR('FORM NILAI SIAP'!$AA54*'CPMK-CPL'!J$18,0)+IFERROR('FORM NILAI SIAP'!$AC54*'CPMK-CPL'!J$19,0)+IFERROR('FORM NILAI SIAP'!$AE54*'CPMK-CPL'!J$20,0))/'CPMK-CPL'!J$25,""))</f>
        <v/>
      </c>
      <c r="L54" s="7" t="str">
        <f>IF($C54="","",IFERROR((IFERROR('FORM NILAI SIAP'!$M54*'CPMK-CPL'!K$11,0)+IFERROR('FORM NILAI SIAP'!$O54*'CPMK-CPL'!K$12,0)+IFERROR('FORM NILAI SIAP'!$Q54*'CPMK-CPL'!K$13,0)+IFERROR('FORM NILAI SIAP'!$S54*'CPMK-CPL'!K$14,0)+IFERROR('FORM NILAI SIAP'!$U54*'CPMK-CPL'!K$15,0)+IFERROR('FORM NILAI SIAP'!$W54*'CPMK-CPL'!K$16,0)+IFERROR('FORM NILAI SIAP'!$Y54*'CPMK-CPL'!K$17,0)+IFERROR('FORM NILAI SIAP'!$AA54*'CPMK-CPL'!K$18,0)+IFERROR('FORM NILAI SIAP'!$AC54*'CPMK-CPL'!K$19,0)+IFERROR('FORM NILAI SIAP'!$AE54*'CPMK-CPL'!K$20,0))/'CPMK-CPL'!K$25,""))</f>
        <v/>
      </c>
      <c r="M54" s="7" t="str">
        <f>IF($C54="","",IFERROR((IFERROR('FORM NILAI SIAP'!$M54*'CPMK-CPL'!L$11,0)+IFERROR('FORM NILAI SIAP'!$O54*'CPMK-CPL'!L$12,0)+IFERROR('FORM NILAI SIAP'!$Q54*'CPMK-CPL'!L$13,0)+IFERROR('FORM NILAI SIAP'!$S54*'CPMK-CPL'!L$14,0)+IFERROR('FORM NILAI SIAP'!$U54*'CPMK-CPL'!L$15,0)+IFERROR('FORM NILAI SIAP'!$W54*'CPMK-CPL'!L$16,0)+IFERROR('FORM NILAI SIAP'!$Y54*'CPMK-CPL'!L$17,0)+IFERROR('FORM NILAI SIAP'!$AA54*'CPMK-CPL'!L$18,0)+IFERROR('FORM NILAI SIAP'!$AC54*'CPMK-CPL'!L$19,0)+IFERROR('FORM NILAI SIAP'!$AE54*'CPMK-CPL'!L$20,0))/'CPMK-CPL'!L$25,""))</f>
        <v/>
      </c>
      <c r="N54" s="7" t="str">
        <f>IF($C54="","",IFERROR((IFERROR('FORM NILAI SIAP'!$M54*'CPMK-CPL'!M$11,0)+IFERROR('FORM NILAI SIAP'!$O54*'CPMK-CPL'!M$12,0)+IFERROR('FORM NILAI SIAP'!$Q54*'CPMK-CPL'!M$13,0)+IFERROR('FORM NILAI SIAP'!$S54*'CPMK-CPL'!M$14,0)+IFERROR('FORM NILAI SIAP'!$U54*'CPMK-CPL'!M$15,0)+IFERROR('FORM NILAI SIAP'!$W54*'CPMK-CPL'!M$16,0)+IFERROR('FORM NILAI SIAP'!$Y54*'CPMK-CPL'!M$17,0)+IFERROR('FORM NILAI SIAP'!$AA54*'CPMK-CPL'!M$18,0)+IFERROR('FORM NILAI SIAP'!$AC54*'CPMK-CPL'!M$19,0)+IFERROR('FORM NILAI SIAP'!$AE54*'CPMK-CPL'!M$20,0))/'CPMK-CPL'!M$25,""))</f>
        <v/>
      </c>
      <c r="O54" s="7" t="str">
        <f>IF($C54="","",IFERROR((IFERROR('FORM NILAI SIAP'!$M54*'CPMK-CPL'!N$11,0)+IFERROR('FORM NILAI SIAP'!$O54*'CPMK-CPL'!N$12,0)+IFERROR('FORM NILAI SIAP'!$Q54*'CPMK-CPL'!N$13,0)+IFERROR('FORM NILAI SIAP'!$S54*'CPMK-CPL'!N$14,0)+IFERROR('FORM NILAI SIAP'!$U54*'CPMK-CPL'!N$15,0)+IFERROR('FORM NILAI SIAP'!$W54*'CPMK-CPL'!N$16,0)+IFERROR('FORM NILAI SIAP'!$Y54*'CPMK-CPL'!N$17,0)+IFERROR('FORM NILAI SIAP'!$AA54*'CPMK-CPL'!N$18,0)+IFERROR('FORM NILAI SIAP'!$AC54*'CPMK-CPL'!N$19,0)+IFERROR('FORM NILAI SIAP'!$AE54*'CPMK-CPL'!N$20,0))/'CPMK-CPL'!N$25,""))</f>
        <v/>
      </c>
      <c r="P54" s="7" t="str">
        <f>IF($C54="","",IFERROR((IFERROR('FORM NILAI SIAP'!$M54*'CPMK-CPL'!O$11,0)+IFERROR('FORM NILAI SIAP'!$O54*'CPMK-CPL'!O$12,0)+IFERROR('FORM NILAI SIAP'!$Q54*'CPMK-CPL'!O$13,0)+IFERROR('FORM NILAI SIAP'!$S54*'CPMK-CPL'!O$14,0)+IFERROR('FORM NILAI SIAP'!$U54*'CPMK-CPL'!O$15,0)+IFERROR('FORM NILAI SIAP'!$W54*'CPMK-CPL'!O$16,0)+IFERROR('FORM NILAI SIAP'!$Y54*'CPMK-CPL'!O$17,0)+IFERROR('FORM NILAI SIAP'!$AA54*'CPMK-CPL'!O$18,0)+IFERROR('FORM NILAI SIAP'!$AC54*'CPMK-CPL'!O$19,0)+IFERROR('FORM NILAI SIAP'!$AE54*'CPMK-CPL'!O$20,0))/'CPMK-CPL'!O$25,""))</f>
        <v/>
      </c>
      <c r="Q54" s="7" t="str">
        <f>IF($C54="","",IFERROR((IFERROR('FORM NILAI SIAP'!$M54*'CPMK-CPL'!P$11,0)+IFERROR('FORM NILAI SIAP'!$O54*'CPMK-CPL'!P$12,0)+IFERROR('FORM NILAI SIAP'!$Q54*'CPMK-CPL'!P$13,0)+IFERROR('FORM NILAI SIAP'!$S54*'CPMK-CPL'!P$14,0)+IFERROR('FORM NILAI SIAP'!$U54*'CPMK-CPL'!P$15,0)+IFERROR('FORM NILAI SIAP'!$W54*'CPMK-CPL'!P$16,0)+IFERROR('FORM NILAI SIAP'!$Y54*'CPMK-CPL'!P$17,0)+IFERROR('FORM NILAI SIAP'!$AA54*'CPMK-CPL'!P$18,0)+IFERROR('FORM NILAI SIAP'!$AC54*'CPMK-CPL'!P$19,0)+IFERROR('FORM NILAI SIAP'!$AE54*'CPMK-CPL'!P$20,0))/'CPMK-CPL'!P$25,""))</f>
        <v/>
      </c>
      <c r="R54" s="7" t="str">
        <f>IF($C54="","",IFERROR((IFERROR('FORM NILAI SIAP'!$M54*'CPMK-CPL'!Q$11,0)+IFERROR('FORM NILAI SIAP'!$O54*'CPMK-CPL'!Q$12,0)+IFERROR('FORM NILAI SIAP'!$Q54*'CPMK-CPL'!Q$13,0)+IFERROR('FORM NILAI SIAP'!$S54*'CPMK-CPL'!Q$14,0)+IFERROR('FORM NILAI SIAP'!$U54*'CPMK-CPL'!Q$15,0)+IFERROR('FORM NILAI SIAP'!$W54*'CPMK-CPL'!Q$16,0)+IFERROR('FORM NILAI SIAP'!$Y54*'CPMK-CPL'!Q$17,0)+IFERROR('FORM NILAI SIAP'!$AA54*'CPMK-CPL'!Q$18,0)+IFERROR('FORM NILAI SIAP'!$AC54*'CPMK-CPL'!Q$19,0)+IFERROR('FORM NILAI SIAP'!$AE54*'CPMK-CPL'!Q$20,0))/'CPMK-CPL'!Q$25,""))</f>
        <v/>
      </c>
      <c r="S54" s="7" t="str">
        <f>IF($C54="","",IFERROR((IFERROR('FORM NILAI SIAP'!$M54*'CPMK-CPL'!R$11,0)+IFERROR('FORM NILAI SIAP'!$O54*'CPMK-CPL'!R$12,0)+IFERROR('FORM NILAI SIAP'!$Q54*'CPMK-CPL'!R$13,0)+IFERROR('FORM NILAI SIAP'!$S54*'CPMK-CPL'!R$14,0)+IFERROR('FORM NILAI SIAP'!$U54*'CPMK-CPL'!R$15,0)+IFERROR('FORM NILAI SIAP'!$W54*'CPMK-CPL'!R$16,0)+IFERROR('FORM NILAI SIAP'!$Y54*'CPMK-CPL'!R$17,0)+IFERROR('FORM NILAI SIAP'!$AA54*'CPMK-CPL'!R$18,0)+IFERROR('FORM NILAI SIAP'!$AC54*'CPMK-CPL'!R$19,0)+IFERROR('FORM NILAI SIAP'!$AE54*'CPMK-CPL'!R$20,0))/'CPMK-CPL'!R$25,""))</f>
        <v/>
      </c>
      <c r="T54" s="2" t="str">
        <f t="shared" si="13"/>
        <v/>
      </c>
      <c r="U54" s="2" t="str">
        <f t="shared" si="14"/>
        <v/>
      </c>
      <c r="V54" s="2" t="str">
        <f t="shared" si="15"/>
        <v/>
      </c>
      <c r="W54" s="2" t="str">
        <f t="shared" si="16"/>
        <v/>
      </c>
      <c r="X54" s="2" t="str">
        <f t="shared" si="17"/>
        <v/>
      </c>
      <c r="Y54" s="2" t="str">
        <f t="shared" si="18"/>
        <v/>
      </c>
      <c r="Z54" s="2" t="str">
        <f t="shared" si="19"/>
        <v/>
      </c>
      <c r="AA54" s="2" t="str">
        <f t="shared" si="20"/>
        <v/>
      </c>
      <c r="AB54" s="2" t="str">
        <f t="shared" si="5"/>
        <v/>
      </c>
      <c r="AC54" s="2" t="str">
        <f t="shared" si="21"/>
        <v/>
      </c>
      <c r="AD54" s="2" t="str">
        <f t="shared" si="22"/>
        <v/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" t="str">
        <f t="shared" si="26"/>
        <v/>
      </c>
      <c r="AI54" s="60" t="str">
        <f t="shared" ca="1" si="27"/>
        <v/>
      </c>
      <c r="AJ54" s="60"/>
    </row>
    <row r="55" spans="1:36" x14ac:dyDescent="0.25">
      <c r="A55" s="63" t="str">
        <f t="shared" si="12"/>
        <v/>
      </c>
      <c r="B55" s="49" t="str">
        <f>IF('FORM NILAI SIAP'!A55=0,"",'FORM NILAI SIAP'!A55)</f>
        <v/>
      </c>
      <c r="C55" s="3" t="str">
        <f>IF('FORM NILAI SIAP'!B55=0,"",'FORM NILAI SIAP'!B55)</f>
        <v/>
      </c>
      <c r="D55" s="3" t="str">
        <f>'FORM NILAI SIAP'!J55</f>
        <v/>
      </c>
      <c r="E55" s="7" t="str">
        <f>IF($C55="","",IFERROR((IFERROR('FORM NILAI SIAP'!$M55*'CPMK-CPL'!D$11,0)+IFERROR('FORM NILAI SIAP'!$O55*'CPMK-CPL'!D$12,0)+IFERROR('FORM NILAI SIAP'!$Q55*'CPMK-CPL'!D$13,0)+IFERROR('FORM NILAI SIAP'!$S55*'CPMK-CPL'!D$14,0)+IFERROR('FORM NILAI SIAP'!$U55*'CPMK-CPL'!D$15,0)+IFERROR('FORM NILAI SIAP'!$W55*'CPMK-CPL'!D$16,0)+IFERROR('FORM NILAI SIAP'!$Y55*'CPMK-CPL'!D$17,0)+IFERROR('FORM NILAI SIAP'!$AA55*'CPMK-CPL'!D$18,0)+IFERROR('FORM NILAI SIAP'!$AC55*'CPMK-CPL'!D$19,0)+IFERROR('FORM NILAI SIAP'!$AE55*'CPMK-CPL'!D$20,0))/'CPMK-CPL'!D$25,""))</f>
        <v/>
      </c>
      <c r="F55" s="7" t="str">
        <f>IF($C55="","",IFERROR((IFERROR('FORM NILAI SIAP'!$M55*'CPMK-CPL'!E$11,0)+IFERROR('FORM NILAI SIAP'!$O55*'CPMK-CPL'!E$12,0)+IFERROR('FORM NILAI SIAP'!$Q55*'CPMK-CPL'!E$13,0)+IFERROR('FORM NILAI SIAP'!$S55*'CPMK-CPL'!E$14,0)+IFERROR('FORM NILAI SIAP'!$U55*'CPMK-CPL'!E$15,0)+IFERROR('FORM NILAI SIAP'!$W55*'CPMK-CPL'!E$16,0)+IFERROR('FORM NILAI SIAP'!$Y55*'CPMK-CPL'!E$17,0)+IFERROR('FORM NILAI SIAP'!$AA55*'CPMK-CPL'!E$18,0)+IFERROR('FORM NILAI SIAP'!$AC55*'CPMK-CPL'!E$19,0)+IFERROR('FORM NILAI SIAP'!$AE55*'CPMK-CPL'!E$20,0))/'CPMK-CPL'!E$25,""))</f>
        <v/>
      </c>
      <c r="G55" s="7" t="str">
        <f>IF($C55="","",IFERROR((IFERROR('FORM NILAI SIAP'!$M55*'CPMK-CPL'!F$11,0)+IFERROR('FORM NILAI SIAP'!$O55*'CPMK-CPL'!F$12,0)+IFERROR('FORM NILAI SIAP'!$Q55*'CPMK-CPL'!F$13,0)+IFERROR('FORM NILAI SIAP'!$S55*'CPMK-CPL'!F$14,0)+IFERROR('FORM NILAI SIAP'!$U55*'CPMK-CPL'!F$15,0)+IFERROR('FORM NILAI SIAP'!$W55*'CPMK-CPL'!F$16,0)+IFERROR('FORM NILAI SIAP'!$Y55*'CPMK-CPL'!F$17,0)+IFERROR('FORM NILAI SIAP'!$AA55*'CPMK-CPL'!F$18,0)+IFERROR('FORM NILAI SIAP'!$AC55*'CPMK-CPL'!F$19,0)+IFERROR('FORM NILAI SIAP'!$AE55*'CPMK-CPL'!F$20,0))/'CPMK-CPL'!F$25,""))</f>
        <v/>
      </c>
      <c r="H55" s="7" t="str">
        <f>IF($C55="","",IFERROR((IFERROR('FORM NILAI SIAP'!$M55*'CPMK-CPL'!G$11,0)+IFERROR('FORM NILAI SIAP'!$O55*'CPMK-CPL'!G$12,0)+IFERROR('FORM NILAI SIAP'!$Q55*'CPMK-CPL'!G$13,0)+IFERROR('FORM NILAI SIAP'!$S55*'CPMK-CPL'!G$14,0)+IFERROR('FORM NILAI SIAP'!$U55*'CPMK-CPL'!G$15,0)+IFERROR('FORM NILAI SIAP'!$W55*'CPMK-CPL'!G$16,0)+IFERROR('FORM NILAI SIAP'!$Y55*'CPMK-CPL'!G$17,0)+IFERROR('FORM NILAI SIAP'!$AA55*'CPMK-CPL'!G$18,0)+IFERROR('FORM NILAI SIAP'!$AC55*'CPMK-CPL'!G$19,0)+IFERROR('FORM NILAI SIAP'!$AE55*'CPMK-CPL'!G$20,0))/'CPMK-CPL'!G$25,""))</f>
        <v/>
      </c>
      <c r="I55" s="7" t="str">
        <f>IF($C55="","",IFERROR((IFERROR('FORM NILAI SIAP'!$M55*'CPMK-CPL'!H$11,0)+IFERROR('FORM NILAI SIAP'!$O55*'CPMK-CPL'!H$12,0)+IFERROR('FORM NILAI SIAP'!$Q55*'CPMK-CPL'!H$13,0)+IFERROR('FORM NILAI SIAP'!$S55*'CPMK-CPL'!H$14,0)+IFERROR('FORM NILAI SIAP'!$U55*'CPMK-CPL'!H$15,0)+IFERROR('FORM NILAI SIAP'!$W55*'CPMK-CPL'!H$16,0)+IFERROR('FORM NILAI SIAP'!$Y55*'CPMK-CPL'!H$17,0)+IFERROR('FORM NILAI SIAP'!$AA55*'CPMK-CPL'!H$18,0)+IFERROR('FORM NILAI SIAP'!$AC55*'CPMK-CPL'!H$19,0)+IFERROR('FORM NILAI SIAP'!$AE55*'CPMK-CPL'!H$20,0))/'CPMK-CPL'!H$25,""))</f>
        <v/>
      </c>
      <c r="J55" s="7" t="str">
        <f>IF($C55="","",IFERROR((IFERROR('FORM NILAI SIAP'!$M55*'CPMK-CPL'!I$11,0)+IFERROR('FORM NILAI SIAP'!$O55*'CPMK-CPL'!I$12,0)+IFERROR('FORM NILAI SIAP'!$Q55*'CPMK-CPL'!I$13,0)+IFERROR('FORM NILAI SIAP'!$S55*'CPMK-CPL'!I$14,0)+IFERROR('FORM NILAI SIAP'!$U55*'CPMK-CPL'!I$15,0)+IFERROR('FORM NILAI SIAP'!$W55*'CPMK-CPL'!I$16,0)+IFERROR('FORM NILAI SIAP'!$Y55*'CPMK-CPL'!I$17,0)+IFERROR('FORM NILAI SIAP'!$AA55*'CPMK-CPL'!I$18,0)+IFERROR('FORM NILAI SIAP'!$AC55*'CPMK-CPL'!I$19,0)+IFERROR('FORM NILAI SIAP'!$AE55*'CPMK-CPL'!I$20,0))/'CPMK-CPL'!I$25,""))</f>
        <v/>
      </c>
      <c r="K55" s="7" t="str">
        <f>IF($C55="","",IFERROR((IFERROR('FORM NILAI SIAP'!$M55*'CPMK-CPL'!J$11,0)+IFERROR('FORM NILAI SIAP'!$O55*'CPMK-CPL'!J$12,0)+IFERROR('FORM NILAI SIAP'!$Q55*'CPMK-CPL'!J$13,0)+IFERROR('FORM NILAI SIAP'!$S55*'CPMK-CPL'!J$14,0)+IFERROR('FORM NILAI SIAP'!$U55*'CPMK-CPL'!J$15,0)+IFERROR('FORM NILAI SIAP'!$W55*'CPMK-CPL'!J$16,0)+IFERROR('FORM NILAI SIAP'!$Y55*'CPMK-CPL'!J$17,0)+IFERROR('FORM NILAI SIAP'!$AA55*'CPMK-CPL'!J$18,0)+IFERROR('FORM NILAI SIAP'!$AC55*'CPMK-CPL'!J$19,0)+IFERROR('FORM NILAI SIAP'!$AE55*'CPMK-CPL'!J$20,0))/'CPMK-CPL'!J$25,""))</f>
        <v/>
      </c>
      <c r="L55" s="7" t="str">
        <f>IF($C55="","",IFERROR((IFERROR('FORM NILAI SIAP'!$M55*'CPMK-CPL'!K$11,0)+IFERROR('FORM NILAI SIAP'!$O55*'CPMK-CPL'!K$12,0)+IFERROR('FORM NILAI SIAP'!$Q55*'CPMK-CPL'!K$13,0)+IFERROR('FORM NILAI SIAP'!$S55*'CPMK-CPL'!K$14,0)+IFERROR('FORM NILAI SIAP'!$U55*'CPMK-CPL'!K$15,0)+IFERROR('FORM NILAI SIAP'!$W55*'CPMK-CPL'!K$16,0)+IFERROR('FORM NILAI SIAP'!$Y55*'CPMK-CPL'!K$17,0)+IFERROR('FORM NILAI SIAP'!$AA55*'CPMK-CPL'!K$18,0)+IFERROR('FORM NILAI SIAP'!$AC55*'CPMK-CPL'!K$19,0)+IFERROR('FORM NILAI SIAP'!$AE55*'CPMK-CPL'!K$20,0))/'CPMK-CPL'!K$25,""))</f>
        <v/>
      </c>
      <c r="M55" s="7" t="str">
        <f>IF($C55="","",IFERROR((IFERROR('FORM NILAI SIAP'!$M55*'CPMK-CPL'!L$11,0)+IFERROR('FORM NILAI SIAP'!$O55*'CPMK-CPL'!L$12,0)+IFERROR('FORM NILAI SIAP'!$Q55*'CPMK-CPL'!L$13,0)+IFERROR('FORM NILAI SIAP'!$S55*'CPMK-CPL'!L$14,0)+IFERROR('FORM NILAI SIAP'!$U55*'CPMK-CPL'!L$15,0)+IFERROR('FORM NILAI SIAP'!$W55*'CPMK-CPL'!L$16,0)+IFERROR('FORM NILAI SIAP'!$Y55*'CPMK-CPL'!L$17,0)+IFERROR('FORM NILAI SIAP'!$AA55*'CPMK-CPL'!L$18,0)+IFERROR('FORM NILAI SIAP'!$AC55*'CPMK-CPL'!L$19,0)+IFERROR('FORM NILAI SIAP'!$AE55*'CPMK-CPL'!L$20,0))/'CPMK-CPL'!L$25,""))</f>
        <v/>
      </c>
      <c r="N55" s="7" t="str">
        <f>IF($C55="","",IFERROR((IFERROR('FORM NILAI SIAP'!$M55*'CPMK-CPL'!M$11,0)+IFERROR('FORM NILAI SIAP'!$O55*'CPMK-CPL'!M$12,0)+IFERROR('FORM NILAI SIAP'!$Q55*'CPMK-CPL'!M$13,0)+IFERROR('FORM NILAI SIAP'!$S55*'CPMK-CPL'!M$14,0)+IFERROR('FORM NILAI SIAP'!$U55*'CPMK-CPL'!M$15,0)+IFERROR('FORM NILAI SIAP'!$W55*'CPMK-CPL'!M$16,0)+IFERROR('FORM NILAI SIAP'!$Y55*'CPMK-CPL'!M$17,0)+IFERROR('FORM NILAI SIAP'!$AA55*'CPMK-CPL'!M$18,0)+IFERROR('FORM NILAI SIAP'!$AC55*'CPMK-CPL'!M$19,0)+IFERROR('FORM NILAI SIAP'!$AE55*'CPMK-CPL'!M$20,0))/'CPMK-CPL'!M$25,""))</f>
        <v/>
      </c>
      <c r="O55" s="7" t="str">
        <f>IF($C55="","",IFERROR((IFERROR('FORM NILAI SIAP'!$M55*'CPMK-CPL'!N$11,0)+IFERROR('FORM NILAI SIAP'!$O55*'CPMK-CPL'!N$12,0)+IFERROR('FORM NILAI SIAP'!$Q55*'CPMK-CPL'!N$13,0)+IFERROR('FORM NILAI SIAP'!$S55*'CPMK-CPL'!N$14,0)+IFERROR('FORM NILAI SIAP'!$U55*'CPMK-CPL'!N$15,0)+IFERROR('FORM NILAI SIAP'!$W55*'CPMK-CPL'!N$16,0)+IFERROR('FORM NILAI SIAP'!$Y55*'CPMK-CPL'!N$17,0)+IFERROR('FORM NILAI SIAP'!$AA55*'CPMK-CPL'!N$18,0)+IFERROR('FORM NILAI SIAP'!$AC55*'CPMK-CPL'!N$19,0)+IFERROR('FORM NILAI SIAP'!$AE55*'CPMK-CPL'!N$20,0))/'CPMK-CPL'!N$25,""))</f>
        <v/>
      </c>
      <c r="P55" s="7" t="str">
        <f>IF($C55="","",IFERROR((IFERROR('FORM NILAI SIAP'!$M55*'CPMK-CPL'!O$11,0)+IFERROR('FORM NILAI SIAP'!$O55*'CPMK-CPL'!O$12,0)+IFERROR('FORM NILAI SIAP'!$Q55*'CPMK-CPL'!O$13,0)+IFERROR('FORM NILAI SIAP'!$S55*'CPMK-CPL'!O$14,0)+IFERROR('FORM NILAI SIAP'!$U55*'CPMK-CPL'!O$15,0)+IFERROR('FORM NILAI SIAP'!$W55*'CPMK-CPL'!O$16,0)+IFERROR('FORM NILAI SIAP'!$Y55*'CPMK-CPL'!O$17,0)+IFERROR('FORM NILAI SIAP'!$AA55*'CPMK-CPL'!O$18,0)+IFERROR('FORM NILAI SIAP'!$AC55*'CPMK-CPL'!O$19,0)+IFERROR('FORM NILAI SIAP'!$AE55*'CPMK-CPL'!O$20,0))/'CPMK-CPL'!O$25,""))</f>
        <v/>
      </c>
      <c r="Q55" s="7" t="str">
        <f>IF($C55="","",IFERROR((IFERROR('FORM NILAI SIAP'!$M55*'CPMK-CPL'!P$11,0)+IFERROR('FORM NILAI SIAP'!$O55*'CPMK-CPL'!P$12,0)+IFERROR('FORM NILAI SIAP'!$Q55*'CPMK-CPL'!P$13,0)+IFERROR('FORM NILAI SIAP'!$S55*'CPMK-CPL'!P$14,0)+IFERROR('FORM NILAI SIAP'!$U55*'CPMK-CPL'!P$15,0)+IFERROR('FORM NILAI SIAP'!$W55*'CPMK-CPL'!P$16,0)+IFERROR('FORM NILAI SIAP'!$Y55*'CPMK-CPL'!P$17,0)+IFERROR('FORM NILAI SIAP'!$AA55*'CPMK-CPL'!P$18,0)+IFERROR('FORM NILAI SIAP'!$AC55*'CPMK-CPL'!P$19,0)+IFERROR('FORM NILAI SIAP'!$AE55*'CPMK-CPL'!P$20,0))/'CPMK-CPL'!P$25,""))</f>
        <v/>
      </c>
      <c r="R55" s="7" t="str">
        <f>IF($C55="","",IFERROR((IFERROR('FORM NILAI SIAP'!$M55*'CPMK-CPL'!Q$11,0)+IFERROR('FORM NILAI SIAP'!$O55*'CPMK-CPL'!Q$12,0)+IFERROR('FORM NILAI SIAP'!$Q55*'CPMK-CPL'!Q$13,0)+IFERROR('FORM NILAI SIAP'!$S55*'CPMK-CPL'!Q$14,0)+IFERROR('FORM NILAI SIAP'!$U55*'CPMK-CPL'!Q$15,0)+IFERROR('FORM NILAI SIAP'!$W55*'CPMK-CPL'!Q$16,0)+IFERROR('FORM NILAI SIAP'!$Y55*'CPMK-CPL'!Q$17,0)+IFERROR('FORM NILAI SIAP'!$AA55*'CPMK-CPL'!Q$18,0)+IFERROR('FORM NILAI SIAP'!$AC55*'CPMK-CPL'!Q$19,0)+IFERROR('FORM NILAI SIAP'!$AE55*'CPMK-CPL'!Q$20,0))/'CPMK-CPL'!Q$25,""))</f>
        <v/>
      </c>
      <c r="S55" s="7" t="str">
        <f>IF($C55="","",IFERROR((IFERROR('FORM NILAI SIAP'!$M55*'CPMK-CPL'!R$11,0)+IFERROR('FORM NILAI SIAP'!$O55*'CPMK-CPL'!R$12,0)+IFERROR('FORM NILAI SIAP'!$Q55*'CPMK-CPL'!R$13,0)+IFERROR('FORM NILAI SIAP'!$S55*'CPMK-CPL'!R$14,0)+IFERROR('FORM NILAI SIAP'!$U55*'CPMK-CPL'!R$15,0)+IFERROR('FORM NILAI SIAP'!$W55*'CPMK-CPL'!R$16,0)+IFERROR('FORM NILAI SIAP'!$Y55*'CPMK-CPL'!R$17,0)+IFERROR('FORM NILAI SIAP'!$AA55*'CPMK-CPL'!R$18,0)+IFERROR('FORM NILAI SIAP'!$AC55*'CPMK-CPL'!R$19,0)+IFERROR('FORM NILAI SIAP'!$AE55*'CPMK-CPL'!R$20,0))/'CPMK-CPL'!R$25,""))</f>
        <v/>
      </c>
      <c r="T55" s="2" t="str">
        <f t="shared" si="13"/>
        <v/>
      </c>
      <c r="U55" s="2" t="str">
        <f t="shared" si="14"/>
        <v/>
      </c>
      <c r="V55" s="2" t="str">
        <f t="shared" si="15"/>
        <v/>
      </c>
      <c r="W55" s="2" t="str">
        <f t="shared" si="16"/>
        <v/>
      </c>
      <c r="X55" s="2" t="str">
        <f t="shared" si="17"/>
        <v/>
      </c>
      <c r="Y55" s="2" t="str">
        <f t="shared" si="18"/>
        <v/>
      </c>
      <c r="Z55" s="2" t="str">
        <f t="shared" si="19"/>
        <v/>
      </c>
      <c r="AA55" s="2" t="str">
        <f t="shared" si="20"/>
        <v/>
      </c>
      <c r="AB55" s="2" t="str">
        <f t="shared" si="5"/>
        <v/>
      </c>
      <c r="AC55" s="2" t="str">
        <f t="shared" si="21"/>
        <v/>
      </c>
      <c r="AD55" s="2" t="str">
        <f t="shared" si="22"/>
        <v/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" t="str">
        <f t="shared" si="26"/>
        <v/>
      </c>
      <c r="AI55" s="60" t="str">
        <f t="shared" ca="1" si="27"/>
        <v/>
      </c>
      <c r="AJ55" s="60"/>
    </row>
    <row r="56" spans="1:36" x14ac:dyDescent="0.25">
      <c r="A56" s="63" t="str">
        <f t="shared" si="12"/>
        <v/>
      </c>
      <c r="B56" s="49" t="str">
        <f>IF('FORM NILAI SIAP'!A56=0,"",'FORM NILAI SIAP'!A56)</f>
        <v/>
      </c>
      <c r="C56" s="3" t="str">
        <f>IF('FORM NILAI SIAP'!B56=0,"",'FORM NILAI SIAP'!B56)</f>
        <v/>
      </c>
      <c r="D56" s="3" t="str">
        <f>'FORM NILAI SIAP'!J56</f>
        <v/>
      </c>
      <c r="E56" s="7" t="str">
        <f>IF($C56="","",IFERROR((IFERROR('FORM NILAI SIAP'!$M56*'CPMK-CPL'!D$11,0)+IFERROR('FORM NILAI SIAP'!$O56*'CPMK-CPL'!D$12,0)+IFERROR('FORM NILAI SIAP'!$Q56*'CPMK-CPL'!D$13,0)+IFERROR('FORM NILAI SIAP'!$S56*'CPMK-CPL'!D$14,0)+IFERROR('FORM NILAI SIAP'!$U56*'CPMK-CPL'!D$15,0)+IFERROR('FORM NILAI SIAP'!$W56*'CPMK-CPL'!D$16,0)+IFERROR('FORM NILAI SIAP'!$Y56*'CPMK-CPL'!D$17,0)+IFERROR('FORM NILAI SIAP'!$AA56*'CPMK-CPL'!D$18,0)+IFERROR('FORM NILAI SIAP'!$AC56*'CPMK-CPL'!D$19,0)+IFERROR('FORM NILAI SIAP'!$AE56*'CPMK-CPL'!D$20,0))/'CPMK-CPL'!D$25,""))</f>
        <v/>
      </c>
      <c r="F56" s="7" t="str">
        <f>IF($C56="","",IFERROR((IFERROR('FORM NILAI SIAP'!$M56*'CPMK-CPL'!E$11,0)+IFERROR('FORM NILAI SIAP'!$O56*'CPMK-CPL'!E$12,0)+IFERROR('FORM NILAI SIAP'!$Q56*'CPMK-CPL'!E$13,0)+IFERROR('FORM NILAI SIAP'!$S56*'CPMK-CPL'!E$14,0)+IFERROR('FORM NILAI SIAP'!$U56*'CPMK-CPL'!E$15,0)+IFERROR('FORM NILAI SIAP'!$W56*'CPMK-CPL'!E$16,0)+IFERROR('FORM NILAI SIAP'!$Y56*'CPMK-CPL'!E$17,0)+IFERROR('FORM NILAI SIAP'!$AA56*'CPMK-CPL'!E$18,0)+IFERROR('FORM NILAI SIAP'!$AC56*'CPMK-CPL'!E$19,0)+IFERROR('FORM NILAI SIAP'!$AE56*'CPMK-CPL'!E$20,0))/'CPMK-CPL'!E$25,""))</f>
        <v/>
      </c>
      <c r="G56" s="7" t="str">
        <f>IF($C56="","",IFERROR((IFERROR('FORM NILAI SIAP'!$M56*'CPMK-CPL'!F$11,0)+IFERROR('FORM NILAI SIAP'!$O56*'CPMK-CPL'!F$12,0)+IFERROR('FORM NILAI SIAP'!$Q56*'CPMK-CPL'!F$13,0)+IFERROR('FORM NILAI SIAP'!$S56*'CPMK-CPL'!F$14,0)+IFERROR('FORM NILAI SIAP'!$U56*'CPMK-CPL'!F$15,0)+IFERROR('FORM NILAI SIAP'!$W56*'CPMK-CPL'!F$16,0)+IFERROR('FORM NILAI SIAP'!$Y56*'CPMK-CPL'!F$17,0)+IFERROR('FORM NILAI SIAP'!$AA56*'CPMK-CPL'!F$18,0)+IFERROR('FORM NILAI SIAP'!$AC56*'CPMK-CPL'!F$19,0)+IFERROR('FORM NILAI SIAP'!$AE56*'CPMK-CPL'!F$20,0))/'CPMK-CPL'!F$25,""))</f>
        <v/>
      </c>
      <c r="H56" s="7" t="str">
        <f>IF($C56="","",IFERROR((IFERROR('FORM NILAI SIAP'!$M56*'CPMK-CPL'!G$11,0)+IFERROR('FORM NILAI SIAP'!$O56*'CPMK-CPL'!G$12,0)+IFERROR('FORM NILAI SIAP'!$Q56*'CPMK-CPL'!G$13,0)+IFERROR('FORM NILAI SIAP'!$S56*'CPMK-CPL'!G$14,0)+IFERROR('FORM NILAI SIAP'!$U56*'CPMK-CPL'!G$15,0)+IFERROR('FORM NILAI SIAP'!$W56*'CPMK-CPL'!G$16,0)+IFERROR('FORM NILAI SIAP'!$Y56*'CPMK-CPL'!G$17,0)+IFERROR('FORM NILAI SIAP'!$AA56*'CPMK-CPL'!G$18,0)+IFERROR('FORM NILAI SIAP'!$AC56*'CPMK-CPL'!G$19,0)+IFERROR('FORM NILAI SIAP'!$AE56*'CPMK-CPL'!G$20,0))/'CPMK-CPL'!G$25,""))</f>
        <v/>
      </c>
      <c r="I56" s="7" t="str">
        <f>IF($C56="","",IFERROR((IFERROR('FORM NILAI SIAP'!$M56*'CPMK-CPL'!H$11,0)+IFERROR('FORM NILAI SIAP'!$O56*'CPMK-CPL'!H$12,0)+IFERROR('FORM NILAI SIAP'!$Q56*'CPMK-CPL'!H$13,0)+IFERROR('FORM NILAI SIAP'!$S56*'CPMK-CPL'!H$14,0)+IFERROR('FORM NILAI SIAP'!$U56*'CPMK-CPL'!H$15,0)+IFERROR('FORM NILAI SIAP'!$W56*'CPMK-CPL'!H$16,0)+IFERROR('FORM NILAI SIAP'!$Y56*'CPMK-CPL'!H$17,0)+IFERROR('FORM NILAI SIAP'!$AA56*'CPMK-CPL'!H$18,0)+IFERROR('FORM NILAI SIAP'!$AC56*'CPMK-CPL'!H$19,0)+IFERROR('FORM NILAI SIAP'!$AE56*'CPMK-CPL'!H$20,0))/'CPMK-CPL'!H$25,""))</f>
        <v/>
      </c>
      <c r="J56" s="7" t="str">
        <f>IF($C56="","",IFERROR((IFERROR('FORM NILAI SIAP'!$M56*'CPMK-CPL'!I$11,0)+IFERROR('FORM NILAI SIAP'!$O56*'CPMK-CPL'!I$12,0)+IFERROR('FORM NILAI SIAP'!$Q56*'CPMK-CPL'!I$13,0)+IFERROR('FORM NILAI SIAP'!$S56*'CPMK-CPL'!I$14,0)+IFERROR('FORM NILAI SIAP'!$U56*'CPMK-CPL'!I$15,0)+IFERROR('FORM NILAI SIAP'!$W56*'CPMK-CPL'!I$16,0)+IFERROR('FORM NILAI SIAP'!$Y56*'CPMK-CPL'!I$17,0)+IFERROR('FORM NILAI SIAP'!$AA56*'CPMK-CPL'!I$18,0)+IFERROR('FORM NILAI SIAP'!$AC56*'CPMK-CPL'!I$19,0)+IFERROR('FORM NILAI SIAP'!$AE56*'CPMK-CPL'!I$20,0))/'CPMK-CPL'!I$25,""))</f>
        <v/>
      </c>
      <c r="K56" s="7" t="str">
        <f>IF($C56="","",IFERROR((IFERROR('FORM NILAI SIAP'!$M56*'CPMK-CPL'!J$11,0)+IFERROR('FORM NILAI SIAP'!$O56*'CPMK-CPL'!J$12,0)+IFERROR('FORM NILAI SIAP'!$Q56*'CPMK-CPL'!J$13,0)+IFERROR('FORM NILAI SIAP'!$S56*'CPMK-CPL'!J$14,0)+IFERROR('FORM NILAI SIAP'!$U56*'CPMK-CPL'!J$15,0)+IFERROR('FORM NILAI SIAP'!$W56*'CPMK-CPL'!J$16,0)+IFERROR('FORM NILAI SIAP'!$Y56*'CPMK-CPL'!J$17,0)+IFERROR('FORM NILAI SIAP'!$AA56*'CPMK-CPL'!J$18,0)+IFERROR('FORM NILAI SIAP'!$AC56*'CPMK-CPL'!J$19,0)+IFERROR('FORM NILAI SIAP'!$AE56*'CPMK-CPL'!J$20,0))/'CPMK-CPL'!J$25,""))</f>
        <v/>
      </c>
      <c r="L56" s="7" t="str">
        <f>IF($C56="","",IFERROR((IFERROR('FORM NILAI SIAP'!$M56*'CPMK-CPL'!K$11,0)+IFERROR('FORM NILAI SIAP'!$O56*'CPMK-CPL'!K$12,0)+IFERROR('FORM NILAI SIAP'!$Q56*'CPMK-CPL'!K$13,0)+IFERROR('FORM NILAI SIAP'!$S56*'CPMK-CPL'!K$14,0)+IFERROR('FORM NILAI SIAP'!$U56*'CPMK-CPL'!K$15,0)+IFERROR('FORM NILAI SIAP'!$W56*'CPMK-CPL'!K$16,0)+IFERROR('FORM NILAI SIAP'!$Y56*'CPMK-CPL'!K$17,0)+IFERROR('FORM NILAI SIAP'!$AA56*'CPMK-CPL'!K$18,0)+IFERROR('FORM NILAI SIAP'!$AC56*'CPMK-CPL'!K$19,0)+IFERROR('FORM NILAI SIAP'!$AE56*'CPMK-CPL'!K$20,0))/'CPMK-CPL'!K$25,""))</f>
        <v/>
      </c>
      <c r="M56" s="7" t="str">
        <f>IF($C56="","",IFERROR((IFERROR('FORM NILAI SIAP'!$M56*'CPMK-CPL'!L$11,0)+IFERROR('FORM NILAI SIAP'!$O56*'CPMK-CPL'!L$12,0)+IFERROR('FORM NILAI SIAP'!$Q56*'CPMK-CPL'!L$13,0)+IFERROR('FORM NILAI SIAP'!$S56*'CPMK-CPL'!L$14,0)+IFERROR('FORM NILAI SIAP'!$U56*'CPMK-CPL'!L$15,0)+IFERROR('FORM NILAI SIAP'!$W56*'CPMK-CPL'!L$16,0)+IFERROR('FORM NILAI SIAP'!$Y56*'CPMK-CPL'!L$17,0)+IFERROR('FORM NILAI SIAP'!$AA56*'CPMK-CPL'!L$18,0)+IFERROR('FORM NILAI SIAP'!$AC56*'CPMK-CPL'!L$19,0)+IFERROR('FORM NILAI SIAP'!$AE56*'CPMK-CPL'!L$20,0))/'CPMK-CPL'!L$25,""))</f>
        <v/>
      </c>
      <c r="N56" s="7" t="str">
        <f>IF($C56="","",IFERROR((IFERROR('FORM NILAI SIAP'!$M56*'CPMK-CPL'!M$11,0)+IFERROR('FORM NILAI SIAP'!$O56*'CPMK-CPL'!M$12,0)+IFERROR('FORM NILAI SIAP'!$Q56*'CPMK-CPL'!M$13,0)+IFERROR('FORM NILAI SIAP'!$S56*'CPMK-CPL'!M$14,0)+IFERROR('FORM NILAI SIAP'!$U56*'CPMK-CPL'!M$15,0)+IFERROR('FORM NILAI SIAP'!$W56*'CPMK-CPL'!M$16,0)+IFERROR('FORM NILAI SIAP'!$Y56*'CPMK-CPL'!M$17,0)+IFERROR('FORM NILAI SIAP'!$AA56*'CPMK-CPL'!M$18,0)+IFERROR('FORM NILAI SIAP'!$AC56*'CPMK-CPL'!M$19,0)+IFERROR('FORM NILAI SIAP'!$AE56*'CPMK-CPL'!M$20,0))/'CPMK-CPL'!M$25,""))</f>
        <v/>
      </c>
      <c r="O56" s="7" t="str">
        <f>IF($C56="","",IFERROR((IFERROR('FORM NILAI SIAP'!$M56*'CPMK-CPL'!N$11,0)+IFERROR('FORM NILAI SIAP'!$O56*'CPMK-CPL'!N$12,0)+IFERROR('FORM NILAI SIAP'!$Q56*'CPMK-CPL'!N$13,0)+IFERROR('FORM NILAI SIAP'!$S56*'CPMK-CPL'!N$14,0)+IFERROR('FORM NILAI SIAP'!$U56*'CPMK-CPL'!N$15,0)+IFERROR('FORM NILAI SIAP'!$W56*'CPMK-CPL'!N$16,0)+IFERROR('FORM NILAI SIAP'!$Y56*'CPMK-CPL'!N$17,0)+IFERROR('FORM NILAI SIAP'!$AA56*'CPMK-CPL'!N$18,0)+IFERROR('FORM NILAI SIAP'!$AC56*'CPMK-CPL'!N$19,0)+IFERROR('FORM NILAI SIAP'!$AE56*'CPMK-CPL'!N$20,0))/'CPMK-CPL'!N$25,""))</f>
        <v/>
      </c>
      <c r="P56" s="7" t="str">
        <f>IF($C56="","",IFERROR((IFERROR('FORM NILAI SIAP'!$M56*'CPMK-CPL'!O$11,0)+IFERROR('FORM NILAI SIAP'!$O56*'CPMK-CPL'!O$12,0)+IFERROR('FORM NILAI SIAP'!$Q56*'CPMK-CPL'!O$13,0)+IFERROR('FORM NILAI SIAP'!$S56*'CPMK-CPL'!O$14,0)+IFERROR('FORM NILAI SIAP'!$U56*'CPMK-CPL'!O$15,0)+IFERROR('FORM NILAI SIAP'!$W56*'CPMK-CPL'!O$16,0)+IFERROR('FORM NILAI SIAP'!$Y56*'CPMK-CPL'!O$17,0)+IFERROR('FORM NILAI SIAP'!$AA56*'CPMK-CPL'!O$18,0)+IFERROR('FORM NILAI SIAP'!$AC56*'CPMK-CPL'!O$19,0)+IFERROR('FORM NILAI SIAP'!$AE56*'CPMK-CPL'!O$20,0))/'CPMK-CPL'!O$25,""))</f>
        <v/>
      </c>
      <c r="Q56" s="7" t="str">
        <f>IF($C56="","",IFERROR((IFERROR('FORM NILAI SIAP'!$M56*'CPMK-CPL'!P$11,0)+IFERROR('FORM NILAI SIAP'!$O56*'CPMK-CPL'!P$12,0)+IFERROR('FORM NILAI SIAP'!$Q56*'CPMK-CPL'!P$13,0)+IFERROR('FORM NILAI SIAP'!$S56*'CPMK-CPL'!P$14,0)+IFERROR('FORM NILAI SIAP'!$U56*'CPMK-CPL'!P$15,0)+IFERROR('FORM NILAI SIAP'!$W56*'CPMK-CPL'!P$16,0)+IFERROR('FORM NILAI SIAP'!$Y56*'CPMK-CPL'!P$17,0)+IFERROR('FORM NILAI SIAP'!$AA56*'CPMK-CPL'!P$18,0)+IFERROR('FORM NILAI SIAP'!$AC56*'CPMK-CPL'!P$19,0)+IFERROR('FORM NILAI SIAP'!$AE56*'CPMK-CPL'!P$20,0))/'CPMK-CPL'!P$25,""))</f>
        <v/>
      </c>
      <c r="R56" s="7" t="str">
        <f>IF($C56="","",IFERROR((IFERROR('FORM NILAI SIAP'!$M56*'CPMK-CPL'!Q$11,0)+IFERROR('FORM NILAI SIAP'!$O56*'CPMK-CPL'!Q$12,0)+IFERROR('FORM NILAI SIAP'!$Q56*'CPMK-CPL'!Q$13,0)+IFERROR('FORM NILAI SIAP'!$S56*'CPMK-CPL'!Q$14,0)+IFERROR('FORM NILAI SIAP'!$U56*'CPMK-CPL'!Q$15,0)+IFERROR('FORM NILAI SIAP'!$W56*'CPMK-CPL'!Q$16,0)+IFERROR('FORM NILAI SIAP'!$Y56*'CPMK-CPL'!Q$17,0)+IFERROR('FORM NILAI SIAP'!$AA56*'CPMK-CPL'!Q$18,0)+IFERROR('FORM NILAI SIAP'!$AC56*'CPMK-CPL'!Q$19,0)+IFERROR('FORM NILAI SIAP'!$AE56*'CPMK-CPL'!Q$20,0))/'CPMK-CPL'!Q$25,""))</f>
        <v/>
      </c>
      <c r="S56" s="7" t="str">
        <f>IF($C56="","",IFERROR((IFERROR('FORM NILAI SIAP'!$M56*'CPMK-CPL'!R$11,0)+IFERROR('FORM NILAI SIAP'!$O56*'CPMK-CPL'!R$12,0)+IFERROR('FORM NILAI SIAP'!$Q56*'CPMK-CPL'!R$13,0)+IFERROR('FORM NILAI SIAP'!$S56*'CPMK-CPL'!R$14,0)+IFERROR('FORM NILAI SIAP'!$U56*'CPMK-CPL'!R$15,0)+IFERROR('FORM NILAI SIAP'!$W56*'CPMK-CPL'!R$16,0)+IFERROR('FORM NILAI SIAP'!$Y56*'CPMK-CPL'!R$17,0)+IFERROR('FORM NILAI SIAP'!$AA56*'CPMK-CPL'!R$18,0)+IFERROR('FORM NILAI SIAP'!$AC56*'CPMK-CPL'!R$19,0)+IFERROR('FORM NILAI SIAP'!$AE56*'CPMK-CPL'!R$20,0))/'CPMK-CPL'!R$25,""))</f>
        <v/>
      </c>
      <c r="T56" s="2" t="str">
        <f t="shared" si="13"/>
        <v/>
      </c>
      <c r="U56" s="2" t="str">
        <f t="shared" si="14"/>
        <v/>
      </c>
      <c r="V56" s="2" t="str">
        <f t="shared" si="15"/>
        <v/>
      </c>
      <c r="W56" s="2" t="str">
        <f t="shared" si="16"/>
        <v/>
      </c>
      <c r="X56" s="2" t="str">
        <f t="shared" si="17"/>
        <v/>
      </c>
      <c r="Y56" s="2" t="str">
        <f t="shared" si="18"/>
        <v/>
      </c>
      <c r="Z56" s="2" t="str">
        <f t="shared" si="19"/>
        <v/>
      </c>
      <c r="AA56" s="2" t="str">
        <f t="shared" si="20"/>
        <v/>
      </c>
      <c r="AB56" s="2" t="str">
        <f t="shared" si="5"/>
        <v/>
      </c>
      <c r="AC56" s="2" t="str">
        <f t="shared" si="21"/>
        <v/>
      </c>
      <c r="AD56" s="2" t="str">
        <f t="shared" si="22"/>
        <v/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" t="str">
        <f t="shared" si="26"/>
        <v/>
      </c>
      <c r="AI56" s="60" t="str">
        <f t="shared" ca="1" si="27"/>
        <v/>
      </c>
      <c r="AJ56" s="60"/>
    </row>
    <row r="57" spans="1:36" x14ac:dyDescent="0.25">
      <c r="A57" s="63" t="str">
        <f t="shared" si="12"/>
        <v/>
      </c>
      <c r="B57" s="49" t="str">
        <f>IF('FORM NILAI SIAP'!A57=0,"",'FORM NILAI SIAP'!A57)</f>
        <v/>
      </c>
      <c r="C57" s="3" t="str">
        <f>IF('FORM NILAI SIAP'!B57=0,"",'FORM NILAI SIAP'!B57)</f>
        <v/>
      </c>
      <c r="D57" s="3" t="str">
        <f>'FORM NILAI SIAP'!J57</f>
        <v/>
      </c>
      <c r="E57" s="7" t="str">
        <f>IF($C57="","",IFERROR((IFERROR('FORM NILAI SIAP'!$M57*'CPMK-CPL'!D$11,0)+IFERROR('FORM NILAI SIAP'!$O57*'CPMK-CPL'!D$12,0)+IFERROR('FORM NILAI SIAP'!$Q57*'CPMK-CPL'!D$13,0)+IFERROR('FORM NILAI SIAP'!$S57*'CPMK-CPL'!D$14,0)+IFERROR('FORM NILAI SIAP'!$U57*'CPMK-CPL'!D$15,0)+IFERROR('FORM NILAI SIAP'!$W57*'CPMK-CPL'!D$16,0)+IFERROR('FORM NILAI SIAP'!$Y57*'CPMK-CPL'!D$17,0)+IFERROR('FORM NILAI SIAP'!$AA57*'CPMK-CPL'!D$18,0)+IFERROR('FORM NILAI SIAP'!$AC57*'CPMK-CPL'!D$19,0)+IFERROR('FORM NILAI SIAP'!$AE57*'CPMK-CPL'!D$20,0))/'CPMK-CPL'!D$25,""))</f>
        <v/>
      </c>
      <c r="F57" s="7" t="str">
        <f>IF($C57="","",IFERROR((IFERROR('FORM NILAI SIAP'!$M57*'CPMK-CPL'!E$11,0)+IFERROR('FORM NILAI SIAP'!$O57*'CPMK-CPL'!E$12,0)+IFERROR('FORM NILAI SIAP'!$Q57*'CPMK-CPL'!E$13,0)+IFERROR('FORM NILAI SIAP'!$S57*'CPMK-CPL'!E$14,0)+IFERROR('FORM NILAI SIAP'!$U57*'CPMK-CPL'!E$15,0)+IFERROR('FORM NILAI SIAP'!$W57*'CPMK-CPL'!E$16,0)+IFERROR('FORM NILAI SIAP'!$Y57*'CPMK-CPL'!E$17,0)+IFERROR('FORM NILAI SIAP'!$AA57*'CPMK-CPL'!E$18,0)+IFERROR('FORM NILAI SIAP'!$AC57*'CPMK-CPL'!E$19,0)+IFERROR('FORM NILAI SIAP'!$AE57*'CPMK-CPL'!E$20,0))/'CPMK-CPL'!E$25,""))</f>
        <v/>
      </c>
      <c r="G57" s="7" t="str">
        <f>IF($C57="","",IFERROR((IFERROR('FORM NILAI SIAP'!$M57*'CPMK-CPL'!F$11,0)+IFERROR('FORM NILAI SIAP'!$O57*'CPMK-CPL'!F$12,0)+IFERROR('FORM NILAI SIAP'!$Q57*'CPMK-CPL'!F$13,0)+IFERROR('FORM NILAI SIAP'!$S57*'CPMK-CPL'!F$14,0)+IFERROR('FORM NILAI SIAP'!$U57*'CPMK-CPL'!F$15,0)+IFERROR('FORM NILAI SIAP'!$W57*'CPMK-CPL'!F$16,0)+IFERROR('FORM NILAI SIAP'!$Y57*'CPMK-CPL'!F$17,0)+IFERROR('FORM NILAI SIAP'!$AA57*'CPMK-CPL'!F$18,0)+IFERROR('FORM NILAI SIAP'!$AC57*'CPMK-CPL'!F$19,0)+IFERROR('FORM NILAI SIAP'!$AE57*'CPMK-CPL'!F$20,0))/'CPMK-CPL'!F$25,""))</f>
        <v/>
      </c>
      <c r="H57" s="7" t="str">
        <f>IF($C57="","",IFERROR((IFERROR('FORM NILAI SIAP'!$M57*'CPMK-CPL'!G$11,0)+IFERROR('FORM NILAI SIAP'!$O57*'CPMK-CPL'!G$12,0)+IFERROR('FORM NILAI SIAP'!$Q57*'CPMK-CPL'!G$13,0)+IFERROR('FORM NILAI SIAP'!$S57*'CPMK-CPL'!G$14,0)+IFERROR('FORM NILAI SIAP'!$U57*'CPMK-CPL'!G$15,0)+IFERROR('FORM NILAI SIAP'!$W57*'CPMK-CPL'!G$16,0)+IFERROR('FORM NILAI SIAP'!$Y57*'CPMK-CPL'!G$17,0)+IFERROR('FORM NILAI SIAP'!$AA57*'CPMK-CPL'!G$18,0)+IFERROR('FORM NILAI SIAP'!$AC57*'CPMK-CPL'!G$19,0)+IFERROR('FORM NILAI SIAP'!$AE57*'CPMK-CPL'!G$20,0))/'CPMK-CPL'!G$25,""))</f>
        <v/>
      </c>
      <c r="I57" s="7" t="str">
        <f>IF($C57="","",IFERROR((IFERROR('FORM NILAI SIAP'!$M57*'CPMK-CPL'!H$11,0)+IFERROR('FORM NILAI SIAP'!$O57*'CPMK-CPL'!H$12,0)+IFERROR('FORM NILAI SIAP'!$Q57*'CPMK-CPL'!H$13,0)+IFERROR('FORM NILAI SIAP'!$S57*'CPMK-CPL'!H$14,0)+IFERROR('FORM NILAI SIAP'!$U57*'CPMK-CPL'!H$15,0)+IFERROR('FORM NILAI SIAP'!$W57*'CPMK-CPL'!H$16,0)+IFERROR('FORM NILAI SIAP'!$Y57*'CPMK-CPL'!H$17,0)+IFERROR('FORM NILAI SIAP'!$AA57*'CPMK-CPL'!H$18,0)+IFERROR('FORM NILAI SIAP'!$AC57*'CPMK-CPL'!H$19,0)+IFERROR('FORM NILAI SIAP'!$AE57*'CPMK-CPL'!H$20,0))/'CPMK-CPL'!H$25,""))</f>
        <v/>
      </c>
      <c r="J57" s="7" t="str">
        <f>IF($C57="","",IFERROR((IFERROR('FORM NILAI SIAP'!$M57*'CPMK-CPL'!I$11,0)+IFERROR('FORM NILAI SIAP'!$O57*'CPMK-CPL'!I$12,0)+IFERROR('FORM NILAI SIAP'!$Q57*'CPMK-CPL'!I$13,0)+IFERROR('FORM NILAI SIAP'!$S57*'CPMK-CPL'!I$14,0)+IFERROR('FORM NILAI SIAP'!$U57*'CPMK-CPL'!I$15,0)+IFERROR('FORM NILAI SIAP'!$W57*'CPMK-CPL'!I$16,0)+IFERROR('FORM NILAI SIAP'!$Y57*'CPMK-CPL'!I$17,0)+IFERROR('FORM NILAI SIAP'!$AA57*'CPMK-CPL'!I$18,0)+IFERROR('FORM NILAI SIAP'!$AC57*'CPMK-CPL'!I$19,0)+IFERROR('FORM NILAI SIAP'!$AE57*'CPMK-CPL'!I$20,0))/'CPMK-CPL'!I$25,""))</f>
        <v/>
      </c>
      <c r="K57" s="7" t="str">
        <f>IF($C57="","",IFERROR((IFERROR('FORM NILAI SIAP'!$M57*'CPMK-CPL'!J$11,0)+IFERROR('FORM NILAI SIAP'!$O57*'CPMK-CPL'!J$12,0)+IFERROR('FORM NILAI SIAP'!$Q57*'CPMK-CPL'!J$13,0)+IFERROR('FORM NILAI SIAP'!$S57*'CPMK-CPL'!J$14,0)+IFERROR('FORM NILAI SIAP'!$U57*'CPMK-CPL'!J$15,0)+IFERROR('FORM NILAI SIAP'!$W57*'CPMK-CPL'!J$16,0)+IFERROR('FORM NILAI SIAP'!$Y57*'CPMK-CPL'!J$17,0)+IFERROR('FORM NILAI SIAP'!$AA57*'CPMK-CPL'!J$18,0)+IFERROR('FORM NILAI SIAP'!$AC57*'CPMK-CPL'!J$19,0)+IFERROR('FORM NILAI SIAP'!$AE57*'CPMK-CPL'!J$20,0))/'CPMK-CPL'!J$25,""))</f>
        <v/>
      </c>
      <c r="L57" s="7" t="str">
        <f>IF($C57="","",IFERROR((IFERROR('FORM NILAI SIAP'!$M57*'CPMK-CPL'!K$11,0)+IFERROR('FORM NILAI SIAP'!$O57*'CPMK-CPL'!K$12,0)+IFERROR('FORM NILAI SIAP'!$Q57*'CPMK-CPL'!K$13,0)+IFERROR('FORM NILAI SIAP'!$S57*'CPMK-CPL'!K$14,0)+IFERROR('FORM NILAI SIAP'!$U57*'CPMK-CPL'!K$15,0)+IFERROR('FORM NILAI SIAP'!$W57*'CPMK-CPL'!K$16,0)+IFERROR('FORM NILAI SIAP'!$Y57*'CPMK-CPL'!K$17,0)+IFERROR('FORM NILAI SIAP'!$AA57*'CPMK-CPL'!K$18,0)+IFERROR('FORM NILAI SIAP'!$AC57*'CPMK-CPL'!K$19,0)+IFERROR('FORM NILAI SIAP'!$AE57*'CPMK-CPL'!K$20,0))/'CPMK-CPL'!K$25,""))</f>
        <v/>
      </c>
      <c r="M57" s="7" t="str">
        <f>IF($C57="","",IFERROR((IFERROR('FORM NILAI SIAP'!$M57*'CPMK-CPL'!L$11,0)+IFERROR('FORM NILAI SIAP'!$O57*'CPMK-CPL'!L$12,0)+IFERROR('FORM NILAI SIAP'!$Q57*'CPMK-CPL'!L$13,0)+IFERROR('FORM NILAI SIAP'!$S57*'CPMK-CPL'!L$14,0)+IFERROR('FORM NILAI SIAP'!$U57*'CPMK-CPL'!L$15,0)+IFERROR('FORM NILAI SIAP'!$W57*'CPMK-CPL'!L$16,0)+IFERROR('FORM NILAI SIAP'!$Y57*'CPMK-CPL'!L$17,0)+IFERROR('FORM NILAI SIAP'!$AA57*'CPMK-CPL'!L$18,0)+IFERROR('FORM NILAI SIAP'!$AC57*'CPMK-CPL'!L$19,0)+IFERROR('FORM NILAI SIAP'!$AE57*'CPMK-CPL'!L$20,0))/'CPMK-CPL'!L$25,""))</f>
        <v/>
      </c>
      <c r="N57" s="7" t="str">
        <f>IF($C57="","",IFERROR((IFERROR('FORM NILAI SIAP'!$M57*'CPMK-CPL'!M$11,0)+IFERROR('FORM NILAI SIAP'!$O57*'CPMK-CPL'!M$12,0)+IFERROR('FORM NILAI SIAP'!$Q57*'CPMK-CPL'!M$13,0)+IFERROR('FORM NILAI SIAP'!$S57*'CPMK-CPL'!M$14,0)+IFERROR('FORM NILAI SIAP'!$U57*'CPMK-CPL'!M$15,0)+IFERROR('FORM NILAI SIAP'!$W57*'CPMK-CPL'!M$16,0)+IFERROR('FORM NILAI SIAP'!$Y57*'CPMK-CPL'!M$17,0)+IFERROR('FORM NILAI SIAP'!$AA57*'CPMK-CPL'!M$18,0)+IFERROR('FORM NILAI SIAP'!$AC57*'CPMK-CPL'!M$19,0)+IFERROR('FORM NILAI SIAP'!$AE57*'CPMK-CPL'!M$20,0))/'CPMK-CPL'!M$25,""))</f>
        <v/>
      </c>
      <c r="O57" s="7" t="str">
        <f>IF($C57="","",IFERROR((IFERROR('FORM NILAI SIAP'!$M57*'CPMK-CPL'!N$11,0)+IFERROR('FORM NILAI SIAP'!$O57*'CPMK-CPL'!N$12,0)+IFERROR('FORM NILAI SIAP'!$Q57*'CPMK-CPL'!N$13,0)+IFERROR('FORM NILAI SIAP'!$S57*'CPMK-CPL'!N$14,0)+IFERROR('FORM NILAI SIAP'!$U57*'CPMK-CPL'!N$15,0)+IFERROR('FORM NILAI SIAP'!$W57*'CPMK-CPL'!N$16,0)+IFERROR('FORM NILAI SIAP'!$Y57*'CPMK-CPL'!N$17,0)+IFERROR('FORM NILAI SIAP'!$AA57*'CPMK-CPL'!N$18,0)+IFERROR('FORM NILAI SIAP'!$AC57*'CPMK-CPL'!N$19,0)+IFERROR('FORM NILAI SIAP'!$AE57*'CPMK-CPL'!N$20,0))/'CPMK-CPL'!N$25,""))</f>
        <v/>
      </c>
      <c r="P57" s="7" t="str">
        <f>IF($C57="","",IFERROR((IFERROR('FORM NILAI SIAP'!$M57*'CPMK-CPL'!O$11,0)+IFERROR('FORM NILAI SIAP'!$O57*'CPMK-CPL'!O$12,0)+IFERROR('FORM NILAI SIAP'!$Q57*'CPMK-CPL'!O$13,0)+IFERROR('FORM NILAI SIAP'!$S57*'CPMK-CPL'!O$14,0)+IFERROR('FORM NILAI SIAP'!$U57*'CPMK-CPL'!O$15,0)+IFERROR('FORM NILAI SIAP'!$W57*'CPMK-CPL'!O$16,0)+IFERROR('FORM NILAI SIAP'!$Y57*'CPMK-CPL'!O$17,0)+IFERROR('FORM NILAI SIAP'!$AA57*'CPMK-CPL'!O$18,0)+IFERROR('FORM NILAI SIAP'!$AC57*'CPMK-CPL'!O$19,0)+IFERROR('FORM NILAI SIAP'!$AE57*'CPMK-CPL'!O$20,0))/'CPMK-CPL'!O$25,""))</f>
        <v/>
      </c>
      <c r="Q57" s="7" t="str">
        <f>IF($C57="","",IFERROR((IFERROR('FORM NILAI SIAP'!$M57*'CPMK-CPL'!P$11,0)+IFERROR('FORM NILAI SIAP'!$O57*'CPMK-CPL'!P$12,0)+IFERROR('FORM NILAI SIAP'!$Q57*'CPMK-CPL'!P$13,0)+IFERROR('FORM NILAI SIAP'!$S57*'CPMK-CPL'!P$14,0)+IFERROR('FORM NILAI SIAP'!$U57*'CPMK-CPL'!P$15,0)+IFERROR('FORM NILAI SIAP'!$W57*'CPMK-CPL'!P$16,0)+IFERROR('FORM NILAI SIAP'!$Y57*'CPMK-CPL'!P$17,0)+IFERROR('FORM NILAI SIAP'!$AA57*'CPMK-CPL'!P$18,0)+IFERROR('FORM NILAI SIAP'!$AC57*'CPMK-CPL'!P$19,0)+IFERROR('FORM NILAI SIAP'!$AE57*'CPMK-CPL'!P$20,0))/'CPMK-CPL'!P$25,""))</f>
        <v/>
      </c>
      <c r="R57" s="7" t="str">
        <f>IF($C57="","",IFERROR((IFERROR('FORM NILAI SIAP'!$M57*'CPMK-CPL'!Q$11,0)+IFERROR('FORM NILAI SIAP'!$O57*'CPMK-CPL'!Q$12,0)+IFERROR('FORM NILAI SIAP'!$Q57*'CPMK-CPL'!Q$13,0)+IFERROR('FORM NILAI SIAP'!$S57*'CPMK-CPL'!Q$14,0)+IFERROR('FORM NILAI SIAP'!$U57*'CPMK-CPL'!Q$15,0)+IFERROR('FORM NILAI SIAP'!$W57*'CPMK-CPL'!Q$16,0)+IFERROR('FORM NILAI SIAP'!$Y57*'CPMK-CPL'!Q$17,0)+IFERROR('FORM NILAI SIAP'!$AA57*'CPMK-CPL'!Q$18,0)+IFERROR('FORM NILAI SIAP'!$AC57*'CPMK-CPL'!Q$19,0)+IFERROR('FORM NILAI SIAP'!$AE57*'CPMK-CPL'!Q$20,0))/'CPMK-CPL'!Q$25,""))</f>
        <v/>
      </c>
      <c r="S57" s="7" t="str">
        <f>IF($C57="","",IFERROR((IFERROR('FORM NILAI SIAP'!$M57*'CPMK-CPL'!R$11,0)+IFERROR('FORM NILAI SIAP'!$O57*'CPMK-CPL'!R$12,0)+IFERROR('FORM NILAI SIAP'!$Q57*'CPMK-CPL'!R$13,0)+IFERROR('FORM NILAI SIAP'!$S57*'CPMK-CPL'!R$14,0)+IFERROR('FORM NILAI SIAP'!$U57*'CPMK-CPL'!R$15,0)+IFERROR('FORM NILAI SIAP'!$W57*'CPMK-CPL'!R$16,0)+IFERROR('FORM NILAI SIAP'!$Y57*'CPMK-CPL'!R$17,0)+IFERROR('FORM NILAI SIAP'!$AA57*'CPMK-CPL'!R$18,0)+IFERROR('FORM NILAI SIAP'!$AC57*'CPMK-CPL'!R$19,0)+IFERROR('FORM NILAI SIAP'!$AE57*'CPMK-CPL'!R$20,0))/'CPMK-CPL'!R$25,""))</f>
        <v/>
      </c>
      <c r="T57" s="2" t="str">
        <f t="shared" si="13"/>
        <v/>
      </c>
      <c r="U57" s="2" t="str">
        <f t="shared" si="14"/>
        <v/>
      </c>
      <c r="V57" s="2" t="str">
        <f t="shared" si="15"/>
        <v/>
      </c>
      <c r="W57" s="2" t="str">
        <f t="shared" si="16"/>
        <v/>
      </c>
      <c r="X57" s="2" t="str">
        <f t="shared" si="17"/>
        <v/>
      </c>
      <c r="Y57" s="2" t="str">
        <f t="shared" si="18"/>
        <v/>
      </c>
      <c r="Z57" s="2" t="str">
        <f t="shared" si="19"/>
        <v/>
      </c>
      <c r="AA57" s="2" t="str">
        <f t="shared" si="20"/>
        <v/>
      </c>
      <c r="AB57" s="2" t="str">
        <f t="shared" si="5"/>
        <v/>
      </c>
      <c r="AC57" s="2" t="str">
        <f t="shared" si="21"/>
        <v/>
      </c>
      <c r="AD57" s="2" t="str">
        <f t="shared" si="22"/>
        <v/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" t="str">
        <f t="shared" si="26"/>
        <v/>
      </c>
      <c r="AI57" s="60" t="str">
        <f t="shared" ca="1" si="27"/>
        <v/>
      </c>
      <c r="AJ57" s="60"/>
    </row>
    <row r="58" spans="1:36" x14ac:dyDescent="0.25">
      <c r="A58" s="63" t="str">
        <f t="shared" si="12"/>
        <v/>
      </c>
      <c r="B58" s="49" t="str">
        <f>IF('FORM NILAI SIAP'!A58=0,"",'FORM NILAI SIAP'!A58)</f>
        <v/>
      </c>
      <c r="C58" s="3" t="str">
        <f>IF('FORM NILAI SIAP'!B58=0,"",'FORM NILAI SIAP'!B58)</f>
        <v/>
      </c>
      <c r="D58" s="3" t="str">
        <f>'FORM NILAI SIAP'!J58</f>
        <v/>
      </c>
      <c r="E58" s="7" t="str">
        <f>IF($C58="","",IFERROR((IFERROR('FORM NILAI SIAP'!$M58*'CPMK-CPL'!D$11,0)+IFERROR('FORM NILAI SIAP'!$O58*'CPMK-CPL'!D$12,0)+IFERROR('FORM NILAI SIAP'!$Q58*'CPMK-CPL'!D$13,0)+IFERROR('FORM NILAI SIAP'!$S58*'CPMK-CPL'!D$14,0)+IFERROR('FORM NILAI SIAP'!$U58*'CPMK-CPL'!D$15,0)+IFERROR('FORM NILAI SIAP'!$W58*'CPMK-CPL'!D$16,0)+IFERROR('FORM NILAI SIAP'!$Y58*'CPMK-CPL'!D$17,0)+IFERROR('FORM NILAI SIAP'!$AA58*'CPMK-CPL'!D$18,0)+IFERROR('FORM NILAI SIAP'!$AC58*'CPMK-CPL'!D$19,0)+IFERROR('FORM NILAI SIAP'!$AE58*'CPMK-CPL'!D$20,0))/'CPMK-CPL'!D$25,""))</f>
        <v/>
      </c>
      <c r="F58" s="7" t="str">
        <f>IF($C58="","",IFERROR((IFERROR('FORM NILAI SIAP'!$M58*'CPMK-CPL'!E$11,0)+IFERROR('FORM NILAI SIAP'!$O58*'CPMK-CPL'!E$12,0)+IFERROR('FORM NILAI SIAP'!$Q58*'CPMK-CPL'!E$13,0)+IFERROR('FORM NILAI SIAP'!$S58*'CPMK-CPL'!E$14,0)+IFERROR('FORM NILAI SIAP'!$U58*'CPMK-CPL'!E$15,0)+IFERROR('FORM NILAI SIAP'!$W58*'CPMK-CPL'!E$16,0)+IFERROR('FORM NILAI SIAP'!$Y58*'CPMK-CPL'!E$17,0)+IFERROR('FORM NILAI SIAP'!$AA58*'CPMK-CPL'!E$18,0)+IFERROR('FORM NILAI SIAP'!$AC58*'CPMK-CPL'!E$19,0)+IFERROR('FORM NILAI SIAP'!$AE58*'CPMK-CPL'!E$20,0))/'CPMK-CPL'!E$25,""))</f>
        <v/>
      </c>
      <c r="G58" s="7" t="str">
        <f>IF($C58="","",IFERROR((IFERROR('FORM NILAI SIAP'!$M58*'CPMK-CPL'!F$11,0)+IFERROR('FORM NILAI SIAP'!$O58*'CPMK-CPL'!F$12,0)+IFERROR('FORM NILAI SIAP'!$Q58*'CPMK-CPL'!F$13,0)+IFERROR('FORM NILAI SIAP'!$S58*'CPMK-CPL'!F$14,0)+IFERROR('FORM NILAI SIAP'!$U58*'CPMK-CPL'!F$15,0)+IFERROR('FORM NILAI SIAP'!$W58*'CPMK-CPL'!F$16,0)+IFERROR('FORM NILAI SIAP'!$Y58*'CPMK-CPL'!F$17,0)+IFERROR('FORM NILAI SIAP'!$AA58*'CPMK-CPL'!F$18,0)+IFERROR('FORM NILAI SIAP'!$AC58*'CPMK-CPL'!F$19,0)+IFERROR('FORM NILAI SIAP'!$AE58*'CPMK-CPL'!F$20,0))/'CPMK-CPL'!F$25,""))</f>
        <v/>
      </c>
      <c r="H58" s="7" t="str">
        <f>IF($C58="","",IFERROR((IFERROR('FORM NILAI SIAP'!$M58*'CPMK-CPL'!G$11,0)+IFERROR('FORM NILAI SIAP'!$O58*'CPMK-CPL'!G$12,0)+IFERROR('FORM NILAI SIAP'!$Q58*'CPMK-CPL'!G$13,0)+IFERROR('FORM NILAI SIAP'!$S58*'CPMK-CPL'!G$14,0)+IFERROR('FORM NILAI SIAP'!$U58*'CPMK-CPL'!G$15,0)+IFERROR('FORM NILAI SIAP'!$W58*'CPMK-CPL'!G$16,0)+IFERROR('FORM NILAI SIAP'!$Y58*'CPMK-CPL'!G$17,0)+IFERROR('FORM NILAI SIAP'!$AA58*'CPMK-CPL'!G$18,0)+IFERROR('FORM NILAI SIAP'!$AC58*'CPMK-CPL'!G$19,0)+IFERROR('FORM NILAI SIAP'!$AE58*'CPMK-CPL'!G$20,0))/'CPMK-CPL'!G$25,""))</f>
        <v/>
      </c>
      <c r="I58" s="7" t="str">
        <f>IF($C58="","",IFERROR((IFERROR('FORM NILAI SIAP'!$M58*'CPMK-CPL'!H$11,0)+IFERROR('FORM NILAI SIAP'!$O58*'CPMK-CPL'!H$12,0)+IFERROR('FORM NILAI SIAP'!$Q58*'CPMK-CPL'!H$13,0)+IFERROR('FORM NILAI SIAP'!$S58*'CPMK-CPL'!H$14,0)+IFERROR('FORM NILAI SIAP'!$U58*'CPMK-CPL'!H$15,0)+IFERROR('FORM NILAI SIAP'!$W58*'CPMK-CPL'!H$16,0)+IFERROR('FORM NILAI SIAP'!$Y58*'CPMK-CPL'!H$17,0)+IFERROR('FORM NILAI SIAP'!$AA58*'CPMK-CPL'!H$18,0)+IFERROR('FORM NILAI SIAP'!$AC58*'CPMK-CPL'!H$19,0)+IFERROR('FORM NILAI SIAP'!$AE58*'CPMK-CPL'!H$20,0))/'CPMK-CPL'!H$25,""))</f>
        <v/>
      </c>
      <c r="J58" s="7" t="str">
        <f>IF($C58="","",IFERROR((IFERROR('FORM NILAI SIAP'!$M58*'CPMK-CPL'!I$11,0)+IFERROR('FORM NILAI SIAP'!$O58*'CPMK-CPL'!I$12,0)+IFERROR('FORM NILAI SIAP'!$Q58*'CPMK-CPL'!I$13,0)+IFERROR('FORM NILAI SIAP'!$S58*'CPMK-CPL'!I$14,0)+IFERROR('FORM NILAI SIAP'!$U58*'CPMK-CPL'!I$15,0)+IFERROR('FORM NILAI SIAP'!$W58*'CPMK-CPL'!I$16,0)+IFERROR('FORM NILAI SIAP'!$Y58*'CPMK-CPL'!I$17,0)+IFERROR('FORM NILAI SIAP'!$AA58*'CPMK-CPL'!I$18,0)+IFERROR('FORM NILAI SIAP'!$AC58*'CPMK-CPL'!I$19,0)+IFERROR('FORM NILAI SIAP'!$AE58*'CPMK-CPL'!I$20,0))/'CPMK-CPL'!I$25,""))</f>
        <v/>
      </c>
      <c r="K58" s="7" t="str">
        <f>IF($C58="","",IFERROR((IFERROR('FORM NILAI SIAP'!$M58*'CPMK-CPL'!J$11,0)+IFERROR('FORM NILAI SIAP'!$O58*'CPMK-CPL'!J$12,0)+IFERROR('FORM NILAI SIAP'!$Q58*'CPMK-CPL'!J$13,0)+IFERROR('FORM NILAI SIAP'!$S58*'CPMK-CPL'!J$14,0)+IFERROR('FORM NILAI SIAP'!$U58*'CPMK-CPL'!J$15,0)+IFERROR('FORM NILAI SIAP'!$W58*'CPMK-CPL'!J$16,0)+IFERROR('FORM NILAI SIAP'!$Y58*'CPMK-CPL'!J$17,0)+IFERROR('FORM NILAI SIAP'!$AA58*'CPMK-CPL'!J$18,0)+IFERROR('FORM NILAI SIAP'!$AC58*'CPMK-CPL'!J$19,0)+IFERROR('FORM NILAI SIAP'!$AE58*'CPMK-CPL'!J$20,0))/'CPMK-CPL'!J$25,""))</f>
        <v/>
      </c>
      <c r="L58" s="7" t="str">
        <f>IF($C58="","",IFERROR((IFERROR('FORM NILAI SIAP'!$M58*'CPMK-CPL'!K$11,0)+IFERROR('FORM NILAI SIAP'!$O58*'CPMK-CPL'!K$12,0)+IFERROR('FORM NILAI SIAP'!$Q58*'CPMK-CPL'!K$13,0)+IFERROR('FORM NILAI SIAP'!$S58*'CPMK-CPL'!K$14,0)+IFERROR('FORM NILAI SIAP'!$U58*'CPMK-CPL'!K$15,0)+IFERROR('FORM NILAI SIAP'!$W58*'CPMK-CPL'!K$16,0)+IFERROR('FORM NILAI SIAP'!$Y58*'CPMK-CPL'!K$17,0)+IFERROR('FORM NILAI SIAP'!$AA58*'CPMK-CPL'!K$18,0)+IFERROR('FORM NILAI SIAP'!$AC58*'CPMK-CPL'!K$19,0)+IFERROR('FORM NILAI SIAP'!$AE58*'CPMK-CPL'!K$20,0))/'CPMK-CPL'!K$25,""))</f>
        <v/>
      </c>
      <c r="M58" s="7" t="str">
        <f>IF($C58="","",IFERROR((IFERROR('FORM NILAI SIAP'!$M58*'CPMK-CPL'!L$11,0)+IFERROR('FORM NILAI SIAP'!$O58*'CPMK-CPL'!L$12,0)+IFERROR('FORM NILAI SIAP'!$Q58*'CPMK-CPL'!L$13,0)+IFERROR('FORM NILAI SIAP'!$S58*'CPMK-CPL'!L$14,0)+IFERROR('FORM NILAI SIAP'!$U58*'CPMK-CPL'!L$15,0)+IFERROR('FORM NILAI SIAP'!$W58*'CPMK-CPL'!L$16,0)+IFERROR('FORM NILAI SIAP'!$Y58*'CPMK-CPL'!L$17,0)+IFERROR('FORM NILAI SIAP'!$AA58*'CPMK-CPL'!L$18,0)+IFERROR('FORM NILAI SIAP'!$AC58*'CPMK-CPL'!L$19,0)+IFERROR('FORM NILAI SIAP'!$AE58*'CPMK-CPL'!L$20,0))/'CPMK-CPL'!L$25,""))</f>
        <v/>
      </c>
      <c r="N58" s="7" t="str">
        <f>IF($C58="","",IFERROR((IFERROR('FORM NILAI SIAP'!$M58*'CPMK-CPL'!M$11,0)+IFERROR('FORM NILAI SIAP'!$O58*'CPMK-CPL'!M$12,0)+IFERROR('FORM NILAI SIAP'!$Q58*'CPMK-CPL'!M$13,0)+IFERROR('FORM NILAI SIAP'!$S58*'CPMK-CPL'!M$14,0)+IFERROR('FORM NILAI SIAP'!$U58*'CPMK-CPL'!M$15,0)+IFERROR('FORM NILAI SIAP'!$W58*'CPMK-CPL'!M$16,0)+IFERROR('FORM NILAI SIAP'!$Y58*'CPMK-CPL'!M$17,0)+IFERROR('FORM NILAI SIAP'!$AA58*'CPMK-CPL'!M$18,0)+IFERROR('FORM NILAI SIAP'!$AC58*'CPMK-CPL'!M$19,0)+IFERROR('FORM NILAI SIAP'!$AE58*'CPMK-CPL'!M$20,0))/'CPMK-CPL'!M$25,""))</f>
        <v/>
      </c>
      <c r="O58" s="7" t="str">
        <f>IF($C58="","",IFERROR((IFERROR('FORM NILAI SIAP'!$M58*'CPMK-CPL'!N$11,0)+IFERROR('FORM NILAI SIAP'!$O58*'CPMK-CPL'!N$12,0)+IFERROR('FORM NILAI SIAP'!$Q58*'CPMK-CPL'!N$13,0)+IFERROR('FORM NILAI SIAP'!$S58*'CPMK-CPL'!N$14,0)+IFERROR('FORM NILAI SIAP'!$U58*'CPMK-CPL'!N$15,0)+IFERROR('FORM NILAI SIAP'!$W58*'CPMK-CPL'!N$16,0)+IFERROR('FORM NILAI SIAP'!$Y58*'CPMK-CPL'!N$17,0)+IFERROR('FORM NILAI SIAP'!$AA58*'CPMK-CPL'!N$18,0)+IFERROR('FORM NILAI SIAP'!$AC58*'CPMK-CPL'!N$19,0)+IFERROR('FORM NILAI SIAP'!$AE58*'CPMK-CPL'!N$20,0))/'CPMK-CPL'!N$25,""))</f>
        <v/>
      </c>
      <c r="P58" s="7" t="str">
        <f>IF($C58="","",IFERROR((IFERROR('FORM NILAI SIAP'!$M58*'CPMK-CPL'!O$11,0)+IFERROR('FORM NILAI SIAP'!$O58*'CPMK-CPL'!O$12,0)+IFERROR('FORM NILAI SIAP'!$Q58*'CPMK-CPL'!O$13,0)+IFERROR('FORM NILAI SIAP'!$S58*'CPMK-CPL'!O$14,0)+IFERROR('FORM NILAI SIAP'!$U58*'CPMK-CPL'!O$15,0)+IFERROR('FORM NILAI SIAP'!$W58*'CPMK-CPL'!O$16,0)+IFERROR('FORM NILAI SIAP'!$Y58*'CPMK-CPL'!O$17,0)+IFERROR('FORM NILAI SIAP'!$AA58*'CPMK-CPL'!O$18,0)+IFERROR('FORM NILAI SIAP'!$AC58*'CPMK-CPL'!O$19,0)+IFERROR('FORM NILAI SIAP'!$AE58*'CPMK-CPL'!O$20,0))/'CPMK-CPL'!O$25,""))</f>
        <v/>
      </c>
      <c r="Q58" s="7" t="str">
        <f>IF($C58="","",IFERROR((IFERROR('FORM NILAI SIAP'!$M58*'CPMK-CPL'!P$11,0)+IFERROR('FORM NILAI SIAP'!$O58*'CPMK-CPL'!P$12,0)+IFERROR('FORM NILAI SIAP'!$Q58*'CPMK-CPL'!P$13,0)+IFERROR('FORM NILAI SIAP'!$S58*'CPMK-CPL'!P$14,0)+IFERROR('FORM NILAI SIAP'!$U58*'CPMK-CPL'!P$15,0)+IFERROR('FORM NILAI SIAP'!$W58*'CPMK-CPL'!P$16,0)+IFERROR('FORM NILAI SIAP'!$Y58*'CPMK-CPL'!P$17,0)+IFERROR('FORM NILAI SIAP'!$AA58*'CPMK-CPL'!P$18,0)+IFERROR('FORM NILAI SIAP'!$AC58*'CPMK-CPL'!P$19,0)+IFERROR('FORM NILAI SIAP'!$AE58*'CPMK-CPL'!P$20,0))/'CPMK-CPL'!P$25,""))</f>
        <v/>
      </c>
      <c r="R58" s="7" t="str">
        <f>IF($C58="","",IFERROR((IFERROR('FORM NILAI SIAP'!$M58*'CPMK-CPL'!Q$11,0)+IFERROR('FORM NILAI SIAP'!$O58*'CPMK-CPL'!Q$12,0)+IFERROR('FORM NILAI SIAP'!$Q58*'CPMK-CPL'!Q$13,0)+IFERROR('FORM NILAI SIAP'!$S58*'CPMK-CPL'!Q$14,0)+IFERROR('FORM NILAI SIAP'!$U58*'CPMK-CPL'!Q$15,0)+IFERROR('FORM NILAI SIAP'!$W58*'CPMK-CPL'!Q$16,0)+IFERROR('FORM NILAI SIAP'!$Y58*'CPMK-CPL'!Q$17,0)+IFERROR('FORM NILAI SIAP'!$AA58*'CPMK-CPL'!Q$18,0)+IFERROR('FORM NILAI SIAP'!$AC58*'CPMK-CPL'!Q$19,0)+IFERROR('FORM NILAI SIAP'!$AE58*'CPMK-CPL'!Q$20,0))/'CPMK-CPL'!Q$25,""))</f>
        <v/>
      </c>
      <c r="S58" s="7" t="str">
        <f>IF($C58="","",IFERROR((IFERROR('FORM NILAI SIAP'!$M58*'CPMK-CPL'!R$11,0)+IFERROR('FORM NILAI SIAP'!$O58*'CPMK-CPL'!R$12,0)+IFERROR('FORM NILAI SIAP'!$Q58*'CPMK-CPL'!R$13,0)+IFERROR('FORM NILAI SIAP'!$S58*'CPMK-CPL'!R$14,0)+IFERROR('FORM NILAI SIAP'!$U58*'CPMK-CPL'!R$15,0)+IFERROR('FORM NILAI SIAP'!$W58*'CPMK-CPL'!R$16,0)+IFERROR('FORM NILAI SIAP'!$Y58*'CPMK-CPL'!R$17,0)+IFERROR('FORM NILAI SIAP'!$AA58*'CPMK-CPL'!R$18,0)+IFERROR('FORM NILAI SIAP'!$AC58*'CPMK-CPL'!R$19,0)+IFERROR('FORM NILAI SIAP'!$AE58*'CPMK-CPL'!R$20,0))/'CPMK-CPL'!R$25,""))</f>
        <v/>
      </c>
      <c r="T58" s="2" t="str">
        <f t="shared" si="13"/>
        <v/>
      </c>
      <c r="U58" s="2" t="str">
        <f t="shared" si="14"/>
        <v/>
      </c>
      <c r="V58" s="2" t="str">
        <f t="shared" si="15"/>
        <v/>
      </c>
      <c r="W58" s="2" t="str">
        <f t="shared" si="16"/>
        <v/>
      </c>
      <c r="X58" s="2" t="str">
        <f t="shared" si="17"/>
        <v/>
      </c>
      <c r="Y58" s="2" t="str">
        <f t="shared" si="18"/>
        <v/>
      </c>
      <c r="Z58" s="2" t="str">
        <f t="shared" si="19"/>
        <v/>
      </c>
      <c r="AA58" s="2" t="str">
        <f t="shared" si="20"/>
        <v/>
      </c>
      <c r="AB58" s="2" t="str">
        <f t="shared" si="5"/>
        <v/>
      </c>
      <c r="AC58" s="2" t="str">
        <f t="shared" si="21"/>
        <v/>
      </c>
      <c r="AD58" s="2" t="str">
        <f t="shared" si="22"/>
        <v/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" t="str">
        <f t="shared" si="26"/>
        <v/>
      </c>
      <c r="AI58" s="60" t="str">
        <f t="shared" ca="1" si="27"/>
        <v/>
      </c>
      <c r="AJ58" s="60"/>
    </row>
    <row r="59" spans="1:36" x14ac:dyDescent="0.25">
      <c r="A59" s="63" t="str">
        <f t="shared" si="12"/>
        <v/>
      </c>
      <c r="B59" s="49" t="str">
        <f>IF('FORM NILAI SIAP'!A59=0,"",'FORM NILAI SIAP'!A59)</f>
        <v/>
      </c>
      <c r="C59" s="3" t="str">
        <f>IF('FORM NILAI SIAP'!B59=0,"",'FORM NILAI SIAP'!B59)</f>
        <v/>
      </c>
      <c r="D59" s="3" t="str">
        <f>'FORM NILAI SIAP'!J59</f>
        <v/>
      </c>
      <c r="E59" s="7" t="str">
        <f>IF($C59="","",IFERROR((IFERROR('FORM NILAI SIAP'!$M59*'CPMK-CPL'!D$11,0)+IFERROR('FORM NILAI SIAP'!$O59*'CPMK-CPL'!D$12,0)+IFERROR('FORM NILAI SIAP'!$Q59*'CPMK-CPL'!D$13,0)+IFERROR('FORM NILAI SIAP'!$S59*'CPMK-CPL'!D$14,0)+IFERROR('FORM NILAI SIAP'!$U59*'CPMK-CPL'!D$15,0)+IFERROR('FORM NILAI SIAP'!$W59*'CPMK-CPL'!D$16,0)+IFERROR('FORM NILAI SIAP'!$Y59*'CPMK-CPL'!D$17,0)+IFERROR('FORM NILAI SIAP'!$AA59*'CPMK-CPL'!D$18,0)+IFERROR('FORM NILAI SIAP'!$AC59*'CPMK-CPL'!D$19,0)+IFERROR('FORM NILAI SIAP'!$AE59*'CPMK-CPL'!D$20,0))/'CPMK-CPL'!D$25,""))</f>
        <v/>
      </c>
      <c r="F59" s="7" t="str">
        <f>IF($C59="","",IFERROR((IFERROR('FORM NILAI SIAP'!$M59*'CPMK-CPL'!E$11,0)+IFERROR('FORM NILAI SIAP'!$O59*'CPMK-CPL'!E$12,0)+IFERROR('FORM NILAI SIAP'!$Q59*'CPMK-CPL'!E$13,0)+IFERROR('FORM NILAI SIAP'!$S59*'CPMK-CPL'!E$14,0)+IFERROR('FORM NILAI SIAP'!$U59*'CPMK-CPL'!E$15,0)+IFERROR('FORM NILAI SIAP'!$W59*'CPMK-CPL'!E$16,0)+IFERROR('FORM NILAI SIAP'!$Y59*'CPMK-CPL'!E$17,0)+IFERROR('FORM NILAI SIAP'!$AA59*'CPMK-CPL'!E$18,0)+IFERROR('FORM NILAI SIAP'!$AC59*'CPMK-CPL'!E$19,0)+IFERROR('FORM NILAI SIAP'!$AE59*'CPMK-CPL'!E$20,0))/'CPMK-CPL'!E$25,""))</f>
        <v/>
      </c>
      <c r="G59" s="7" t="str">
        <f>IF($C59="","",IFERROR((IFERROR('FORM NILAI SIAP'!$M59*'CPMK-CPL'!F$11,0)+IFERROR('FORM NILAI SIAP'!$O59*'CPMK-CPL'!F$12,0)+IFERROR('FORM NILAI SIAP'!$Q59*'CPMK-CPL'!F$13,0)+IFERROR('FORM NILAI SIAP'!$S59*'CPMK-CPL'!F$14,0)+IFERROR('FORM NILAI SIAP'!$U59*'CPMK-CPL'!F$15,0)+IFERROR('FORM NILAI SIAP'!$W59*'CPMK-CPL'!F$16,0)+IFERROR('FORM NILAI SIAP'!$Y59*'CPMK-CPL'!F$17,0)+IFERROR('FORM NILAI SIAP'!$AA59*'CPMK-CPL'!F$18,0)+IFERROR('FORM NILAI SIAP'!$AC59*'CPMK-CPL'!F$19,0)+IFERROR('FORM NILAI SIAP'!$AE59*'CPMK-CPL'!F$20,0))/'CPMK-CPL'!F$25,""))</f>
        <v/>
      </c>
      <c r="H59" s="7" t="str">
        <f>IF($C59="","",IFERROR((IFERROR('FORM NILAI SIAP'!$M59*'CPMK-CPL'!G$11,0)+IFERROR('FORM NILAI SIAP'!$O59*'CPMK-CPL'!G$12,0)+IFERROR('FORM NILAI SIAP'!$Q59*'CPMK-CPL'!G$13,0)+IFERROR('FORM NILAI SIAP'!$S59*'CPMK-CPL'!G$14,0)+IFERROR('FORM NILAI SIAP'!$U59*'CPMK-CPL'!G$15,0)+IFERROR('FORM NILAI SIAP'!$W59*'CPMK-CPL'!G$16,0)+IFERROR('FORM NILAI SIAP'!$Y59*'CPMK-CPL'!G$17,0)+IFERROR('FORM NILAI SIAP'!$AA59*'CPMK-CPL'!G$18,0)+IFERROR('FORM NILAI SIAP'!$AC59*'CPMK-CPL'!G$19,0)+IFERROR('FORM NILAI SIAP'!$AE59*'CPMK-CPL'!G$20,0))/'CPMK-CPL'!G$25,""))</f>
        <v/>
      </c>
      <c r="I59" s="7" t="str">
        <f>IF($C59="","",IFERROR((IFERROR('FORM NILAI SIAP'!$M59*'CPMK-CPL'!H$11,0)+IFERROR('FORM NILAI SIAP'!$O59*'CPMK-CPL'!H$12,0)+IFERROR('FORM NILAI SIAP'!$Q59*'CPMK-CPL'!H$13,0)+IFERROR('FORM NILAI SIAP'!$S59*'CPMK-CPL'!H$14,0)+IFERROR('FORM NILAI SIAP'!$U59*'CPMK-CPL'!H$15,0)+IFERROR('FORM NILAI SIAP'!$W59*'CPMK-CPL'!H$16,0)+IFERROR('FORM NILAI SIAP'!$Y59*'CPMK-CPL'!H$17,0)+IFERROR('FORM NILAI SIAP'!$AA59*'CPMK-CPL'!H$18,0)+IFERROR('FORM NILAI SIAP'!$AC59*'CPMK-CPL'!H$19,0)+IFERROR('FORM NILAI SIAP'!$AE59*'CPMK-CPL'!H$20,0))/'CPMK-CPL'!H$25,""))</f>
        <v/>
      </c>
      <c r="J59" s="7" t="str">
        <f>IF($C59="","",IFERROR((IFERROR('FORM NILAI SIAP'!$M59*'CPMK-CPL'!I$11,0)+IFERROR('FORM NILAI SIAP'!$O59*'CPMK-CPL'!I$12,0)+IFERROR('FORM NILAI SIAP'!$Q59*'CPMK-CPL'!I$13,0)+IFERROR('FORM NILAI SIAP'!$S59*'CPMK-CPL'!I$14,0)+IFERROR('FORM NILAI SIAP'!$U59*'CPMK-CPL'!I$15,0)+IFERROR('FORM NILAI SIAP'!$W59*'CPMK-CPL'!I$16,0)+IFERROR('FORM NILAI SIAP'!$Y59*'CPMK-CPL'!I$17,0)+IFERROR('FORM NILAI SIAP'!$AA59*'CPMK-CPL'!I$18,0)+IFERROR('FORM NILAI SIAP'!$AC59*'CPMK-CPL'!I$19,0)+IFERROR('FORM NILAI SIAP'!$AE59*'CPMK-CPL'!I$20,0))/'CPMK-CPL'!I$25,""))</f>
        <v/>
      </c>
      <c r="K59" s="7" t="str">
        <f>IF($C59="","",IFERROR((IFERROR('FORM NILAI SIAP'!$M59*'CPMK-CPL'!J$11,0)+IFERROR('FORM NILAI SIAP'!$O59*'CPMK-CPL'!J$12,0)+IFERROR('FORM NILAI SIAP'!$Q59*'CPMK-CPL'!J$13,0)+IFERROR('FORM NILAI SIAP'!$S59*'CPMK-CPL'!J$14,0)+IFERROR('FORM NILAI SIAP'!$U59*'CPMK-CPL'!J$15,0)+IFERROR('FORM NILAI SIAP'!$W59*'CPMK-CPL'!J$16,0)+IFERROR('FORM NILAI SIAP'!$Y59*'CPMK-CPL'!J$17,0)+IFERROR('FORM NILAI SIAP'!$AA59*'CPMK-CPL'!J$18,0)+IFERROR('FORM NILAI SIAP'!$AC59*'CPMK-CPL'!J$19,0)+IFERROR('FORM NILAI SIAP'!$AE59*'CPMK-CPL'!J$20,0))/'CPMK-CPL'!J$25,""))</f>
        <v/>
      </c>
      <c r="L59" s="7" t="str">
        <f>IF($C59="","",IFERROR((IFERROR('FORM NILAI SIAP'!$M59*'CPMK-CPL'!K$11,0)+IFERROR('FORM NILAI SIAP'!$O59*'CPMK-CPL'!K$12,0)+IFERROR('FORM NILAI SIAP'!$Q59*'CPMK-CPL'!K$13,0)+IFERROR('FORM NILAI SIAP'!$S59*'CPMK-CPL'!K$14,0)+IFERROR('FORM NILAI SIAP'!$U59*'CPMK-CPL'!K$15,0)+IFERROR('FORM NILAI SIAP'!$W59*'CPMK-CPL'!K$16,0)+IFERROR('FORM NILAI SIAP'!$Y59*'CPMK-CPL'!K$17,0)+IFERROR('FORM NILAI SIAP'!$AA59*'CPMK-CPL'!K$18,0)+IFERROR('FORM NILAI SIAP'!$AC59*'CPMK-CPL'!K$19,0)+IFERROR('FORM NILAI SIAP'!$AE59*'CPMK-CPL'!K$20,0))/'CPMK-CPL'!K$25,""))</f>
        <v/>
      </c>
      <c r="M59" s="7" t="str">
        <f>IF($C59="","",IFERROR((IFERROR('FORM NILAI SIAP'!$M59*'CPMK-CPL'!L$11,0)+IFERROR('FORM NILAI SIAP'!$O59*'CPMK-CPL'!L$12,0)+IFERROR('FORM NILAI SIAP'!$Q59*'CPMK-CPL'!L$13,0)+IFERROR('FORM NILAI SIAP'!$S59*'CPMK-CPL'!L$14,0)+IFERROR('FORM NILAI SIAP'!$U59*'CPMK-CPL'!L$15,0)+IFERROR('FORM NILAI SIAP'!$W59*'CPMK-CPL'!L$16,0)+IFERROR('FORM NILAI SIAP'!$Y59*'CPMK-CPL'!L$17,0)+IFERROR('FORM NILAI SIAP'!$AA59*'CPMK-CPL'!L$18,0)+IFERROR('FORM NILAI SIAP'!$AC59*'CPMK-CPL'!L$19,0)+IFERROR('FORM NILAI SIAP'!$AE59*'CPMK-CPL'!L$20,0))/'CPMK-CPL'!L$25,""))</f>
        <v/>
      </c>
      <c r="N59" s="7" t="str">
        <f>IF($C59="","",IFERROR((IFERROR('FORM NILAI SIAP'!$M59*'CPMK-CPL'!M$11,0)+IFERROR('FORM NILAI SIAP'!$O59*'CPMK-CPL'!M$12,0)+IFERROR('FORM NILAI SIAP'!$Q59*'CPMK-CPL'!M$13,0)+IFERROR('FORM NILAI SIAP'!$S59*'CPMK-CPL'!M$14,0)+IFERROR('FORM NILAI SIAP'!$U59*'CPMK-CPL'!M$15,0)+IFERROR('FORM NILAI SIAP'!$W59*'CPMK-CPL'!M$16,0)+IFERROR('FORM NILAI SIAP'!$Y59*'CPMK-CPL'!M$17,0)+IFERROR('FORM NILAI SIAP'!$AA59*'CPMK-CPL'!M$18,0)+IFERROR('FORM NILAI SIAP'!$AC59*'CPMK-CPL'!M$19,0)+IFERROR('FORM NILAI SIAP'!$AE59*'CPMK-CPL'!M$20,0))/'CPMK-CPL'!M$25,""))</f>
        <v/>
      </c>
      <c r="O59" s="7" t="str">
        <f>IF($C59="","",IFERROR((IFERROR('FORM NILAI SIAP'!$M59*'CPMK-CPL'!N$11,0)+IFERROR('FORM NILAI SIAP'!$O59*'CPMK-CPL'!N$12,0)+IFERROR('FORM NILAI SIAP'!$Q59*'CPMK-CPL'!N$13,0)+IFERROR('FORM NILAI SIAP'!$S59*'CPMK-CPL'!N$14,0)+IFERROR('FORM NILAI SIAP'!$U59*'CPMK-CPL'!N$15,0)+IFERROR('FORM NILAI SIAP'!$W59*'CPMK-CPL'!N$16,0)+IFERROR('FORM NILAI SIAP'!$Y59*'CPMK-CPL'!N$17,0)+IFERROR('FORM NILAI SIAP'!$AA59*'CPMK-CPL'!N$18,0)+IFERROR('FORM NILAI SIAP'!$AC59*'CPMK-CPL'!N$19,0)+IFERROR('FORM NILAI SIAP'!$AE59*'CPMK-CPL'!N$20,0))/'CPMK-CPL'!N$25,""))</f>
        <v/>
      </c>
      <c r="P59" s="7" t="str">
        <f>IF($C59="","",IFERROR((IFERROR('FORM NILAI SIAP'!$M59*'CPMK-CPL'!O$11,0)+IFERROR('FORM NILAI SIAP'!$O59*'CPMK-CPL'!O$12,0)+IFERROR('FORM NILAI SIAP'!$Q59*'CPMK-CPL'!O$13,0)+IFERROR('FORM NILAI SIAP'!$S59*'CPMK-CPL'!O$14,0)+IFERROR('FORM NILAI SIAP'!$U59*'CPMK-CPL'!O$15,0)+IFERROR('FORM NILAI SIAP'!$W59*'CPMK-CPL'!O$16,0)+IFERROR('FORM NILAI SIAP'!$Y59*'CPMK-CPL'!O$17,0)+IFERROR('FORM NILAI SIAP'!$AA59*'CPMK-CPL'!O$18,0)+IFERROR('FORM NILAI SIAP'!$AC59*'CPMK-CPL'!O$19,0)+IFERROR('FORM NILAI SIAP'!$AE59*'CPMK-CPL'!O$20,0))/'CPMK-CPL'!O$25,""))</f>
        <v/>
      </c>
      <c r="Q59" s="7" t="str">
        <f>IF($C59="","",IFERROR((IFERROR('FORM NILAI SIAP'!$M59*'CPMK-CPL'!P$11,0)+IFERROR('FORM NILAI SIAP'!$O59*'CPMK-CPL'!P$12,0)+IFERROR('FORM NILAI SIAP'!$Q59*'CPMK-CPL'!P$13,0)+IFERROR('FORM NILAI SIAP'!$S59*'CPMK-CPL'!P$14,0)+IFERROR('FORM NILAI SIAP'!$U59*'CPMK-CPL'!P$15,0)+IFERROR('FORM NILAI SIAP'!$W59*'CPMK-CPL'!P$16,0)+IFERROR('FORM NILAI SIAP'!$Y59*'CPMK-CPL'!P$17,0)+IFERROR('FORM NILAI SIAP'!$AA59*'CPMK-CPL'!P$18,0)+IFERROR('FORM NILAI SIAP'!$AC59*'CPMK-CPL'!P$19,0)+IFERROR('FORM NILAI SIAP'!$AE59*'CPMK-CPL'!P$20,0))/'CPMK-CPL'!P$25,""))</f>
        <v/>
      </c>
      <c r="R59" s="7" t="str">
        <f>IF($C59="","",IFERROR((IFERROR('FORM NILAI SIAP'!$M59*'CPMK-CPL'!Q$11,0)+IFERROR('FORM NILAI SIAP'!$O59*'CPMK-CPL'!Q$12,0)+IFERROR('FORM NILAI SIAP'!$Q59*'CPMK-CPL'!Q$13,0)+IFERROR('FORM NILAI SIAP'!$S59*'CPMK-CPL'!Q$14,0)+IFERROR('FORM NILAI SIAP'!$U59*'CPMK-CPL'!Q$15,0)+IFERROR('FORM NILAI SIAP'!$W59*'CPMK-CPL'!Q$16,0)+IFERROR('FORM NILAI SIAP'!$Y59*'CPMK-CPL'!Q$17,0)+IFERROR('FORM NILAI SIAP'!$AA59*'CPMK-CPL'!Q$18,0)+IFERROR('FORM NILAI SIAP'!$AC59*'CPMK-CPL'!Q$19,0)+IFERROR('FORM NILAI SIAP'!$AE59*'CPMK-CPL'!Q$20,0))/'CPMK-CPL'!Q$25,""))</f>
        <v/>
      </c>
      <c r="S59" s="7" t="str">
        <f>IF($C59="","",IFERROR((IFERROR('FORM NILAI SIAP'!$M59*'CPMK-CPL'!R$11,0)+IFERROR('FORM NILAI SIAP'!$O59*'CPMK-CPL'!R$12,0)+IFERROR('FORM NILAI SIAP'!$Q59*'CPMK-CPL'!R$13,0)+IFERROR('FORM NILAI SIAP'!$S59*'CPMK-CPL'!R$14,0)+IFERROR('FORM NILAI SIAP'!$U59*'CPMK-CPL'!R$15,0)+IFERROR('FORM NILAI SIAP'!$W59*'CPMK-CPL'!R$16,0)+IFERROR('FORM NILAI SIAP'!$Y59*'CPMK-CPL'!R$17,0)+IFERROR('FORM NILAI SIAP'!$AA59*'CPMK-CPL'!R$18,0)+IFERROR('FORM NILAI SIAP'!$AC59*'CPMK-CPL'!R$19,0)+IFERROR('FORM NILAI SIAP'!$AE59*'CPMK-CPL'!R$20,0))/'CPMK-CPL'!R$25,""))</f>
        <v/>
      </c>
      <c r="T59" s="2" t="str">
        <f t="shared" si="13"/>
        <v/>
      </c>
      <c r="U59" s="2" t="str">
        <f t="shared" si="14"/>
        <v/>
      </c>
      <c r="V59" s="2" t="str">
        <f t="shared" si="15"/>
        <v/>
      </c>
      <c r="W59" s="2" t="str">
        <f t="shared" si="16"/>
        <v/>
      </c>
      <c r="X59" s="2" t="str">
        <f t="shared" si="17"/>
        <v/>
      </c>
      <c r="Y59" s="2" t="str">
        <f t="shared" si="18"/>
        <v/>
      </c>
      <c r="Z59" s="2" t="str">
        <f t="shared" si="19"/>
        <v/>
      </c>
      <c r="AA59" s="2" t="str">
        <f t="shared" si="20"/>
        <v/>
      </c>
      <c r="AB59" s="2" t="str">
        <f t="shared" si="5"/>
        <v/>
      </c>
      <c r="AC59" s="2" t="str">
        <f t="shared" si="21"/>
        <v/>
      </c>
      <c r="AD59" s="2" t="str">
        <f t="shared" si="22"/>
        <v/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" t="str">
        <f t="shared" si="26"/>
        <v/>
      </c>
      <c r="AI59" s="60" t="str">
        <f t="shared" ca="1" si="27"/>
        <v/>
      </c>
      <c r="AJ59" s="60"/>
    </row>
    <row r="60" spans="1:36" x14ac:dyDescent="0.25">
      <c r="A60" s="63" t="str">
        <f t="shared" si="12"/>
        <v/>
      </c>
      <c r="B60" s="49" t="str">
        <f>IF('FORM NILAI SIAP'!A60=0,"",'FORM NILAI SIAP'!A60)</f>
        <v/>
      </c>
      <c r="C60" s="3" t="str">
        <f>IF('FORM NILAI SIAP'!B60=0,"",'FORM NILAI SIAP'!B60)</f>
        <v/>
      </c>
      <c r="D60" s="3" t="str">
        <f>'FORM NILAI SIAP'!J60</f>
        <v/>
      </c>
      <c r="E60" s="7" t="str">
        <f>IF($C60="","",IFERROR((IFERROR('FORM NILAI SIAP'!$M60*'CPMK-CPL'!D$11,0)+IFERROR('FORM NILAI SIAP'!$O60*'CPMK-CPL'!D$12,0)+IFERROR('FORM NILAI SIAP'!$Q60*'CPMK-CPL'!D$13,0)+IFERROR('FORM NILAI SIAP'!$S60*'CPMK-CPL'!D$14,0)+IFERROR('FORM NILAI SIAP'!$U60*'CPMK-CPL'!D$15,0)+IFERROR('FORM NILAI SIAP'!$W60*'CPMK-CPL'!D$16,0)+IFERROR('FORM NILAI SIAP'!$Y60*'CPMK-CPL'!D$17,0)+IFERROR('FORM NILAI SIAP'!$AA60*'CPMK-CPL'!D$18,0)+IFERROR('FORM NILAI SIAP'!$AC60*'CPMK-CPL'!D$19,0)+IFERROR('FORM NILAI SIAP'!$AE60*'CPMK-CPL'!D$20,0))/'CPMK-CPL'!D$25,""))</f>
        <v/>
      </c>
      <c r="F60" s="7" t="str">
        <f>IF($C60="","",IFERROR((IFERROR('FORM NILAI SIAP'!$M60*'CPMK-CPL'!E$11,0)+IFERROR('FORM NILAI SIAP'!$O60*'CPMK-CPL'!E$12,0)+IFERROR('FORM NILAI SIAP'!$Q60*'CPMK-CPL'!E$13,0)+IFERROR('FORM NILAI SIAP'!$S60*'CPMK-CPL'!E$14,0)+IFERROR('FORM NILAI SIAP'!$U60*'CPMK-CPL'!E$15,0)+IFERROR('FORM NILAI SIAP'!$W60*'CPMK-CPL'!E$16,0)+IFERROR('FORM NILAI SIAP'!$Y60*'CPMK-CPL'!E$17,0)+IFERROR('FORM NILAI SIAP'!$AA60*'CPMK-CPL'!E$18,0)+IFERROR('FORM NILAI SIAP'!$AC60*'CPMK-CPL'!E$19,0)+IFERROR('FORM NILAI SIAP'!$AE60*'CPMK-CPL'!E$20,0))/'CPMK-CPL'!E$25,""))</f>
        <v/>
      </c>
      <c r="G60" s="7" t="str">
        <f>IF($C60="","",IFERROR((IFERROR('FORM NILAI SIAP'!$M60*'CPMK-CPL'!F$11,0)+IFERROR('FORM NILAI SIAP'!$O60*'CPMK-CPL'!F$12,0)+IFERROR('FORM NILAI SIAP'!$Q60*'CPMK-CPL'!F$13,0)+IFERROR('FORM NILAI SIAP'!$S60*'CPMK-CPL'!F$14,0)+IFERROR('FORM NILAI SIAP'!$U60*'CPMK-CPL'!F$15,0)+IFERROR('FORM NILAI SIAP'!$W60*'CPMK-CPL'!F$16,0)+IFERROR('FORM NILAI SIAP'!$Y60*'CPMK-CPL'!F$17,0)+IFERROR('FORM NILAI SIAP'!$AA60*'CPMK-CPL'!F$18,0)+IFERROR('FORM NILAI SIAP'!$AC60*'CPMK-CPL'!F$19,0)+IFERROR('FORM NILAI SIAP'!$AE60*'CPMK-CPL'!F$20,0))/'CPMK-CPL'!F$25,""))</f>
        <v/>
      </c>
      <c r="H60" s="7" t="str">
        <f>IF($C60="","",IFERROR((IFERROR('FORM NILAI SIAP'!$M60*'CPMK-CPL'!G$11,0)+IFERROR('FORM NILAI SIAP'!$O60*'CPMK-CPL'!G$12,0)+IFERROR('FORM NILAI SIAP'!$Q60*'CPMK-CPL'!G$13,0)+IFERROR('FORM NILAI SIAP'!$S60*'CPMK-CPL'!G$14,0)+IFERROR('FORM NILAI SIAP'!$U60*'CPMK-CPL'!G$15,0)+IFERROR('FORM NILAI SIAP'!$W60*'CPMK-CPL'!G$16,0)+IFERROR('FORM NILAI SIAP'!$Y60*'CPMK-CPL'!G$17,0)+IFERROR('FORM NILAI SIAP'!$AA60*'CPMK-CPL'!G$18,0)+IFERROR('FORM NILAI SIAP'!$AC60*'CPMK-CPL'!G$19,0)+IFERROR('FORM NILAI SIAP'!$AE60*'CPMK-CPL'!G$20,0))/'CPMK-CPL'!G$25,""))</f>
        <v/>
      </c>
      <c r="I60" s="7" t="str">
        <f>IF($C60="","",IFERROR((IFERROR('FORM NILAI SIAP'!$M60*'CPMK-CPL'!H$11,0)+IFERROR('FORM NILAI SIAP'!$O60*'CPMK-CPL'!H$12,0)+IFERROR('FORM NILAI SIAP'!$Q60*'CPMK-CPL'!H$13,0)+IFERROR('FORM NILAI SIAP'!$S60*'CPMK-CPL'!H$14,0)+IFERROR('FORM NILAI SIAP'!$U60*'CPMK-CPL'!H$15,0)+IFERROR('FORM NILAI SIAP'!$W60*'CPMK-CPL'!H$16,0)+IFERROR('FORM NILAI SIAP'!$Y60*'CPMK-CPL'!H$17,0)+IFERROR('FORM NILAI SIAP'!$AA60*'CPMK-CPL'!H$18,0)+IFERROR('FORM NILAI SIAP'!$AC60*'CPMK-CPL'!H$19,0)+IFERROR('FORM NILAI SIAP'!$AE60*'CPMK-CPL'!H$20,0))/'CPMK-CPL'!H$25,""))</f>
        <v/>
      </c>
      <c r="J60" s="7" t="str">
        <f>IF($C60="","",IFERROR((IFERROR('FORM NILAI SIAP'!$M60*'CPMK-CPL'!I$11,0)+IFERROR('FORM NILAI SIAP'!$O60*'CPMK-CPL'!I$12,0)+IFERROR('FORM NILAI SIAP'!$Q60*'CPMK-CPL'!I$13,0)+IFERROR('FORM NILAI SIAP'!$S60*'CPMK-CPL'!I$14,0)+IFERROR('FORM NILAI SIAP'!$U60*'CPMK-CPL'!I$15,0)+IFERROR('FORM NILAI SIAP'!$W60*'CPMK-CPL'!I$16,0)+IFERROR('FORM NILAI SIAP'!$Y60*'CPMK-CPL'!I$17,0)+IFERROR('FORM NILAI SIAP'!$AA60*'CPMK-CPL'!I$18,0)+IFERROR('FORM NILAI SIAP'!$AC60*'CPMK-CPL'!I$19,0)+IFERROR('FORM NILAI SIAP'!$AE60*'CPMK-CPL'!I$20,0))/'CPMK-CPL'!I$25,""))</f>
        <v/>
      </c>
      <c r="K60" s="7" t="str">
        <f>IF($C60="","",IFERROR((IFERROR('FORM NILAI SIAP'!$M60*'CPMK-CPL'!J$11,0)+IFERROR('FORM NILAI SIAP'!$O60*'CPMK-CPL'!J$12,0)+IFERROR('FORM NILAI SIAP'!$Q60*'CPMK-CPL'!J$13,0)+IFERROR('FORM NILAI SIAP'!$S60*'CPMK-CPL'!J$14,0)+IFERROR('FORM NILAI SIAP'!$U60*'CPMK-CPL'!J$15,0)+IFERROR('FORM NILAI SIAP'!$W60*'CPMK-CPL'!J$16,0)+IFERROR('FORM NILAI SIAP'!$Y60*'CPMK-CPL'!J$17,0)+IFERROR('FORM NILAI SIAP'!$AA60*'CPMK-CPL'!J$18,0)+IFERROR('FORM NILAI SIAP'!$AC60*'CPMK-CPL'!J$19,0)+IFERROR('FORM NILAI SIAP'!$AE60*'CPMK-CPL'!J$20,0))/'CPMK-CPL'!J$25,""))</f>
        <v/>
      </c>
      <c r="L60" s="7" t="str">
        <f>IF($C60="","",IFERROR((IFERROR('FORM NILAI SIAP'!$M60*'CPMK-CPL'!K$11,0)+IFERROR('FORM NILAI SIAP'!$O60*'CPMK-CPL'!K$12,0)+IFERROR('FORM NILAI SIAP'!$Q60*'CPMK-CPL'!K$13,0)+IFERROR('FORM NILAI SIAP'!$S60*'CPMK-CPL'!K$14,0)+IFERROR('FORM NILAI SIAP'!$U60*'CPMK-CPL'!K$15,0)+IFERROR('FORM NILAI SIAP'!$W60*'CPMK-CPL'!K$16,0)+IFERROR('FORM NILAI SIAP'!$Y60*'CPMK-CPL'!K$17,0)+IFERROR('FORM NILAI SIAP'!$AA60*'CPMK-CPL'!K$18,0)+IFERROR('FORM NILAI SIAP'!$AC60*'CPMK-CPL'!K$19,0)+IFERROR('FORM NILAI SIAP'!$AE60*'CPMK-CPL'!K$20,0))/'CPMK-CPL'!K$25,""))</f>
        <v/>
      </c>
      <c r="M60" s="7" t="str">
        <f>IF($C60="","",IFERROR((IFERROR('FORM NILAI SIAP'!$M60*'CPMK-CPL'!L$11,0)+IFERROR('FORM NILAI SIAP'!$O60*'CPMK-CPL'!L$12,0)+IFERROR('FORM NILAI SIAP'!$Q60*'CPMK-CPL'!L$13,0)+IFERROR('FORM NILAI SIAP'!$S60*'CPMK-CPL'!L$14,0)+IFERROR('FORM NILAI SIAP'!$U60*'CPMK-CPL'!L$15,0)+IFERROR('FORM NILAI SIAP'!$W60*'CPMK-CPL'!L$16,0)+IFERROR('FORM NILAI SIAP'!$Y60*'CPMK-CPL'!L$17,0)+IFERROR('FORM NILAI SIAP'!$AA60*'CPMK-CPL'!L$18,0)+IFERROR('FORM NILAI SIAP'!$AC60*'CPMK-CPL'!L$19,0)+IFERROR('FORM NILAI SIAP'!$AE60*'CPMK-CPL'!L$20,0))/'CPMK-CPL'!L$25,""))</f>
        <v/>
      </c>
      <c r="N60" s="7" t="str">
        <f>IF($C60="","",IFERROR((IFERROR('FORM NILAI SIAP'!$M60*'CPMK-CPL'!M$11,0)+IFERROR('FORM NILAI SIAP'!$O60*'CPMK-CPL'!M$12,0)+IFERROR('FORM NILAI SIAP'!$Q60*'CPMK-CPL'!M$13,0)+IFERROR('FORM NILAI SIAP'!$S60*'CPMK-CPL'!M$14,0)+IFERROR('FORM NILAI SIAP'!$U60*'CPMK-CPL'!M$15,0)+IFERROR('FORM NILAI SIAP'!$W60*'CPMK-CPL'!M$16,0)+IFERROR('FORM NILAI SIAP'!$Y60*'CPMK-CPL'!M$17,0)+IFERROR('FORM NILAI SIAP'!$AA60*'CPMK-CPL'!M$18,0)+IFERROR('FORM NILAI SIAP'!$AC60*'CPMK-CPL'!M$19,0)+IFERROR('FORM NILAI SIAP'!$AE60*'CPMK-CPL'!M$20,0))/'CPMK-CPL'!M$25,""))</f>
        <v/>
      </c>
      <c r="O60" s="7" t="str">
        <f>IF($C60="","",IFERROR((IFERROR('FORM NILAI SIAP'!$M60*'CPMK-CPL'!N$11,0)+IFERROR('FORM NILAI SIAP'!$O60*'CPMK-CPL'!N$12,0)+IFERROR('FORM NILAI SIAP'!$Q60*'CPMK-CPL'!N$13,0)+IFERROR('FORM NILAI SIAP'!$S60*'CPMK-CPL'!N$14,0)+IFERROR('FORM NILAI SIAP'!$U60*'CPMK-CPL'!N$15,0)+IFERROR('FORM NILAI SIAP'!$W60*'CPMK-CPL'!N$16,0)+IFERROR('FORM NILAI SIAP'!$Y60*'CPMK-CPL'!N$17,0)+IFERROR('FORM NILAI SIAP'!$AA60*'CPMK-CPL'!N$18,0)+IFERROR('FORM NILAI SIAP'!$AC60*'CPMK-CPL'!N$19,0)+IFERROR('FORM NILAI SIAP'!$AE60*'CPMK-CPL'!N$20,0))/'CPMK-CPL'!N$25,""))</f>
        <v/>
      </c>
      <c r="P60" s="7" t="str">
        <f>IF($C60="","",IFERROR((IFERROR('FORM NILAI SIAP'!$M60*'CPMK-CPL'!O$11,0)+IFERROR('FORM NILAI SIAP'!$O60*'CPMK-CPL'!O$12,0)+IFERROR('FORM NILAI SIAP'!$Q60*'CPMK-CPL'!O$13,0)+IFERROR('FORM NILAI SIAP'!$S60*'CPMK-CPL'!O$14,0)+IFERROR('FORM NILAI SIAP'!$U60*'CPMK-CPL'!O$15,0)+IFERROR('FORM NILAI SIAP'!$W60*'CPMK-CPL'!O$16,0)+IFERROR('FORM NILAI SIAP'!$Y60*'CPMK-CPL'!O$17,0)+IFERROR('FORM NILAI SIAP'!$AA60*'CPMK-CPL'!O$18,0)+IFERROR('FORM NILAI SIAP'!$AC60*'CPMK-CPL'!O$19,0)+IFERROR('FORM NILAI SIAP'!$AE60*'CPMK-CPL'!O$20,0))/'CPMK-CPL'!O$25,""))</f>
        <v/>
      </c>
      <c r="Q60" s="7" t="str">
        <f>IF($C60="","",IFERROR((IFERROR('FORM NILAI SIAP'!$M60*'CPMK-CPL'!P$11,0)+IFERROR('FORM NILAI SIAP'!$O60*'CPMK-CPL'!P$12,0)+IFERROR('FORM NILAI SIAP'!$Q60*'CPMK-CPL'!P$13,0)+IFERROR('FORM NILAI SIAP'!$S60*'CPMK-CPL'!P$14,0)+IFERROR('FORM NILAI SIAP'!$U60*'CPMK-CPL'!P$15,0)+IFERROR('FORM NILAI SIAP'!$W60*'CPMK-CPL'!P$16,0)+IFERROR('FORM NILAI SIAP'!$Y60*'CPMK-CPL'!P$17,0)+IFERROR('FORM NILAI SIAP'!$AA60*'CPMK-CPL'!P$18,0)+IFERROR('FORM NILAI SIAP'!$AC60*'CPMK-CPL'!P$19,0)+IFERROR('FORM NILAI SIAP'!$AE60*'CPMK-CPL'!P$20,0))/'CPMK-CPL'!P$25,""))</f>
        <v/>
      </c>
      <c r="R60" s="7" t="str">
        <f>IF($C60="","",IFERROR((IFERROR('FORM NILAI SIAP'!$M60*'CPMK-CPL'!Q$11,0)+IFERROR('FORM NILAI SIAP'!$O60*'CPMK-CPL'!Q$12,0)+IFERROR('FORM NILAI SIAP'!$Q60*'CPMK-CPL'!Q$13,0)+IFERROR('FORM NILAI SIAP'!$S60*'CPMK-CPL'!Q$14,0)+IFERROR('FORM NILAI SIAP'!$U60*'CPMK-CPL'!Q$15,0)+IFERROR('FORM NILAI SIAP'!$W60*'CPMK-CPL'!Q$16,0)+IFERROR('FORM NILAI SIAP'!$Y60*'CPMK-CPL'!Q$17,0)+IFERROR('FORM NILAI SIAP'!$AA60*'CPMK-CPL'!Q$18,0)+IFERROR('FORM NILAI SIAP'!$AC60*'CPMK-CPL'!Q$19,0)+IFERROR('FORM NILAI SIAP'!$AE60*'CPMK-CPL'!Q$20,0))/'CPMK-CPL'!Q$25,""))</f>
        <v/>
      </c>
      <c r="S60" s="7" t="str">
        <f>IF($C60="","",IFERROR((IFERROR('FORM NILAI SIAP'!$M60*'CPMK-CPL'!R$11,0)+IFERROR('FORM NILAI SIAP'!$O60*'CPMK-CPL'!R$12,0)+IFERROR('FORM NILAI SIAP'!$Q60*'CPMK-CPL'!R$13,0)+IFERROR('FORM NILAI SIAP'!$S60*'CPMK-CPL'!R$14,0)+IFERROR('FORM NILAI SIAP'!$U60*'CPMK-CPL'!R$15,0)+IFERROR('FORM NILAI SIAP'!$W60*'CPMK-CPL'!R$16,0)+IFERROR('FORM NILAI SIAP'!$Y60*'CPMK-CPL'!R$17,0)+IFERROR('FORM NILAI SIAP'!$AA60*'CPMK-CPL'!R$18,0)+IFERROR('FORM NILAI SIAP'!$AC60*'CPMK-CPL'!R$19,0)+IFERROR('FORM NILAI SIAP'!$AE60*'CPMK-CPL'!R$20,0))/'CPMK-CPL'!R$25,""))</f>
        <v/>
      </c>
      <c r="T60" s="2" t="str">
        <f t="shared" si="13"/>
        <v/>
      </c>
      <c r="U60" s="2" t="str">
        <f t="shared" si="14"/>
        <v/>
      </c>
      <c r="V60" s="2" t="str">
        <f t="shared" si="15"/>
        <v/>
      </c>
      <c r="W60" s="2" t="str">
        <f t="shared" si="16"/>
        <v/>
      </c>
      <c r="X60" s="2" t="str">
        <f t="shared" si="17"/>
        <v/>
      </c>
      <c r="Y60" s="2" t="str">
        <f t="shared" si="18"/>
        <v/>
      </c>
      <c r="Z60" s="2" t="str">
        <f t="shared" si="19"/>
        <v/>
      </c>
      <c r="AA60" s="2" t="str">
        <f t="shared" si="20"/>
        <v/>
      </c>
      <c r="AB60" s="2" t="str">
        <f t="shared" si="5"/>
        <v/>
      </c>
      <c r="AC60" s="2" t="str">
        <f t="shared" si="21"/>
        <v/>
      </c>
      <c r="AD60" s="2" t="str">
        <f t="shared" si="22"/>
        <v/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" t="str">
        <f t="shared" si="26"/>
        <v/>
      </c>
      <c r="AI60" s="60" t="str">
        <f t="shared" ca="1" si="27"/>
        <v/>
      </c>
      <c r="AJ60" s="60"/>
    </row>
    <row r="61" spans="1:36" x14ac:dyDescent="0.25">
      <c r="A61" s="63" t="str">
        <f t="shared" si="12"/>
        <v/>
      </c>
      <c r="B61" s="49" t="str">
        <f>IF('FORM NILAI SIAP'!A61=0,"",'FORM NILAI SIAP'!A61)</f>
        <v/>
      </c>
      <c r="C61" s="3" t="str">
        <f>IF('FORM NILAI SIAP'!B61=0,"",'FORM NILAI SIAP'!B61)</f>
        <v/>
      </c>
      <c r="D61" s="3" t="str">
        <f>'FORM NILAI SIAP'!J61</f>
        <v/>
      </c>
      <c r="E61" s="7" t="str">
        <f>IF($C61="","",IFERROR((IFERROR('FORM NILAI SIAP'!$M61*'CPMK-CPL'!D$11,0)+IFERROR('FORM NILAI SIAP'!$O61*'CPMK-CPL'!D$12,0)+IFERROR('FORM NILAI SIAP'!$Q61*'CPMK-CPL'!D$13,0)+IFERROR('FORM NILAI SIAP'!$S61*'CPMK-CPL'!D$14,0)+IFERROR('FORM NILAI SIAP'!$U61*'CPMK-CPL'!D$15,0)+IFERROR('FORM NILAI SIAP'!$W61*'CPMK-CPL'!D$16,0)+IFERROR('FORM NILAI SIAP'!$Y61*'CPMK-CPL'!D$17,0)+IFERROR('FORM NILAI SIAP'!$AA61*'CPMK-CPL'!D$18,0)+IFERROR('FORM NILAI SIAP'!$AC61*'CPMK-CPL'!D$19,0)+IFERROR('FORM NILAI SIAP'!$AE61*'CPMK-CPL'!D$20,0))/'CPMK-CPL'!D$25,""))</f>
        <v/>
      </c>
      <c r="F61" s="7" t="str">
        <f>IF($C61="","",IFERROR((IFERROR('FORM NILAI SIAP'!$M61*'CPMK-CPL'!E$11,0)+IFERROR('FORM NILAI SIAP'!$O61*'CPMK-CPL'!E$12,0)+IFERROR('FORM NILAI SIAP'!$Q61*'CPMK-CPL'!E$13,0)+IFERROR('FORM NILAI SIAP'!$S61*'CPMK-CPL'!E$14,0)+IFERROR('FORM NILAI SIAP'!$U61*'CPMK-CPL'!E$15,0)+IFERROR('FORM NILAI SIAP'!$W61*'CPMK-CPL'!E$16,0)+IFERROR('FORM NILAI SIAP'!$Y61*'CPMK-CPL'!E$17,0)+IFERROR('FORM NILAI SIAP'!$AA61*'CPMK-CPL'!E$18,0)+IFERROR('FORM NILAI SIAP'!$AC61*'CPMK-CPL'!E$19,0)+IFERROR('FORM NILAI SIAP'!$AE61*'CPMK-CPL'!E$20,0))/'CPMK-CPL'!E$25,""))</f>
        <v/>
      </c>
      <c r="G61" s="7" t="str">
        <f>IF($C61="","",IFERROR((IFERROR('FORM NILAI SIAP'!$M61*'CPMK-CPL'!F$11,0)+IFERROR('FORM NILAI SIAP'!$O61*'CPMK-CPL'!F$12,0)+IFERROR('FORM NILAI SIAP'!$Q61*'CPMK-CPL'!F$13,0)+IFERROR('FORM NILAI SIAP'!$S61*'CPMK-CPL'!F$14,0)+IFERROR('FORM NILAI SIAP'!$U61*'CPMK-CPL'!F$15,0)+IFERROR('FORM NILAI SIAP'!$W61*'CPMK-CPL'!F$16,0)+IFERROR('FORM NILAI SIAP'!$Y61*'CPMK-CPL'!F$17,0)+IFERROR('FORM NILAI SIAP'!$AA61*'CPMK-CPL'!F$18,0)+IFERROR('FORM NILAI SIAP'!$AC61*'CPMK-CPL'!F$19,0)+IFERROR('FORM NILAI SIAP'!$AE61*'CPMK-CPL'!F$20,0))/'CPMK-CPL'!F$25,""))</f>
        <v/>
      </c>
      <c r="H61" s="7" t="str">
        <f>IF($C61="","",IFERROR((IFERROR('FORM NILAI SIAP'!$M61*'CPMK-CPL'!G$11,0)+IFERROR('FORM NILAI SIAP'!$O61*'CPMK-CPL'!G$12,0)+IFERROR('FORM NILAI SIAP'!$Q61*'CPMK-CPL'!G$13,0)+IFERROR('FORM NILAI SIAP'!$S61*'CPMK-CPL'!G$14,0)+IFERROR('FORM NILAI SIAP'!$U61*'CPMK-CPL'!G$15,0)+IFERROR('FORM NILAI SIAP'!$W61*'CPMK-CPL'!G$16,0)+IFERROR('FORM NILAI SIAP'!$Y61*'CPMK-CPL'!G$17,0)+IFERROR('FORM NILAI SIAP'!$AA61*'CPMK-CPL'!G$18,0)+IFERROR('FORM NILAI SIAP'!$AC61*'CPMK-CPL'!G$19,0)+IFERROR('FORM NILAI SIAP'!$AE61*'CPMK-CPL'!G$20,0))/'CPMK-CPL'!G$25,""))</f>
        <v/>
      </c>
      <c r="I61" s="7" t="str">
        <f>IF($C61="","",IFERROR((IFERROR('FORM NILAI SIAP'!$M61*'CPMK-CPL'!H$11,0)+IFERROR('FORM NILAI SIAP'!$O61*'CPMK-CPL'!H$12,0)+IFERROR('FORM NILAI SIAP'!$Q61*'CPMK-CPL'!H$13,0)+IFERROR('FORM NILAI SIAP'!$S61*'CPMK-CPL'!H$14,0)+IFERROR('FORM NILAI SIAP'!$U61*'CPMK-CPL'!H$15,0)+IFERROR('FORM NILAI SIAP'!$W61*'CPMK-CPL'!H$16,0)+IFERROR('FORM NILAI SIAP'!$Y61*'CPMK-CPL'!H$17,0)+IFERROR('FORM NILAI SIAP'!$AA61*'CPMK-CPL'!H$18,0)+IFERROR('FORM NILAI SIAP'!$AC61*'CPMK-CPL'!H$19,0)+IFERROR('FORM NILAI SIAP'!$AE61*'CPMK-CPL'!H$20,0))/'CPMK-CPL'!H$25,""))</f>
        <v/>
      </c>
      <c r="J61" s="7" t="str">
        <f>IF($C61="","",IFERROR((IFERROR('FORM NILAI SIAP'!$M61*'CPMK-CPL'!I$11,0)+IFERROR('FORM NILAI SIAP'!$O61*'CPMK-CPL'!I$12,0)+IFERROR('FORM NILAI SIAP'!$Q61*'CPMK-CPL'!I$13,0)+IFERROR('FORM NILAI SIAP'!$S61*'CPMK-CPL'!I$14,0)+IFERROR('FORM NILAI SIAP'!$U61*'CPMK-CPL'!I$15,0)+IFERROR('FORM NILAI SIAP'!$W61*'CPMK-CPL'!I$16,0)+IFERROR('FORM NILAI SIAP'!$Y61*'CPMK-CPL'!I$17,0)+IFERROR('FORM NILAI SIAP'!$AA61*'CPMK-CPL'!I$18,0)+IFERROR('FORM NILAI SIAP'!$AC61*'CPMK-CPL'!I$19,0)+IFERROR('FORM NILAI SIAP'!$AE61*'CPMK-CPL'!I$20,0))/'CPMK-CPL'!I$25,""))</f>
        <v/>
      </c>
      <c r="K61" s="7" t="str">
        <f>IF($C61="","",IFERROR((IFERROR('FORM NILAI SIAP'!$M61*'CPMK-CPL'!J$11,0)+IFERROR('FORM NILAI SIAP'!$O61*'CPMK-CPL'!J$12,0)+IFERROR('FORM NILAI SIAP'!$Q61*'CPMK-CPL'!J$13,0)+IFERROR('FORM NILAI SIAP'!$S61*'CPMK-CPL'!J$14,0)+IFERROR('FORM NILAI SIAP'!$U61*'CPMK-CPL'!J$15,0)+IFERROR('FORM NILAI SIAP'!$W61*'CPMK-CPL'!J$16,0)+IFERROR('FORM NILAI SIAP'!$Y61*'CPMK-CPL'!J$17,0)+IFERROR('FORM NILAI SIAP'!$AA61*'CPMK-CPL'!J$18,0)+IFERROR('FORM NILAI SIAP'!$AC61*'CPMK-CPL'!J$19,0)+IFERROR('FORM NILAI SIAP'!$AE61*'CPMK-CPL'!J$20,0))/'CPMK-CPL'!J$25,""))</f>
        <v/>
      </c>
      <c r="L61" s="7" t="str">
        <f>IF($C61="","",IFERROR((IFERROR('FORM NILAI SIAP'!$M61*'CPMK-CPL'!K$11,0)+IFERROR('FORM NILAI SIAP'!$O61*'CPMK-CPL'!K$12,0)+IFERROR('FORM NILAI SIAP'!$Q61*'CPMK-CPL'!K$13,0)+IFERROR('FORM NILAI SIAP'!$S61*'CPMK-CPL'!K$14,0)+IFERROR('FORM NILAI SIAP'!$U61*'CPMK-CPL'!K$15,0)+IFERROR('FORM NILAI SIAP'!$W61*'CPMK-CPL'!K$16,0)+IFERROR('FORM NILAI SIAP'!$Y61*'CPMK-CPL'!K$17,0)+IFERROR('FORM NILAI SIAP'!$AA61*'CPMK-CPL'!K$18,0)+IFERROR('FORM NILAI SIAP'!$AC61*'CPMK-CPL'!K$19,0)+IFERROR('FORM NILAI SIAP'!$AE61*'CPMK-CPL'!K$20,0))/'CPMK-CPL'!K$25,""))</f>
        <v/>
      </c>
      <c r="M61" s="7" t="str">
        <f>IF($C61="","",IFERROR((IFERROR('FORM NILAI SIAP'!$M61*'CPMK-CPL'!L$11,0)+IFERROR('FORM NILAI SIAP'!$O61*'CPMK-CPL'!L$12,0)+IFERROR('FORM NILAI SIAP'!$Q61*'CPMK-CPL'!L$13,0)+IFERROR('FORM NILAI SIAP'!$S61*'CPMK-CPL'!L$14,0)+IFERROR('FORM NILAI SIAP'!$U61*'CPMK-CPL'!L$15,0)+IFERROR('FORM NILAI SIAP'!$W61*'CPMK-CPL'!L$16,0)+IFERROR('FORM NILAI SIAP'!$Y61*'CPMK-CPL'!L$17,0)+IFERROR('FORM NILAI SIAP'!$AA61*'CPMK-CPL'!L$18,0)+IFERROR('FORM NILAI SIAP'!$AC61*'CPMK-CPL'!L$19,0)+IFERROR('FORM NILAI SIAP'!$AE61*'CPMK-CPL'!L$20,0))/'CPMK-CPL'!L$25,""))</f>
        <v/>
      </c>
      <c r="N61" s="7" t="str">
        <f>IF($C61="","",IFERROR((IFERROR('FORM NILAI SIAP'!$M61*'CPMK-CPL'!M$11,0)+IFERROR('FORM NILAI SIAP'!$O61*'CPMK-CPL'!M$12,0)+IFERROR('FORM NILAI SIAP'!$Q61*'CPMK-CPL'!M$13,0)+IFERROR('FORM NILAI SIAP'!$S61*'CPMK-CPL'!M$14,0)+IFERROR('FORM NILAI SIAP'!$U61*'CPMK-CPL'!M$15,0)+IFERROR('FORM NILAI SIAP'!$W61*'CPMK-CPL'!M$16,0)+IFERROR('FORM NILAI SIAP'!$Y61*'CPMK-CPL'!M$17,0)+IFERROR('FORM NILAI SIAP'!$AA61*'CPMK-CPL'!M$18,0)+IFERROR('FORM NILAI SIAP'!$AC61*'CPMK-CPL'!M$19,0)+IFERROR('FORM NILAI SIAP'!$AE61*'CPMK-CPL'!M$20,0))/'CPMK-CPL'!M$25,""))</f>
        <v/>
      </c>
      <c r="O61" s="7" t="str">
        <f>IF($C61="","",IFERROR((IFERROR('FORM NILAI SIAP'!$M61*'CPMK-CPL'!N$11,0)+IFERROR('FORM NILAI SIAP'!$O61*'CPMK-CPL'!N$12,0)+IFERROR('FORM NILAI SIAP'!$Q61*'CPMK-CPL'!N$13,0)+IFERROR('FORM NILAI SIAP'!$S61*'CPMK-CPL'!N$14,0)+IFERROR('FORM NILAI SIAP'!$U61*'CPMK-CPL'!N$15,0)+IFERROR('FORM NILAI SIAP'!$W61*'CPMK-CPL'!N$16,0)+IFERROR('FORM NILAI SIAP'!$Y61*'CPMK-CPL'!N$17,0)+IFERROR('FORM NILAI SIAP'!$AA61*'CPMK-CPL'!N$18,0)+IFERROR('FORM NILAI SIAP'!$AC61*'CPMK-CPL'!N$19,0)+IFERROR('FORM NILAI SIAP'!$AE61*'CPMK-CPL'!N$20,0))/'CPMK-CPL'!N$25,""))</f>
        <v/>
      </c>
      <c r="P61" s="7" t="str">
        <f>IF($C61="","",IFERROR((IFERROR('FORM NILAI SIAP'!$M61*'CPMK-CPL'!O$11,0)+IFERROR('FORM NILAI SIAP'!$O61*'CPMK-CPL'!O$12,0)+IFERROR('FORM NILAI SIAP'!$Q61*'CPMK-CPL'!O$13,0)+IFERROR('FORM NILAI SIAP'!$S61*'CPMK-CPL'!O$14,0)+IFERROR('FORM NILAI SIAP'!$U61*'CPMK-CPL'!O$15,0)+IFERROR('FORM NILAI SIAP'!$W61*'CPMK-CPL'!O$16,0)+IFERROR('FORM NILAI SIAP'!$Y61*'CPMK-CPL'!O$17,0)+IFERROR('FORM NILAI SIAP'!$AA61*'CPMK-CPL'!O$18,0)+IFERROR('FORM NILAI SIAP'!$AC61*'CPMK-CPL'!O$19,0)+IFERROR('FORM NILAI SIAP'!$AE61*'CPMK-CPL'!O$20,0))/'CPMK-CPL'!O$25,""))</f>
        <v/>
      </c>
      <c r="Q61" s="7" t="str">
        <f>IF($C61="","",IFERROR((IFERROR('FORM NILAI SIAP'!$M61*'CPMK-CPL'!P$11,0)+IFERROR('FORM NILAI SIAP'!$O61*'CPMK-CPL'!P$12,0)+IFERROR('FORM NILAI SIAP'!$Q61*'CPMK-CPL'!P$13,0)+IFERROR('FORM NILAI SIAP'!$S61*'CPMK-CPL'!P$14,0)+IFERROR('FORM NILAI SIAP'!$U61*'CPMK-CPL'!P$15,0)+IFERROR('FORM NILAI SIAP'!$W61*'CPMK-CPL'!P$16,0)+IFERROR('FORM NILAI SIAP'!$Y61*'CPMK-CPL'!P$17,0)+IFERROR('FORM NILAI SIAP'!$AA61*'CPMK-CPL'!P$18,0)+IFERROR('FORM NILAI SIAP'!$AC61*'CPMK-CPL'!P$19,0)+IFERROR('FORM NILAI SIAP'!$AE61*'CPMK-CPL'!P$20,0))/'CPMK-CPL'!P$25,""))</f>
        <v/>
      </c>
      <c r="R61" s="7" t="str">
        <f>IF($C61="","",IFERROR((IFERROR('FORM NILAI SIAP'!$M61*'CPMK-CPL'!Q$11,0)+IFERROR('FORM NILAI SIAP'!$O61*'CPMK-CPL'!Q$12,0)+IFERROR('FORM NILAI SIAP'!$Q61*'CPMK-CPL'!Q$13,0)+IFERROR('FORM NILAI SIAP'!$S61*'CPMK-CPL'!Q$14,0)+IFERROR('FORM NILAI SIAP'!$U61*'CPMK-CPL'!Q$15,0)+IFERROR('FORM NILAI SIAP'!$W61*'CPMK-CPL'!Q$16,0)+IFERROR('FORM NILAI SIAP'!$Y61*'CPMK-CPL'!Q$17,0)+IFERROR('FORM NILAI SIAP'!$AA61*'CPMK-CPL'!Q$18,0)+IFERROR('FORM NILAI SIAP'!$AC61*'CPMK-CPL'!Q$19,0)+IFERROR('FORM NILAI SIAP'!$AE61*'CPMK-CPL'!Q$20,0))/'CPMK-CPL'!Q$25,""))</f>
        <v/>
      </c>
      <c r="S61" s="7" t="str">
        <f>IF($C61="","",IFERROR((IFERROR('FORM NILAI SIAP'!$M61*'CPMK-CPL'!R$11,0)+IFERROR('FORM NILAI SIAP'!$O61*'CPMK-CPL'!R$12,0)+IFERROR('FORM NILAI SIAP'!$Q61*'CPMK-CPL'!R$13,0)+IFERROR('FORM NILAI SIAP'!$S61*'CPMK-CPL'!R$14,0)+IFERROR('FORM NILAI SIAP'!$U61*'CPMK-CPL'!R$15,0)+IFERROR('FORM NILAI SIAP'!$W61*'CPMK-CPL'!R$16,0)+IFERROR('FORM NILAI SIAP'!$Y61*'CPMK-CPL'!R$17,0)+IFERROR('FORM NILAI SIAP'!$AA61*'CPMK-CPL'!R$18,0)+IFERROR('FORM NILAI SIAP'!$AC61*'CPMK-CPL'!R$19,0)+IFERROR('FORM NILAI SIAP'!$AE61*'CPMK-CPL'!R$20,0))/'CPMK-CPL'!R$25,""))</f>
        <v/>
      </c>
      <c r="T61" s="2" t="str">
        <f t="shared" si="13"/>
        <v/>
      </c>
      <c r="U61" s="2" t="str">
        <f t="shared" si="14"/>
        <v/>
      </c>
      <c r="V61" s="2" t="str">
        <f t="shared" si="15"/>
        <v/>
      </c>
      <c r="W61" s="2" t="str">
        <f t="shared" si="16"/>
        <v/>
      </c>
      <c r="X61" s="2" t="str">
        <f t="shared" si="17"/>
        <v/>
      </c>
      <c r="Y61" s="2" t="str">
        <f t="shared" si="18"/>
        <v/>
      </c>
      <c r="Z61" s="2" t="str">
        <f t="shared" si="19"/>
        <v/>
      </c>
      <c r="AA61" s="2" t="str">
        <f t="shared" si="20"/>
        <v/>
      </c>
      <c r="AB61" s="2" t="str">
        <f t="shared" si="5"/>
        <v/>
      </c>
      <c r="AC61" s="2" t="str">
        <f t="shared" si="21"/>
        <v/>
      </c>
      <c r="AD61" s="2" t="str">
        <f t="shared" si="22"/>
        <v/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" t="str">
        <f t="shared" si="26"/>
        <v/>
      </c>
      <c r="AI61" s="60" t="str">
        <f t="shared" ca="1" si="27"/>
        <v/>
      </c>
      <c r="AJ61" s="60"/>
    </row>
    <row r="62" spans="1:36" x14ac:dyDescent="0.25">
      <c r="A62" s="63" t="str">
        <f t="shared" si="12"/>
        <v/>
      </c>
      <c r="B62" s="49" t="str">
        <f>IF('FORM NILAI SIAP'!A62=0,"",'FORM NILAI SIAP'!A62)</f>
        <v/>
      </c>
      <c r="C62" s="3" t="str">
        <f>IF('FORM NILAI SIAP'!B62=0,"",'FORM NILAI SIAP'!B62)</f>
        <v/>
      </c>
      <c r="D62" s="3" t="str">
        <f>'FORM NILAI SIAP'!J62</f>
        <v/>
      </c>
      <c r="E62" s="7" t="str">
        <f>IF($C62="","",IFERROR((IFERROR('FORM NILAI SIAP'!$M62*'CPMK-CPL'!D$11,0)+IFERROR('FORM NILAI SIAP'!$O62*'CPMK-CPL'!D$12,0)+IFERROR('FORM NILAI SIAP'!$Q62*'CPMK-CPL'!D$13,0)+IFERROR('FORM NILAI SIAP'!$S62*'CPMK-CPL'!D$14,0)+IFERROR('FORM NILAI SIAP'!$U62*'CPMK-CPL'!D$15,0)+IFERROR('FORM NILAI SIAP'!$W62*'CPMK-CPL'!D$16,0)+IFERROR('FORM NILAI SIAP'!$Y62*'CPMK-CPL'!D$17,0)+IFERROR('FORM NILAI SIAP'!$AA62*'CPMK-CPL'!D$18,0)+IFERROR('FORM NILAI SIAP'!$AC62*'CPMK-CPL'!D$19,0)+IFERROR('FORM NILAI SIAP'!$AE62*'CPMK-CPL'!D$20,0))/'CPMK-CPL'!D$25,""))</f>
        <v/>
      </c>
      <c r="F62" s="7" t="str">
        <f>IF($C62="","",IFERROR((IFERROR('FORM NILAI SIAP'!$M62*'CPMK-CPL'!E$11,0)+IFERROR('FORM NILAI SIAP'!$O62*'CPMK-CPL'!E$12,0)+IFERROR('FORM NILAI SIAP'!$Q62*'CPMK-CPL'!E$13,0)+IFERROR('FORM NILAI SIAP'!$S62*'CPMK-CPL'!E$14,0)+IFERROR('FORM NILAI SIAP'!$U62*'CPMK-CPL'!E$15,0)+IFERROR('FORM NILAI SIAP'!$W62*'CPMK-CPL'!E$16,0)+IFERROR('FORM NILAI SIAP'!$Y62*'CPMK-CPL'!E$17,0)+IFERROR('FORM NILAI SIAP'!$AA62*'CPMK-CPL'!E$18,0)+IFERROR('FORM NILAI SIAP'!$AC62*'CPMK-CPL'!E$19,0)+IFERROR('FORM NILAI SIAP'!$AE62*'CPMK-CPL'!E$20,0))/'CPMK-CPL'!E$25,""))</f>
        <v/>
      </c>
      <c r="G62" s="7" t="str">
        <f>IF($C62="","",IFERROR((IFERROR('FORM NILAI SIAP'!$M62*'CPMK-CPL'!F$11,0)+IFERROR('FORM NILAI SIAP'!$O62*'CPMK-CPL'!F$12,0)+IFERROR('FORM NILAI SIAP'!$Q62*'CPMK-CPL'!F$13,0)+IFERROR('FORM NILAI SIAP'!$S62*'CPMK-CPL'!F$14,0)+IFERROR('FORM NILAI SIAP'!$U62*'CPMK-CPL'!F$15,0)+IFERROR('FORM NILAI SIAP'!$W62*'CPMK-CPL'!F$16,0)+IFERROR('FORM NILAI SIAP'!$Y62*'CPMK-CPL'!F$17,0)+IFERROR('FORM NILAI SIAP'!$AA62*'CPMK-CPL'!F$18,0)+IFERROR('FORM NILAI SIAP'!$AC62*'CPMK-CPL'!F$19,0)+IFERROR('FORM NILAI SIAP'!$AE62*'CPMK-CPL'!F$20,0))/'CPMK-CPL'!F$25,""))</f>
        <v/>
      </c>
      <c r="H62" s="7" t="str">
        <f>IF($C62="","",IFERROR((IFERROR('FORM NILAI SIAP'!$M62*'CPMK-CPL'!G$11,0)+IFERROR('FORM NILAI SIAP'!$O62*'CPMK-CPL'!G$12,0)+IFERROR('FORM NILAI SIAP'!$Q62*'CPMK-CPL'!G$13,0)+IFERROR('FORM NILAI SIAP'!$S62*'CPMK-CPL'!G$14,0)+IFERROR('FORM NILAI SIAP'!$U62*'CPMK-CPL'!G$15,0)+IFERROR('FORM NILAI SIAP'!$W62*'CPMK-CPL'!G$16,0)+IFERROR('FORM NILAI SIAP'!$Y62*'CPMK-CPL'!G$17,0)+IFERROR('FORM NILAI SIAP'!$AA62*'CPMK-CPL'!G$18,0)+IFERROR('FORM NILAI SIAP'!$AC62*'CPMK-CPL'!G$19,0)+IFERROR('FORM NILAI SIAP'!$AE62*'CPMK-CPL'!G$20,0))/'CPMK-CPL'!G$25,""))</f>
        <v/>
      </c>
      <c r="I62" s="7" t="str">
        <f>IF($C62="","",IFERROR((IFERROR('FORM NILAI SIAP'!$M62*'CPMK-CPL'!H$11,0)+IFERROR('FORM NILAI SIAP'!$O62*'CPMK-CPL'!H$12,0)+IFERROR('FORM NILAI SIAP'!$Q62*'CPMK-CPL'!H$13,0)+IFERROR('FORM NILAI SIAP'!$S62*'CPMK-CPL'!H$14,0)+IFERROR('FORM NILAI SIAP'!$U62*'CPMK-CPL'!H$15,0)+IFERROR('FORM NILAI SIAP'!$W62*'CPMK-CPL'!H$16,0)+IFERROR('FORM NILAI SIAP'!$Y62*'CPMK-CPL'!H$17,0)+IFERROR('FORM NILAI SIAP'!$AA62*'CPMK-CPL'!H$18,0)+IFERROR('FORM NILAI SIAP'!$AC62*'CPMK-CPL'!H$19,0)+IFERROR('FORM NILAI SIAP'!$AE62*'CPMK-CPL'!H$20,0))/'CPMK-CPL'!H$25,""))</f>
        <v/>
      </c>
      <c r="J62" s="7" t="str">
        <f>IF($C62="","",IFERROR((IFERROR('FORM NILAI SIAP'!$M62*'CPMK-CPL'!I$11,0)+IFERROR('FORM NILAI SIAP'!$O62*'CPMK-CPL'!I$12,0)+IFERROR('FORM NILAI SIAP'!$Q62*'CPMK-CPL'!I$13,0)+IFERROR('FORM NILAI SIAP'!$S62*'CPMK-CPL'!I$14,0)+IFERROR('FORM NILAI SIAP'!$U62*'CPMK-CPL'!I$15,0)+IFERROR('FORM NILAI SIAP'!$W62*'CPMK-CPL'!I$16,0)+IFERROR('FORM NILAI SIAP'!$Y62*'CPMK-CPL'!I$17,0)+IFERROR('FORM NILAI SIAP'!$AA62*'CPMK-CPL'!I$18,0)+IFERROR('FORM NILAI SIAP'!$AC62*'CPMK-CPL'!I$19,0)+IFERROR('FORM NILAI SIAP'!$AE62*'CPMK-CPL'!I$20,0))/'CPMK-CPL'!I$25,""))</f>
        <v/>
      </c>
      <c r="K62" s="7" t="str">
        <f>IF($C62="","",IFERROR((IFERROR('FORM NILAI SIAP'!$M62*'CPMK-CPL'!J$11,0)+IFERROR('FORM NILAI SIAP'!$O62*'CPMK-CPL'!J$12,0)+IFERROR('FORM NILAI SIAP'!$Q62*'CPMK-CPL'!J$13,0)+IFERROR('FORM NILAI SIAP'!$S62*'CPMK-CPL'!J$14,0)+IFERROR('FORM NILAI SIAP'!$U62*'CPMK-CPL'!J$15,0)+IFERROR('FORM NILAI SIAP'!$W62*'CPMK-CPL'!J$16,0)+IFERROR('FORM NILAI SIAP'!$Y62*'CPMK-CPL'!J$17,0)+IFERROR('FORM NILAI SIAP'!$AA62*'CPMK-CPL'!J$18,0)+IFERROR('FORM NILAI SIAP'!$AC62*'CPMK-CPL'!J$19,0)+IFERROR('FORM NILAI SIAP'!$AE62*'CPMK-CPL'!J$20,0))/'CPMK-CPL'!J$25,""))</f>
        <v/>
      </c>
      <c r="L62" s="7" t="str">
        <f>IF($C62="","",IFERROR((IFERROR('FORM NILAI SIAP'!$M62*'CPMK-CPL'!K$11,0)+IFERROR('FORM NILAI SIAP'!$O62*'CPMK-CPL'!K$12,0)+IFERROR('FORM NILAI SIAP'!$Q62*'CPMK-CPL'!K$13,0)+IFERROR('FORM NILAI SIAP'!$S62*'CPMK-CPL'!K$14,0)+IFERROR('FORM NILAI SIAP'!$U62*'CPMK-CPL'!K$15,0)+IFERROR('FORM NILAI SIAP'!$W62*'CPMK-CPL'!K$16,0)+IFERROR('FORM NILAI SIAP'!$Y62*'CPMK-CPL'!K$17,0)+IFERROR('FORM NILAI SIAP'!$AA62*'CPMK-CPL'!K$18,0)+IFERROR('FORM NILAI SIAP'!$AC62*'CPMK-CPL'!K$19,0)+IFERROR('FORM NILAI SIAP'!$AE62*'CPMK-CPL'!K$20,0))/'CPMK-CPL'!K$25,""))</f>
        <v/>
      </c>
      <c r="M62" s="7" t="str">
        <f>IF($C62="","",IFERROR((IFERROR('FORM NILAI SIAP'!$M62*'CPMK-CPL'!L$11,0)+IFERROR('FORM NILAI SIAP'!$O62*'CPMK-CPL'!L$12,0)+IFERROR('FORM NILAI SIAP'!$Q62*'CPMK-CPL'!L$13,0)+IFERROR('FORM NILAI SIAP'!$S62*'CPMK-CPL'!L$14,0)+IFERROR('FORM NILAI SIAP'!$U62*'CPMK-CPL'!L$15,0)+IFERROR('FORM NILAI SIAP'!$W62*'CPMK-CPL'!L$16,0)+IFERROR('FORM NILAI SIAP'!$Y62*'CPMK-CPL'!L$17,0)+IFERROR('FORM NILAI SIAP'!$AA62*'CPMK-CPL'!L$18,0)+IFERROR('FORM NILAI SIAP'!$AC62*'CPMK-CPL'!L$19,0)+IFERROR('FORM NILAI SIAP'!$AE62*'CPMK-CPL'!L$20,0))/'CPMK-CPL'!L$25,""))</f>
        <v/>
      </c>
      <c r="N62" s="7" t="str">
        <f>IF($C62="","",IFERROR((IFERROR('FORM NILAI SIAP'!$M62*'CPMK-CPL'!M$11,0)+IFERROR('FORM NILAI SIAP'!$O62*'CPMK-CPL'!M$12,0)+IFERROR('FORM NILAI SIAP'!$Q62*'CPMK-CPL'!M$13,0)+IFERROR('FORM NILAI SIAP'!$S62*'CPMK-CPL'!M$14,0)+IFERROR('FORM NILAI SIAP'!$U62*'CPMK-CPL'!M$15,0)+IFERROR('FORM NILAI SIAP'!$W62*'CPMK-CPL'!M$16,0)+IFERROR('FORM NILAI SIAP'!$Y62*'CPMK-CPL'!M$17,0)+IFERROR('FORM NILAI SIAP'!$AA62*'CPMK-CPL'!M$18,0)+IFERROR('FORM NILAI SIAP'!$AC62*'CPMK-CPL'!M$19,0)+IFERROR('FORM NILAI SIAP'!$AE62*'CPMK-CPL'!M$20,0))/'CPMK-CPL'!M$25,""))</f>
        <v/>
      </c>
      <c r="O62" s="7" t="str">
        <f>IF($C62="","",IFERROR((IFERROR('FORM NILAI SIAP'!$M62*'CPMK-CPL'!N$11,0)+IFERROR('FORM NILAI SIAP'!$O62*'CPMK-CPL'!N$12,0)+IFERROR('FORM NILAI SIAP'!$Q62*'CPMK-CPL'!N$13,0)+IFERROR('FORM NILAI SIAP'!$S62*'CPMK-CPL'!N$14,0)+IFERROR('FORM NILAI SIAP'!$U62*'CPMK-CPL'!N$15,0)+IFERROR('FORM NILAI SIAP'!$W62*'CPMK-CPL'!N$16,0)+IFERROR('FORM NILAI SIAP'!$Y62*'CPMK-CPL'!N$17,0)+IFERROR('FORM NILAI SIAP'!$AA62*'CPMK-CPL'!N$18,0)+IFERROR('FORM NILAI SIAP'!$AC62*'CPMK-CPL'!N$19,0)+IFERROR('FORM NILAI SIAP'!$AE62*'CPMK-CPL'!N$20,0))/'CPMK-CPL'!N$25,""))</f>
        <v/>
      </c>
      <c r="P62" s="7" t="str">
        <f>IF($C62="","",IFERROR((IFERROR('FORM NILAI SIAP'!$M62*'CPMK-CPL'!O$11,0)+IFERROR('FORM NILAI SIAP'!$O62*'CPMK-CPL'!O$12,0)+IFERROR('FORM NILAI SIAP'!$Q62*'CPMK-CPL'!O$13,0)+IFERROR('FORM NILAI SIAP'!$S62*'CPMK-CPL'!O$14,0)+IFERROR('FORM NILAI SIAP'!$U62*'CPMK-CPL'!O$15,0)+IFERROR('FORM NILAI SIAP'!$W62*'CPMK-CPL'!O$16,0)+IFERROR('FORM NILAI SIAP'!$Y62*'CPMK-CPL'!O$17,0)+IFERROR('FORM NILAI SIAP'!$AA62*'CPMK-CPL'!O$18,0)+IFERROR('FORM NILAI SIAP'!$AC62*'CPMK-CPL'!O$19,0)+IFERROR('FORM NILAI SIAP'!$AE62*'CPMK-CPL'!O$20,0))/'CPMK-CPL'!O$25,""))</f>
        <v/>
      </c>
      <c r="Q62" s="7" t="str">
        <f>IF($C62="","",IFERROR((IFERROR('FORM NILAI SIAP'!$M62*'CPMK-CPL'!P$11,0)+IFERROR('FORM NILAI SIAP'!$O62*'CPMK-CPL'!P$12,0)+IFERROR('FORM NILAI SIAP'!$Q62*'CPMK-CPL'!P$13,0)+IFERROR('FORM NILAI SIAP'!$S62*'CPMK-CPL'!P$14,0)+IFERROR('FORM NILAI SIAP'!$U62*'CPMK-CPL'!P$15,0)+IFERROR('FORM NILAI SIAP'!$W62*'CPMK-CPL'!P$16,0)+IFERROR('FORM NILAI SIAP'!$Y62*'CPMK-CPL'!P$17,0)+IFERROR('FORM NILAI SIAP'!$AA62*'CPMK-CPL'!P$18,0)+IFERROR('FORM NILAI SIAP'!$AC62*'CPMK-CPL'!P$19,0)+IFERROR('FORM NILAI SIAP'!$AE62*'CPMK-CPL'!P$20,0))/'CPMK-CPL'!P$25,""))</f>
        <v/>
      </c>
      <c r="R62" s="7" t="str">
        <f>IF($C62="","",IFERROR((IFERROR('FORM NILAI SIAP'!$M62*'CPMK-CPL'!Q$11,0)+IFERROR('FORM NILAI SIAP'!$O62*'CPMK-CPL'!Q$12,0)+IFERROR('FORM NILAI SIAP'!$Q62*'CPMK-CPL'!Q$13,0)+IFERROR('FORM NILAI SIAP'!$S62*'CPMK-CPL'!Q$14,0)+IFERROR('FORM NILAI SIAP'!$U62*'CPMK-CPL'!Q$15,0)+IFERROR('FORM NILAI SIAP'!$W62*'CPMK-CPL'!Q$16,0)+IFERROR('FORM NILAI SIAP'!$Y62*'CPMK-CPL'!Q$17,0)+IFERROR('FORM NILAI SIAP'!$AA62*'CPMK-CPL'!Q$18,0)+IFERROR('FORM NILAI SIAP'!$AC62*'CPMK-CPL'!Q$19,0)+IFERROR('FORM NILAI SIAP'!$AE62*'CPMK-CPL'!Q$20,0))/'CPMK-CPL'!Q$25,""))</f>
        <v/>
      </c>
      <c r="S62" s="7" t="str">
        <f>IF($C62="","",IFERROR((IFERROR('FORM NILAI SIAP'!$M62*'CPMK-CPL'!R$11,0)+IFERROR('FORM NILAI SIAP'!$O62*'CPMK-CPL'!R$12,0)+IFERROR('FORM NILAI SIAP'!$Q62*'CPMK-CPL'!R$13,0)+IFERROR('FORM NILAI SIAP'!$S62*'CPMK-CPL'!R$14,0)+IFERROR('FORM NILAI SIAP'!$U62*'CPMK-CPL'!R$15,0)+IFERROR('FORM NILAI SIAP'!$W62*'CPMK-CPL'!R$16,0)+IFERROR('FORM NILAI SIAP'!$Y62*'CPMK-CPL'!R$17,0)+IFERROR('FORM NILAI SIAP'!$AA62*'CPMK-CPL'!R$18,0)+IFERROR('FORM NILAI SIAP'!$AC62*'CPMK-CPL'!R$19,0)+IFERROR('FORM NILAI SIAP'!$AE62*'CPMK-CPL'!R$20,0))/'CPMK-CPL'!R$25,""))</f>
        <v/>
      </c>
      <c r="T62" s="2" t="str">
        <f t="shared" si="13"/>
        <v/>
      </c>
      <c r="U62" s="2" t="str">
        <f t="shared" si="14"/>
        <v/>
      </c>
      <c r="V62" s="2" t="str">
        <f t="shared" si="15"/>
        <v/>
      </c>
      <c r="W62" s="2" t="str">
        <f t="shared" si="16"/>
        <v/>
      </c>
      <c r="X62" s="2" t="str">
        <f t="shared" si="17"/>
        <v/>
      </c>
      <c r="Y62" s="2" t="str">
        <f t="shared" si="18"/>
        <v/>
      </c>
      <c r="Z62" s="2" t="str">
        <f t="shared" si="19"/>
        <v/>
      </c>
      <c r="AA62" s="2" t="str">
        <f t="shared" si="20"/>
        <v/>
      </c>
      <c r="AB62" s="2" t="str">
        <f t="shared" si="5"/>
        <v/>
      </c>
      <c r="AC62" s="2" t="str">
        <f t="shared" si="21"/>
        <v/>
      </c>
      <c r="AD62" s="2" t="str">
        <f t="shared" si="22"/>
        <v/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" t="str">
        <f t="shared" si="26"/>
        <v/>
      </c>
      <c r="AI62" s="60" t="str">
        <f t="shared" ca="1" si="27"/>
        <v/>
      </c>
      <c r="AJ62" s="60"/>
    </row>
    <row r="63" spans="1:36" x14ac:dyDescent="0.25">
      <c r="A63" s="63" t="str">
        <f t="shared" si="12"/>
        <v/>
      </c>
      <c r="B63" s="49" t="str">
        <f>IF('FORM NILAI SIAP'!A63=0,"",'FORM NILAI SIAP'!A63)</f>
        <v/>
      </c>
      <c r="C63" s="3" t="str">
        <f>IF('FORM NILAI SIAP'!B63=0,"",'FORM NILAI SIAP'!B63)</f>
        <v/>
      </c>
      <c r="D63" s="3" t="str">
        <f>'FORM NILAI SIAP'!J63</f>
        <v/>
      </c>
      <c r="E63" s="7" t="str">
        <f>IF($C63="","",IFERROR((IFERROR('FORM NILAI SIAP'!$M63*'CPMK-CPL'!D$11,0)+IFERROR('FORM NILAI SIAP'!$O63*'CPMK-CPL'!D$12,0)+IFERROR('FORM NILAI SIAP'!$Q63*'CPMK-CPL'!D$13,0)+IFERROR('FORM NILAI SIAP'!$S63*'CPMK-CPL'!D$14,0)+IFERROR('FORM NILAI SIAP'!$U63*'CPMK-CPL'!D$15,0)+IFERROR('FORM NILAI SIAP'!$W63*'CPMK-CPL'!D$16,0)+IFERROR('FORM NILAI SIAP'!$Y63*'CPMK-CPL'!D$17,0)+IFERROR('FORM NILAI SIAP'!$AA63*'CPMK-CPL'!D$18,0)+IFERROR('FORM NILAI SIAP'!$AC63*'CPMK-CPL'!D$19,0)+IFERROR('FORM NILAI SIAP'!$AE63*'CPMK-CPL'!D$20,0))/'CPMK-CPL'!D$25,""))</f>
        <v/>
      </c>
      <c r="F63" s="7" t="str">
        <f>IF($C63="","",IFERROR((IFERROR('FORM NILAI SIAP'!$M63*'CPMK-CPL'!E$11,0)+IFERROR('FORM NILAI SIAP'!$O63*'CPMK-CPL'!E$12,0)+IFERROR('FORM NILAI SIAP'!$Q63*'CPMK-CPL'!E$13,0)+IFERROR('FORM NILAI SIAP'!$S63*'CPMK-CPL'!E$14,0)+IFERROR('FORM NILAI SIAP'!$U63*'CPMK-CPL'!E$15,0)+IFERROR('FORM NILAI SIAP'!$W63*'CPMK-CPL'!E$16,0)+IFERROR('FORM NILAI SIAP'!$Y63*'CPMK-CPL'!E$17,0)+IFERROR('FORM NILAI SIAP'!$AA63*'CPMK-CPL'!E$18,0)+IFERROR('FORM NILAI SIAP'!$AC63*'CPMK-CPL'!E$19,0)+IFERROR('FORM NILAI SIAP'!$AE63*'CPMK-CPL'!E$20,0))/'CPMK-CPL'!E$25,""))</f>
        <v/>
      </c>
      <c r="G63" s="7" t="str">
        <f>IF($C63="","",IFERROR((IFERROR('FORM NILAI SIAP'!$M63*'CPMK-CPL'!F$11,0)+IFERROR('FORM NILAI SIAP'!$O63*'CPMK-CPL'!F$12,0)+IFERROR('FORM NILAI SIAP'!$Q63*'CPMK-CPL'!F$13,0)+IFERROR('FORM NILAI SIAP'!$S63*'CPMK-CPL'!F$14,0)+IFERROR('FORM NILAI SIAP'!$U63*'CPMK-CPL'!F$15,0)+IFERROR('FORM NILAI SIAP'!$W63*'CPMK-CPL'!F$16,0)+IFERROR('FORM NILAI SIAP'!$Y63*'CPMK-CPL'!F$17,0)+IFERROR('FORM NILAI SIAP'!$AA63*'CPMK-CPL'!F$18,0)+IFERROR('FORM NILAI SIAP'!$AC63*'CPMK-CPL'!F$19,0)+IFERROR('FORM NILAI SIAP'!$AE63*'CPMK-CPL'!F$20,0))/'CPMK-CPL'!F$25,""))</f>
        <v/>
      </c>
      <c r="H63" s="7" t="str">
        <f>IF($C63="","",IFERROR((IFERROR('FORM NILAI SIAP'!$M63*'CPMK-CPL'!G$11,0)+IFERROR('FORM NILAI SIAP'!$O63*'CPMK-CPL'!G$12,0)+IFERROR('FORM NILAI SIAP'!$Q63*'CPMK-CPL'!G$13,0)+IFERROR('FORM NILAI SIAP'!$S63*'CPMK-CPL'!G$14,0)+IFERROR('FORM NILAI SIAP'!$U63*'CPMK-CPL'!G$15,0)+IFERROR('FORM NILAI SIAP'!$W63*'CPMK-CPL'!G$16,0)+IFERROR('FORM NILAI SIAP'!$Y63*'CPMK-CPL'!G$17,0)+IFERROR('FORM NILAI SIAP'!$AA63*'CPMK-CPL'!G$18,0)+IFERROR('FORM NILAI SIAP'!$AC63*'CPMK-CPL'!G$19,0)+IFERROR('FORM NILAI SIAP'!$AE63*'CPMK-CPL'!G$20,0))/'CPMK-CPL'!G$25,""))</f>
        <v/>
      </c>
      <c r="I63" s="7" t="str">
        <f>IF($C63="","",IFERROR((IFERROR('FORM NILAI SIAP'!$M63*'CPMK-CPL'!H$11,0)+IFERROR('FORM NILAI SIAP'!$O63*'CPMK-CPL'!H$12,0)+IFERROR('FORM NILAI SIAP'!$Q63*'CPMK-CPL'!H$13,0)+IFERROR('FORM NILAI SIAP'!$S63*'CPMK-CPL'!H$14,0)+IFERROR('FORM NILAI SIAP'!$U63*'CPMK-CPL'!H$15,0)+IFERROR('FORM NILAI SIAP'!$W63*'CPMK-CPL'!H$16,0)+IFERROR('FORM NILAI SIAP'!$Y63*'CPMK-CPL'!H$17,0)+IFERROR('FORM NILAI SIAP'!$AA63*'CPMK-CPL'!H$18,0)+IFERROR('FORM NILAI SIAP'!$AC63*'CPMK-CPL'!H$19,0)+IFERROR('FORM NILAI SIAP'!$AE63*'CPMK-CPL'!H$20,0))/'CPMK-CPL'!H$25,""))</f>
        <v/>
      </c>
      <c r="J63" s="7" t="str">
        <f>IF($C63="","",IFERROR((IFERROR('FORM NILAI SIAP'!$M63*'CPMK-CPL'!I$11,0)+IFERROR('FORM NILAI SIAP'!$O63*'CPMK-CPL'!I$12,0)+IFERROR('FORM NILAI SIAP'!$Q63*'CPMK-CPL'!I$13,0)+IFERROR('FORM NILAI SIAP'!$S63*'CPMK-CPL'!I$14,0)+IFERROR('FORM NILAI SIAP'!$U63*'CPMK-CPL'!I$15,0)+IFERROR('FORM NILAI SIAP'!$W63*'CPMK-CPL'!I$16,0)+IFERROR('FORM NILAI SIAP'!$Y63*'CPMK-CPL'!I$17,0)+IFERROR('FORM NILAI SIAP'!$AA63*'CPMK-CPL'!I$18,0)+IFERROR('FORM NILAI SIAP'!$AC63*'CPMK-CPL'!I$19,0)+IFERROR('FORM NILAI SIAP'!$AE63*'CPMK-CPL'!I$20,0))/'CPMK-CPL'!I$25,""))</f>
        <v/>
      </c>
      <c r="K63" s="7" t="str">
        <f>IF($C63="","",IFERROR((IFERROR('FORM NILAI SIAP'!$M63*'CPMK-CPL'!J$11,0)+IFERROR('FORM NILAI SIAP'!$O63*'CPMK-CPL'!J$12,0)+IFERROR('FORM NILAI SIAP'!$Q63*'CPMK-CPL'!J$13,0)+IFERROR('FORM NILAI SIAP'!$S63*'CPMK-CPL'!J$14,0)+IFERROR('FORM NILAI SIAP'!$U63*'CPMK-CPL'!J$15,0)+IFERROR('FORM NILAI SIAP'!$W63*'CPMK-CPL'!J$16,0)+IFERROR('FORM NILAI SIAP'!$Y63*'CPMK-CPL'!J$17,0)+IFERROR('FORM NILAI SIAP'!$AA63*'CPMK-CPL'!J$18,0)+IFERROR('FORM NILAI SIAP'!$AC63*'CPMK-CPL'!J$19,0)+IFERROR('FORM NILAI SIAP'!$AE63*'CPMK-CPL'!J$20,0))/'CPMK-CPL'!J$25,""))</f>
        <v/>
      </c>
      <c r="L63" s="7" t="str">
        <f>IF($C63="","",IFERROR((IFERROR('FORM NILAI SIAP'!$M63*'CPMK-CPL'!K$11,0)+IFERROR('FORM NILAI SIAP'!$O63*'CPMK-CPL'!K$12,0)+IFERROR('FORM NILAI SIAP'!$Q63*'CPMK-CPL'!K$13,0)+IFERROR('FORM NILAI SIAP'!$S63*'CPMK-CPL'!K$14,0)+IFERROR('FORM NILAI SIAP'!$U63*'CPMK-CPL'!K$15,0)+IFERROR('FORM NILAI SIAP'!$W63*'CPMK-CPL'!K$16,0)+IFERROR('FORM NILAI SIAP'!$Y63*'CPMK-CPL'!K$17,0)+IFERROR('FORM NILAI SIAP'!$AA63*'CPMK-CPL'!K$18,0)+IFERROR('FORM NILAI SIAP'!$AC63*'CPMK-CPL'!K$19,0)+IFERROR('FORM NILAI SIAP'!$AE63*'CPMK-CPL'!K$20,0))/'CPMK-CPL'!K$25,""))</f>
        <v/>
      </c>
      <c r="M63" s="7" t="str">
        <f>IF($C63="","",IFERROR((IFERROR('FORM NILAI SIAP'!$M63*'CPMK-CPL'!L$11,0)+IFERROR('FORM NILAI SIAP'!$O63*'CPMK-CPL'!L$12,0)+IFERROR('FORM NILAI SIAP'!$Q63*'CPMK-CPL'!L$13,0)+IFERROR('FORM NILAI SIAP'!$S63*'CPMK-CPL'!L$14,0)+IFERROR('FORM NILAI SIAP'!$U63*'CPMK-CPL'!L$15,0)+IFERROR('FORM NILAI SIAP'!$W63*'CPMK-CPL'!L$16,0)+IFERROR('FORM NILAI SIAP'!$Y63*'CPMK-CPL'!L$17,0)+IFERROR('FORM NILAI SIAP'!$AA63*'CPMK-CPL'!L$18,0)+IFERROR('FORM NILAI SIAP'!$AC63*'CPMK-CPL'!L$19,0)+IFERROR('FORM NILAI SIAP'!$AE63*'CPMK-CPL'!L$20,0))/'CPMK-CPL'!L$25,""))</f>
        <v/>
      </c>
      <c r="N63" s="7" t="str">
        <f>IF($C63="","",IFERROR((IFERROR('FORM NILAI SIAP'!$M63*'CPMK-CPL'!M$11,0)+IFERROR('FORM NILAI SIAP'!$O63*'CPMK-CPL'!M$12,0)+IFERROR('FORM NILAI SIAP'!$Q63*'CPMK-CPL'!M$13,0)+IFERROR('FORM NILAI SIAP'!$S63*'CPMK-CPL'!M$14,0)+IFERROR('FORM NILAI SIAP'!$U63*'CPMK-CPL'!M$15,0)+IFERROR('FORM NILAI SIAP'!$W63*'CPMK-CPL'!M$16,0)+IFERROR('FORM NILAI SIAP'!$Y63*'CPMK-CPL'!M$17,0)+IFERROR('FORM NILAI SIAP'!$AA63*'CPMK-CPL'!M$18,0)+IFERROR('FORM NILAI SIAP'!$AC63*'CPMK-CPL'!M$19,0)+IFERROR('FORM NILAI SIAP'!$AE63*'CPMK-CPL'!M$20,0))/'CPMK-CPL'!M$25,""))</f>
        <v/>
      </c>
      <c r="O63" s="7" t="str">
        <f>IF($C63="","",IFERROR((IFERROR('FORM NILAI SIAP'!$M63*'CPMK-CPL'!N$11,0)+IFERROR('FORM NILAI SIAP'!$O63*'CPMK-CPL'!N$12,0)+IFERROR('FORM NILAI SIAP'!$Q63*'CPMK-CPL'!N$13,0)+IFERROR('FORM NILAI SIAP'!$S63*'CPMK-CPL'!N$14,0)+IFERROR('FORM NILAI SIAP'!$U63*'CPMK-CPL'!N$15,0)+IFERROR('FORM NILAI SIAP'!$W63*'CPMK-CPL'!N$16,0)+IFERROR('FORM NILAI SIAP'!$Y63*'CPMK-CPL'!N$17,0)+IFERROR('FORM NILAI SIAP'!$AA63*'CPMK-CPL'!N$18,0)+IFERROR('FORM NILAI SIAP'!$AC63*'CPMK-CPL'!N$19,0)+IFERROR('FORM NILAI SIAP'!$AE63*'CPMK-CPL'!N$20,0))/'CPMK-CPL'!N$25,""))</f>
        <v/>
      </c>
      <c r="P63" s="7" t="str">
        <f>IF($C63="","",IFERROR((IFERROR('FORM NILAI SIAP'!$M63*'CPMK-CPL'!O$11,0)+IFERROR('FORM NILAI SIAP'!$O63*'CPMK-CPL'!O$12,0)+IFERROR('FORM NILAI SIAP'!$Q63*'CPMK-CPL'!O$13,0)+IFERROR('FORM NILAI SIAP'!$S63*'CPMK-CPL'!O$14,0)+IFERROR('FORM NILAI SIAP'!$U63*'CPMK-CPL'!O$15,0)+IFERROR('FORM NILAI SIAP'!$W63*'CPMK-CPL'!O$16,0)+IFERROR('FORM NILAI SIAP'!$Y63*'CPMK-CPL'!O$17,0)+IFERROR('FORM NILAI SIAP'!$AA63*'CPMK-CPL'!O$18,0)+IFERROR('FORM NILAI SIAP'!$AC63*'CPMK-CPL'!O$19,0)+IFERROR('FORM NILAI SIAP'!$AE63*'CPMK-CPL'!O$20,0))/'CPMK-CPL'!O$25,""))</f>
        <v/>
      </c>
      <c r="Q63" s="7" t="str">
        <f>IF($C63="","",IFERROR((IFERROR('FORM NILAI SIAP'!$M63*'CPMK-CPL'!P$11,0)+IFERROR('FORM NILAI SIAP'!$O63*'CPMK-CPL'!P$12,0)+IFERROR('FORM NILAI SIAP'!$Q63*'CPMK-CPL'!P$13,0)+IFERROR('FORM NILAI SIAP'!$S63*'CPMK-CPL'!P$14,0)+IFERROR('FORM NILAI SIAP'!$U63*'CPMK-CPL'!P$15,0)+IFERROR('FORM NILAI SIAP'!$W63*'CPMK-CPL'!P$16,0)+IFERROR('FORM NILAI SIAP'!$Y63*'CPMK-CPL'!P$17,0)+IFERROR('FORM NILAI SIAP'!$AA63*'CPMK-CPL'!P$18,0)+IFERROR('FORM NILAI SIAP'!$AC63*'CPMK-CPL'!P$19,0)+IFERROR('FORM NILAI SIAP'!$AE63*'CPMK-CPL'!P$20,0))/'CPMK-CPL'!P$25,""))</f>
        <v/>
      </c>
      <c r="R63" s="7" t="str">
        <f>IF($C63="","",IFERROR((IFERROR('FORM NILAI SIAP'!$M63*'CPMK-CPL'!Q$11,0)+IFERROR('FORM NILAI SIAP'!$O63*'CPMK-CPL'!Q$12,0)+IFERROR('FORM NILAI SIAP'!$Q63*'CPMK-CPL'!Q$13,0)+IFERROR('FORM NILAI SIAP'!$S63*'CPMK-CPL'!Q$14,0)+IFERROR('FORM NILAI SIAP'!$U63*'CPMK-CPL'!Q$15,0)+IFERROR('FORM NILAI SIAP'!$W63*'CPMK-CPL'!Q$16,0)+IFERROR('FORM NILAI SIAP'!$Y63*'CPMK-CPL'!Q$17,0)+IFERROR('FORM NILAI SIAP'!$AA63*'CPMK-CPL'!Q$18,0)+IFERROR('FORM NILAI SIAP'!$AC63*'CPMK-CPL'!Q$19,0)+IFERROR('FORM NILAI SIAP'!$AE63*'CPMK-CPL'!Q$20,0))/'CPMK-CPL'!Q$25,""))</f>
        <v/>
      </c>
      <c r="S63" s="7" t="str">
        <f>IF($C63="","",IFERROR((IFERROR('FORM NILAI SIAP'!$M63*'CPMK-CPL'!R$11,0)+IFERROR('FORM NILAI SIAP'!$O63*'CPMK-CPL'!R$12,0)+IFERROR('FORM NILAI SIAP'!$Q63*'CPMK-CPL'!R$13,0)+IFERROR('FORM NILAI SIAP'!$S63*'CPMK-CPL'!R$14,0)+IFERROR('FORM NILAI SIAP'!$U63*'CPMK-CPL'!R$15,0)+IFERROR('FORM NILAI SIAP'!$W63*'CPMK-CPL'!R$16,0)+IFERROR('FORM NILAI SIAP'!$Y63*'CPMK-CPL'!R$17,0)+IFERROR('FORM NILAI SIAP'!$AA63*'CPMK-CPL'!R$18,0)+IFERROR('FORM NILAI SIAP'!$AC63*'CPMK-CPL'!R$19,0)+IFERROR('FORM NILAI SIAP'!$AE63*'CPMK-CPL'!R$20,0))/'CPMK-CPL'!R$25,""))</f>
        <v/>
      </c>
      <c r="T63" s="2" t="str">
        <f t="shared" si="13"/>
        <v/>
      </c>
      <c r="U63" s="2" t="str">
        <f t="shared" si="14"/>
        <v/>
      </c>
      <c r="V63" s="2" t="str">
        <f t="shared" si="15"/>
        <v/>
      </c>
      <c r="W63" s="2" t="str">
        <f t="shared" si="16"/>
        <v/>
      </c>
      <c r="X63" s="2" t="str">
        <f t="shared" si="17"/>
        <v/>
      </c>
      <c r="Y63" s="2" t="str">
        <f t="shared" si="18"/>
        <v/>
      </c>
      <c r="Z63" s="2" t="str">
        <f t="shared" si="19"/>
        <v/>
      </c>
      <c r="AA63" s="2" t="str">
        <f t="shared" si="20"/>
        <v/>
      </c>
      <c r="AB63" s="2" t="str">
        <f t="shared" si="5"/>
        <v/>
      </c>
      <c r="AC63" s="2" t="str">
        <f t="shared" si="21"/>
        <v/>
      </c>
      <c r="AD63" s="2" t="str">
        <f t="shared" si="22"/>
        <v/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" t="str">
        <f t="shared" si="26"/>
        <v/>
      </c>
      <c r="AI63" s="60" t="str">
        <f t="shared" ca="1" si="27"/>
        <v/>
      </c>
      <c r="AJ63" s="60"/>
    </row>
    <row r="64" spans="1:36" x14ac:dyDescent="0.25">
      <c r="A64" s="63" t="str">
        <f t="shared" si="12"/>
        <v/>
      </c>
      <c r="B64" s="49" t="str">
        <f>IF('FORM NILAI SIAP'!A64=0,"",'FORM NILAI SIAP'!A64)</f>
        <v/>
      </c>
      <c r="C64" s="3" t="str">
        <f>IF('FORM NILAI SIAP'!B64=0,"",'FORM NILAI SIAP'!B64)</f>
        <v/>
      </c>
      <c r="D64" s="3" t="str">
        <f>'FORM NILAI SIAP'!J64</f>
        <v/>
      </c>
      <c r="E64" s="7" t="str">
        <f>IF($C64="","",IFERROR((IFERROR('FORM NILAI SIAP'!$M64*'CPMK-CPL'!D$11,0)+IFERROR('FORM NILAI SIAP'!$O64*'CPMK-CPL'!D$12,0)+IFERROR('FORM NILAI SIAP'!$Q64*'CPMK-CPL'!D$13,0)+IFERROR('FORM NILAI SIAP'!$S64*'CPMK-CPL'!D$14,0)+IFERROR('FORM NILAI SIAP'!$U64*'CPMK-CPL'!D$15,0)+IFERROR('FORM NILAI SIAP'!$W64*'CPMK-CPL'!D$16,0)+IFERROR('FORM NILAI SIAP'!$Y64*'CPMK-CPL'!D$17,0)+IFERROR('FORM NILAI SIAP'!$AA64*'CPMK-CPL'!D$18,0)+IFERROR('FORM NILAI SIAP'!$AC64*'CPMK-CPL'!D$19,0)+IFERROR('FORM NILAI SIAP'!$AE64*'CPMK-CPL'!D$20,0))/'CPMK-CPL'!D$25,""))</f>
        <v/>
      </c>
      <c r="F64" s="7" t="str">
        <f>IF($C64="","",IFERROR((IFERROR('FORM NILAI SIAP'!$M64*'CPMK-CPL'!E$11,0)+IFERROR('FORM NILAI SIAP'!$O64*'CPMK-CPL'!E$12,0)+IFERROR('FORM NILAI SIAP'!$Q64*'CPMK-CPL'!E$13,0)+IFERROR('FORM NILAI SIAP'!$S64*'CPMK-CPL'!E$14,0)+IFERROR('FORM NILAI SIAP'!$U64*'CPMK-CPL'!E$15,0)+IFERROR('FORM NILAI SIAP'!$W64*'CPMK-CPL'!E$16,0)+IFERROR('FORM NILAI SIAP'!$Y64*'CPMK-CPL'!E$17,0)+IFERROR('FORM NILAI SIAP'!$AA64*'CPMK-CPL'!E$18,0)+IFERROR('FORM NILAI SIAP'!$AC64*'CPMK-CPL'!E$19,0)+IFERROR('FORM NILAI SIAP'!$AE64*'CPMK-CPL'!E$20,0))/'CPMK-CPL'!E$25,""))</f>
        <v/>
      </c>
      <c r="G64" s="7" t="str">
        <f>IF($C64="","",IFERROR((IFERROR('FORM NILAI SIAP'!$M64*'CPMK-CPL'!F$11,0)+IFERROR('FORM NILAI SIAP'!$O64*'CPMK-CPL'!F$12,0)+IFERROR('FORM NILAI SIAP'!$Q64*'CPMK-CPL'!F$13,0)+IFERROR('FORM NILAI SIAP'!$S64*'CPMK-CPL'!F$14,0)+IFERROR('FORM NILAI SIAP'!$U64*'CPMK-CPL'!F$15,0)+IFERROR('FORM NILAI SIAP'!$W64*'CPMK-CPL'!F$16,0)+IFERROR('FORM NILAI SIAP'!$Y64*'CPMK-CPL'!F$17,0)+IFERROR('FORM NILAI SIAP'!$AA64*'CPMK-CPL'!F$18,0)+IFERROR('FORM NILAI SIAP'!$AC64*'CPMK-CPL'!F$19,0)+IFERROR('FORM NILAI SIAP'!$AE64*'CPMK-CPL'!F$20,0))/'CPMK-CPL'!F$25,""))</f>
        <v/>
      </c>
      <c r="H64" s="7" t="str">
        <f>IF($C64="","",IFERROR((IFERROR('FORM NILAI SIAP'!$M64*'CPMK-CPL'!G$11,0)+IFERROR('FORM NILAI SIAP'!$O64*'CPMK-CPL'!G$12,0)+IFERROR('FORM NILAI SIAP'!$Q64*'CPMK-CPL'!G$13,0)+IFERROR('FORM NILAI SIAP'!$S64*'CPMK-CPL'!G$14,0)+IFERROR('FORM NILAI SIAP'!$U64*'CPMK-CPL'!G$15,0)+IFERROR('FORM NILAI SIAP'!$W64*'CPMK-CPL'!G$16,0)+IFERROR('FORM NILAI SIAP'!$Y64*'CPMK-CPL'!G$17,0)+IFERROR('FORM NILAI SIAP'!$AA64*'CPMK-CPL'!G$18,0)+IFERROR('FORM NILAI SIAP'!$AC64*'CPMK-CPL'!G$19,0)+IFERROR('FORM NILAI SIAP'!$AE64*'CPMK-CPL'!G$20,0))/'CPMK-CPL'!G$25,""))</f>
        <v/>
      </c>
      <c r="I64" s="7" t="str">
        <f>IF($C64="","",IFERROR((IFERROR('FORM NILAI SIAP'!$M64*'CPMK-CPL'!H$11,0)+IFERROR('FORM NILAI SIAP'!$O64*'CPMK-CPL'!H$12,0)+IFERROR('FORM NILAI SIAP'!$Q64*'CPMK-CPL'!H$13,0)+IFERROR('FORM NILAI SIAP'!$S64*'CPMK-CPL'!H$14,0)+IFERROR('FORM NILAI SIAP'!$U64*'CPMK-CPL'!H$15,0)+IFERROR('FORM NILAI SIAP'!$W64*'CPMK-CPL'!H$16,0)+IFERROR('FORM NILAI SIAP'!$Y64*'CPMK-CPL'!H$17,0)+IFERROR('FORM NILAI SIAP'!$AA64*'CPMK-CPL'!H$18,0)+IFERROR('FORM NILAI SIAP'!$AC64*'CPMK-CPL'!H$19,0)+IFERROR('FORM NILAI SIAP'!$AE64*'CPMK-CPL'!H$20,0))/'CPMK-CPL'!H$25,""))</f>
        <v/>
      </c>
      <c r="J64" s="7" t="str">
        <f>IF($C64="","",IFERROR((IFERROR('FORM NILAI SIAP'!$M64*'CPMK-CPL'!I$11,0)+IFERROR('FORM NILAI SIAP'!$O64*'CPMK-CPL'!I$12,0)+IFERROR('FORM NILAI SIAP'!$Q64*'CPMK-CPL'!I$13,0)+IFERROR('FORM NILAI SIAP'!$S64*'CPMK-CPL'!I$14,0)+IFERROR('FORM NILAI SIAP'!$U64*'CPMK-CPL'!I$15,0)+IFERROR('FORM NILAI SIAP'!$W64*'CPMK-CPL'!I$16,0)+IFERROR('FORM NILAI SIAP'!$Y64*'CPMK-CPL'!I$17,0)+IFERROR('FORM NILAI SIAP'!$AA64*'CPMK-CPL'!I$18,0)+IFERROR('FORM NILAI SIAP'!$AC64*'CPMK-CPL'!I$19,0)+IFERROR('FORM NILAI SIAP'!$AE64*'CPMK-CPL'!I$20,0))/'CPMK-CPL'!I$25,""))</f>
        <v/>
      </c>
      <c r="K64" s="7" t="str">
        <f>IF($C64="","",IFERROR((IFERROR('FORM NILAI SIAP'!$M64*'CPMK-CPL'!J$11,0)+IFERROR('FORM NILAI SIAP'!$O64*'CPMK-CPL'!J$12,0)+IFERROR('FORM NILAI SIAP'!$Q64*'CPMK-CPL'!J$13,0)+IFERROR('FORM NILAI SIAP'!$S64*'CPMK-CPL'!J$14,0)+IFERROR('FORM NILAI SIAP'!$U64*'CPMK-CPL'!J$15,0)+IFERROR('FORM NILAI SIAP'!$W64*'CPMK-CPL'!J$16,0)+IFERROR('FORM NILAI SIAP'!$Y64*'CPMK-CPL'!J$17,0)+IFERROR('FORM NILAI SIAP'!$AA64*'CPMK-CPL'!J$18,0)+IFERROR('FORM NILAI SIAP'!$AC64*'CPMK-CPL'!J$19,0)+IFERROR('FORM NILAI SIAP'!$AE64*'CPMK-CPL'!J$20,0))/'CPMK-CPL'!J$25,""))</f>
        <v/>
      </c>
      <c r="L64" s="7" t="str">
        <f>IF($C64="","",IFERROR((IFERROR('FORM NILAI SIAP'!$M64*'CPMK-CPL'!K$11,0)+IFERROR('FORM NILAI SIAP'!$O64*'CPMK-CPL'!K$12,0)+IFERROR('FORM NILAI SIAP'!$Q64*'CPMK-CPL'!K$13,0)+IFERROR('FORM NILAI SIAP'!$S64*'CPMK-CPL'!K$14,0)+IFERROR('FORM NILAI SIAP'!$U64*'CPMK-CPL'!K$15,0)+IFERROR('FORM NILAI SIAP'!$W64*'CPMK-CPL'!K$16,0)+IFERROR('FORM NILAI SIAP'!$Y64*'CPMK-CPL'!K$17,0)+IFERROR('FORM NILAI SIAP'!$AA64*'CPMK-CPL'!K$18,0)+IFERROR('FORM NILAI SIAP'!$AC64*'CPMK-CPL'!K$19,0)+IFERROR('FORM NILAI SIAP'!$AE64*'CPMK-CPL'!K$20,0))/'CPMK-CPL'!K$25,""))</f>
        <v/>
      </c>
      <c r="M64" s="7" t="str">
        <f>IF($C64="","",IFERROR((IFERROR('FORM NILAI SIAP'!$M64*'CPMK-CPL'!L$11,0)+IFERROR('FORM NILAI SIAP'!$O64*'CPMK-CPL'!L$12,0)+IFERROR('FORM NILAI SIAP'!$Q64*'CPMK-CPL'!L$13,0)+IFERROR('FORM NILAI SIAP'!$S64*'CPMK-CPL'!L$14,0)+IFERROR('FORM NILAI SIAP'!$U64*'CPMK-CPL'!L$15,0)+IFERROR('FORM NILAI SIAP'!$W64*'CPMK-CPL'!L$16,0)+IFERROR('FORM NILAI SIAP'!$Y64*'CPMK-CPL'!L$17,0)+IFERROR('FORM NILAI SIAP'!$AA64*'CPMK-CPL'!L$18,0)+IFERROR('FORM NILAI SIAP'!$AC64*'CPMK-CPL'!L$19,0)+IFERROR('FORM NILAI SIAP'!$AE64*'CPMK-CPL'!L$20,0))/'CPMK-CPL'!L$25,""))</f>
        <v/>
      </c>
      <c r="N64" s="7" t="str">
        <f>IF($C64="","",IFERROR((IFERROR('FORM NILAI SIAP'!$M64*'CPMK-CPL'!M$11,0)+IFERROR('FORM NILAI SIAP'!$O64*'CPMK-CPL'!M$12,0)+IFERROR('FORM NILAI SIAP'!$Q64*'CPMK-CPL'!M$13,0)+IFERROR('FORM NILAI SIAP'!$S64*'CPMK-CPL'!M$14,0)+IFERROR('FORM NILAI SIAP'!$U64*'CPMK-CPL'!M$15,0)+IFERROR('FORM NILAI SIAP'!$W64*'CPMK-CPL'!M$16,0)+IFERROR('FORM NILAI SIAP'!$Y64*'CPMK-CPL'!M$17,0)+IFERROR('FORM NILAI SIAP'!$AA64*'CPMK-CPL'!M$18,0)+IFERROR('FORM NILAI SIAP'!$AC64*'CPMK-CPL'!M$19,0)+IFERROR('FORM NILAI SIAP'!$AE64*'CPMK-CPL'!M$20,0))/'CPMK-CPL'!M$25,""))</f>
        <v/>
      </c>
      <c r="O64" s="7" t="str">
        <f>IF($C64="","",IFERROR((IFERROR('FORM NILAI SIAP'!$M64*'CPMK-CPL'!N$11,0)+IFERROR('FORM NILAI SIAP'!$O64*'CPMK-CPL'!N$12,0)+IFERROR('FORM NILAI SIAP'!$Q64*'CPMK-CPL'!N$13,0)+IFERROR('FORM NILAI SIAP'!$S64*'CPMK-CPL'!N$14,0)+IFERROR('FORM NILAI SIAP'!$U64*'CPMK-CPL'!N$15,0)+IFERROR('FORM NILAI SIAP'!$W64*'CPMK-CPL'!N$16,0)+IFERROR('FORM NILAI SIAP'!$Y64*'CPMK-CPL'!N$17,0)+IFERROR('FORM NILAI SIAP'!$AA64*'CPMK-CPL'!N$18,0)+IFERROR('FORM NILAI SIAP'!$AC64*'CPMK-CPL'!N$19,0)+IFERROR('FORM NILAI SIAP'!$AE64*'CPMK-CPL'!N$20,0))/'CPMK-CPL'!N$25,""))</f>
        <v/>
      </c>
      <c r="P64" s="7" t="str">
        <f>IF($C64="","",IFERROR((IFERROR('FORM NILAI SIAP'!$M64*'CPMK-CPL'!O$11,0)+IFERROR('FORM NILAI SIAP'!$O64*'CPMK-CPL'!O$12,0)+IFERROR('FORM NILAI SIAP'!$Q64*'CPMK-CPL'!O$13,0)+IFERROR('FORM NILAI SIAP'!$S64*'CPMK-CPL'!O$14,0)+IFERROR('FORM NILAI SIAP'!$U64*'CPMK-CPL'!O$15,0)+IFERROR('FORM NILAI SIAP'!$W64*'CPMK-CPL'!O$16,0)+IFERROR('FORM NILAI SIAP'!$Y64*'CPMK-CPL'!O$17,0)+IFERROR('FORM NILAI SIAP'!$AA64*'CPMK-CPL'!O$18,0)+IFERROR('FORM NILAI SIAP'!$AC64*'CPMK-CPL'!O$19,0)+IFERROR('FORM NILAI SIAP'!$AE64*'CPMK-CPL'!O$20,0))/'CPMK-CPL'!O$25,""))</f>
        <v/>
      </c>
      <c r="Q64" s="7" t="str">
        <f>IF($C64="","",IFERROR((IFERROR('FORM NILAI SIAP'!$M64*'CPMK-CPL'!P$11,0)+IFERROR('FORM NILAI SIAP'!$O64*'CPMK-CPL'!P$12,0)+IFERROR('FORM NILAI SIAP'!$Q64*'CPMK-CPL'!P$13,0)+IFERROR('FORM NILAI SIAP'!$S64*'CPMK-CPL'!P$14,0)+IFERROR('FORM NILAI SIAP'!$U64*'CPMK-CPL'!P$15,0)+IFERROR('FORM NILAI SIAP'!$W64*'CPMK-CPL'!P$16,0)+IFERROR('FORM NILAI SIAP'!$Y64*'CPMK-CPL'!P$17,0)+IFERROR('FORM NILAI SIAP'!$AA64*'CPMK-CPL'!P$18,0)+IFERROR('FORM NILAI SIAP'!$AC64*'CPMK-CPL'!P$19,0)+IFERROR('FORM NILAI SIAP'!$AE64*'CPMK-CPL'!P$20,0))/'CPMK-CPL'!P$25,""))</f>
        <v/>
      </c>
      <c r="R64" s="7" t="str">
        <f>IF($C64="","",IFERROR((IFERROR('FORM NILAI SIAP'!$M64*'CPMK-CPL'!Q$11,0)+IFERROR('FORM NILAI SIAP'!$O64*'CPMK-CPL'!Q$12,0)+IFERROR('FORM NILAI SIAP'!$Q64*'CPMK-CPL'!Q$13,0)+IFERROR('FORM NILAI SIAP'!$S64*'CPMK-CPL'!Q$14,0)+IFERROR('FORM NILAI SIAP'!$U64*'CPMK-CPL'!Q$15,0)+IFERROR('FORM NILAI SIAP'!$W64*'CPMK-CPL'!Q$16,0)+IFERROR('FORM NILAI SIAP'!$Y64*'CPMK-CPL'!Q$17,0)+IFERROR('FORM NILAI SIAP'!$AA64*'CPMK-CPL'!Q$18,0)+IFERROR('FORM NILAI SIAP'!$AC64*'CPMK-CPL'!Q$19,0)+IFERROR('FORM NILAI SIAP'!$AE64*'CPMK-CPL'!Q$20,0))/'CPMK-CPL'!Q$25,""))</f>
        <v/>
      </c>
      <c r="S64" s="7" t="str">
        <f>IF($C64="","",IFERROR((IFERROR('FORM NILAI SIAP'!$M64*'CPMK-CPL'!R$11,0)+IFERROR('FORM NILAI SIAP'!$O64*'CPMK-CPL'!R$12,0)+IFERROR('FORM NILAI SIAP'!$Q64*'CPMK-CPL'!R$13,0)+IFERROR('FORM NILAI SIAP'!$S64*'CPMK-CPL'!R$14,0)+IFERROR('FORM NILAI SIAP'!$U64*'CPMK-CPL'!R$15,0)+IFERROR('FORM NILAI SIAP'!$W64*'CPMK-CPL'!R$16,0)+IFERROR('FORM NILAI SIAP'!$Y64*'CPMK-CPL'!R$17,0)+IFERROR('FORM NILAI SIAP'!$AA64*'CPMK-CPL'!R$18,0)+IFERROR('FORM NILAI SIAP'!$AC64*'CPMK-CPL'!R$19,0)+IFERROR('FORM NILAI SIAP'!$AE64*'CPMK-CPL'!R$20,0))/'CPMK-CPL'!R$25,""))</f>
        <v/>
      </c>
      <c r="T64" s="2" t="str">
        <f t="shared" si="13"/>
        <v/>
      </c>
      <c r="U64" s="2" t="str">
        <f t="shared" si="14"/>
        <v/>
      </c>
      <c r="V64" s="2" t="str">
        <f t="shared" si="15"/>
        <v/>
      </c>
      <c r="W64" s="2" t="str">
        <f t="shared" si="16"/>
        <v/>
      </c>
      <c r="X64" s="2" t="str">
        <f t="shared" si="17"/>
        <v/>
      </c>
      <c r="Y64" s="2" t="str">
        <f t="shared" si="18"/>
        <v/>
      </c>
      <c r="Z64" s="2" t="str">
        <f t="shared" si="19"/>
        <v/>
      </c>
      <c r="AA64" s="2" t="str">
        <f t="shared" si="20"/>
        <v/>
      </c>
      <c r="AB64" s="2" t="str">
        <f t="shared" si="5"/>
        <v/>
      </c>
      <c r="AC64" s="2" t="str">
        <f t="shared" si="21"/>
        <v/>
      </c>
      <c r="AD64" s="2" t="str">
        <f t="shared" si="22"/>
        <v/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" t="str">
        <f t="shared" si="26"/>
        <v/>
      </c>
      <c r="AI64" s="60" t="str">
        <f t="shared" ca="1" si="27"/>
        <v/>
      </c>
      <c r="AJ64" s="60"/>
    </row>
    <row r="65" spans="1:36" x14ac:dyDescent="0.25">
      <c r="A65" s="63" t="str">
        <f t="shared" si="12"/>
        <v/>
      </c>
      <c r="B65" s="49" t="str">
        <f>IF('FORM NILAI SIAP'!A65=0,"",'FORM NILAI SIAP'!A65)</f>
        <v/>
      </c>
      <c r="C65" s="3" t="str">
        <f>IF('FORM NILAI SIAP'!B65=0,"",'FORM NILAI SIAP'!B65)</f>
        <v/>
      </c>
      <c r="D65" s="3" t="str">
        <f>'FORM NILAI SIAP'!J65</f>
        <v/>
      </c>
      <c r="E65" s="7" t="str">
        <f>IF($C65="","",IFERROR((IFERROR('FORM NILAI SIAP'!$M65*'CPMK-CPL'!D$11,0)+IFERROR('FORM NILAI SIAP'!$O65*'CPMK-CPL'!D$12,0)+IFERROR('FORM NILAI SIAP'!$Q65*'CPMK-CPL'!D$13,0)+IFERROR('FORM NILAI SIAP'!$S65*'CPMK-CPL'!D$14,0)+IFERROR('FORM NILAI SIAP'!$U65*'CPMK-CPL'!D$15,0)+IFERROR('FORM NILAI SIAP'!$W65*'CPMK-CPL'!D$16,0)+IFERROR('FORM NILAI SIAP'!$Y65*'CPMK-CPL'!D$17,0)+IFERROR('FORM NILAI SIAP'!$AA65*'CPMK-CPL'!D$18,0)+IFERROR('FORM NILAI SIAP'!$AC65*'CPMK-CPL'!D$19,0)+IFERROR('FORM NILAI SIAP'!$AE65*'CPMK-CPL'!D$20,0))/'CPMK-CPL'!D$25,""))</f>
        <v/>
      </c>
      <c r="F65" s="7" t="str">
        <f>IF($C65="","",IFERROR((IFERROR('FORM NILAI SIAP'!$M65*'CPMK-CPL'!E$11,0)+IFERROR('FORM NILAI SIAP'!$O65*'CPMK-CPL'!E$12,0)+IFERROR('FORM NILAI SIAP'!$Q65*'CPMK-CPL'!E$13,0)+IFERROR('FORM NILAI SIAP'!$S65*'CPMK-CPL'!E$14,0)+IFERROR('FORM NILAI SIAP'!$U65*'CPMK-CPL'!E$15,0)+IFERROR('FORM NILAI SIAP'!$W65*'CPMK-CPL'!E$16,0)+IFERROR('FORM NILAI SIAP'!$Y65*'CPMK-CPL'!E$17,0)+IFERROR('FORM NILAI SIAP'!$AA65*'CPMK-CPL'!E$18,0)+IFERROR('FORM NILAI SIAP'!$AC65*'CPMK-CPL'!E$19,0)+IFERROR('FORM NILAI SIAP'!$AE65*'CPMK-CPL'!E$20,0))/'CPMK-CPL'!E$25,""))</f>
        <v/>
      </c>
      <c r="G65" s="7" t="str">
        <f>IF($C65="","",IFERROR((IFERROR('FORM NILAI SIAP'!$M65*'CPMK-CPL'!F$11,0)+IFERROR('FORM NILAI SIAP'!$O65*'CPMK-CPL'!F$12,0)+IFERROR('FORM NILAI SIAP'!$Q65*'CPMK-CPL'!F$13,0)+IFERROR('FORM NILAI SIAP'!$S65*'CPMK-CPL'!F$14,0)+IFERROR('FORM NILAI SIAP'!$U65*'CPMK-CPL'!F$15,0)+IFERROR('FORM NILAI SIAP'!$W65*'CPMK-CPL'!F$16,0)+IFERROR('FORM NILAI SIAP'!$Y65*'CPMK-CPL'!F$17,0)+IFERROR('FORM NILAI SIAP'!$AA65*'CPMK-CPL'!F$18,0)+IFERROR('FORM NILAI SIAP'!$AC65*'CPMK-CPL'!F$19,0)+IFERROR('FORM NILAI SIAP'!$AE65*'CPMK-CPL'!F$20,0))/'CPMK-CPL'!F$25,""))</f>
        <v/>
      </c>
      <c r="H65" s="7" t="str">
        <f>IF($C65="","",IFERROR((IFERROR('FORM NILAI SIAP'!$M65*'CPMK-CPL'!G$11,0)+IFERROR('FORM NILAI SIAP'!$O65*'CPMK-CPL'!G$12,0)+IFERROR('FORM NILAI SIAP'!$Q65*'CPMK-CPL'!G$13,0)+IFERROR('FORM NILAI SIAP'!$S65*'CPMK-CPL'!G$14,0)+IFERROR('FORM NILAI SIAP'!$U65*'CPMK-CPL'!G$15,0)+IFERROR('FORM NILAI SIAP'!$W65*'CPMK-CPL'!G$16,0)+IFERROR('FORM NILAI SIAP'!$Y65*'CPMK-CPL'!G$17,0)+IFERROR('FORM NILAI SIAP'!$AA65*'CPMK-CPL'!G$18,0)+IFERROR('FORM NILAI SIAP'!$AC65*'CPMK-CPL'!G$19,0)+IFERROR('FORM NILAI SIAP'!$AE65*'CPMK-CPL'!G$20,0))/'CPMK-CPL'!G$25,""))</f>
        <v/>
      </c>
      <c r="I65" s="7" t="str">
        <f>IF($C65="","",IFERROR((IFERROR('FORM NILAI SIAP'!$M65*'CPMK-CPL'!H$11,0)+IFERROR('FORM NILAI SIAP'!$O65*'CPMK-CPL'!H$12,0)+IFERROR('FORM NILAI SIAP'!$Q65*'CPMK-CPL'!H$13,0)+IFERROR('FORM NILAI SIAP'!$S65*'CPMK-CPL'!H$14,0)+IFERROR('FORM NILAI SIAP'!$U65*'CPMK-CPL'!H$15,0)+IFERROR('FORM NILAI SIAP'!$W65*'CPMK-CPL'!H$16,0)+IFERROR('FORM NILAI SIAP'!$Y65*'CPMK-CPL'!H$17,0)+IFERROR('FORM NILAI SIAP'!$AA65*'CPMK-CPL'!H$18,0)+IFERROR('FORM NILAI SIAP'!$AC65*'CPMK-CPL'!H$19,0)+IFERROR('FORM NILAI SIAP'!$AE65*'CPMK-CPL'!H$20,0))/'CPMK-CPL'!H$25,""))</f>
        <v/>
      </c>
      <c r="J65" s="7" t="str">
        <f>IF($C65="","",IFERROR((IFERROR('FORM NILAI SIAP'!$M65*'CPMK-CPL'!I$11,0)+IFERROR('FORM NILAI SIAP'!$O65*'CPMK-CPL'!I$12,0)+IFERROR('FORM NILAI SIAP'!$Q65*'CPMK-CPL'!I$13,0)+IFERROR('FORM NILAI SIAP'!$S65*'CPMK-CPL'!I$14,0)+IFERROR('FORM NILAI SIAP'!$U65*'CPMK-CPL'!I$15,0)+IFERROR('FORM NILAI SIAP'!$W65*'CPMK-CPL'!I$16,0)+IFERROR('FORM NILAI SIAP'!$Y65*'CPMK-CPL'!I$17,0)+IFERROR('FORM NILAI SIAP'!$AA65*'CPMK-CPL'!I$18,0)+IFERROR('FORM NILAI SIAP'!$AC65*'CPMK-CPL'!I$19,0)+IFERROR('FORM NILAI SIAP'!$AE65*'CPMK-CPL'!I$20,0))/'CPMK-CPL'!I$25,""))</f>
        <v/>
      </c>
      <c r="K65" s="7" t="str">
        <f>IF($C65="","",IFERROR((IFERROR('FORM NILAI SIAP'!$M65*'CPMK-CPL'!J$11,0)+IFERROR('FORM NILAI SIAP'!$O65*'CPMK-CPL'!J$12,0)+IFERROR('FORM NILAI SIAP'!$Q65*'CPMK-CPL'!J$13,0)+IFERROR('FORM NILAI SIAP'!$S65*'CPMK-CPL'!J$14,0)+IFERROR('FORM NILAI SIAP'!$U65*'CPMK-CPL'!J$15,0)+IFERROR('FORM NILAI SIAP'!$W65*'CPMK-CPL'!J$16,0)+IFERROR('FORM NILAI SIAP'!$Y65*'CPMK-CPL'!J$17,0)+IFERROR('FORM NILAI SIAP'!$AA65*'CPMK-CPL'!J$18,0)+IFERROR('FORM NILAI SIAP'!$AC65*'CPMK-CPL'!J$19,0)+IFERROR('FORM NILAI SIAP'!$AE65*'CPMK-CPL'!J$20,0))/'CPMK-CPL'!J$25,""))</f>
        <v/>
      </c>
      <c r="L65" s="7" t="str">
        <f>IF($C65="","",IFERROR((IFERROR('FORM NILAI SIAP'!$M65*'CPMK-CPL'!K$11,0)+IFERROR('FORM NILAI SIAP'!$O65*'CPMK-CPL'!K$12,0)+IFERROR('FORM NILAI SIAP'!$Q65*'CPMK-CPL'!K$13,0)+IFERROR('FORM NILAI SIAP'!$S65*'CPMK-CPL'!K$14,0)+IFERROR('FORM NILAI SIAP'!$U65*'CPMK-CPL'!K$15,0)+IFERROR('FORM NILAI SIAP'!$W65*'CPMK-CPL'!K$16,0)+IFERROR('FORM NILAI SIAP'!$Y65*'CPMK-CPL'!K$17,0)+IFERROR('FORM NILAI SIAP'!$AA65*'CPMK-CPL'!K$18,0)+IFERROR('FORM NILAI SIAP'!$AC65*'CPMK-CPL'!K$19,0)+IFERROR('FORM NILAI SIAP'!$AE65*'CPMK-CPL'!K$20,0))/'CPMK-CPL'!K$25,""))</f>
        <v/>
      </c>
      <c r="M65" s="7" t="str">
        <f>IF($C65="","",IFERROR((IFERROR('FORM NILAI SIAP'!$M65*'CPMK-CPL'!L$11,0)+IFERROR('FORM NILAI SIAP'!$O65*'CPMK-CPL'!L$12,0)+IFERROR('FORM NILAI SIAP'!$Q65*'CPMK-CPL'!L$13,0)+IFERROR('FORM NILAI SIAP'!$S65*'CPMK-CPL'!L$14,0)+IFERROR('FORM NILAI SIAP'!$U65*'CPMK-CPL'!L$15,0)+IFERROR('FORM NILAI SIAP'!$W65*'CPMK-CPL'!L$16,0)+IFERROR('FORM NILAI SIAP'!$Y65*'CPMK-CPL'!L$17,0)+IFERROR('FORM NILAI SIAP'!$AA65*'CPMK-CPL'!L$18,0)+IFERROR('FORM NILAI SIAP'!$AC65*'CPMK-CPL'!L$19,0)+IFERROR('FORM NILAI SIAP'!$AE65*'CPMK-CPL'!L$20,0))/'CPMK-CPL'!L$25,""))</f>
        <v/>
      </c>
      <c r="N65" s="7" t="str">
        <f>IF($C65="","",IFERROR((IFERROR('FORM NILAI SIAP'!$M65*'CPMK-CPL'!M$11,0)+IFERROR('FORM NILAI SIAP'!$O65*'CPMK-CPL'!M$12,0)+IFERROR('FORM NILAI SIAP'!$Q65*'CPMK-CPL'!M$13,0)+IFERROR('FORM NILAI SIAP'!$S65*'CPMK-CPL'!M$14,0)+IFERROR('FORM NILAI SIAP'!$U65*'CPMK-CPL'!M$15,0)+IFERROR('FORM NILAI SIAP'!$W65*'CPMK-CPL'!M$16,0)+IFERROR('FORM NILAI SIAP'!$Y65*'CPMK-CPL'!M$17,0)+IFERROR('FORM NILAI SIAP'!$AA65*'CPMK-CPL'!M$18,0)+IFERROR('FORM NILAI SIAP'!$AC65*'CPMK-CPL'!M$19,0)+IFERROR('FORM NILAI SIAP'!$AE65*'CPMK-CPL'!M$20,0))/'CPMK-CPL'!M$25,""))</f>
        <v/>
      </c>
      <c r="O65" s="7" t="str">
        <f>IF($C65="","",IFERROR((IFERROR('FORM NILAI SIAP'!$M65*'CPMK-CPL'!N$11,0)+IFERROR('FORM NILAI SIAP'!$O65*'CPMK-CPL'!N$12,0)+IFERROR('FORM NILAI SIAP'!$Q65*'CPMK-CPL'!N$13,0)+IFERROR('FORM NILAI SIAP'!$S65*'CPMK-CPL'!N$14,0)+IFERROR('FORM NILAI SIAP'!$U65*'CPMK-CPL'!N$15,0)+IFERROR('FORM NILAI SIAP'!$W65*'CPMK-CPL'!N$16,0)+IFERROR('FORM NILAI SIAP'!$Y65*'CPMK-CPL'!N$17,0)+IFERROR('FORM NILAI SIAP'!$AA65*'CPMK-CPL'!N$18,0)+IFERROR('FORM NILAI SIAP'!$AC65*'CPMK-CPL'!N$19,0)+IFERROR('FORM NILAI SIAP'!$AE65*'CPMK-CPL'!N$20,0))/'CPMK-CPL'!N$25,""))</f>
        <v/>
      </c>
      <c r="P65" s="7" t="str">
        <f>IF($C65="","",IFERROR((IFERROR('FORM NILAI SIAP'!$M65*'CPMK-CPL'!O$11,0)+IFERROR('FORM NILAI SIAP'!$O65*'CPMK-CPL'!O$12,0)+IFERROR('FORM NILAI SIAP'!$Q65*'CPMK-CPL'!O$13,0)+IFERROR('FORM NILAI SIAP'!$S65*'CPMK-CPL'!O$14,0)+IFERROR('FORM NILAI SIAP'!$U65*'CPMK-CPL'!O$15,0)+IFERROR('FORM NILAI SIAP'!$W65*'CPMK-CPL'!O$16,0)+IFERROR('FORM NILAI SIAP'!$Y65*'CPMK-CPL'!O$17,0)+IFERROR('FORM NILAI SIAP'!$AA65*'CPMK-CPL'!O$18,0)+IFERROR('FORM NILAI SIAP'!$AC65*'CPMK-CPL'!O$19,0)+IFERROR('FORM NILAI SIAP'!$AE65*'CPMK-CPL'!O$20,0))/'CPMK-CPL'!O$25,""))</f>
        <v/>
      </c>
      <c r="Q65" s="7" t="str">
        <f>IF($C65="","",IFERROR((IFERROR('FORM NILAI SIAP'!$M65*'CPMK-CPL'!P$11,0)+IFERROR('FORM NILAI SIAP'!$O65*'CPMK-CPL'!P$12,0)+IFERROR('FORM NILAI SIAP'!$Q65*'CPMK-CPL'!P$13,0)+IFERROR('FORM NILAI SIAP'!$S65*'CPMK-CPL'!P$14,0)+IFERROR('FORM NILAI SIAP'!$U65*'CPMK-CPL'!P$15,0)+IFERROR('FORM NILAI SIAP'!$W65*'CPMK-CPL'!P$16,0)+IFERROR('FORM NILAI SIAP'!$Y65*'CPMK-CPL'!P$17,0)+IFERROR('FORM NILAI SIAP'!$AA65*'CPMK-CPL'!P$18,0)+IFERROR('FORM NILAI SIAP'!$AC65*'CPMK-CPL'!P$19,0)+IFERROR('FORM NILAI SIAP'!$AE65*'CPMK-CPL'!P$20,0))/'CPMK-CPL'!P$25,""))</f>
        <v/>
      </c>
      <c r="R65" s="7" t="str">
        <f>IF($C65="","",IFERROR((IFERROR('FORM NILAI SIAP'!$M65*'CPMK-CPL'!Q$11,0)+IFERROR('FORM NILAI SIAP'!$O65*'CPMK-CPL'!Q$12,0)+IFERROR('FORM NILAI SIAP'!$Q65*'CPMK-CPL'!Q$13,0)+IFERROR('FORM NILAI SIAP'!$S65*'CPMK-CPL'!Q$14,0)+IFERROR('FORM NILAI SIAP'!$U65*'CPMK-CPL'!Q$15,0)+IFERROR('FORM NILAI SIAP'!$W65*'CPMK-CPL'!Q$16,0)+IFERROR('FORM NILAI SIAP'!$Y65*'CPMK-CPL'!Q$17,0)+IFERROR('FORM NILAI SIAP'!$AA65*'CPMK-CPL'!Q$18,0)+IFERROR('FORM NILAI SIAP'!$AC65*'CPMK-CPL'!Q$19,0)+IFERROR('FORM NILAI SIAP'!$AE65*'CPMK-CPL'!Q$20,0))/'CPMK-CPL'!Q$25,""))</f>
        <v/>
      </c>
      <c r="S65" s="7" t="str">
        <f>IF($C65="","",IFERROR((IFERROR('FORM NILAI SIAP'!$M65*'CPMK-CPL'!R$11,0)+IFERROR('FORM NILAI SIAP'!$O65*'CPMK-CPL'!R$12,0)+IFERROR('FORM NILAI SIAP'!$Q65*'CPMK-CPL'!R$13,0)+IFERROR('FORM NILAI SIAP'!$S65*'CPMK-CPL'!R$14,0)+IFERROR('FORM NILAI SIAP'!$U65*'CPMK-CPL'!R$15,0)+IFERROR('FORM NILAI SIAP'!$W65*'CPMK-CPL'!R$16,0)+IFERROR('FORM NILAI SIAP'!$Y65*'CPMK-CPL'!R$17,0)+IFERROR('FORM NILAI SIAP'!$AA65*'CPMK-CPL'!R$18,0)+IFERROR('FORM NILAI SIAP'!$AC65*'CPMK-CPL'!R$19,0)+IFERROR('FORM NILAI SIAP'!$AE65*'CPMK-CPL'!R$20,0))/'CPMK-CPL'!R$25,""))</f>
        <v/>
      </c>
      <c r="T65" s="2" t="str">
        <f t="shared" si="13"/>
        <v/>
      </c>
      <c r="U65" s="2" t="str">
        <f t="shared" si="14"/>
        <v/>
      </c>
      <c r="V65" s="2" t="str">
        <f t="shared" si="15"/>
        <v/>
      </c>
      <c r="W65" s="2" t="str">
        <f t="shared" si="16"/>
        <v/>
      </c>
      <c r="X65" s="2" t="str">
        <f t="shared" si="17"/>
        <v/>
      </c>
      <c r="Y65" s="2" t="str">
        <f t="shared" si="18"/>
        <v/>
      </c>
      <c r="Z65" s="2" t="str">
        <f t="shared" si="19"/>
        <v/>
      </c>
      <c r="AA65" s="2" t="str">
        <f t="shared" si="20"/>
        <v/>
      </c>
      <c r="AB65" s="2" t="str">
        <f t="shared" si="5"/>
        <v/>
      </c>
      <c r="AC65" s="2" t="str">
        <f t="shared" si="21"/>
        <v/>
      </c>
      <c r="AD65" s="2" t="str">
        <f t="shared" si="22"/>
        <v/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" t="str">
        <f t="shared" si="26"/>
        <v/>
      </c>
      <c r="AI65" s="60" t="str">
        <f t="shared" ca="1" si="27"/>
        <v/>
      </c>
      <c r="AJ65" s="60"/>
    </row>
    <row r="66" spans="1:36" x14ac:dyDescent="0.25">
      <c r="A66" s="63" t="str">
        <f t="shared" si="12"/>
        <v/>
      </c>
      <c r="B66" s="49" t="str">
        <f>IF('FORM NILAI SIAP'!A66=0,"",'FORM NILAI SIAP'!A66)</f>
        <v/>
      </c>
      <c r="C66" s="3" t="str">
        <f>IF('FORM NILAI SIAP'!B66=0,"",'FORM NILAI SIAP'!B66)</f>
        <v/>
      </c>
      <c r="D66" s="3" t="str">
        <f>'FORM NILAI SIAP'!J66</f>
        <v/>
      </c>
      <c r="E66" s="7" t="str">
        <f>IF($C66="","",IFERROR((IFERROR('FORM NILAI SIAP'!$M66*'CPMK-CPL'!D$11,0)+IFERROR('FORM NILAI SIAP'!$O66*'CPMK-CPL'!D$12,0)+IFERROR('FORM NILAI SIAP'!$Q66*'CPMK-CPL'!D$13,0)+IFERROR('FORM NILAI SIAP'!$S66*'CPMK-CPL'!D$14,0)+IFERROR('FORM NILAI SIAP'!$U66*'CPMK-CPL'!D$15,0)+IFERROR('FORM NILAI SIAP'!$W66*'CPMK-CPL'!D$16,0)+IFERROR('FORM NILAI SIAP'!$Y66*'CPMK-CPL'!D$17,0)+IFERROR('FORM NILAI SIAP'!$AA66*'CPMK-CPL'!D$18,0)+IFERROR('FORM NILAI SIAP'!$AC66*'CPMK-CPL'!D$19,0)+IFERROR('FORM NILAI SIAP'!$AE66*'CPMK-CPL'!D$20,0))/'CPMK-CPL'!D$25,""))</f>
        <v/>
      </c>
      <c r="F66" s="7" t="str">
        <f>IF($C66="","",IFERROR((IFERROR('FORM NILAI SIAP'!$M66*'CPMK-CPL'!E$11,0)+IFERROR('FORM NILAI SIAP'!$O66*'CPMK-CPL'!E$12,0)+IFERROR('FORM NILAI SIAP'!$Q66*'CPMK-CPL'!E$13,0)+IFERROR('FORM NILAI SIAP'!$S66*'CPMK-CPL'!E$14,0)+IFERROR('FORM NILAI SIAP'!$U66*'CPMK-CPL'!E$15,0)+IFERROR('FORM NILAI SIAP'!$W66*'CPMK-CPL'!E$16,0)+IFERROR('FORM NILAI SIAP'!$Y66*'CPMK-CPL'!E$17,0)+IFERROR('FORM NILAI SIAP'!$AA66*'CPMK-CPL'!E$18,0)+IFERROR('FORM NILAI SIAP'!$AC66*'CPMK-CPL'!E$19,0)+IFERROR('FORM NILAI SIAP'!$AE66*'CPMK-CPL'!E$20,0))/'CPMK-CPL'!E$25,""))</f>
        <v/>
      </c>
      <c r="G66" s="7" t="str">
        <f>IF($C66="","",IFERROR((IFERROR('FORM NILAI SIAP'!$M66*'CPMK-CPL'!F$11,0)+IFERROR('FORM NILAI SIAP'!$O66*'CPMK-CPL'!F$12,0)+IFERROR('FORM NILAI SIAP'!$Q66*'CPMK-CPL'!F$13,0)+IFERROR('FORM NILAI SIAP'!$S66*'CPMK-CPL'!F$14,0)+IFERROR('FORM NILAI SIAP'!$U66*'CPMK-CPL'!F$15,0)+IFERROR('FORM NILAI SIAP'!$W66*'CPMK-CPL'!F$16,0)+IFERROR('FORM NILAI SIAP'!$Y66*'CPMK-CPL'!F$17,0)+IFERROR('FORM NILAI SIAP'!$AA66*'CPMK-CPL'!F$18,0)+IFERROR('FORM NILAI SIAP'!$AC66*'CPMK-CPL'!F$19,0)+IFERROR('FORM NILAI SIAP'!$AE66*'CPMK-CPL'!F$20,0))/'CPMK-CPL'!F$25,""))</f>
        <v/>
      </c>
      <c r="H66" s="7" t="str">
        <f>IF($C66="","",IFERROR((IFERROR('FORM NILAI SIAP'!$M66*'CPMK-CPL'!G$11,0)+IFERROR('FORM NILAI SIAP'!$O66*'CPMK-CPL'!G$12,0)+IFERROR('FORM NILAI SIAP'!$Q66*'CPMK-CPL'!G$13,0)+IFERROR('FORM NILAI SIAP'!$S66*'CPMK-CPL'!G$14,0)+IFERROR('FORM NILAI SIAP'!$U66*'CPMK-CPL'!G$15,0)+IFERROR('FORM NILAI SIAP'!$W66*'CPMK-CPL'!G$16,0)+IFERROR('FORM NILAI SIAP'!$Y66*'CPMK-CPL'!G$17,0)+IFERROR('FORM NILAI SIAP'!$AA66*'CPMK-CPL'!G$18,0)+IFERROR('FORM NILAI SIAP'!$AC66*'CPMK-CPL'!G$19,0)+IFERROR('FORM NILAI SIAP'!$AE66*'CPMK-CPL'!G$20,0))/'CPMK-CPL'!G$25,""))</f>
        <v/>
      </c>
      <c r="I66" s="7" t="str">
        <f>IF($C66="","",IFERROR((IFERROR('FORM NILAI SIAP'!$M66*'CPMK-CPL'!H$11,0)+IFERROR('FORM NILAI SIAP'!$O66*'CPMK-CPL'!H$12,0)+IFERROR('FORM NILAI SIAP'!$Q66*'CPMK-CPL'!H$13,0)+IFERROR('FORM NILAI SIAP'!$S66*'CPMK-CPL'!H$14,0)+IFERROR('FORM NILAI SIAP'!$U66*'CPMK-CPL'!H$15,0)+IFERROR('FORM NILAI SIAP'!$W66*'CPMK-CPL'!H$16,0)+IFERROR('FORM NILAI SIAP'!$Y66*'CPMK-CPL'!H$17,0)+IFERROR('FORM NILAI SIAP'!$AA66*'CPMK-CPL'!H$18,0)+IFERROR('FORM NILAI SIAP'!$AC66*'CPMK-CPL'!H$19,0)+IFERROR('FORM NILAI SIAP'!$AE66*'CPMK-CPL'!H$20,0))/'CPMK-CPL'!H$25,""))</f>
        <v/>
      </c>
      <c r="J66" s="7" t="str">
        <f>IF($C66="","",IFERROR((IFERROR('FORM NILAI SIAP'!$M66*'CPMK-CPL'!I$11,0)+IFERROR('FORM NILAI SIAP'!$O66*'CPMK-CPL'!I$12,0)+IFERROR('FORM NILAI SIAP'!$Q66*'CPMK-CPL'!I$13,0)+IFERROR('FORM NILAI SIAP'!$S66*'CPMK-CPL'!I$14,0)+IFERROR('FORM NILAI SIAP'!$U66*'CPMK-CPL'!I$15,0)+IFERROR('FORM NILAI SIAP'!$W66*'CPMK-CPL'!I$16,0)+IFERROR('FORM NILAI SIAP'!$Y66*'CPMK-CPL'!I$17,0)+IFERROR('FORM NILAI SIAP'!$AA66*'CPMK-CPL'!I$18,0)+IFERROR('FORM NILAI SIAP'!$AC66*'CPMK-CPL'!I$19,0)+IFERROR('FORM NILAI SIAP'!$AE66*'CPMK-CPL'!I$20,0))/'CPMK-CPL'!I$25,""))</f>
        <v/>
      </c>
      <c r="K66" s="7" t="str">
        <f>IF($C66="","",IFERROR((IFERROR('FORM NILAI SIAP'!$M66*'CPMK-CPL'!J$11,0)+IFERROR('FORM NILAI SIAP'!$O66*'CPMK-CPL'!J$12,0)+IFERROR('FORM NILAI SIAP'!$Q66*'CPMK-CPL'!J$13,0)+IFERROR('FORM NILAI SIAP'!$S66*'CPMK-CPL'!J$14,0)+IFERROR('FORM NILAI SIAP'!$U66*'CPMK-CPL'!J$15,0)+IFERROR('FORM NILAI SIAP'!$W66*'CPMK-CPL'!J$16,0)+IFERROR('FORM NILAI SIAP'!$Y66*'CPMK-CPL'!J$17,0)+IFERROR('FORM NILAI SIAP'!$AA66*'CPMK-CPL'!J$18,0)+IFERROR('FORM NILAI SIAP'!$AC66*'CPMK-CPL'!J$19,0)+IFERROR('FORM NILAI SIAP'!$AE66*'CPMK-CPL'!J$20,0))/'CPMK-CPL'!J$25,""))</f>
        <v/>
      </c>
      <c r="L66" s="7" t="str">
        <f>IF($C66="","",IFERROR((IFERROR('FORM NILAI SIAP'!$M66*'CPMK-CPL'!K$11,0)+IFERROR('FORM NILAI SIAP'!$O66*'CPMK-CPL'!K$12,0)+IFERROR('FORM NILAI SIAP'!$Q66*'CPMK-CPL'!K$13,0)+IFERROR('FORM NILAI SIAP'!$S66*'CPMK-CPL'!K$14,0)+IFERROR('FORM NILAI SIAP'!$U66*'CPMK-CPL'!K$15,0)+IFERROR('FORM NILAI SIAP'!$W66*'CPMK-CPL'!K$16,0)+IFERROR('FORM NILAI SIAP'!$Y66*'CPMK-CPL'!K$17,0)+IFERROR('FORM NILAI SIAP'!$AA66*'CPMK-CPL'!K$18,0)+IFERROR('FORM NILAI SIAP'!$AC66*'CPMK-CPL'!K$19,0)+IFERROR('FORM NILAI SIAP'!$AE66*'CPMK-CPL'!K$20,0))/'CPMK-CPL'!K$25,""))</f>
        <v/>
      </c>
      <c r="M66" s="7" t="str">
        <f>IF($C66="","",IFERROR((IFERROR('FORM NILAI SIAP'!$M66*'CPMK-CPL'!L$11,0)+IFERROR('FORM NILAI SIAP'!$O66*'CPMK-CPL'!L$12,0)+IFERROR('FORM NILAI SIAP'!$Q66*'CPMK-CPL'!L$13,0)+IFERROR('FORM NILAI SIAP'!$S66*'CPMK-CPL'!L$14,0)+IFERROR('FORM NILAI SIAP'!$U66*'CPMK-CPL'!L$15,0)+IFERROR('FORM NILAI SIAP'!$W66*'CPMK-CPL'!L$16,0)+IFERROR('FORM NILAI SIAP'!$Y66*'CPMK-CPL'!L$17,0)+IFERROR('FORM NILAI SIAP'!$AA66*'CPMK-CPL'!L$18,0)+IFERROR('FORM NILAI SIAP'!$AC66*'CPMK-CPL'!L$19,0)+IFERROR('FORM NILAI SIAP'!$AE66*'CPMK-CPL'!L$20,0))/'CPMK-CPL'!L$25,""))</f>
        <v/>
      </c>
      <c r="N66" s="7" t="str">
        <f>IF($C66="","",IFERROR((IFERROR('FORM NILAI SIAP'!$M66*'CPMK-CPL'!M$11,0)+IFERROR('FORM NILAI SIAP'!$O66*'CPMK-CPL'!M$12,0)+IFERROR('FORM NILAI SIAP'!$Q66*'CPMK-CPL'!M$13,0)+IFERROR('FORM NILAI SIAP'!$S66*'CPMK-CPL'!M$14,0)+IFERROR('FORM NILAI SIAP'!$U66*'CPMK-CPL'!M$15,0)+IFERROR('FORM NILAI SIAP'!$W66*'CPMK-CPL'!M$16,0)+IFERROR('FORM NILAI SIAP'!$Y66*'CPMK-CPL'!M$17,0)+IFERROR('FORM NILAI SIAP'!$AA66*'CPMK-CPL'!M$18,0)+IFERROR('FORM NILAI SIAP'!$AC66*'CPMK-CPL'!M$19,0)+IFERROR('FORM NILAI SIAP'!$AE66*'CPMK-CPL'!M$20,0))/'CPMK-CPL'!M$25,""))</f>
        <v/>
      </c>
      <c r="O66" s="7" t="str">
        <f>IF($C66="","",IFERROR((IFERROR('FORM NILAI SIAP'!$M66*'CPMK-CPL'!N$11,0)+IFERROR('FORM NILAI SIAP'!$O66*'CPMK-CPL'!N$12,0)+IFERROR('FORM NILAI SIAP'!$Q66*'CPMK-CPL'!N$13,0)+IFERROR('FORM NILAI SIAP'!$S66*'CPMK-CPL'!N$14,0)+IFERROR('FORM NILAI SIAP'!$U66*'CPMK-CPL'!N$15,0)+IFERROR('FORM NILAI SIAP'!$W66*'CPMK-CPL'!N$16,0)+IFERROR('FORM NILAI SIAP'!$Y66*'CPMK-CPL'!N$17,0)+IFERROR('FORM NILAI SIAP'!$AA66*'CPMK-CPL'!N$18,0)+IFERROR('FORM NILAI SIAP'!$AC66*'CPMK-CPL'!N$19,0)+IFERROR('FORM NILAI SIAP'!$AE66*'CPMK-CPL'!N$20,0))/'CPMK-CPL'!N$25,""))</f>
        <v/>
      </c>
      <c r="P66" s="7" t="str">
        <f>IF($C66="","",IFERROR((IFERROR('FORM NILAI SIAP'!$M66*'CPMK-CPL'!O$11,0)+IFERROR('FORM NILAI SIAP'!$O66*'CPMK-CPL'!O$12,0)+IFERROR('FORM NILAI SIAP'!$Q66*'CPMK-CPL'!O$13,0)+IFERROR('FORM NILAI SIAP'!$S66*'CPMK-CPL'!O$14,0)+IFERROR('FORM NILAI SIAP'!$U66*'CPMK-CPL'!O$15,0)+IFERROR('FORM NILAI SIAP'!$W66*'CPMK-CPL'!O$16,0)+IFERROR('FORM NILAI SIAP'!$Y66*'CPMK-CPL'!O$17,0)+IFERROR('FORM NILAI SIAP'!$AA66*'CPMK-CPL'!O$18,0)+IFERROR('FORM NILAI SIAP'!$AC66*'CPMK-CPL'!O$19,0)+IFERROR('FORM NILAI SIAP'!$AE66*'CPMK-CPL'!O$20,0))/'CPMK-CPL'!O$25,""))</f>
        <v/>
      </c>
      <c r="Q66" s="7" t="str">
        <f>IF($C66="","",IFERROR((IFERROR('FORM NILAI SIAP'!$M66*'CPMK-CPL'!P$11,0)+IFERROR('FORM NILAI SIAP'!$O66*'CPMK-CPL'!P$12,0)+IFERROR('FORM NILAI SIAP'!$Q66*'CPMK-CPL'!P$13,0)+IFERROR('FORM NILAI SIAP'!$S66*'CPMK-CPL'!P$14,0)+IFERROR('FORM NILAI SIAP'!$U66*'CPMK-CPL'!P$15,0)+IFERROR('FORM NILAI SIAP'!$W66*'CPMK-CPL'!P$16,0)+IFERROR('FORM NILAI SIAP'!$Y66*'CPMK-CPL'!P$17,0)+IFERROR('FORM NILAI SIAP'!$AA66*'CPMK-CPL'!P$18,0)+IFERROR('FORM NILAI SIAP'!$AC66*'CPMK-CPL'!P$19,0)+IFERROR('FORM NILAI SIAP'!$AE66*'CPMK-CPL'!P$20,0))/'CPMK-CPL'!P$25,""))</f>
        <v/>
      </c>
      <c r="R66" s="7" t="str">
        <f>IF($C66="","",IFERROR((IFERROR('FORM NILAI SIAP'!$M66*'CPMK-CPL'!Q$11,0)+IFERROR('FORM NILAI SIAP'!$O66*'CPMK-CPL'!Q$12,0)+IFERROR('FORM NILAI SIAP'!$Q66*'CPMK-CPL'!Q$13,0)+IFERROR('FORM NILAI SIAP'!$S66*'CPMK-CPL'!Q$14,0)+IFERROR('FORM NILAI SIAP'!$U66*'CPMK-CPL'!Q$15,0)+IFERROR('FORM NILAI SIAP'!$W66*'CPMK-CPL'!Q$16,0)+IFERROR('FORM NILAI SIAP'!$Y66*'CPMK-CPL'!Q$17,0)+IFERROR('FORM NILAI SIAP'!$AA66*'CPMK-CPL'!Q$18,0)+IFERROR('FORM NILAI SIAP'!$AC66*'CPMK-CPL'!Q$19,0)+IFERROR('FORM NILAI SIAP'!$AE66*'CPMK-CPL'!Q$20,0))/'CPMK-CPL'!Q$25,""))</f>
        <v/>
      </c>
      <c r="S66" s="7" t="str">
        <f>IF($C66="","",IFERROR((IFERROR('FORM NILAI SIAP'!$M66*'CPMK-CPL'!R$11,0)+IFERROR('FORM NILAI SIAP'!$O66*'CPMK-CPL'!R$12,0)+IFERROR('FORM NILAI SIAP'!$Q66*'CPMK-CPL'!R$13,0)+IFERROR('FORM NILAI SIAP'!$S66*'CPMK-CPL'!R$14,0)+IFERROR('FORM NILAI SIAP'!$U66*'CPMK-CPL'!R$15,0)+IFERROR('FORM NILAI SIAP'!$W66*'CPMK-CPL'!R$16,0)+IFERROR('FORM NILAI SIAP'!$Y66*'CPMK-CPL'!R$17,0)+IFERROR('FORM NILAI SIAP'!$AA66*'CPMK-CPL'!R$18,0)+IFERROR('FORM NILAI SIAP'!$AC66*'CPMK-CPL'!R$19,0)+IFERROR('FORM NILAI SIAP'!$AE66*'CPMK-CPL'!R$20,0))/'CPMK-CPL'!R$25,""))</f>
        <v/>
      </c>
      <c r="T66" s="2" t="str">
        <f t="shared" si="13"/>
        <v/>
      </c>
      <c r="U66" s="2" t="str">
        <f t="shared" si="14"/>
        <v/>
      </c>
      <c r="V66" s="2" t="str">
        <f t="shared" si="15"/>
        <v/>
      </c>
      <c r="W66" s="2" t="str">
        <f t="shared" si="16"/>
        <v/>
      </c>
      <c r="X66" s="2" t="str">
        <f t="shared" si="17"/>
        <v/>
      </c>
      <c r="Y66" s="2" t="str">
        <f t="shared" si="18"/>
        <v/>
      </c>
      <c r="Z66" s="2" t="str">
        <f t="shared" si="19"/>
        <v/>
      </c>
      <c r="AA66" s="2" t="str">
        <f t="shared" si="20"/>
        <v/>
      </c>
      <c r="AB66" s="2" t="str">
        <f t="shared" si="5"/>
        <v/>
      </c>
      <c r="AC66" s="2" t="str">
        <f t="shared" si="21"/>
        <v/>
      </c>
      <c r="AD66" s="2" t="str">
        <f t="shared" si="22"/>
        <v/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" t="str">
        <f t="shared" si="26"/>
        <v/>
      </c>
      <c r="AI66" s="60" t="str">
        <f t="shared" ca="1" si="27"/>
        <v/>
      </c>
      <c r="AJ66" s="60"/>
    </row>
    <row r="67" spans="1:36" x14ac:dyDescent="0.25">
      <c r="A67" s="63" t="str">
        <f t="shared" si="12"/>
        <v/>
      </c>
      <c r="B67" s="49" t="str">
        <f>IF('FORM NILAI SIAP'!A67=0,"",'FORM NILAI SIAP'!A67)</f>
        <v/>
      </c>
      <c r="C67" s="3" t="str">
        <f>IF('FORM NILAI SIAP'!B67=0,"",'FORM NILAI SIAP'!B67)</f>
        <v/>
      </c>
      <c r="D67" s="3" t="str">
        <f>'FORM NILAI SIAP'!J67</f>
        <v/>
      </c>
      <c r="E67" s="7" t="str">
        <f>IF($C67="","",IFERROR((IFERROR('FORM NILAI SIAP'!$M67*'CPMK-CPL'!D$11,0)+IFERROR('FORM NILAI SIAP'!$O67*'CPMK-CPL'!D$12,0)+IFERROR('FORM NILAI SIAP'!$Q67*'CPMK-CPL'!D$13,0)+IFERROR('FORM NILAI SIAP'!$S67*'CPMK-CPL'!D$14,0)+IFERROR('FORM NILAI SIAP'!$U67*'CPMK-CPL'!D$15,0)+IFERROR('FORM NILAI SIAP'!$W67*'CPMK-CPL'!D$16,0)+IFERROR('FORM NILAI SIAP'!$Y67*'CPMK-CPL'!D$17,0)+IFERROR('FORM NILAI SIAP'!$AA67*'CPMK-CPL'!D$18,0)+IFERROR('FORM NILAI SIAP'!$AC67*'CPMK-CPL'!D$19,0)+IFERROR('FORM NILAI SIAP'!$AE67*'CPMK-CPL'!D$20,0))/'CPMK-CPL'!D$25,""))</f>
        <v/>
      </c>
      <c r="F67" s="7" t="str">
        <f>IF($C67="","",IFERROR((IFERROR('FORM NILAI SIAP'!$M67*'CPMK-CPL'!E$11,0)+IFERROR('FORM NILAI SIAP'!$O67*'CPMK-CPL'!E$12,0)+IFERROR('FORM NILAI SIAP'!$Q67*'CPMK-CPL'!E$13,0)+IFERROR('FORM NILAI SIAP'!$S67*'CPMK-CPL'!E$14,0)+IFERROR('FORM NILAI SIAP'!$U67*'CPMK-CPL'!E$15,0)+IFERROR('FORM NILAI SIAP'!$W67*'CPMK-CPL'!E$16,0)+IFERROR('FORM NILAI SIAP'!$Y67*'CPMK-CPL'!E$17,0)+IFERROR('FORM NILAI SIAP'!$AA67*'CPMK-CPL'!E$18,0)+IFERROR('FORM NILAI SIAP'!$AC67*'CPMK-CPL'!E$19,0)+IFERROR('FORM NILAI SIAP'!$AE67*'CPMK-CPL'!E$20,0))/'CPMK-CPL'!E$25,""))</f>
        <v/>
      </c>
      <c r="G67" s="7" t="str">
        <f>IF($C67="","",IFERROR((IFERROR('FORM NILAI SIAP'!$M67*'CPMK-CPL'!F$11,0)+IFERROR('FORM NILAI SIAP'!$O67*'CPMK-CPL'!F$12,0)+IFERROR('FORM NILAI SIAP'!$Q67*'CPMK-CPL'!F$13,0)+IFERROR('FORM NILAI SIAP'!$S67*'CPMK-CPL'!F$14,0)+IFERROR('FORM NILAI SIAP'!$U67*'CPMK-CPL'!F$15,0)+IFERROR('FORM NILAI SIAP'!$W67*'CPMK-CPL'!F$16,0)+IFERROR('FORM NILAI SIAP'!$Y67*'CPMK-CPL'!F$17,0)+IFERROR('FORM NILAI SIAP'!$AA67*'CPMK-CPL'!F$18,0)+IFERROR('FORM NILAI SIAP'!$AC67*'CPMK-CPL'!F$19,0)+IFERROR('FORM NILAI SIAP'!$AE67*'CPMK-CPL'!F$20,0))/'CPMK-CPL'!F$25,""))</f>
        <v/>
      </c>
      <c r="H67" s="7" t="str">
        <f>IF($C67="","",IFERROR((IFERROR('FORM NILAI SIAP'!$M67*'CPMK-CPL'!G$11,0)+IFERROR('FORM NILAI SIAP'!$O67*'CPMK-CPL'!G$12,0)+IFERROR('FORM NILAI SIAP'!$Q67*'CPMK-CPL'!G$13,0)+IFERROR('FORM NILAI SIAP'!$S67*'CPMK-CPL'!G$14,0)+IFERROR('FORM NILAI SIAP'!$U67*'CPMK-CPL'!G$15,0)+IFERROR('FORM NILAI SIAP'!$W67*'CPMK-CPL'!G$16,0)+IFERROR('FORM NILAI SIAP'!$Y67*'CPMK-CPL'!G$17,0)+IFERROR('FORM NILAI SIAP'!$AA67*'CPMK-CPL'!G$18,0)+IFERROR('FORM NILAI SIAP'!$AC67*'CPMK-CPL'!G$19,0)+IFERROR('FORM NILAI SIAP'!$AE67*'CPMK-CPL'!G$20,0))/'CPMK-CPL'!G$25,""))</f>
        <v/>
      </c>
      <c r="I67" s="7" t="str">
        <f>IF($C67="","",IFERROR((IFERROR('FORM NILAI SIAP'!$M67*'CPMK-CPL'!H$11,0)+IFERROR('FORM NILAI SIAP'!$O67*'CPMK-CPL'!H$12,0)+IFERROR('FORM NILAI SIAP'!$Q67*'CPMK-CPL'!H$13,0)+IFERROR('FORM NILAI SIAP'!$S67*'CPMK-CPL'!H$14,0)+IFERROR('FORM NILAI SIAP'!$U67*'CPMK-CPL'!H$15,0)+IFERROR('FORM NILAI SIAP'!$W67*'CPMK-CPL'!H$16,0)+IFERROR('FORM NILAI SIAP'!$Y67*'CPMK-CPL'!H$17,0)+IFERROR('FORM NILAI SIAP'!$AA67*'CPMK-CPL'!H$18,0)+IFERROR('FORM NILAI SIAP'!$AC67*'CPMK-CPL'!H$19,0)+IFERROR('FORM NILAI SIAP'!$AE67*'CPMK-CPL'!H$20,0))/'CPMK-CPL'!H$25,""))</f>
        <v/>
      </c>
      <c r="J67" s="7" t="str">
        <f>IF($C67="","",IFERROR((IFERROR('FORM NILAI SIAP'!$M67*'CPMK-CPL'!I$11,0)+IFERROR('FORM NILAI SIAP'!$O67*'CPMK-CPL'!I$12,0)+IFERROR('FORM NILAI SIAP'!$Q67*'CPMK-CPL'!I$13,0)+IFERROR('FORM NILAI SIAP'!$S67*'CPMK-CPL'!I$14,0)+IFERROR('FORM NILAI SIAP'!$U67*'CPMK-CPL'!I$15,0)+IFERROR('FORM NILAI SIAP'!$W67*'CPMK-CPL'!I$16,0)+IFERROR('FORM NILAI SIAP'!$Y67*'CPMK-CPL'!I$17,0)+IFERROR('FORM NILAI SIAP'!$AA67*'CPMK-CPL'!I$18,0)+IFERROR('FORM NILAI SIAP'!$AC67*'CPMK-CPL'!I$19,0)+IFERROR('FORM NILAI SIAP'!$AE67*'CPMK-CPL'!I$20,0))/'CPMK-CPL'!I$25,""))</f>
        <v/>
      </c>
      <c r="K67" s="7" t="str">
        <f>IF($C67="","",IFERROR((IFERROR('FORM NILAI SIAP'!$M67*'CPMK-CPL'!J$11,0)+IFERROR('FORM NILAI SIAP'!$O67*'CPMK-CPL'!J$12,0)+IFERROR('FORM NILAI SIAP'!$Q67*'CPMK-CPL'!J$13,0)+IFERROR('FORM NILAI SIAP'!$S67*'CPMK-CPL'!J$14,0)+IFERROR('FORM NILAI SIAP'!$U67*'CPMK-CPL'!J$15,0)+IFERROR('FORM NILAI SIAP'!$W67*'CPMK-CPL'!J$16,0)+IFERROR('FORM NILAI SIAP'!$Y67*'CPMK-CPL'!J$17,0)+IFERROR('FORM NILAI SIAP'!$AA67*'CPMK-CPL'!J$18,0)+IFERROR('FORM NILAI SIAP'!$AC67*'CPMK-CPL'!J$19,0)+IFERROR('FORM NILAI SIAP'!$AE67*'CPMK-CPL'!J$20,0))/'CPMK-CPL'!J$25,""))</f>
        <v/>
      </c>
      <c r="L67" s="7" t="str">
        <f>IF($C67="","",IFERROR((IFERROR('FORM NILAI SIAP'!$M67*'CPMK-CPL'!K$11,0)+IFERROR('FORM NILAI SIAP'!$O67*'CPMK-CPL'!K$12,0)+IFERROR('FORM NILAI SIAP'!$Q67*'CPMK-CPL'!K$13,0)+IFERROR('FORM NILAI SIAP'!$S67*'CPMK-CPL'!K$14,0)+IFERROR('FORM NILAI SIAP'!$U67*'CPMK-CPL'!K$15,0)+IFERROR('FORM NILAI SIAP'!$W67*'CPMK-CPL'!K$16,0)+IFERROR('FORM NILAI SIAP'!$Y67*'CPMK-CPL'!K$17,0)+IFERROR('FORM NILAI SIAP'!$AA67*'CPMK-CPL'!K$18,0)+IFERROR('FORM NILAI SIAP'!$AC67*'CPMK-CPL'!K$19,0)+IFERROR('FORM NILAI SIAP'!$AE67*'CPMK-CPL'!K$20,0))/'CPMK-CPL'!K$25,""))</f>
        <v/>
      </c>
      <c r="M67" s="7" t="str">
        <f>IF($C67="","",IFERROR((IFERROR('FORM NILAI SIAP'!$M67*'CPMK-CPL'!L$11,0)+IFERROR('FORM NILAI SIAP'!$O67*'CPMK-CPL'!L$12,0)+IFERROR('FORM NILAI SIAP'!$Q67*'CPMK-CPL'!L$13,0)+IFERROR('FORM NILAI SIAP'!$S67*'CPMK-CPL'!L$14,0)+IFERROR('FORM NILAI SIAP'!$U67*'CPMK-CPL'!L$15,0)+IFERROR('FORM NILAI SIAP'!$W67*'CPMK-CPL'!L$16,0)+IFERROR('FORM NILAI SIAP'!$Y67*'CPMK-CPL'!L$17,0)+IFERROR('FORM NILAI SIAP'!$AA67*'CPMK-CPL'!L$18,0)+IFERROR('FORM NILAI SIAP'!$AC67*'CPMK-CPL'!L$19,0)+IFERROR('FORM NILAI SIAP'!$AE67*'CPMK-CPL'!L$20,0))/'CPMK-CPL'!L$25,""))</f>
        <v/>
      </c>
      <c r="N67" s="7" t="str">
        <f>IF($C67="","",IFERROR((IFERROR('FORM NILAI SIAP'!$M67*'CPMK-CPL'!M$11,0)+IFERROR('FORM NILAI SIAP'!$O67*'CPMK-CPL'!M$12,0)+IFERROR('FORM NILAI SIAP'!$Q67*'CPMK-CPL'!M$13,0)+IFERROR('FORM NILAI SIAP'!$S67*'CPMK-CPL'!M$14,0)+IFERROR('FORM NILAI SIAP'!$U67*'CPMK-CPL'!M$15,0)+IFERROR('FORM NILAI SIAP'!$W67*'CPMK-CPL'!M$16,0)+IFERROR('FORM NILAI SIAP'!$Y67*'CPMK-CPL'!M$17,0)+IFERROR('FORM NILAI SIAP'!$AA67*'CPMK-CPL'!M$18,0)+IFERROR('FORM NILAI SIAP'!$AC67*'CPMK-CPL'!M$19,0)+IFERROR('FORM NILAI SIAP'!$AE67*'CPMK-CPL'!M$20,0))/'CPMK-CPL'!M$25,""))</f>
        <v/>
      </c>
      <c r="O67" s="7" t="str">
        <f>IF($C67="","",IFERROR((IFERROR('FORM NILAI SIAP'!$M67*'CPMK-CPL'!N$11,0)+IFERROR('FORM NILAI SIAP'!$O67*'CPMK-CPL'!N$12,0)+IFERROR('FORM NILAI SIAP'!$Q67*'CPMK-CPL'!N$13,0)+IFERROR('FORM NILAI SIAP'!$S67*'CPMK-CPL'!N$14,0)+IFERROR('FORM NILAI SIAP'!$U67*'CPMK-CPL'!N$15,0)+IFERROR('FORM NILAI SIAP'!$W67*'CPMK-CPL'!N$16,0)+IFERROR('FORM NILAI SIAP'!$Y67*'CPMK-CPL'!N$17,0)+IFERROR('FORM NILAI SIAP'!$AA67*'CPMK-CPL'!N$18,0)+IFERROR('FORM NILAI SIAP'!$AC67*'CPMK-CPL'!N$19,0)+IFERROR('FORM NILAI SIAP'!$AE67*'CPMK-CPL'!N$20,0))/'CPMK-CPL'!N$25,""))</f>
        <v/>
      </c>
      <c r="P67" s="7" t="str">
        <f>IF($C67="","",IFERROR((IFERROR('FORM NILAI SIAP'!$M67*'CPMK-CPL'!O$11,0)+IFERROR('FORM NILAI SIAP'!$O67*'CPMK-CPL'!O$12,0)+IFERROR('FORM NILAI SIAP'!$Q67*'CPMK-CPL'!O$13,0)+IFERROR('FORM NILAI SIAP'!$S67*'CPMK-CPL'!O$14,0)+IFERROR('FORM NILAI SIAP'!$U67*'CPMK-CPL'!O$15,0)+IFERROR('FORM NILAI SIAP'!$W67*'CPMK-CPL'!O$16,0)+IFERROR('FORM NILAI SIAP'!$Y67*'CPMK-CPL'!O$17,0)+IFERROR('FORM NILAI SIAP'!$AA67*'CPMK-CPL'!O$18,0)+IFERROR('FORM NILAI SIAP'!$AC67*'CPMK-CPL'!O$19,0)+IFERROR('FORM NILAI SIAP'!$AE67*'CPMK-CPL'!O$20,0))/'CPMK-CPL'!O$25,""))</f>
        <v/>
      </c>
      <c r="Q67" s="7" t="str">
        <f>IF($C67="","",IFERROR((IFERROR('FORM NILAI SIAP'!$M67*'CPMK-CPL'!P$11,0)+IFERROR('FORM NILAI SIAP'!$O67*'CPMK-CPL'!P$12,0)+IFERROR('FORM NILAI SIAP'!$Q67*'CPMK-CPL'!P$13,0)+IFERROR('FORM NILAI SIAP'!$S67*'CPMK-CPL'!P$14,0)+IFERROR('FORM NILAI SIAP'!$U67*'CPMK-CPL'!P$15,0)+IFERROR('FORM NILAI SIAP'!$W67*'CPMK-CPL'!P$16,0)+IFERROR('FORM NILAI SIAP'!$Y67*'CPMK-CPL'!P$17,0)+IFERROR('FORM NILAI SIAP'!$AA67*'CPMK-CPL'!P$18,0)+IFERROR('FORM NILAI SIAP'!$AC67*'CPMK-CPL'!P$19,0)+IFERROR('FORM NILAI SIAP'!$AE67*'CPMK-CPL'!P$20,0))/'CPMK-CPL'!P$25,""))</f>
        <v/>
      </c>
      <c r="R67" s="7" t="str">
        <f>IF($C67="","",IFERROR((IFERROR('FORM NILAI SIAP'!$M67*'CPMK-CPL'!Q$11,0)+IFERROR('FORM NILAI SIAP'!$O67*'CPMK-CPL'!Q$12,0)+IFERROR('FORM NILAI SIAP'!$Q67*'CPMK-CPL'!Q$13,0)+IFERROR('FORM NILAI SIAP'!$S67*'CPMK-CPL'!Q$14,0)+IFERROR('FORM NILAI SIAP'!$U67*'CPMK-CPL'!Q$15,0)+IFERROR('FORM NILAI SIAP'!$W67*'CPMK-CPL'!Q$16,0)+IFERROR('FORM NILAI SIAP'!$Y67*'CPMK-CPL'!Q$17,0)+IFERROR('FORM NILAI SIAP'!$AA67*'CPMK-CPL'!Q$18,0)+IFERROR('FORM NILAI SIAP'!$AC67*'CPMK-CPL'!Q$19,0)+IFERROR('FORM NILAI SIAP'!$AE67*'CPMK-CPL'!Q$20,0))/'CPMK-CPL'!Q$25,""))</f>
        <v/>
      </c>
      <c r="S67" s="7" t="str">
        <f>IF($C67="","",IFERROR((IFERROR('FORM NILAI SIAP'!$M67*'CPMK-CPL'!R$11,0)+IFERROR('FORM NILAI SIAP'!$O67*'CPMK-CPL'!R$12,0)+IFERROR('FORM NILAI SIAP'!$Q67*'CPMK-CPL'!R$13,0)+IFERROR('FORM NILAI SIAP'!$S67*'CPMK-CPL'!R$14,0)+IFERROR('FORM NILAI SIAP'!$U67*'CPMK-CPL'!R$15,0)+IFERROR('FORM NILAI SIAP'!$W67*'CPMK-CPL'!R$16,0)+IFERROR('FORM NILAI SIAP'!$Y67*'CPMK-CPL'!R$17,0)+IFERROR('FORM NILAI SIAP'!$AA67*'CPMK-CPL'!R$18,0)+IFERROR('FORM NILAI SIAP'!$AC67*'CPMK-CPL'!R$19,0)+IFERROR('FORM NILAI SIAP'!$AE67*'CPMK-CPL'!R$20,0))/'CPMK-CPL'!R$25,""))</f>
        <v/>
      </c>
      <c r="T67" s="2" t="str">
        <f t="shared" si="13"/>
        <v/>
      </c>
      <c r="U67" s="2" t="str">
        <f t="shared" si="14"/>
        <v/>
      </c>
      <c r="V67" s="2" t="str">
        <f t="shared" si="15"/>
        <v/>
      </c>
      <c r="W67" s="2" t="str">
        <f t="shared" si="16"/>
        <v/>
      </c>
      <c r="X67" s="2" t="str">
        <f t="shared" si="17"/>
        <v/>
      </c>
      <c r="Y67" s="2" t="str">
        <f t="shared" si="18"/>
        <v/>
      </c>
      <c r="Z67" s="2" t="str">
        <f t="shared" si="19"/>
        <v/>
      </c>
      <c r="AA67" s="2" t="str">
        <f t="shared" si="20"/>
        <v/>
      </c>
      <c r="AB67" s="2" t="str">
        <f t="shared" si="5"/>
        <v/>
      </c>
      <c r="AC67" s="2" t="str">
        <f t="shared" si="21"/>
        <v/>
      </c>
      <c r="AD67" s="2" t="str">
        <f t="shared" si="22"/>
        <v/>
      </c>
      <c r="AE67" s="2" t="str">
        <f t="shared" si="23"/>
        <v/>
      </c>
      <c r="AF67" s="2" t="str">
        <f t="shared" si="24"/>
        <v/>
      </c>
      <c r="AG67" s="2" t="str">
        <f t="shared" si="25"/>
        <v/>
      </c>
      <c r="AH67" s="2" t="str">
        <f t="shared" si="26"/>
        <v/>
      </c>
      <c r="AI67" s="60" t="str">
        <f t="shared" ca="1" si="27"/>
        <v/>
      </c>
      <c r="AJ67" s="60"/>
    </row>
    <row r="68" spans="1:36" x14ac:dyDescent="0.25">
      <c r="A68" s="63" t="str">
        <f t="shared" si="12"/>
        <v/>
      </c>
      <c r="B68" s="49" t="str">
        <f>IF('FORM NILAI SIAP'!A68=0,"",'FORM NILAI SIAP'!A68)</f>
        <v/>
      </c>
      <c r="C68" s="3" t="str">
        <f>IF('FORM NILAI SIAP'!B68=0,"",'FORM NILAI SIAP'!B68)</f>
        <v/>
      </c>
      <c r="D68" s="3" t="str">
        <f>'FORM NILAI SIAP'!J68</f>
        <v/>
      </c>
      <c r="E68" s="7" t="str">
        <f>IF($C68="","",IFERROR((IFERROR('FORM NILAI SIAP'!$M68*'CPMK-CPL'!D$11,0)+IFERROR('FORM NILAI SIAP'!$O68*'CPMK-CPL'!D$12,0)+IFERROR('FORM NILAI SIAP'!$Q68*'CPMK-CPL'!D$13,0)+IFERROR('FORM NILAI SIAP'!$S68*'CPMK-CPL'!D$14,0)+IFERROR('FORM NILAI SIAP'!$U68*'CPMK-CPL'!D$15,0)+IFERROR('FORM NILAI SIAP'!$W68*'CPMK-CPL'!D$16,0)+IFERROR('FORM NILAI SIAP'!$Y68*'CPMK-CPL'!D$17,0)+IFERROR('FORM NILAI SIAP'!$AA68*'CPMK-CPL'!D$18,0)+IFERROR('FORM NILAI SIAP'!$AC68*'CPMK-CPL'!D$19,0)+IFERROR('FORM NILAI SIAP'!$AE68*'CPMK-CPL'!D$20,0))/'CPMK-CPL'!D$25,""))</f>
        <v/>
      </c>
      <c r="F68" s="7" t="str">
        <f>IF($C68="","",IFERROR((IFERROR('FORM NILAI SIAP'!$M68*'CPMK-CPL'!E$11,0)+IFERROR('FORM NILAI SIAP'!$O68*'CPMK-CPL'!E$12,0)+IFERROR('FORM NILAI SIAP'!$Q68*'CPMK-CPL'!E$13,0)+IFERROR('FORM NILAI SIAP'!$S68*'CPMK-CPL'!E$14,0)+IFERROR('FORM NILAI SIAP'!$U68*'CPMK-CPL'!E$15,0)+IFERROR('FORM NILAI SIAP'!$W68*'CPMK-CPL'!E$16,0)+IFERROR('FORM NILAI SIAP'!$Y68*'CPMK-CPL'!E$17,0)+IFERROR('FORM NILAI SIAP'!$AA68*'CPMK-CPL'!E$18,0)+IFERROR('FORM NILAI SIAP'!$AC68*'CPMK-CPL'!E$19,0)+IFERROR('FORM NILAI SIAP'!$AE68*'CPMK-CPL'!E$20,0))/'CPMK-CPL'!E$25,""))</f>
        <v/>
      </c>
      <c r="G68" s="7" t="str">
        <f>IF($C68="","",IFERROR((IFERROR('FORM NILAI SIAP'!$M68*'CPMK-CPL'!F$11,0)+IFERROR('FORM NILAI SIAP'!$O68*'CPMK-CPL'!F$12,0)+IFERROR('FORM NILAI SIAP'!$Q68*'CPMK-CPL'!F$13,0)+IFERROR('FORM NILAI SIAP'!$S68*'CPMK-CPL'!F$14,0)+IFERROR('FORM NILAI SIAP'!$U68*'CPMK-CPL'!F$15,0)+IFERROR('FORM NILAI SIAP'!$W68*'CPMK-CPL'!F$16,0)+IFERROR('FORM NILAI SIAP'!$Y68*'CPMK-CPL'!F$17,0)+IFERROR('FORM NILAI SIAP'!$AA68*'CPMK-CPL'!F$18,0)+IFERROR('FORM NILAI SIAP'!$AC68*'CPMK-CPL'!F$19,0)+IFERROR('FORM NILAI SIAP'!$AE68*'CPMK-CPL'!F$20,0))/'CPMK-CPL'!F$25,""))</f>
        <v/>
      </c>
      <c r="H68" s="7" t="str">
        <f>IF($C68="","",IFERROR((IFERROR('FORM NILAI SIAP'!$M68*'CPMK-CPL'!G$11,0)+IFERROR('FORM NILAI SIAP'!$O68*'CPMK-CPL'!G$12,0)+IFERROR('FORM NILAI SIAP'!$Q68*'CPMK-CPL'!G$13,0)+IFERROR('FORM NILAI SIAP'!$S68*'CPMK-CPL'!G$14,0)+IFERROR('FORM NILAI SIAP'!$U68*'CPMK-CPL'!G$15,0)+IFERROR('FORM NILAI SIAP'!$W68*'CPMK-CPL'!G$16,0)+IFERROR('FORM NILAI SIAP'!$Y68*'CPMK-CPL'!G$17,0)+IFERROR('FORM NILAI SIAP'!$AA68*'CPMK-CPL'!G$18,0)+IFERROR('FORM NILAI SIAP'!$AC68*'CPMK-CPL'!G$19,0)+IFERROR('FORM NILAI SIAP'!$AE68*'CPMK-CPL'!G$20,0))/'CPMK-CPL'!G$25,""))</f>
        <v/>
      </c>
      <c r="I68" s="7" t="str">
        <f>IF($C68="","",IFERROR((IFERROR('FORM NILAI SIAP'!$M68*'CPMK-CPL'!H$11,0)+IFERROR('FORM NILAI SIAP'!$O68*'CPMK-CPL'!H$12,0)+IFERROR('FORM NILAI SIAP'!$Q68*'CPMK-CPL'!H$13,0)+IFERROR('FORM NILAI SIAP'!$S68*'CPMK-CPL'!H$14,0)+IFERROR('FORM NILAI SIAP'!$U68*'CPMK-CPL'!H$15,0)+IFERROR('FORM NILAI SIAP'!$W68*'CPMK-CPL'!H$16,0)+IFERROR('FORM NILAI SIAP'!$Y68*'CPMK-CPL'!H$17,0)+IFERROR('FORM NILAI SIAP'!$AA68*'CPMK-CPL'!H$18,0)+IFERROR('FORM NILAI SIAP'!$AC68*'CPMK-CPL'!H$19,0)+IFERROR('FORM NILAI SIAP'!$AE68*'CPMK-CPL'!H$20,0))/'CPMK-CPL'!H$25,""))</f>
        <v/>
      </c>
      <c r="J68" s="7" t="str">
        <f>IF($C68="","",IFERROR((IFERROR('FORM NILAI SIAP'!$M68*'CPMK-CPL'!I$11,0)+IFERROR('FORM NILAI SIAP'!$O68*'CPMK-CPL'!I$12,0)+IFERROR('FORM NILAI SIAP'!$Q68*'CPMK-CPL'!I$13,0)+IFERROR('FORM NILAI SIAP'!$S68*'CPMK-CPL'!I$14,0)+IFERROR('FORM NILAI SIAP'!$U68*'CPMK-CPL'!I$15,0)+IFERROR('FORM NILAI SIAP'!$W68*'CPMK-CPL'!I$16,0)+IFERROR('FORM NILAI SIAP'!$Y68*'CPMK-CPL'!I$17,0)+IFERROR('FORM NILAI SIAP'!$AA68*'CPMK-CPL'!I$18,0)+IFERROR('FORM NILAI SIAP'!$AC68*'CPMK-CPL'!I$19,0)+IFERROR('FORM NILAI SIAP'!$AE68*'CPMK-CPL'!I$20,0))/'CPMK-CPL'!I$25,""))</f>
        <v/>
      </c>
      <c r="K68" s="7" t="str">
        <f>IF($C68="","",IFERROR((IFERROR('FORM NILAI SIAP'!$M68*'CPMK-CPL'!J$11,0)+IFERROR('FORM NILAI SIAP'!$O68*'CPMK-CPL'!J$12,0)+IFERROR('FORM NILAI SIAP'!$Q68*'CPMK-CPL'!J$13,0)+IFERROR('FORM NILAI SIAP'!$S68*'CPMK-CPL'!J$14,0)+IFERROR('FORM NILAI SIAP'!$U68*'CPMK-CPL'!J$15,0)+IFERROR('FORM NILAI SIAP'!$W68*'CPMK-CPL'!J$16,0)+IFERROR('FORM NILAI SIAP'!$Y68*'CPMK-CPL'!J$17,0)+IFERROR('FORM NILAI SIAP'!$AA68*'CPMK-CPL'!J$18,0)+IFERROR('FORM NILAI SIAP'!$AC68*'CPMK-CPL'!J$19,0)+IFERROR('FORM NILAI SIAP'!$AE68*'CPMK-CPL'!J$20,0))/'CPMK-CPL'!J$25,""))</f>
        <v/>
      </c>
      <c r="L68" s="7" t="str">
        <f>IF($C68="","",IFERROR((IFERROR('FORM NILAI SIAP'!$M68*'CPMK-CPL'!K$11,0)+IFERROR('FORM NILAI SIAP'!$O68*'CPMK-CPL'!K$12,0)+IFERROR('FORM NILAI SIAP'!$Q68*'CPMK-CPL'!K$13,0)+IFERROR('FORM NILAI SIAP'!$S68*'CPMK-CPL'!K$14,0)+IFERROR('FORM NILAI SIAP'!$U68*'CPMK-CPL'!K$15,0)+IFERROR('FORM NILAI SIAP'!$W68*'CPMK-CPL'!K$16,0)+IFERROR('FORM NILAI SIAP'!$Y68*'CPMK-CPL'!K$17,0)+IFERROR('FORM NILAI SIAP'!$AA68*'CPMK-CPL'!K$18,0)+IFERROR('FORM NILAI SIAP'!$AC68*'CPMK-CPL'!K$19,0)+IFERROR('FORM NILAI SIAP'!$AE68*'CPMK-CPL'!K$20,0))/'CPMK-CPL'!K$25,""))</f>
        <v/>
      </c>
      <c r="M68" s="7" t="str">
        <f>IF($C68="","",IFERROR((IFERROR('FORM NILAI SIAP'!$M68*'CPMK-CPL'!L$11,0)+IFERROR('FORM NILAI SIAP'!$O68*'CPMK-CPL'!L$12,0)+IFERROR('FORM NILAI SIAP'!$Q68*'CPMK-CPL'!L$13,0)+IFERROR('FORM NILAI SIAP'!$S68*'CPMK-CPL'!L$14,0)+IFERROR('FORM NILAI SIAP'!$U68*'CPMK-CPL'!L$15,0)+IFERROR('FORM NILAI SIAP'!$W68*'CPMK-CPL'!L$16,0)+IFERROR('FORM NILAI SIAP'!$Y68*'CPMK-CPL'!L$17,0)+IFERROR('FORM NILAI SIAP'!$AA68*'CPMK-CPL'!L$18,0)+IFERROR('FORM NILAI SIAP'!$AC68*'CPMK-CPL'!L$19,0)+IFERROR('FORM NILAI SIAP'!$AE68*'CPMK-CPL'!L$20,0))/'CPMK-CPL'!L$25,""))</f>
        <v/>
      </c>
      <c r="N68" s="7" t="str">
        <f>IF($C68="","",IFERROR((IFERROR('FORM NILAI SIAP'!$M68*'CPMK-CPL'!M$11,0)+IFERROR('FORM NILAI SIAP'!$O68*'CPMK-CPL'!M$12,0)+IFERROR('FORM NILAI SIAP'!$Q68*'CPMK-CPL'!M$13,0)+IFERROR('FORM NILAI SIAP'!$S68*'CPMK-CPL'!M$14,0)+IFERROR('FORM NILAI SIAP'!$U68*'CPMK-CPL'!M$15,0)+IFERROR('FORM NILAI SIAP'!$W68*'CPMK-CPL'!M$16,0)+IFERROR('FORM NILAI SIAP'!$Y68*'CPMK-CPL'!M$17,0)+IFERROR('FORM NILAI SIAP'!$AA68*'CPMK-CPL'!M$18,0)+IFERROR('FORM NILAI SIAP'!$AC68*'CPMK-CPL'!M$19,0)+IFERROR('FORM NILAI SIAP'!$AE68*'CPMK-CPL'!M$20,0))/'CPMK-CPL'!M$25,""))</f>
        <v/>
      </c>
      <c r="O68" s="7" t="str">
        <f>IF($C68="","",IFERROR((IFERROR('FORM NILAI SIAP'!$M68*'CPMK-CPL'!N$11,0)+IFERROR('FORM NILAI SIAP'!$O68*'CPMK-CPL'!N$12,0)+IFERROR('FORM NILAI SIAP'!$Q68*'CPMK-CPL'!N$13,0)+IFERROR('FORM NILAI SIAP'!$S68*'CPMK-CPL'!N$14,0)+IFERROR('FORM NILAI SIAP'!$U68*'CPMK-CPL'!N$15,0)+IFERROR('FORM NILAI SIAP'!$W68*'CPMK-CPL'!N$16,0)+IFERROR('FORM NILAI SIAP'!$Y68*'CPMK-CPL'!N$17,0)+IFERROR('FORM NILAI SIAP'!$AA68*'CPMK-CPL'!N$18,0)+IFERROR('FORM NILAI SIAP'!$AC68*'CPMK-CPL'!N$19,0)+IFERROR('FORM NILAI SIAP'!$AE68*'CPMK-CPL'!N$20,0))/'CPMK-CPL'!N$25,""))</f>
        <v/>
      </c>
      <c r="P68" s="7" t="str">
        <f>IF($C68="","",IFERROR((IFERROR('FORM NILAI SIAP'!$M68*'CPMK-CPL'!O$11,0)+IFERROR('FORM NILAI SIAP'!$O68*'CPMK-CPL'!O$12,0)+IFERROR('FORM NILAI SIAP'!$Q68*'CPMK-CPL'!O$13,0)+IFERROR('FORM NILAI SIAP'!$S68*'CPMK-CPL'!O$14,0)+IFERROR('FORM NILAI SIAP'!$U68*'CPMK-CPL'!O$15,0)+IFERROR('FORM NILAI SIAP'!$W68*'CPMK-CPL'!O$16,0)+IFERROR('FORM NILAI SIAP'!$Y68*'CPMK-CPL'!O$17,0)+IFERROR('FORM NILAI SIAP'!$AA68*'CPMK-CPL'!O$18,0)+IFERROR('FORM NILAI SIAP'!$AC68*'CPMK-CPL'!O$19,0)+IFERROR('FORM NILAI SIAP'!$AE68*'CPMK-CPL'!O$20,0))/'CPMK-CPL'!O$25,""))</f>
        <v/>
      </c>
      <c r="Q68" s="7" t="str">
        <f>IF($C68="","",IFERROR((IFERROR('FORM NILAI SIAP'!$M68*'CPMK-CPL'!P$11,0)+IFERROR('FORM NILAI SIAP'!$O68*'CPMK-CPL'!P$12,0)+IFERROR('FORM NILAI SIAP'!$Q68*'CPMK-CPL'!P$13,0)+IFERROR('FORM NILAI SIAP'!$S68*'CPMK-CPL'!P$14,0)+IFERROR('FORM NILAI SIAP'!$U68*'CPMK-CPL'!P$15,0)+IFERROR('FORM NILAI SIAP'!$W68*'CPMK-CPL'!P$16,0)+IFERROR('FORM NILAI SIAP'!$Y68*'CPMK-CPL'!P$17,0)+IFERROR('FORM NILAI SIAP'!$AA68*'CPMK-CPL'!P$18,0)+IFERROR('FORM NILAI SIAP'!$AC68*'CPMK-CPL'!P$19,0)+IFERROR('FORM NILAI SIAP'!$AE68*'CPMK-CPL'!P$20,0))/'CPMK-CPL'!P$25,""))</f>
        <v/>
      </c>
      <c r="R68" s="7" t="str">
        <f>IF($C68="","",IFERROR((IFERROR('FORM NILAI SIAP'!$M68*'CPMK-CPL'!Q$11,0)+IFERROR('FORM NILAI SIAP'!$O68*'CPMK-CPL'!Q$12,0)+IFERROR('FORM NILAI SIAP'!$Q68*'CPMK-CPL'!Q$13,0)+IFERROR('FORM NILAI SIAP'!$S68*'CPMK-CPL'!Q$14,0)+IFERROR('FORM NILAI SIAP'!$U68*'CPMK-CPL'!Q$15,0)+IFERROR('FORM NILAI SIAP'!$W68*'CPMK-CPL'!Q$16,0)+IFERROR('FORM NILAI SIAP'!$Y68*'CPMK-CPL'!Q$17,0)+IFERROR('FORM NILAI SIAP'!$AA68*'CPMK-CPL'!Q$18,0)+IFERROR('FORM NILAI SIAP'!$AC68*'CPMK-CPL'!Q$19,0)+IFERROR('FORM NILAI SIAP'!$AE68*'CPMK-CPL'!Q$20,0))/'CPMK-CPL'!Q$25,""))</f>
        <v/>
      </c>
      <c r="S68" s="7" t="str">
        <f>IF($C68="","",IFERROR((IFERROR('FORM NILAI SIAP'!$M68*'CPMK-CPL'!R$11,0)+IFERROR('FORM NILAI SIAP'!$O68*'CPMK-CPL'!R$12,0)+IFERROR('FORM NILAI SIAP'!$Q68*'CPMK-CPL'!R$13,0)+IFERROR('FORM NILAI SIAP'!$S68*'CPMK-CPL'!R$14,0)+IFERROR('FORM NILAI SIAP'!$U68*'CPMK-CPL'!R$15,0)+IFERROR('FORM NILAI SIAP'!$W68*'CPMK-CPL'!R$16,0)+IFERROR('FORM NILAI SIAP'!$Y68*'CPMK-CPL'!R$17,0)+IFERROR('FORM NILAI SIAP'!$AA68*'CPMK-CPL'!R$18,0)+IFERROR('FORM NILAI SIAP'!$AC68*'CPMK-CPL'!R$19,0)+IFERROR('FORM NILAI SIAP'!$AE68*'CPMK-CPL'!R$20,0))/'CPMK-CPL'!R$25,""))</f>
        <v/>
      </c>
      <c r="T68" s="2" t="str">
        <f t="shared" si="13"/>
        <v/>
      </c>
      <c r="U68" s="2" t="str">
        <f t="shared" si="14"/>
        <v/>
      </c>
      <c r="V68" s="2" t="str">
        <f t="shared" si="15"/>
        <v/>
      </c>
      <c r="W68" s="2" t="str">
        <f t="shared" si="16"/>
        <v/>
      </c>
      <c r="X68" s="2" t="str">
        <f t="shared" si="17"/>
        <v/>
      </c>
      <c r="Y68" s="2" t="str">
        <f t="shared" si="18"/>
        <v/>
      </c>
      <c r="Z68" s="2" t="str">
        <f t="shared" si="19"/>
        <v/>
      </c>
      <c r="AA68" s="2" t="str">
        <f t="shared" si="20"/>
        <v/>
      </c>
      <c r="AB68" s="2" t="str">
        <f t="shared" si="5"/>
        <v/>
      </c>
      <c r="AC68" s="2" t="str">
        <f t="shared" si="21"/>
        <v/>
      </c>
      <c r="AD68" s="2" t="str">
        <f t="shared" si="22"/>
        <v/>
      </c>
      <c r="AE68" s="2" t="str">
        <f t="shared" si="23"/>
        <v/>
      </c>
      <c r="AF68" s="2" t="str">
        <f t="shared" si="24"/>
        <v/>
      </c>
      <c r="AG68" s="2" t="str">
        <f t="shared" si="25"/>
        <v/>
      </c>
      <c r="AH68" s="2" t="str">
        <f t="shared" si="26"/>
        <v/>
      </c>
      <c r="AI68" s="60" t="str">
        <f t="shared" ca="1" si="27"/>
        <v/>
      </c>
      <c r="AJ68" s="60"/>
    </row>
    <row r="69" spans="1:36" x14ac:dyDescent="0.25">
      <c r="A69" s="63" t="str">
        <f t="shared" si="12"/>
        <v/>
      </c>
      <c r="B69" s="49" t="str">
        <f>IF('FORM NILAI SIAP'!A69=0,"",'FORM NILAI SIAP'!A69)</f>
        <v/>
      </c>
      <c r="C69" s="3" t="str">
        <f>IF('FORM NILAI SIAP'!B69=0,"",'FORM NILAI SIAP'!B69)</f>
        <v/>
      </c>
      <c r="D69" s="3" t="str">
        <f>'FORM NILAI SIAP'!J69</f>
        <v/>
      </c>
      <c r="E69" s="7" t="str">
        <f>IF($C69="","",IFERROR((IFERROR('FORM NILAI SIAP'!$M69*'CPMK-CPL'!D$11,0)+IFERROR('FORM NILAI SIAP'!$O69*'CPMK-CPL'!D$12,0)+IFERROR('FORM NILAI SIAP'!$Q69*'CPMK-CPL'!D$13,0)+IFERROR('FORM NILAI SIAP'!$S69*'CPMK-CPL'!D$14,0)+IFERROR('FORM NILAI SIAP'!$U69*'CPMK-CPL'!D$15,0)+IFERROR('FORM NILAI SIAP'!$W69*'CPMK-CPL'!D$16,0)+IFERROR('FORM NILAI SIAP'!$Y69*'CPMK-CPL'!D$17,0)+IFERROR('FORM NILAI SIAP'!$AA69*'CPMK-CPL'!D$18,0)+IFERROR('FORM NILAI SIAP'!$AC69*'CPMK-CPL'!D$19,0)+IFERROR('FORM NILAI SIAP'!$AE69*'CPMK-CPL'!D$20,0))/'CPMK-CPL'!D$25,""))</f>
        <v/>
      </c>
      <c r="F69" s="7" t="str">
        <f>IF($C69="","",IFERROR((IFERROR('FORM NILAI SIAP'!$M69*'CPMK-CPL'!E$11,0)+IFERROR('FORM NILAI SIAP'!$O69*'CPMK-CPL'!E$12,0)+IFERROR('FORM NILAI SIAP'!$Q69*'CPMK-CPL'!E$13,0)+IFERROR('FORM NILAI SIAP'!$S69*'CPMK-CPL'!E$14,0)+IFERROR('FORM NILAI SIAP'!$U69*'CPMK-CPL'!E$15,0)+IFERROR('FORM NILAI SIAP'!$W69*'CPMK-CPL'!E$16,0)+IFERROR('FORM NILAI SIAP'!$Y69*'CPMK-CPL'!E$17,0)+IFERROR('FORM NILAI SIAP'!$AA69*'CPMK-CPL'!E$18,0)+IFERROR('FORM NILAI SIAP'!$AC69*'CPMK-CPL'!E$19,0)+IFERROR('FORM NILAI SIAP'!$AE69*'CPMK-CPL'!E$20,0))/'CPMK-CPL'!E$25,""))</f>
        <v/>
      </c>
      <c r="G69" s="7" t="str">
        <f>IF($C69="","",IFERROR((IFERROR('FORM NILAI SIAP'!$M69*'CPMK-CPL'!F$11,0)+IFERROR('FORM NILAI SIAP'!$O69*'CPMK-CPL'!F$12,0)+IFERROR('FORM NILAI SIAP'!$Q69*'CPMK-CPL'!F$13,0)+IFERROR('FORM NILAI SIAP'!$S69*'CPMK-CPL'!F$14,0)+IFERROR('FORM NILAI SIAP'!$U69*'CPMK-CPL'!F$15,0)+IFERROR('FORM NILAI SIAP'!$W69*'CPMK-CPL'!F$16,0)+IFERROR('FORM NILAI SIAP'!$Y69*'CPMK-CPL'!F$17,0)+IFERROR('FORM NILAI SIAP'!$AA69*'CPMK-CPL'!F$18,0)+IFERROR('FORM NILAI SIAP'!$AC69*'CPMK-CPL'!F$19,0)+IFERROR('FORM NILAI SIAP'!$AE69*'CPMK-CPL'!F$20,0))/'CPMK-CPL'!F$25,""))</f>
        <v/>
      </c>
      <c r="H69" s="7" t="str">
        <f>IF($C69="","",IFERROR((IFERROR('FORM NILAI SIAP'!$M69*'CPMK-CPL'!G$11,0)+IFERROR('FORM NILAI SIAP'!$O69*'CPMK-CPL'!G$12,0)+IFERROR('FORM NILAI SIAP'!$Q69*'CPMK-CPL'!G$13,0)+IFERROR('FORM NILAI SIAP'!$S69*'CPMK-CPL'!G$14,0)+IFERROR('FORM NILAI SIAP'!$U69*'CPMK-CPL'!G$15,0)+IFERROR('FORM NILAI SIAP'!$W69*'CPMK-CPL'!G$16,0)+IFERROR('FORM NILAI SIAP'!$Y69*'CPMK-CPL'!G$17,0)+IFERROR('FORM NILAI SIAP'!$AA69*'CPMK-CPL'!G$18,0)+IFERROR('FORM NILAI SIAP'!$AC69*'CPMK-CPL'!G$19,0)+IFERROR('FORM NILAI SIAP'!$AE69*'CPMK-CPL'!G$20,0))/'CPMK-CPL'!G$25,""))</f>
        <v/>
      </c>
      <c r="I69" s="7" t="str">
        <f>IF($C69="","",IFERROR((IFERROR('FORM NILAI SIAP'!$M69*'CPMK-CPL'!H$11,0)+IFERROR('FORM NILAI SIAP'!$O69*'CPMK-CPL'!H$12,0)+IFERROR('FORM NILAI SIAP'!$Q69*'CPMK-CPL'!H$13,0)+IFERROR('FORM NILAI SIAP'!$S69*'CPMK-CPL'!H$14,0)+IFERROR('FORM NILAI SIAP'!$U69*'CPMK-CPL'!H$15,0)+IFERROR('FORM NILAI SIAP'!$W69*'CPMK-CPL'!H$16,0)+IFERROR('FORM NILAI SIAP'!$Y69*'CPMK-CPL'!H$17,0)+IFERROR('FORM NILAI SIAP'!$AA69*'CPMK-CPL'!H$18,0)+IFERROR('FORM NILAI SIAP'!$AC69*'CPMK-CPL'!H$19,0)+IFERROR('FORM NILAI SIAP'!$AE69*'CPMK-CPL'!H$20,0))/'CPMK-CPL'!H$25,""))</f>
        <v/>
      </c>
      <c r="J69" s="7" t="str">
        <f>IF($C69="","",IFERROR((IFERROR('FORM NILAI SIAP'!$M69*'CPMK-CPL'!I$11,0)+IFERROR('FORM NILAI SIAP'!$O69*'CPMK-CPL'!I$12,0)+IFERROR('FORM NILAI SIAP'!$Q69*'CPMK-CPL'!I$13,0)+IFERROR('FORM NILAI SIAP'!$S69*'CPMK-CPL'!I$14,0)+IFERROR('FORM NILAI SIAP'!$U69*'CPMK-CPL'!I$15,0)+IFERROR('FORM NILAI SIAP'!$W69*'CPMK-CPL'!I$16,0)+IFERROR('FORM NILAI SIAP'!$Y69*'CPMK-CPL'!I$17,0)+IFERROR('FORM NILAI SIAP'!$AA69*'CPMK-CPL'!I$18,0)+IFERROR('FORM NILAI SIAP'!$AC69*'CPMK-CPL'!I$19,0)+IFERROR('FORM NILAI SIAP'!$AE69*'CPMK-CPL'!I$20,0))/'CPMK-CPL'!I$25,""))</f>
        <v/>
      </c>
      <c r="K69" s="7" t="str">
        <f>IF($C69="","",IFERROR((IFERROR('FORM NILAI SIAP'!$M69*'CPMK-CPL'!J$11,0)+IFERROR('FORM NILAI SIAP'!$O69*'CPMK-CPL'!J$12,0)+IFERROR('FORM NILAI SIAP'!$Q69*'CPMK-CPL'!J$13,0)+IFERROR('FORM NILAI SIAP'!$S69*'CPMK-CPL'!J$14,0)+IFERROR('FORM NILAI SIAP'!$U69*'CPMK-CPL'!J$15,0)+IFERROR('FORM NILAI SIAP'!$W69*'CPMK-CPL'!J$16,0)+IFERROR('FORM NILAI SIAP'!$Y69*'CPMK-CPL'!J$17,0)+IFERROR('FORM NILAI SIAP'!$AA69*'CPMK-CPL'!J$18,0)+IFERROR('FORM NILAI SIAP'!$AC69*'CPMK-CPL'!J$19,0)+IFERROR('FORM NILAI SIAP'!$AE69*'CPMK-CPL'!J$20,0))/'CPMK-CPL'!J$25,""))</f>
        <v/>
      </c>
      <c r="L69" s="7" t="str">
        <f>IF($C69="","",IFERROR((IFERROR('FORM NILAI SIAP'!$M69*'CPMK-CPL'!K$11,0)+IFERROR('FORM NILAI SIAP'!$O69*'CPMK-CPL'!K$12,0)+IFERROR('FORM NILAI SIAP'!$Q69*'CPMK-CPL'!K$13,0)+IFERROR('FORM NILAI SIAP'!$S69*'CPMK-CPL'!K$14,0)+IFERROR('FORM NILAI SIAP'!$U69*'CPMK-CPL'!K$15,0)+IFERROR('FORM NILAI SIAP'!$W69*'CPMK-CPL'!K$16,0)+IFERROR('FORM NILAI SIAP'!$Y69*'CPMK-CPL'!K$17,0)+IFERROR('FORM NILAI SIAP'!$AA69*'CPMK-CPL'!K$18,0)+IFERROR('FORM NILAI SIAP'!$AC69*'CPMK-CPL'!K$19,0)+IFERROR('FORM NILAI SIAP'!$AE69*'CPMK-CPL'!K$20,0))/'CPMK-CPL'!K$25,""))</f>
        <v/>
      </c>
      <c r="M69" s="7" t="str">
        <f>IF($C69="","",IFERROR((IFERROR('FORM NILAI SIAP'!$M69*'CPMK-CPL'!L$11,0)+IFERROR('FORM NILAI SIAP'!$O69*'CPMK-CPL'!L$12,0)+IFERROR('FORM NILAI SIAP'!$Q69*'CPMK-CPL'!L$13,0)+IFERROR('FORM NILAI SIAP'!$S69*'CPMK-CPL'!L$14,0)+IFERROR('FORM NILAI SIAP'!$U69*'CPMK-CPL'!L$15,0)+IFERROR('FORM NILAI SIAP'!$W69*'CPMK-CPL'!L$16,0)+IFERROR('FORM NILAI SIAP'!$Y69*'CPMK-CPL'!L$17,0)+IFERROR('FORM NILAI SIAP'!$AA69*'CPMK-CPL'!L$18,0)+IFERROR('FORM NILAI SIAP'!$AC69*'CPMK-CPL'!L$19,0)+IFERROR('FORM NILAI SIAP'!$AE69*'CPMK-CPL'!L$20,0))/'CPMK-CPL'!L$25,""))</f>
        <v/>
      </c>
      <c r="N69" s="7" t="str">
        <f>IF($C69="","",IFERROR((IFERROR('FORM NILAI SIAP'!$M69*'CPMK-CPL'!M$11,0)+IFERROR('FORM NILAI SIAP'!$O69*'CPMK-CPL'!M$12,0)+IFERROR('FORM NILAI SIAP'!$Q69*'CPMK-CPL'!M$13,0)+IFERROR('FORM NILAI SIAP'!$S69*'CPMK-CPL'!M$14,0)+IFERROR('FORM NILAI SIAP'!$U69*'CPMK-CPL'!M$15,0)+IFERROR('FORM NILAI SIAP'!$W69*'CPMK-CPL'!M$16,0)+IFERROR('FORM NILAI SIAP'!$Y69*'CPMK-CPL'!M$17,0)+IFERROR('FORM NILAI SIAP'!$AA69*'CPMK-CPL'!M$18,0)+IFERROR('FORM NILAI SIAP'!$AC69*'CPMK-CPL'!M$19,0)+IFERROR('FORM NILAI SIAP'!$AE69*'CPMK-CPL'!M$20,0))/'CPMK-CPL'!M$25,""))</f>
        <v/>
      </c>
      <c r="O69" s="7" t="str">
        <f>IF($C69="","",IFERROR((IFERROR('FORM NILAI SIAP'!$M69*'CPMK-CPL'!N$11,0)+IFERROR('FORM NILAI SIAP'!$O69*'CPMK-CPL'!N$12,0)+IFERROR('FORM NILAI SIAP'!$Q69*'CPMK-CPL'!N$13,0)+IFERROR('FORM NILAI SIAP'!$S69*'CPMK-CPL'!N$14,0)+IFERROR('FORM NILAI SIAP'!$U69*'CPMK-CPL'!N$15,0)+IFERROR('FORM NILAI SIAP'!$W69*'CPMK-CPL'!N$16,0)+IFERROR('FORM NILAI SIAP'!$Y69*'CPMK-CPL'!N$17,0)+IFERROR('FORM NILAI SIAP'!$AA69*'CPMK-CPL'!N$18,0)+IFERROR('FORM NILAI SIAP'!$AC69*'CPMK-CPL'!N$19,0)+IFERROR('FORM NILAI SIAP'!$AE69*'CPMK-CPL'!N$20,0))/'CPMK-CPL'!N$25,""))</f>
        <v/>
      </c>
      <c r="P69" s="7" t="str">
        <f>IF($C69="","",IFERROR((IFERROR('FORM NILAI SIAP'!$M69*'CPMK-CPL'!O$11,0)+IFERROR('FORM NILAI SIAP'!$O69*'CPMK-CPL'!O$12,0)+IFERROR('FORM NILAI SIAP'!$Q69*'CPMK-CPL'!O$13,0)+IFERROR('FORM NILAI SIAP'!$S69*'CPMK-CPL'!O$14,0)+IFERROR('FORM NILAI SIAP'!$U69*'CPMK-CPL'!O$15,0)+IFERROR('FORM NILAI SIAP'!$W69*'CPMK-CPL'!O$16,0)+IFERROR('FORM NILAI SIAP'!$Y69*'CPMK-CPL'!O$17,0)+IFERROR('FORM NILAI SIAP'!$AA69*'CPMK-CPL'!O$18,0)+IFERROR('FORM NILAI SIAP'!$AC69*'CPMK-CPL'!O$19,0)+IFERROR('FORM NILAI SIAP'!$AE69*'CPMK-CPL'!O$20,0))/'CPMK-CPL'!O$25,""))</f>
        <v/>
      </c>
      <c r="Q69" s="7" t="str">
        <f>IF($C69="","",IFERROR((IFERROR('FORM NILAI SIAP'!$M69*'CPMK-CPL'!P$11,0)+IFERROR('FORM NILAI SIAP'!$O69*'CPMK-CPL'!P$12,0)+IFERROR('FORM NILAI SIAP'!$Q69*'CPMK-CPL'!P$13,0)+IFERROR('FORM NILAI SIAP'!$S69*'CPMK-CPL'!P$14,0)+IFERROR('FORM NILAI SIAP'!$U69*'CPMK-CPL'!P$15,0)+IFERROR('FORM NILAI SIAP'!$W69*'CPMK-CPL'!P$16,0)+IFERROR('FORM NILAI SIAP'!$Y69*'CPMK-CPL'!P$17,0)+IFERROR('FORM NILAI SIAP'!$AA69*'CPMK-CPL'!P$18,0)+IFERROR('FORM NILAI SIAP'!$AC69*'CPMK-CPL'!P$19,0)+IFERROR('FORM NILAI SIAP'!$AE69*'CPMK-CPL'!P$20,0))/'CPMK-CPL'!P$25,""))</f>
        <v/>
      </c>
      <c r="R69" s="7" t="str">
        <f>IF($C69="","",IFERROR((IFERROR('FORM NILAI SIAP'!$M69*'CPMK-CPL'!Q$11,0)+IFERROR('FORM NILAI SIAP'!$O69*'CPMK-CPL'!Q$12,0)+IFERROR('FORM NILAI SIAP'!$Q69*'CPMK-CPL'!Q$13,0)+IFERROR('FORM NILAI SIAP'!$S69*'CPMK-CPL'!Q$14,0)+IFERROR('FORM NILAI SIAP'!$U69*'CPMK-CPL'!Q$15,0)+IFERROR('FORM NILAI SIAP'!$W69*'CPMK-CPL'!Q$16,0)+IFERROR('FORM NILAI SIAP'!$Y69*'CPMK-CPL'!Q$17,0)+IFERROR('FORM NILAI SIAP'!$AA69*'CPMK-CPL'!Q$18,0)+IFERROR('FORM NILAI SIAP'!$AC69*'CPMK-CPL'!Q$19,0)+IFERROR('FORM NILAI SIAP'!$AE69*'CPMK-CPL'!Q$20,0))/'CPMK-CPL'!Q$25,""))</f>
        <v/>
      </c>
      <c r="S69" s="7" t="str">
        <f>IF($C69="","",IFERROR((IFERROR('FORM NILAI SIAP'!$M69*'CPMK-CPL'!R$11,0)+IFERROR('FORM NILAI SIAP'!$O69*'CPMK-CPL'!R$12,0)+IFERROR('FORM NILAI SIAP'!$Q69*'CPMK-CPL'!R$13,0)+IFERROR('FORM NILAI SIAP'!$S69*'CPMK-CPL'!R$14,0)+IFERROR('FORM NILAI SIAP'!$U69*'CPMK-CPL'!R$15,0)+IFERROR('FORM NILAI SIAP'!$W69*'CPMK-CPL'!R$16,0)+IFERROR('FORM NILAI SIAP'!$Y69*'CPMK-CPL'!R$17,0)+IFERROR('FORM NILAI SIAP'!$AA69*'CPMK-CPL'!R$18,0)+IFERROR('FORM NILAI SIAP'!$AC69*'CPMK-CPL'!R$19,0)+IFERROR('FORM NILAI SIAP'!$AE69*'CPMK-CPL'!R$20,0))/'CPMK-CPL'!R$25,""))</f>
        <v/>
      </c>
      <c r="T69" s="2" t="str">
        <f t="shared" si="13"/>
        <v/>
      </c>
      <c r="U69" s="2" t="str">
        <f t="shared" si="14"/>
        <v/>
      </c>
      <c r="V69" s="2" t="str">
        <f t="shared" si="15"/>
        <v/>
      </c>
      <c r="W69" s="2" t="str">
        <f t="shared" si="16"/>
        <v/>
      </c>
      <c r="X69" s="2" t="str">
        <f t="shared" si="17"/>
        <v/>
      </c>
      <c r="Y69" s="2" t="str">
        <f t="shared" si="18"/>
        <v/>
      </c>
      <c r="Z69" s="2" t="str">
        <f t="shared" si="19"/>
        <v/>
      </c>
      <c r="AA69" s="2" t="str">
        <f t="shared" si="20"/>
        <v/>
      </c>
      <c r="AB69" s="2" t="str">
        <f t="shared" si="5"/>
        <v/>
      </c>
      <c r="AC69" s="2" t="str">
        <f t="shared" si="21"/>
        <v/>
      </c>
      <c r="AD69" s="2" t="str">
        <f t="shared" si="22"/>
        <v/>
      </c>
      <c r="AE69" s="2" t="str">
        <f t="shared" si="23"/>
        <v/>
      </c>
      <c r="AF69" s="2" t="str">
        <f t="shared" si="24"/>
        <v/>
      </c>
      <c r="AG69" s="2" t="str">
        <f t="shared" si="25"/>
        <v/>
      </c>
      <c r="AH69" s="2" t="str">
        <f t="shared" si="26"/>
        <v/>
      </c>
      <c r="AI69" s="60" t="str">
        <f t="shared" ca="1" si="27"/>
        <v/>
      </c>
      <c r="AJ69" s="60"/>
    </row>
    <row r="70" spans="1:36" x14ac:dyDescent="0.25">
      <c r="A70" s="63" t="str">
        <f t="shared" si="12"/>
        <v/>
      </c>
      <c r="B70" s="49" t="str">
        <f>IF('FORM NILAI SIAP'!A70=0,"",'FORM NILAI SIAP'!A70)</f>
        <v/>
      </c>
      <c r="C70" s="3" t="str">
        <f>IF('FORM NILAI SIAP'!B70=0,"",'FORM NILAI SIAP'!B70)</f>
        <v/>
      </c>
      <c r="D70" s="3" t="str">
        <f>'FORM NILAI SIAP'!J70</f>
        <v/>
      </c>
      <c r="E70" s="7" t="str">
        <f>IF($C70="","",IFERROR((IFERROR('FORM NILAI SIAP'!$M70*'CPMK-CPL'!D$11,0)+IFERROR('FORM NILAI SIAP'!$O70*'CPMK-CPL'!D$12,0)+IFERROR('FORM NILAI SIAP'!$Q70*'CPMK-CPL'!D$13,0)+IFERROR('FORM NILAI SIAP'!$S70*'CPMK-CPL'!D$14,0)+IFERROR('FORM NILAI SIAP'!$U70*'CPMK-CPL'!D$15,0)+IFERROR('FORM NILAI SIAP'!$W70*'CPMK-CPL'!D$16,0)+IFERROR('FORM NILAI SIAP'!$Y70*'CPMK-CPL'!D$17,0)+IFERROR('FORM NILAI SIAP'!$AA70*'CPMK-CPL'!D$18,0)+IFERROR('FORM NILAI SIAP'!$AC70*'CPMK-CPL'!D$19,0)+IFERROR('FORM NILAI SIAP'!$AE70*'CPMK-CPL'!D$20,0))/'CPMK-CPL'!D$25,""))</f>
        <v/>
      </c>
      <c r="F70" s="7" t="str">
        <f>IF($C70="","",IFERROR((IFERROR('FORM NILAI SIAP'!$M70*'CPMK-CPL'!E$11,0)+IFERROR('FORM NILAI SIAP'!$O70*'CPMK-CPL'!E$12,0)+IFERROR('FORM NILAI SIAP'!$Q70*'CPMK-CPL'!E$13,0)+IFERROR('FORM NILAI SIAP'!$S70*'CPMK-CPL'!E$14,0)+IFERROR('FORM NILAI SIAP'!$U70*'CPMK-CPL'!E$15,0)+IFERROR('FORM NILAI SIAP'!$W70*'CPMK-CPL'!E$16,0)+IFERROR('FORM NILAI SIAP'!$Y70*'CPMK-CPL'!E$17,0)+IFERROR('FORM NILAI SIAP'!$AA70*'CPMK-CPL'!E$18,0)+IFERROR('FORM NILAI SIAP'!$AC70*'CPMK-CPL'!E$19,0)+IFERROR('FORM NILAI SIAP'!$AE70*'CPMK-CPL'!E$20,0))/'CPMK-CPL'!E$25,""))</f>
        <v/>
      </c>
      <c r="G70" s="7" t="str">
        <f>IF($C70="","",IFERROR((IFERROR('FORM NILAI SIAP'!$M70*'CPMK-CPL'!F$11,0)+IFERROR('FORM NILAI SIAP'!$O70*'CPMK-CPL'!F$12,0)+IFERROR('FORM NILAI SIAP'!$Q70*'CPMK-CPL'!F$13,0)+IFERROR('FORM NILAI SIAP'!$S70*'CPMK-CPL'!F$14,0)+IFERROR('FORM NILAI SIAP'!$U70*'CPMK-CPL'!F$15,0)+IFERROR('FORM NILAI SIAP'!$W70*'CPMK-CPL'!F$16,0)+IFERROR('FORM NILAI SIAP'!$Y70*'CPMK-CPL'!F$17,0)+IFERROR('FORM NILAI SIAP'!$AA70*'CPMK-CPL'!F$18,0)+IFERROR('FORM NILAI SIAP'!$AC70*'CPMK-CPL'!F$19,0)+IFERROR('FORM NILAI SIAP'!$AE70*'CPMK-CPL'!F$20,0))/'CPMK-CPL'!F$25,""))</f>
        <v/>
      </c>
      <c r="H70" s="7" t="str">
        <f>IF($C70="","",IFERROR((IFERROR('FORM NILAI SIAP'!$M70*'CPMK-CPL'!G$11,0)+IFERROR('FORM NILAI SIAP'!$O70*'CPMK-CPL'!G$12,0)+IFERROR('FORM NILAI SIAP'!$Q70*'CPMK-CPL'!G$13,0)+IFERROR('FORM NILAI SIAP'!$S70*'CPMK-CPL'!G$14,0)+IFERROR('FORM NILAI SIAP'!$U70*'CPMK-CPL'!G$15,0)+IFERROR('FORM NILAI SIAP'!$W70*'CPMK-CPL'!G$16,0)+IFERROR('FORM NILAI SIAP'!$Y70*'CPMK-CPL'!G$17,0)+IFERROR('FORM NILAI SIAP'!$AA70*'CPMK-CPL'!G$18,0)+IFERROR('FORM NILAI SIAP'!$AC70*'CPMK-CPL'!G$19,0)+IFERROR('FORM NILAI SIAP'!$AE70*'CPMK-CPL'!G$20,0))/'CPMK-CPL'!G$25,""))</f>
        <v/>
      </c>
      <c r="I70" s="7" t="str">
        <f>IF($C70="","",IFERROR((IFERROR('FORM NILAI SIAP'!$M70*'CPMK-CPL'!H$11,0)+IFERROR('FORM NILAI SIAP'!$O70*'CPMK-CPL'!H$12,0)+IFERROR('FORM NILAI SIAP'!$Q70*'CPMK-CPL'!H$13,0)+IFERROR('FORM NILAI SIAP'!$S70*'CPMK-CPL'!H$14,0)+IFERROR('FORM NILAI SIAP'!$U70*'CPMK-CPL'!H$15,0)+IFERROR('FORM NILAI SIAP'!$W70*'CPMK-CPL'!H$16,0)+IFERROR('FORM NILAI SIAP'!$Y70*'CPMK-CPL'!H$17,0)+IFERROR('FORM NILAI SIAP'!$AA70*'CPMK-CPL'!H$18,0)+IFERROR('FORM NILAI SIAP'!$AC70*'CPMK-CPL'!H$19,0)+IFERROR('FORM NILAI SIAP'!$AE70*'CPMK-CPL'!H$20,0))/'CPMK-CPL'!H$25,""))</f>
        <v/>
      </c>
      <c r="J70" s="7" t="str">
        <f>IF($C70="","",IFERROR((IFERROR('FORM NILAI SIAP'!$M70*'CPMK-CPL'!I$11,0)+IFERROR('FORM NILAI SIAP'!$O70*'CPMK-CPL'!I$12,0)+IFERROR('FORM NILAI SIAP'!$Q70*'CPMK-CPL'!I$13,0)+IFERROR('FORM NILAI SIAP'!$S70*'CPMK-CPL'!I$14,0)+IFERROR('FORM NILAI SIAP'!$U70*'CPMK-CPL'!I$15,0)+IFERROR('FORM NILAI SIAP'!$W70*'CPMK-CPL'!I$16,0)+IFERROR('FORM NILAI SIAP'!$Y70*'CPMK-CPL'!I$17,0)+IFERROR('FORM NILAI SIAP'!$AA70*'CPMK-CPL'!I$18,0)+IFERROR('FORM NILAI SIAP'!$AC70*'CPMK-CPL'!I$19,0)+IFERROR('FORM NILAI SIAP'!$AE70*'CPMK-CPL'!I$20,0))/'CPMK-CPL'!I$25,""))</f>
        <v/>
      </c>
      <c r="K70" s="7" t="str">
        <f>IF($C70="","",IFERROR((IFERROR('FORM NILAI SIAP'!$M70*'CPMK-CPL'!J$11,0)+IFERROR('FORM NILAI SIAP'!$O70*'CPMK-CPL'!J$12,0)+IFERROR('FORM NILAI SIAP'!$Q70*'CPMK-CPL'!J$13,0)+IFERROR('FORM NILAI SIAP'!$S70*'CPMK-CPL'!J$14,0)+IFERROR('FORM NILAI SIAP'!$U70*'CPMK-CPL'!J$15,0)+IFERROR('FORM NILAI SIAP'!$W70*'CPMK-CPL'!J$16,0)+IFERROR('FORM NILAI SIAP'!$Y70*'CPMK-CPL'!J$17,0)+IFERROR('FORM NILAI SIAP'!$AA70*'CPMK-CPL'!J$18,0)+IFERROR('FORM NILAI SIAP'!$AC70*'CPMK-CPL'!J$19,0)+IFERROR('FORM NILAI SIAP'!$AE70*'CPMK-CPL'!J$20,0))/'CPMK-CPL'!J$25,""))</f>
        <v/>
      </c>
      <c r="L70" s="7" t="str">
        <f>IF($C70="","",IFERROR((IFERROR('FORM NILAI SIAP'!$M70*'CPMK-CPL'!K$11,0)+IFERROR('FORM NILAI SIAP'!$O70*'CPMK-CPL'!K$12,0)+IFERROR('FORM NILAI SIAP'!$Q70*'CPMK-CPL'!K$13,0)+IFERROR('FORM NILAI SIAP'!$S70*'CPMK-CPL'!K$14,0)+IFERROR('FORM NILAI SIAP'!$U70*'CPMK-CPL'!K$15,0)+IFERROR('FORM NILAI SIAP'!$W70*'CPMK-CPL'!K$16,0)+IFERROR('FORM NILAI SIAP'!$Y70*'CPMK-CPL'!K$17,0)+IFERROR('FORM NILAI SIAP'!$AA70*'CPMK-CPL'!K$18,0)+IFERROR('FORM NILAI SIAP'!$AC70*'CPMK-CPL'!K$19,0)+IFERROR('FORM NILAI SIAP'!$AE70*'CPMK-CPL'!K$20,0))/'CPMK-CPL'!K$25,""))</f>
        <v/>
      </c>
      <c r="M70" s="7" t="str">
        <f>IF($C70="","",IFERROR((IFERROR('FORM NILAI SIAP'!$M70*'CPMK-CPL'!L$11,0)+IFERROR('FORM NILAI SIAP'!$O70*'CPMK-CPL'!L$12,0)+IFERROR('FORM NILAI SIAP'!$Q70*'CPMK-CPL'!L$13,0)+IFERROR('FORM NILAI SIAP'!$S70*'CPMK-CPL'!L$14,0)+IFERROR('FORM NILAI SIAP'!$U70*'CPMK-CPL'!L$15,0)+IFERROR('FORM NILAI SIAP'!$W70*'CPMK-CPL'!L$16,0)+IFERROR('FORM NILAI SIAP'!$Y70*'CPMK-CPL'!L$17,0)+IFERROR('FORM NILAI SIAP'!$AA70*'CPMK-CPL'!L$18,0)+IFERROR('FORM NILAI SIAP'!$AC70*'CPMK-CPL'!L$19,0)+IFERROR('FORM NILAI SIAP'!$AE70*'CPMK-CPL'!L$20,0))/'CPMK-CPL'!L$25,""))</f>
        <v/>
      </c>
      <c r="N70" s="7" t="str">
        <f>IF($C70="","",IFERROR((IFERROR('FORM NILAI SIAP'!$M70*'CPMK-CPL'!M$11,0)+IFERROR('FORM NILAI SIAP'!$O70*'CPMK-CPL'!M$12,0)+IFERROR('FORM NILAI SIAP'!$Q70*'CPMK-CPL'!M$13,0)+IFERROR('FORM NILAI SIAP'!$S70*'CPMK-CPL'!M$14,0)+IFERROR('FORM NILAI SIAP'!$U70*'CPMK-CPL'!M$15,0)+IFERROR('FORM NILAI SIAP'!$W70*'CPMK-CPL'!M$16,0)+IFERROR('FORM NILAI SIAP'!$Y70*'CPMK-CPL'!M$17,0)+IFERROR('FORM NILAI SIAP'!$AA70*'CPMK-CPL'!M$18,0)+IFERROR('FORM NILAI SIAP'!$AC70*'CPMK-CPL'!M$19,0)+IFERROR('FORM NILAI SIAP'!$AE70*'CPMK-CPL'!M$20,0))/'CPMK-CPL'!M$25,""))</f>
        <v/>
      </c>
      <c r="O70" s="7" t="str">
        <f>IF($C70="","",IFERROR((IFERROR('FORM NILAI SIAP'!$M70*'CPMK-CPL'!N$11,0)+IFERROR('FORM NILAI SIAP'!$O70*'CPMK-CPL'!N$12,0)+IFERROR('FORM NILAI SIAP'!$Q70*'CPMK-CPL'!N$13,0)+IFERROR('FORM NILAI SIAP'!$S70*'CPMK-CPL'!N$14,0)+IFERROR('FORM NILAI SIAP'!$U70*'CPMK-CPL'!N$15,0)+IFERROR('FORM NILAI SIAP'!$W70*'CPMK-CPL'!N$16,0)+IFERROR('FORM NILAI SIAP'!$Y70*'CPMK-CPL'!N$17,0)+IFERROR('FORM NILAI SIAP'!$AA70*'CPMK-CPL'!N$18,0)+IFERROR('FORM NILAI SIAP'!$AC70*'CPMK-CPL'!N$19,0)+IFERROR('FORM NILAI SIAP'!$AE70*'CPMK-CPL'!N$20,0))/'CPMK-CPL'!N$25,""))</f>
        <v/>
      </c>
      <c r="P70" s="7" t="str">
        <f>IF($C70="","",IFERROR((IFERROR('FORM NILAI SIAP'!$M70*'CPMK-CPL'!O$11,0)+IFERROR('FORM NILAI SIAP'!$O70*'CPMK-CPL'!O$12,0)+IFERROR('FORM NILAI SIAP'!$Q70*'CPMK-CPL'!O$13,0)+IFERROR('FORM NILAI SIAP'!$S70*'CPMK-CPL'!O$14,0)+IFERROR('FORM NILAI SIAP'!$U70*'CPMK-CPL'!O$15,0)+IFERROR('FORM NILAI SIAP'!$W70*'CPMK-CPL'!O$16,0)+IFERROR('FORM NILAI SIAP'!$Y70*'CPMK-CPL'!O$17,0)+IFERROR('FORM NILAI SIAP'!$AA70*'CPMK-CPL'!O$18,0)+IFERROR('FORM NILAI SIAP'!$AC70*'CPMK-CPL'!O$19,0)+IFERROR('FORM NILAI SIAP'!$AE70*'CPMK-CPL'!O$20,0))/'CPMK-CPL'!O$25,""))</f>
        <v/>
      </c>
      <c r="Q70" s="7" t="str">
        <f>IF($C70="","",IFERROR((IFERROR('FORM NILAI SIAP'!$M70*'CPMK-CPL'!P$11,0)+IFERROR('FORM NILAI SIAP'!$O70*'CPMK-CPL'!P$12,0)+IFERROR('FORM NILAI SIAP'!$Q70*'CPMK-CPL'!P$13,0)+IFERROR('FORM NILAI SIAP'!$S70*'CPMK-CPL'!P$14,0)+IFERROR('FORM NILAI SIAP'!$U70*'CPMK-CPL'!P$15,0)+IFERROR('FORM NILAI SIAP'!$W70*'CPMK-CPL'!P$16,0)+IFERROR('FORM NILAI SIAP'!$Y70*'CPMK-CPL'!P$17,0)+IFERROR('FORM NILAI SIAP'!$AA70*'CPMK-CPL'!P$18,0)+IFERROR('FORM NILAI SIAP'!$AC70*'CPMK-CPL'!P$19,0)+IFERROR('FORM NILAI SIAP'!$AE70*'CPMK-CPL'!P$20,0))/'CPMK-CPL'!P$25,""))</f>
        <v/>
      </c>
      <c r="R70" s="7" t="str">
        <f>IF($C70="","",IFERROR((IFERROR('FORM NILAI SIAP'!$M70*'CPMK-CPL'!Q$11,0)+IFERROR('FORM NILAI SIAP'!$O70*'CPMK-CPL'!Q$12,0)+IFERROR('FORM NILAI SIAP'!$Q70*'CPMK-CPL'!Q$13,0)+IFERROR('FORM NILAI SIAP'!$S70*'CPMK-CPL'!Q$14,0)+IFERROR('FORM NILAI SIAP'!$U70*'CPMK-CPL'!Q$15,0)+IFERROR('FORM NILAI SIAP'!$W70*'CPMK-CPL'!Q$16,0)+IFERROR('FORM NILAI SIAP'!$Y70*'CPMK-CPL'!Q$17,0)+IFERROR('FORM NILAI SIAP'!$AA70*'CPMK-CPL'!Q$18,0)+IFERROR('FORM NILAI SIAP'!$AC70*'CPMK-CPL'!Q$19,0)+IFERROR('FORM NILAI SIAP'!$AE70*'CPMK-CPL'!Q$20,0))/'CPMK-CPL'!Q$25,""))</f>
        <v/>
      </c>
      <c r="S70" s="7" t="str">
        <f>IF($C70="","",IFERROR((IFERROR('FORM NILAI SIAP'!$M70*'CPMK-CPL'!R$11,0)+IFERROR('FORM NILAI SIAP'!$O70*'CPMK-CPL'!R$12,0)+IFERROR('FORM NILAI SIAP'!$Q70*'CPMK-CPL'!R$13,0)+IFERROR('FORM NILAI SIAP'!$S70*'CPMK-CPL'!R$14,0)+IFERROR('FORM NILAI SIAP'!$U70*'CPMK-CPL'!R$15,0)+IFERROR('FORM NILAI SIAP'!$W70*'CPMK-CPL'!R$16,0)+IFERROR('FORM NILAI SIAP'!$Y70*'CPMK-CPL'!R$17,0)+IFERROR('FORM NILAI SIAP'!$AA70*'CPMK-CPL'!R$18,0)+IFERROR('FORM NILAI SIAP'!$AC70*'CPMK-CPL'!R$19,0)+IFERROR('FORM NILAI SIAP'!$AE70*'CPMK-CPL'!R$20,0))/'CPMK-CPL'!R$25,""))</f>
        <v/>
      </c>
      <c r="T70" s="2" t="str">
        <f t="shared" si="13"/>
        <v/>
      </c>
      <c r="U70" s="2" t="str">
        <f t="shared" si="14"/>
        <v/>
      </c>
      <c r="V70" s="2" t="str">
        <f t="shared" si="15"/>
        <v/>
      </c>
      <c r="W70" s="2" t="str">
        <f t="shared" si="16"/>
        <v/>
      </c>
      <c r="X70" s="2" t="str">
        <f t="shared" si="17"/>
        <v/>
      </c>
      <c r="Y70" s="2" t="str">
        <f t="shared" si="18"/>
        <v/>
      </c>
      <c r="Z70" s="2" t="str">
        <f t="shared" si="19"/>
        <v/>
      </c>
      <c r="AA70" s="2" t="str">
        <f t="shared" si="20"/>
        <v/>
      </c>
      <c r="AB70" s="2" t="str">
        <f t="shared" si="5"/>
        <v/>
      </c>
      <c r="AC70" s="2" t="str">
        <f t="shared" si="21"/>
        <v/>
      </c>
      <c r="AD70" s="2" t="str">
        <f t="shared" si="22"/>
        <v/>
      </c>
      <c r="AE70" s="2" t="str">
        <f t="shared" si="23"/>
        <v/>
      </c>
      <c r="AF70" s="2" t="str">
        <f t="shared" si="24"/>
        <v/>
      </c>
      <c r="AG70" s="2" t="str">
        <f t="shared" si="25"/>
        <v/>
      </c>
      <c r="AH70" s="2" t="str">
        <f t="shared" si="26"/>
        <v/>
      </c>
      <c r="AI70" s="60" t="str">
        <f t="shared" ca="1" si="27"/>
        <v/>
      </c>
      <c r="AJ70" s="60"/>
    </row>
    <row r="71" spans="1:36" x14ac:dyDescent="0.25">
      <c r="A71" s="63" t="str">
        <f t="shared" si="12"/>
        <v/>
      </c>
      <c r="B71" s="49" t="str">
        <f>IF('FORM NILAI SIAP'!A71=0,"",'FORM NILAI SIAP'!A71)</f>
        <v/>
      </c>
      <c r="C71" s="3" t="str">
        <f>IF('FORM NILAI SIAP'!B71=0,"",'FORM NILAI SIAP'!B71)</f>
        <v/>
      </c>
      <c r="D71" s="3" t="str">
        <f>'FORM NILAI SIAP'!J71</f>
        <v/>
      </c>
      <c r="E71" s="7" t="str">
        <f>IF($C71="","",IFERROR((IFERROR('FORM NILAI SIAP'!$M71*'CPMK-CPL'!D$11,0)+IFERROR('FORM NILAI SIAP'!$O71*'CPMK-CPL'!D$12,0)+IFERROR('FORM NILAI SIAP'!$Q71*'CPMK-CPL'!D$13,0)+IFERROR('FORM NILAI SIAP'!$S71*'CPMK-CPL'!D$14,0)+IFERROR('FORM NILAI SIAP'!$U71*'CPMK-CPL'!D$15,0)+IFERROR('FORM NILAI SIAP'!$W71*'CPMK-CPL'!D$16,0)+IFERROR('FORM NILAI SIAP'!$Y71*'CPMK-CPL'!D$17,0)+IFERROR('FORM NILAI SIAP'!$AA71*'CPMK-CPL'!D$18,0)+IFERROR('FORM NILAI SIAP'!$AC71*'CPMK-CPL'!D$19,0)+IFERROR('FORM NILAI SIAP'!$AE71*'CPMK-CPL'!D$20,0))/'CPMK-CPL'!D$25,""))</f>
        <v/>
      </c>
      <c r="F71" s="7" t="str">
        <f>IF($C71="","",IFERROR((IFERROR('FORM NILAI SIAP'!$M71*'CPMK-CPL'!E$11,0)+IFERROR('FORM NILAI SIAP'!$O71*'CPMK-CPL'!E$12,0)+IFERROR('FORM NILAI SIAP'!$Q71*'CPMK-CPL'!E$13,0)+IFERROR('FORM NILAI SIAP'!$S71*'CPMK-CPL'!E$14,0)+IFERROR('FORM NILAI SIAP'!$U71*'CPMK-CPL'!E$15,0)+IFERROR('FORM NILAI SIAP'!$W71*'CPMK-CPL'!E$16,0)+IFERROR('FORM NILAI SIAP'!$Y71*'CPMK-CPL'!E$17,0)+IFERROR('FORM NILAI SIAP'!$AA71*'CPMK-CPL'!E$18,0)+IFERROR('FORM NILAI SIAP'!$AC71*'CPMK-CPL'!E$19,0)+IFERROR('FORM NILAI SIAP'!$AE71*'CPMK-CPL'!E$20,0))/'CPMK-CPL'!E$25,""))</f>
        <v/>
      </c>
      <c r="G71" s="7" t="str">
        <f>IF($C71="","",IFERROR((IFERROR('FORM NILAI SIAP'!$M71*'CPMK-CPL'!F$11,0)+IFERROR('FORM NILAI SIAP'!$O71*'CPMK-CPL'!F$12,0)+IFERROR('FORM NILAI SIAP'!$Q71*'CPMK-CPL'!F$13,0)+IFERROR('FORM NILAI SIAP'!$S71*'CPMK-CPL'!F$14,0)+IFERROR('FORM NILAI SIAP'!$U71*'CPMK-CPL'!F$15,0)+IFERROR('FORM NILAI SIAP'!$W71*'CPMK-CPL'!F$16,0)+IFERROR('FORM NILAI SIAP'!$Y71*'CPMK-CPL'!F$17,0)+IFERROR('FORM NILAI SIAP'!$AA71*'CPMK-CPL'!F$18,0)+IFERROR('FORM NILAI SIAP'!$AC71*'CPMK-CPL'!F$19,0)+IFERROR('FORM NILAI SIAP'!$AE71*'CPMK-CPL'!F$20,0))/'CPMK-CPL'!F$25,""))</f>
        <v/>
      </c>
      <c r="H71" s="7" t="str">
        <f>IF($C71="","",IFERROR((IFERROR('FORM NILAI SIAP'!$M71*'CPMK-CPL'!G$11,0)+IFERROR('FORM NILAI SIAP'!$O71*'CPMK-CPL'!G$12,0)+IFERROR('FORM NILAI SIAP'!$Q71*'CPMK-CPL'!G$13,0)+IFERROR('FORM NILAI SIAP'!$S71*'CPMK-CPL'!G$14,0)+IFERROR('FORM NILAI SIAP'!$U71*'CPMK-CPL'!G$15,0)+IFERROR('FORM NILAI SIAP'!$W71*'CPMK-CPL'!G$16,0)+IFERROR('FORM NILAI SIAP'!$Y71*'CPMK-CPL'!G$17,0)+IFERROR('FORM NILAI SIAP'!$AA71*'CPMK-CPL'!G$18,0)+IFERROR('FORM NILAI SIAP'!$AC71*'CPMK-CPL'!G$19,0)+IFERROR('FORM NILAI SIAP'!$AE71*'CPMK-CPL'!G$20,0))/'CPMK-CPL'!G$25,""))</f>
        <v/>
      </c>
      <c r="I71" s="7" t="str">
        <f>IF($C71="","",IFERROR((IFERROR('FORM NILAI SIAP'!$M71*'CPMK-CPL'!H$11,0)+IFERROR('FORM NILAI SIAP'!$O71*'CPMK-CPL'!H$12,0)+IFERROR('FORM NILAI SIAP'!$Q71*'CPMK-CPL'!H$13,0)+IFERROR('FORM NILAI SIAP'!$S71*'CPMK-CPL'!H$14,0)+IFERROR('FORM NILAI SIAP'!$U71*'CPMK-CPL'!H$15,0)+IFERROR('FORM NILAI SIAP'!$W71*'CPMK-CPL'!H$16,0)+IFERROR('FORM NILAI SIAP'!$Y71*'CPMK-CPL'!H$17,0)+IFERROR('FORM NILAI SIAP'!$AA71*'CPMK-CPL'!H$18,0)+IFERROR('FORM NILAI SIAP'!$AC71*'CPMK-CPL'!H$19,0)+IFERROR('FORM NILAI SIAP'!$AE71*'CPMK-CPL'!H$20,0))/'CPMK-CPL'!H$25,""))</f>
        <v/>
      </c>
      <c r="J71" s="7" t="str">
        <f>IF($C71="","",IFERROR((IFERROR('FORM NILAI SIAP'!$M71*'CPMK-CPL'!I$11,0)+IFERROR('FORM NILAI SIAP'!$O71*'CPMK-CPL'!I$12,0)+IFERROR('FORM NILAI SIAP'!$Q71*'CPMK-CPL'!I$13,0)+IFERROR('FORM NILAI SIAP'!$S71*'CPMK-CPL'!I$14,0)+IFERROR('FORM NILAI SIAP'!$U71*'CPMK-CPL'!I$15,0)+IFERROR('FORM NILAI SIAP'!$W71*'CPMK-CPL'!I$16,0)+IFERROR('FORM NILAI SIAP'!$Y71*'CPMK-CPL'!I$17,0)+IFERROR('FORM NILAI SIAP'!$AA71*'CPMK-CPL'!I$18,0)+IFERROR('FORM NILAI SIAP'!$AC71*'CPMK-CPL'!I$19,0)+IFERROR('FORM NILAI SIAP'!$AE71*'CPMK-CPL'!I$20,0))/'CPMK-CPL'!I$25,""))</f>
        <v/>
      </c>
      <c r="K71" s="7" t="str">
        <f>IF($C71="","",IFERROR((IFERROR('FORM NILAI SIAP'!$M71*'CPMK-CPL'!J$11,0)+IFERROR('FORM NILAI SIAP'!$O71*'CPMK-CPL'!J$12,0)+IFERROR('FORM NILAI SIAP'!$Q71*'CPMK-CPL'!J$13,0)+IFERROR('FORM NILAI SIAP'!$S71*'CPMK-CPL'!J$14,0)+IFERROR('FORM NILAI SIAP'!$U71*'CPMK-CPL'!J$15,0)+IFERROR('FORM NILAI SIAP'!$W71*'CPMK-CPL'!J$16,0)+IFERROR('FORM NILAI SIAP'!$Y71*'CPMK-CPL'!J$17,0)+IFERROR('FORM NILAI SIAP'!$AA71*'CPMK-CPL'!J$18,0)+IFERROR('FORM NILAI SIAP'!$AC71*'CPMK-CPL'!J$19,0)+IFERROR('FORM NILAI SIAP'!$AE71*'CPMK-CPL'!J$20,0))/'CPMK-CPL'!J$25,""))</f>
        <v/>
      </c>
      <c r="L71" s="7" t="str">
        <f>IF($C71="","",IFERROR((IFERROR('FORM NILAI SIAP'!$M71*'CPMK-CPL'!K$11,0)+IFERROR('FORM NILAI SIAP'!$O71*'CPMK-CPL'!K$12,0)+IFERROR('FORM NILAI SIAP'!$Q71*'CPMK-CPL'!K$13,0)+IFERROR('FORM NILAI SIAP'!$S71*'CPMK-CPL'!K$14,0)+IFERROR('FORM NILAI SIAP'!$U71*'CPMK-CPL'!K$15,0)+IFERROR('FORM NILAI SIAP'!$W71*'CPMK-CPL'!K$16,0)+IFERROR('FORM NILAI SIAP'!$Y71*'CPMK-CPL'!K$17,0)+IFERROR('FORM NILAI SIAP'!$AA71*'CPMK-CPL'!K$18,0)+IFERROR('FORM NILAI SIAP'!$AC71*'CPMK-CPL'!K$19,0)+IFERROR('FORM NILAI SIAP'!$AE71*'CPMK-CPL'!K$20,0))/'CPMK-CPL'!K$25,""))</f>
        <v/>
      </c>
      <c r="M71" s="7" t="str">
        <f>IF($C71="","",IFERROR((IFERROR('FORM NILAI SIAP'!$M71*'CPMK-CPL'!L$11,0)+IFERROR('FORM NILAI SIAP'!$O71*'CPMK-CPL'!L$12,0)+IFERROR('FORM NILAI SIAP'!$Q71*'CPMK-CPL'!L$13,0)+IFERROR('FORM NILAI SIAP'!$S71*'CPMK-CPL'!L$14,0)+IFERROR('FORM NILAI SIAP'!$U71*'CPMK-CPL'!L$15,0)+IFERROR('FORM NILAI SIAP'!$W71*'CPMK-CPL'!L$16,0)+IFERROR('FORM NILAI SIAP'!$Y71*'CPMK-CPL'!L$17,0)+IFERROR('FORM NILAI SIAP'!$AA71*'CPMK-CPL'!L$18,0)+IFERROR('FORM NILAI SIAP'!$AC71*'CPMK-CPL'!L$19,0)+IFERROR('FORM NILAI SIAP'!$AE71*'CPMK-CPL'!L$20,0))/'CPMK-CPL'!L$25,""))</f>
        <v/>
      </c>
      <c r="N71" s="7" t="str">
        <f>IF($C71="","",IFERROR((IFERROR('FORM NILAI SIAP'!$M71*'CPMK-CPL'!M$11,0)+IFERROR('FORM NILAI SIAP'!$O71*'CPMK-CPL'!M$12,0)+IFERROR('FORM NILAI SIAP'!$Q71*'CPMK-CPL'!M$13,0)+IFERROR('FORM NILAI SIAP'!$S71*'CPMK-CPL'!M$14,0)+IFERROR('FORM NILAI SIAP'!$U71*'CPMK-CPL'!M$15,0)+IFERROR('FORM NILAI SIAP'!$W71*'CPMK-CPL'!M$16,0)+IFERROR('FORM NILAI SIAP'!$Y71*'CPMK-CPL'!M$17,0)+IFERROR('FORM NILAI SIAP'!$AA71*'CPMK-CPL'!M$18,0)+IFERROR('FORM NILAI SIAP'!$AC71*'CPMK-CPL'!M$19,0)+IFERROR('FORM NILAI SIAP'!$AE71*'CPMK-CPL'!M$20,0))/'CPMK-CPL'!M$25,""))</f>
        <v/>
      </c>
      <c r="O71" s="7" t="str">
        <f>IF($C71="","",IFERROR((IFERROR('FORM NILAI SIAP'!$M71*'CPMK-CPL'!N$11,0)+IFERROR('FORM NILAI SIAP'!$O71*'CPMK-CPL'!N$12,0)+IFERROR('FORM NILAI SIAP'!$Q71*'CPMK-CPL'!N$13,0)+IFERROR('FORM NILAI SIAP'!$S71*'CPMK-CPL'!N$14,0)+IFERROR('FORM NILAI SIAP'!$U71*'CPMK-CPL'!N$15,0)+IFERROR('FORM NILAI SIAP'!$W71*'CPMK-CPL'!N$16,0)+IFERROR('FORM NILAI SIAP'!$Y71*'CPMK-CPL'!N$17,0)+IFERROR('FORM NILAI SIAP'!$AA71*'CPMK-CPL'!N$18,0)+IFERROR('FORM NILAI SIAP'!$AC71*'CPMK-CPL'!N$19,0)+IFERROR('FORM NILAI SIAP'!$AE71*'CPMK-CPL'!N$20,0))/'CPMK-CPL'!N$25,""))</f>
        <v/>
      </c>
      <c r="P71" s="7" t="str">
        <f>IF($C71="","",IFERROR((IFERROR('FORM NILAI SIAP'!$M71*'CPMK-CPL'!O$11,0)+IFERROR('FORM NILAI SIAP'!$O71*'CPMK-CPL'!O$12,0)+IFERROR('FORM NILAI SIAP'!$Q71*'CPMK-CPL'!O$13,0)+IFERROR('FORM NILAI SIAP'!$S71*'CPMK-CPL'!O$14,0)+IFERROR('FORM NILAI SIAP'!$U71*'CPMK-CPL'!O$15,0)+IFERROR('FORM NILAI SIAP'!$W71*'CPMK-CPL'!O$16,0)+IFERROR('FORM NILAI SIAP'!$Y71*'CPMK-CPL'!O$17,0)+IFERROR('FORM NILAI SIAP'!$AA71*'CPMK-CPL'!O$18,0)+IFERROR('FORM NILAI SIAP'!$AC71*'CPMK-CPL'!O$19,0)+IFERROR('FORM NILAI SIAP'!$AE71*'CPMK-CPL'!O$20,0))/'CPMK-CPL'!O$25,""))</f>
        <v/>
      </c>
      <c r="Q71" s="7" t="str">
        <f>IF($C71="","",IFERROR((IFERROR('FORM NILAI SIAP'!$M71*'CPMK-CPL'!P$11,0)+IFERROR('FORM NILAI SIAP'!$O71*'CPMK-CPL'!P$12,0)+IFERROR('FORM NILAI SIAP'!$Q71*'CPMK-CPL'!P$13,0)+IFERROR('FORM NILAI SIAP'!$S71*'CPMK-CPL'!P$14,0)+IFERROR('FORM NILAI SIAP'!$U71*'CPMK-CPL'!P$15,0)+IFERROR('FORM NILAI SIAP'!$W71*'CPMK-CPL'!P$16,0)+IFERROR('FORM NILAI SIAP'!$Y71*'CPMK-CPL'!P$17,0)+IFERROR('FORM NILAI SIAP'!$AA71*'CPMK-CPL'!P$18,0)+IFERROR('FORM NILAI SIAP'!$AC71*'CPMK-CPL'!P$19,0)+IFERROR('FORM NILAI SIAP'!$AE71*'CPMK-CPL'!P$20,0))/'CPMK-CPL'!P$25,""))</f>
        <v/>
      </c>
      <c r="R71" s="7" t="str">
        <f>IF($C71="","",IFERROR((IFERROR('FORM NILAI SIAP'!$M71*'CPMK-CPL'!Q$11,0)+IFERROR('FORM NILAI SIAP'!$O71*'CPMK-CPL'!Q$12,0)+IFERROR('FORM NILAI SIAP'!$Q71*'CPMK-CPL'!Q$13,0)+IFERROR('FORM NILAI SIAP'!$S71*'CPMK-CPL'!Q$14,0)+IFERROR('FORM NILAI SIAP'!$U71*'CPMK-CPL'!Q$15,0)+IFERROR('FORM NILAI SIAP'!$W71*'CPMK-CPL'!Q$16,0)+IFERROR('FORM NILAI SIAP'!$Y71*'CPMK-CPL'!Q$17,0)+IFERROR('FORM NILAI SIAP'!$AA71*'CPMK-CPL'!Q$18,0)+IFERROR('FORM NILAI SIAP'!$AC71*'CPMK-CPL'!Q$19,0)+IFERROR('FORM NILAI SIAP'!$AE71*'CPMK-CPL'!Q$20,0))/'CPMK-CPL'!Q$25,""))</f>
        <v/>
      </c>
      <c r="S71" s="7" t="str">
        <f>IF($C71="","",IFERROR((IFERROR('FORM NILAI SIAP'!$M71*'CPMK-CPL'!R$11,0)+IFERROR('FORM NILAI SIAP'!$O71*'CPMK-CPL'!R$12,0)+IFERROR('FORM NILAI SIAP'!$Q71*'CPMK-CPL'!R$13,0)+IFERROR('FORM NILAI SIAP'!$S71*'CPMK-CPL'!R$14,0)+IFERROR('FORM NILAI SIAP'!$U71*'CPMK-CPL'!R$15,0)+IFERROR('FORM NILAI SIAP'!$W71*'CPMK-CPL'!R$16,0)+IFERROR('FORM NILAI SIAP'!$Y71*'CPMK-CPL'!R$17,0)+IFERROR('FORM NILAI SIAP'!$AA71*'CPMK-CPL'!R$18,0)+IFERROR('FORM NILAI SIAP'!$AC71*'CPMK-CPL'!R$19,0)+IFERROR('FORM NILAI SIAP'!$AE71*'CPMK-CPL'!R$20,0))/'CPMK-CPL'!R$25,""))</f>
        <v/>
      </c>
      <c r="T71" s="2" t="str">
        <f t="shared" si="13"/>
        <v/>
      </c>
      <c r="U71" s="2" t="str">
        <f t="shared" si="14"/>
        <v/>
      </c>
      <c r="V71" s="2" t="str">
        <f t="shared" si="15"/>
        <v/>
      </c>
      <c r="W71" s="2" t="str">
        <f t="shared" si="16"/>
        <v/>
      </c>
      <c r="X71" s="2" t="str">
        <f t="shared" si="17"/>
        <v/>
      </c>
      <c r="Y71" s="2" t="str">
        <f t="shared" si="18"/>
        <v/>
      </c>
      <c r="Z71" s="2" t="str">
        <f t="shared" si="19"/>
        <v/>
      </c>
      <c r="AA71" s="2" t="str">
        <f t="shared" si="20"/>
        <v/>
      </c>
      <c r="AB71" s="2" t="str">
        <f t="shared" si="5"/>
        <v/>
      </c>
      <c r="AC71" s="2" t="str">
        <f t="shared" si="21"/>
        <v/>
      </c>
      <c r="AD71" s="2" t="str">
        <f t="shared" si="22"/>
        <v/>
      </c>
      <c r="AE71" s="2" t="str">
        <f t="shared" si="23"/>
        <v/>
      </c>
      <c r="AF71" s="2" t="str">
        <f t="shared" si="24"/>
        <v/>
      </c>
      <c r="AG71" s="2" t="str">
        <f t="shared" si="25"/>
        <v/>
      </c>
      <c r="AH71" s="2" t="str">
        <f t="shared" si="26"/>
        <v/>
      </c>
      <c r="AI71" s="60" t="str">
        <f t="shared" ca="1" si="27"/>
        <v/>
      </c>
      <c r="AJ71" s="60"/>
    </row>
    <row r="72" spans="1:36" x14ac:dyDescent="0.25">
      <c r="A72" s="63" t="str">
        <f t="shared" si="12"/>
        <v/>
      </c>
      <c r="B72" s="49" t="str">
        <f>IF('FORM NILAI SIAP'!A72=0,"",'FORM NILAI SIAP'!A72)</f>
        <v/>
      </c>
      <c r="C72" s="3" t="str">
        <f>IF('FORM NILAI SIAP'!B72=0,"",'FORM NILAI SIAP'!B72)</f>
        <v/>
      </c>
      <c r="D72" s="3" t="str">
        <f>'FORM NILAI SIAP'!J72</f>
        <v/>
      </c>
      <c r="E72" s="7" t="str">
        <f>IF($C72="","",IFERROR((IFERROR('FORM NILAI SIAP'!$M72*'CPMK-CPL'!D$11,0)+IFERROR('FORM NILAI SIAP'!$O72*'CPMK-CPL'!D$12,0)+IFERROR('FORM NILAI SIAP'!$Q72*'CPMK-CPL'!D$13,0)+IFERROR('FORM NILAI SIAP'!$S72*'CPMK-CPL'!D$14,0)+IFERROR('FORM NILAI SIAP'!$U72*'CPMK-CPL'!D$15,0)+IFERROR('FORM NILAI SIAP'!$W72*'CPMK-CPL'!D$16,0)+IFERROR('FORM NILAI SIAP'!$Y72*'CPMK-CPL'!D$17,0)+IFERROR('FORM NILAI SIAP'!$AA72*'CPMK-CPL'!D$18,0)+IFERROR('FORM NILAI SIAP'!$AC72*'CPMK-CPL'!D$19,0)+IFERROR('FORM NILAI SIAP'!$AE72*'CPMK-CPL'!D$20,0))/'CPMK-CPL'!D$25,""))</f>
        <v/>
      </c>
      <c r="F72" s="7" t="str">
        <f>IF($C72="","",IFERROR((IFERROR('FORM NILAI SIAP'!$M72*'CPMK-CPL'!E$11,0)+IFERROR('FORM NILAI SIAP'!$O72*'CPMK-CPL'!E$12,0)+IFERROR('FORM NILAI SIAP'!$Q72*'CPMK-CPL'!E$13,0)+IFERROR('FORM NILAI SIAP'!$S72*'CPMK-CPL'!E$14,0)+IFERROR('FORM NILAI SIAP'!$U72*'CPMK-CPL'!E$15,0)+IFERROR('FORM NILAI SIAP'!$W72*'CPMK-CPL'!E$16,0)+IFERROR('FORM NILAI SIAP'!$Y72*'CPMK-CPL'!E$17,0)+IFERROR('FORM NILAI SIAP'!$AA72*'CPMK-CPL'!E$18,0)+IFERROR('FORM NILAI SIAP'!$AC72*'CPMK-CPL'!E$19,0)+IFERROR('FORM NILAI SIAP'!$AE72*'CPMK-CPL'!E$20,0))/'CPMK-CPL'!E$25,""))</f>
        <v/>
      </c>
      <c r="G72" s="7" t="str">
        <f>IF($C72="","",IFERROR((IFERROR('FORM NILAI SIAP'!$M72*'CPMK-CPL'!F$11,0)+IFERROR('FORM NILAI SIAP'!$O72*'CPMK-CPL'!F$12,0)+IFERROR('FORM NILAI SIAP'!$Q72*'CPMK-CPL'!F$13,0)+IFERROR('FORM NILAI SIAP'!$S72*'CPMK-CPL'!F$14,0)+IFERROR('FORM NILAI SIAP'!$U72*'CPMK-CPL'!F$15,0)+IFERROR('FORM NILAI SIAP'!$W72*'CPMK-CPL'!F$16,0)+IFERROR('FORM NILAI SIAP'!$Y72*'CPMK-CPL'!F$17,0)+IFERROR('FORM NILAI SIAP'!$AA72*'CPMK-CPL'!F$18,0)+IFERROR('FORM NILAI SIAP'!$AC72*'CPMK-CPL'!F$19,0)+IFERROR('FORM NILAI SIAP'!$AE72*'CPMK-CPL'!F$20,0))/'CPMK-CPL'!F$25,""))</f>
        <v/>
      </c>
      <c r="H72" s="7" t="str">
        <f>IF($C72="","",IFERROR((IFERROR('FORM NILAI SIAP'!$M72*'CPMK-CPL'!G$11,0)+IFERROR('FORM NILAI SIAP'!$O72*'CPMK-CPL'!G$12,0)+IFERROR('FORM NILAI SIAP'!$Q72*'CPMK-CPL'!G$13,0)+IFERROR('FORM NILAI SIAP'!$S72*'CPMK-CPL'!G$14,0)+IFERROR('FORM NILAI SIAP'!$U72*'CPMK-CPL'!G$15,0)+IFERROR('FORM NILAI SIAP'!$W72*'CPMK-CPL'!G$16,0)+IFERROR('FORM NILAI SIAP'!$Y72*'CPMK-CPL'!G$17,0)+IFERROR('FORM NILAI SIAP'!$AA72*'CPMK-CPL'!G$18,0)+IFERROR('FORM NILAI SIAP'!$AC72*'CPMK-CPL'!G$19,0)+IFERROR('FORM NILAI SIAP'!$AE72*'CPMK-CPL'!G$20,0))/'CPMK-CPL'!G$25,""))</f>
        <v/>
      </c>
      <c r="I72" s="7" t="str">
        <f>IF($C72="","",IFERROR((IFERROR('FORM NILAI SIAP'!$M72*'CPMK-CPL'!H$11,0)+IFERROR('FORM NILAI SIAP'!$O72*'CPMK-CPL'!H$12,0)+IFERROR('FORM NILAI SIAP'!$Q72*'CPMK-CPL'!H$13,0)+IFERROR('FORM NILAI SIAP'!$S72*'CPMK-CPL'!H$14,0)+IFERROR('FORM NILAI SIAP'!$U72*'CPMK-CPL'!H$15,0)+IFERROR('FORM NILAI SIAP'!$W72*'CPMK-CPL'!H$16,0)+IFERROR('FORM NILAI SIAP'!$Y72*'CPMK-CPL'!H$17,0)+IFERROR('FORM NILAI SIAP'!$AA72*'CPMK-CPL'!H$18,0)+IFERROR('FORM NILAI SIAP'!$AC72*'CPMK-CPL'!H$19,0)+IFERROR('FORM NILAI SIAP'!$AE72*'CPMK-CPL'!H$20,0))/'CPMK-CPL'!H$25,""))</f>
        <v/>
      </c>
      <c r="J72" s="7" t="str">
        <f>IF($C72="","",IFERROR((IFERROR('FORM NILAI SIAP'!$M72*'CPMK-CPL'!I$11,0)+IFERROR('FORM NILAI SIAP'!$O72*'CPMK-CPL'!I$12,0)+IFERROR('FORM NILAI SIAP'!$Q72*'CPMK-CPL'!I$13,0)+IFERROR('FORM NILAI SIAP'!$S72*'CPMK-CPL'!I$14,0)+IFERROR('FORM NILAI SIAP'!$U72*'CPMK-CPL'!I$15,0)+IFERROR('FORM NILAI SIAP'!$W72*'CPMK-CPL'!I$16,0)+IFERROR('FORM NILAI SIAP'!$Y72*'CPMK-CPL'!I$17,0)+IFERROR('FORM NILAI SIAP'!$AA72*'CPMK-CPL'!I$18,0)+IFERROR('FORM NILAI SIAP'!$AC72*'CPMK-CPL'!I$19,0)+IFERROR('FORM NILAI SIAP'!$AE72*'CPMK-CPL'!I$20,0))/'CPMK-CPL'!I$25,""))</f>
        <v/>
      </c>
      <c r="K72" s="7" t="str">
        <f>IF($C72="","",IFERROR((IFERROR('FORM NILAI SIAP'!$M72*'CPMK-CPL'!J$11,0)+IFERROR('FORM NILAI SIAP'!$O72*'CPMK-CPL'!J$12,0)+IFERROR('FORM NILAI SIAP'!$Q72*'CPMK-CPL'!J$13,0)+IFERROR('FORM NILAI SIAP'!$S72*'CPMK-CPL'!J$14,0)+IFERROR('FORM NILAI SIAP'!$U72*'CPMK-CPL'!J$15,0)+IFERROR('FORM NILAI SIAP'!$W72*'CPMK-CPL'!J$16,0)+IFERROR('FORM NILAI SIAP'!$Y72*'CPMK-CPL'!J$17,0)+IFERROR('FORM NILAI SIAP'!$AA72*'CPMK-CPL'!J$18,0)+IFERROR('FORM NILAI SIAP'!$AC72*'CPMK-CPL'!J$19,0)+IFERROR('FORM NILAI SIAP'!$AE72*'CPMK-CPL'!J$20,0))/'CPMK-CPL'!J$25,""))</f>
        <v/>
      </c>
      <c r="L72" s="7" t="str">
        <f>IF($C72="","",IFERROR((IFERROR('FORM NILAI SIAP'!$M72*'CPMK-CPL'!K$11,0)+IFERROR('FORM NILAI SIAP'!$O72*'CPMK-CPL'!K$12,0)+IFERROR('FORM NILAI SIAP'!$Q72*'CPMK-CPL'!K$13,0)+IFERROR('FORM NILAI SIAP'!$S72*'CPMK-CPL'!K$14,0)+IFERROR('FORM NILAI SIAP'!$U72*'CPMK-CPL'!K$15,0)+IFERROR('FORM NILAI SIAP'!$W72*'CPMK-CPL'!K$16,0)+IFERROR('FORM NILAI SIAP'!$Y72*'CPMK-CPL'!K$17,0)+IFERROR('FORM NILAI SIAP'!$AA72*'CPMK-CPL'!K$18,0)+IFERROR('FORM NILAI SIAP'!$AC72*'CPMK-CPL'!K$19,0)+IFERROR('FORM NILAI SIAP'!$AE72*'CPMK-CPL'!K$20,0))/'CPMK-CPL'!K$25,""))</f>
        <v/>
      </c>
      <c r="M72" s="7" t="str">
        <f>IF($C72="","",IFERROR((IFERROR('FORM NILAI SIAP'!$M72*'CPMK-CPL'!L$11,0)+IFERROR('FORM NILAI SIAP'!$O72*'CPMK-CPL'!L$12,0)+IFERROR('FORM NILAI SIAP'!$Q72*'CPMK-CPL'!L$13,0)+IFERROR('FORM NILAI SIAP'!$S72*'CPMK-CPL'!L$14,0)+IFERROR('FORM NILAI SIAP'!$U72*'CPMK-CPL'!L$15,0)+IFERROR('FORM NILAI SIAP'!$W72*'CPMK-CPL'!L$16,0)+IFERROR('FORM NILAI SIAP'!$Y72*'CPMK-CPL'!L$17,0)+IFERROR('FORM NILAI SIAP'!$AA72*'CPMK-CPL'!L$18,0)+IFERROR('FORM NILAI SIAP'!$AC72*'CPMK-CPL'!L$19,0)+IFERROR('FORM NILAI SIAP'!$AE72*'CPMK-CPL'!L$20,0))/'CPMK-CPL'!L$25,""))</f>
        <v/>
      </c>
      <c r="N72" s="7" t="str">
        <f>IF($C72="","",IFERROR((IFERROR('FORM NILAI SIAP'!$M72*'CPMK-CPL'!M$11,0)+IFERROR('FORM NILAI SIAP'!$O72*'CPMK-CPL'!M$12,0)+IFERROR('FORM NILAI SIAP'!$Q72*'CPMK-CPL'!M$13,0)+IFERROR('FORM NILAI SIAP'!$S72*'CPMK-CPL'!M$14,0)+IFERROR('FORM NILAI SIAP'!$U72*'CPMK-CPL'!M$15,0)+IFERROR('FORM NILAI SIAP'!$W72*'CPMK-CPL'!M$16,0)+IFERROR('FORM NILAI SIAP'!$Y72*'CPMK-CPL'!M$17,0)+IFERROR('FORM NILAI SIAP'!$AA72*'CPMK-CPL'!M$18,0)+IFERROR('FORM NILAI SIAP'!$AC72*'CPMK-CPL'!M$19,0)+IFERROR('FORM NILAI SIAP'!$AE72*'CPMK-CPL'!M$20,0))/'CPMK-CPL'!M$25,""))</f>
        <v/>
      </c>
      <c r="O72" s="7" t="str">
        <f>IF($C72="","",IFERROR((IFERROR('FORM NILAI SIAP'!$M72*'CPMK-CPL'!N$11,0)+IFERROR('FORM NILAI SIAP'!$O72*'CPMK-CPL'!N$12,0)+IFERROR('FORM NILAI SIAP'!$Q72*'CPMK-CPL'!N$13,0)+IFERROR('FORM NILAI SIAP'!$S72*'CPMK-CPL'!N$14,0)+IFERROR('FORM NILAI SIAP'!$U72*'CPMK-CPL'!N$15,0)+IFERROR('FORM NILAI SIAP'!$W72*'CPMK-CPL'!N$16,0)+IFERROR('FORM NILAI SIAP'!$Y72*'CPMK-CPL'!N$17,0)+IFERROR('FORM NILAI SIAP'!$AA72*'CPMK-CPL'!N$18,0)+IFERROR('FORM NILAI SIAP'!$AC72*'CPMK-CPL'!N$19,0)+IFERROR('FORM NILAI SIAP'!$AE72*'CPMK-CPL'!N$20,0))/'CPMK-CPL'!N$25,""))</f>
        <v/>
      </c>
      <c r="P72" s="7" t="str">
        <f>IF($C72="","",IFERROR((IFERROR('FORM NILAI SIAP'!$M72*'CPMK-CPL'!O$11,0)+IFERROR('FORM NILAI SIAP'!$O72*'CPMK-CPL'!O$12,0)+IFERROR('FORM NILAI SIAP'!$Q72*'CPMK-CPL'!O$13,0)+IFERROR('FORM NILAI SIAP'!$S72*'CPMK-CPL'!O$14,0)+IFERROR('FORM NILAI SIAP'!$U72*'CPMK-CPL'!O$15,0)+IFERROR('FORM NILAI SIAP'!$W72*'CPMK-CPL'!O$16,0)+IFERROR('FORM NILAI SIAP'!$Y72*'CPMK-CPL'!O$17,0)+IFERROR('FORM NILAI SIAP'!$AA72*'CPMK-CPL'!O$18,0)+IFERROR('FORM NILAI SIAP'!$AC72*'CPMK-CPL'!O$19,0)+IFERROR('FORM NILAI SIAP'!$AE72*'CPMK-CPL'!O$20,0))/'CPMK-CPL'!O$25,""))</f>
        <v/>
      </c>
      <c r="Q72" s="7" t="str">
        <f>IF($C72="","",IFERROR((IFERROR('FORM NILAI SIAP'!$M72*'CPMK-CPL'!P$11,0)+IFERROR('FORM NILAI SIAP'!$O72*'CPMK-CPL'!P$12,0)+IFERROR('FORM NILAI SIAP'!$Q72*'CPMK-CPL'!P$13,0)+IFERROR('FORM NILAI SIAP'!$S72*'CPMK-CPL'!P$14,0)+IFERROR('FORM NILAI SIAP'!$U72*'CPMK-CPL'!P$15,0)+IFERROR('FORM NILAI SIAP'!$W72*'CPMK-CPL'!P$16,0)+IFERROR('FORM NILAI SIAP'!$Y72*'CPMK-CPL'!P$17,0)+IFERROR('FORM NILAI SIAP'!$AA72*'CPMK-CPL'!P$18,0)+IFERROR('FORM NILAI SIAP'!$AC72*'CPMK-CPL'!P$19,0)+IFERROR('FORM NILAI SIAP'!$AE72*'CPMK-CPL'!P$20,0))/'CPMK-CPL'!P$25,""))</f>
        <v/>
      </c>
      <c r="R72" s="7" t="str">
        <f>IF($C72="","",IFERROR((IFERROR('FORM NILAI SIAP'!$M72*'CPMK-CPL'!Q$11,0)+IFERROR('FORM NILAI SIAP'!$O72*'CPMK-CPL'!Q$12,0)+IFERROR('FORM NILAI SIAP'!$Q72*'CPMK-CPL'!Q$13,0)+IFERROR('FORM NILAI SIAP'!$S72*'CPMK-CPL'!Q$14,0)+IFERROR('FORM NILAI SIAP'!$U72*'CPMK-CPL'!Q$15,0)+IFERROR('FORM NILAI SIAP'!$W72*'CPMK-CPL'!Q$16,0)+IFERROR('FORM NILAI SIAP'!$Y72*'CPMK-CPL'!Q$17,0)+IFERROR('FORM NILAI SIAP'!$AA72*'CPMK-CPL'!Q$18,0)+IFERROR('FORM NILAI SIAP'!$AC72*'CPMK-CPL'!Q$19,0)+IFERROR('FORM NILAI SIAP'!$AE72*'CPMK-CPL'!Q$20,0))/'CPMK-CPL'!Q$25,""))</f>
        <v/>
      </c>
      <c r="S72" s="7" t="str">
        <f>IF($C72="","",IFERROR((IFERROR('FORM NILAI SIAP'!$M72*'CPMK-CPL'!R$11,0)+IFERROR('FORM NILAI SIAP'!$O72*'CPMK-CPL'!R$12,0)+IFERROR('FORM NILAI SIAP'!$Q72*'CPMK-CPL'!R$13,0)+IFERROR('FORM NILAI SIAP'!$S72*'CPMK-CPL'!R$14,0)+IFERROR('FORM NILAI SIAP'!$U72*'CPMK-CPL'!R$15,0)+IFERROR('FORM NILAI SIAP'!$W72*'CPMK-CPL'!R$16,0)+IFERROR('FORM NILAI SIAP'!$Y72*'CPMK-CPL'!R$17,0)+IFERROR('FORM NILAI SIAP'!$AA72*'CPMK-CPL'!R$18,0)+IFERROR('FORM NILAI SIAP'!$AC72*'CPMK-CPL'!R$19,0)+IFERROR('FORM NILAI SIAP'!$AE72*'CPMK-CPL'!R$20,0))/'CPMK-CPL'!R$25,""))</f>
        <v/>
      </c>
      <c r="T72" s="2" t="str">
        <f t="shared" si="13"/>
        <v/>
      </c>
      <c r="U72" s="2" t="str">
        <f t="shared" si="14"/>
        <v/>
      </c>
      <c r="V72" s="2" t="str">
        <f t="shared" si="15"/>
        <v/>
      </c>
      <c r="W72" s="2" t="str">
        <f t="shared" si="16"/>
        <v/>
      </c>
      <c r="X72" s="2" t="str">
        <f t="shared" si="17"/>
        <v/>
      </c>
      <c r="Y72" s="2" t="str">
        <f t="shared" si="18"/>
        <v/>
      </c>
      <c r="Z72" s="2" t="str">
        <f t="shared" si="19"/>
        <v/>
      </c>
      <c r="AA72" s="2" t="str">
        <f t="shared" si="20"/>
        <v/>
      </c>
      <c r="AB72" s="2" t="str">
        <f t="shared" ref="AB72:AB135" si="28">IF(M72="","",IF(M72&gt;=80,4,IF(M72&gt;=70,3,IF(M72&gt;=60,2,1))))</f>
        <v/>
      </c>
      <c r="AC72" s="2" t="str">
        <f t="shared" si="21"/>
        <v/>
      </c>
      <c r="AD72" s="2" t="str">
        <f t="shared" si="22"/>
        <v/>
      </c>
      <c r="AE72" s="2" t="str">
        <f t="shared" si="23"/>
        <v/>
      </c>
      <c r="AF72" s="2" t="str">
        <f t="shared" si="24"/>
        <v/>
      </c>
      <c r="AG72" s="2" t="str">
        <f t="shared" si="25"/>
        <v/>
      </c>
      <c r="AH72" s="2" t="str">
        <f t="shared" si="26"/>
        <v/>
      </c>
      <c r="AI72" s="60" t="str">
        <f t="shared" ca="1" si="27"/>
        <v/>
      </c>
      <c r="AJ72" s="60"/>
    </row>
    <row r="73" spans="1:36" x14ac:dyDescent="0.25">
      <c r="A73" s="63" t="str">
        <f t="shared" ref="A73:A136" si="29">IF(A72="","",IF(A72=jmlmhs,"",A72+1))</f>
        <v/>
      </c>
      <c r="B73" s="49" t="str">
        <f>IF('FORM NILAI SIAP'!A73=0,"",'FORM NILAI SIAP'!A73)</f>
        <v/>
      </c>
      <c r="C73" s="3" t="str">
        <f>IF('FORM NILAI SIAP'!B73=0,"",'FORM NILAI SIAP'!B73)</f>
        <v/>
      </c>
      <c r="D73" s="3" t="str">
        <f>'FORM NILAI SIAP'!J73</f>
        <v/>
      </c>
      <c r="E73" s="7" t="str">
        <f>IF($C73="","",IFERROR((IFERROR('FORM NILAI SIAP'!$M73*'CPMK-CPL'!D$11,0)+IFERROR('FORM NILAI SIAP'!$O73*'CPMK-CPL'!D$12,0)+IFERROR('FORM NILAI SIAP'!$Q73*'CPMK-CPL'!D$13,0)+IFERROR('FORM NILAI SIAP'!$S73*'CPMK-CPL'!D$14,0)+IFERROR('FORM NILAI SIAP'!$U73*'CPMK-CPL'!D$15,0)+IFERROR('FORM NILAI SIAP'!$W73*'CPMK-CPL'!D$16,0)+IFERROR('FORM NILAI SIAP'!$Y73*'CPMK-CPL'!D$17,0)+IFERROR('FORM NILAI SIAP'!$AA73*'CPMK-CPL'!D$18,0)+IFERROR('FORM NILAI SIAP'!$AC73*'CPMK-CPL'!D$19,0)+IFERROR('FORM NILAI SIAP'!$AE73*'CPMK-CPL'!D$20,0))/'CPMK-CPL'!D$25,""))</f>
        <v/>
      </c>
      <c r="F73" s="7" t="str">
        <f>IF($C73="","",IFERROR((IFERROR('FORM NILAI SIAP'!$M73*'CPMK-CPL'!E$11,0)+IFERROR('FORM NILAI SIAP'!$O73*'CPMK-CPL'!E$12,0)+IFERROR('FORM NILAI SIAP'!$Q73*'CPMK-CPL'!E$13,0)+IFERROR('FORM NILAI SIAP'!$S73*'CPMK-CPL'!E$14,0)+IFERROR('FORM NILAI SIAP'!$U73*'CPMK-CPL'!E$15,0)+IFERROR('FORM NILAI SIAP'!$W73*'CPMK-CPL'!E$16,0)+IFERROR('FORM NILAI SIAP'!$Y73*'CPMK-CPL'!E$17,0)+IFERROR('FORM NILAI SIAP'!$AA73*'CPMK-CPL'!E$18,0)+IFERROR('FORM NILAI SIAP'!$AC73*'CPMK-CPL'!E$19,0)+IFERROR('FORM NILAI SIAP'!$AE73*'CPMK-CPL'!E$20,0))/'CPMK-CPL'!E$25,""))</f>
        <v/>
      </c>
      <c r="G73" s="7" t="str">
        <f>IF($C73="","",IFERROR((IFERROR('FORM NILAI SIAP'!$M73*'CPMK-CPL'!F$11,0)+IFERROR('FORM NILAI SIAP'!$O73*'CPMK-CPL'!F$12,0)+IFERROR('FORM NILAI SIAP'!$Q73*'CPMK-CPL'!F$13,0)+IFERROR('FORM NILAI SIAP'!$S73*'CPMK-CPL'!F$14,0)+IFERROR('FORM NILAI SIAP'!$U73*'CPMK-CPL'!F$15,0)+IFERROR('FORM NILAI SIAP'!$W73*'CPMK-CPL'!F$16,0)+IFERROR('FORM NILAI SIAP'!$Y73*'CPMK-CPL'!F$17,0)+IFERROR('FORM NILAI SIAP'!$AA73*'CPMK-CPL'!F$18,0)+IFERROR('FORM NILAI SIAP'!$AC73*'CPMK-CPL'!F$19,0)+IFERROR('FORM NILAI SIAP'!$AE73*'CPMK-CPL'!F$20,0))/'CPMK-CPL'!F$25,""))</f>
        <v/>
      </c>
      <c r="H73" s="7" t="str">
        <f>IF($C73="","",IFERROR((IFERROR('FORM NILAI SIAP'!$M73*'CPMK-CPL'!G$11,0)+IFERROR('FORM NILAI SIAP'!$O73*'CPMK-CPL'!G$12,0)+IFERROR('FORM NILAI SIAP'!$Q73*'CPMK-CPL'!G$13,0)+IFERROR('FORM NILAI SIAP'!$S73*'CPMK-CPL'!G$14,0)+IFERROR('FORM NILAI SIAP'!$U73*'CPMK-CPL'!G$15,0)+IFERROR('FORM NILAI SIAP'!$W73*'CPMK-CPL'!G$16,0)+IFERROR('FORM NILAI SIAP'!$Y73*'CPMK-CPL'!G$17,0)+IFERROR('FORM NILAI SIAP'!$AA73*'CPMK-CPL'!G$18,0)+IFERROR('FORM NILAI SIAP'!$AC73*'CPMK-CPL'!G$19,0)+IFERROR('FORM NILAI SIAP'!$AE73*'CPMK-CPL'!G$20,0))/'CPMK-CPL'!G$25,""))</f>
        <v/>
      </c>
      <c r="I73" s="7" t="str">
        <f>IF($C73="","",IFERROR((IFERROR('FORM NILAI SIAP'!$M73*'CPMK-CPL'!H$11,0)+IFERROR('FORM NILAI SIAP'!$O73*'CPMK-CPL'!H$12,0)+IFERROR('FORM NILAI SIAP'!$Q73*'CPMK-CPL'!H$13,0)+IFERROR('FORM NILAI SIAP'!$S73*'CPMK-CPL'!H$14,0)+IFERROR('FORM NILAI SIAP'!$U73*'CPMK-CPL'!H$15,0)+IFERROR('FORM NILAI SIAP'!$W73*'CPMK-CPL'!H$16,0)+IFERROR('FORM NILAI SIAP'!$Y73*'CPMK-CPL'!H$17,0)+IFERROR('FORM NILAI SIAP'!$AA73*'CPMK-CPL'!H$18,0)+IFERROR('FORM NILAI SIAP'!$AC73*'CPMK-CPL'!H$19,0)+IFERROR('FORM NILAI SIAP'!$AE73*'CPMK-CPL'!H$20,0))/'CPMK-CPL'!H$25,""))</f>
        <v/>
      </c>
      <c r="J73" s="7" t="str">
        <f>IF($C73="","",IFERROR((IFERROR('FORM NILAI SIAP'!$M73*'CPMK-CPL'!I$11,0)+IFERROR('FORM NILAI SIAP'!$O73*'CPMK-CPL'!I$12,0)+IFERROR('FORM NILAI SIAP'!$Q73*'CPMK-CPL'!I$13,0)+IFERROR('FORM NILAI SIAP'!$S73*'CPMK-CPL'!I$14,0)+IFERROR('FORM NILAI SIAP'!$U73*'CPMK-CPL'!I$15,0)+IFERROR('FORM NILAI SIAP'!$W73*'CPMK-CPL'!I$16,0)+IFERROR('FORM NILAI SIAP'!$Y73*'CPMK-CPL'!I$17,0)+IFERROR('FORM NILAI SIAP'!$AA73*'CPMK-CPL'!I$18,0)+IFERROR('FORM NILAI SIAP'!$AC73*'CPMK-CPL'!I$19,0)+IFERROR('FORM NILAI SIAP'!$AE73*'CPMK-CPL'!I$20,0))/'CPMK-CPL'!I$25,""))</f>
        <v/>
      </c>
      <c r="K73" s="7" t="str">
        <f>IF($C73="","",IFERROR((IFERROR('FORM NILAI SIAP'!$M73*'CPMK-CPL'!J$11,0)+IFERROR('FORM NILAI SIAP'!$O73*'CPMK-CPL'!J$12,0)+IFERROR('FORM NILAI SIAP'!$Q73*'CPMK-CPL'!J$13,0)+IFERROR('FORM NILAI SIAP'!$S73*'CPMK-CPL'!J$14,0)+IFERROR('FORM NILAI SIAP'!$U73*'CPMK-CPL'!J$15,0)+IFERROR('FORM NILAI SIAP'!$W73*'CPMK-CPL'!J$16,0)+IFERROR('FORM NILAI SIAP'!$Y73*'CPMK-CPL'!J$17,0)+IFERROR('FORM NILAI SIAP'!$AA73*'CPMK-CPL'!J$18,0)+IFERROR('FORM NILAI SIAP'!$AC73*'CPMK-CPL'!J$19,0)+IFERROR('FORM NILAI SIAP'!$AE73*'CPMK-CPL'!J$20,0))/'CPMK-CPL'!J$25,""))</f>
        <v/>
      </c>
      <c r="L73" s="7" t="str">
        <f>IF($C73="","",IFERROR((IFERROR('FORM NILAI SIAP'!$M73*'CPMK-CPL'!K$11,0)+IFERROR('FORM NILAI SIAP'!$O73*'CPMK-CPL'!K$12,0)+IFERROR('FORM NILAI SIAP'!$Q73*'CPMK-CPL'!K$13,0)+IFERROR('FORM NILAI SIAP'!$S73*'CPMK-CPL'!K$14,0)+IFERROR('FORM NILAI SIAP'!$U73*'CPMK-CPL'!K$15,0)+IFERROR('FORM NILAI SIAP'!$W73*'CPMK-CPL'!K$16,0)+IFERROR('FORM NILAI SIAP'!$Y73*'CPMK-CPL'!K$17,0)+IFERROR('FORM NILAI SIAP'!$AA73*'CPMK-CPL'!K$18,0)+IFERROR('FORM NILAI SIAP'!$AC73*'CPMK-CPL'!K$19,0)+IFERROR('FORM NILAI SIAP'!$AE73*'CPMK-CPL'!K$20,0))/'CPMK-CPL'!K$25,""))</f>
        <v/>
      </c>
      <c r="M73" s="7" t="str">
        <f>IF($C73="","",IFERROR((IFERROR('FORM NILAI SIAP'!$M73*'CPMK-CPL'!L$11,0)+IFERROR('FORM NILAI SIAP'!$O73*'CPMK-CPL'!L$12,0)+IFERROR('FORM NILAI SIAP'!$Q73*'CPMK-CPL'!L$13,0)+IFERROR('FORM NILAI SIAP'!$S73*'CPMK-CPL'!L$14,0)+IFERROR('FORM NILAI SIAP'!$U73*'CPMK-CPL'!L$15,0)+IFERROR('FORM NILAI SIAP'!$W73*'CPMK-CPL'!L$16,0)+IFERROR('FORM NILAI SIAP'!$Y73*'CPMK-CPL'!L$17,0)+IFERROR('FORM NILAI SIAP'!$AA73*'CPMK-CPL'!L$18,0)+IFERROR('FORM NILAI SIAP'!$AC73*'CPMK-CPL'!L$19,0)+IFERROR('FORM NILAI SIAP'!$AE73*'CPMK-CPL'!L$20,0))/'CPMK-CPL'!L$25,""))</f>
        <v/>
      </c>
      <c r="N73" s="7" t="str">
        <f>IF($C73="","",IFERROR((IFERROR('FORM NILAI SIAP'!$M73*'CPMK-CPL'!M$11,0)+IFERROR('FORM NILAI SIAP'!$O73*'CPMK-CPL'!M$12,0)+IFERROR('FORM NILAI SIAP'!$Q73*'CPMK-CPL'!M$13,0)+IFERROR('FORM NILAI SIAP'!$S73*'CPMK-CPL'!M$14,0)+IFERROR('FORM NILAI SIAP'!$U73*'CPMK-CPL'!M$15,0)+IFERROR('FORM NILAI SIAP'!$W73*'CPMK-CPL'!M$16,0)+IFERROR('FORM NILAI SIAP'!$Y73*'CPMK-CPL'!M$17,0)+IFERROR('FORM NILAI SIAP'!$AA73*'CPMK-CPL'!M$18,0)+IFERROR('FORM NILAI SIAP'!$AC73*'CPMK-CPL'!M$19,0)+IFERROR('FORM NILAI SIAP'!$AE73*'CPMK-CPL'!M$20,0))/'CPMK-CPL'!M$25,""))</f>
        <v/>
      </c>
      <c r="O73" s="7" t="str">
        <f>IF($C73="","",IFERROR((IFERROR('FORM NILAI SIAP'!$M73*'CPMK-CPL'!N$11,0)+IFERROR('FORM NILAI SIAP'!$O73*'CPMK-CPL'!N$12,0)+IFERROR('FORM NILAI SIAP'!$Q73*'CPMK-CPL'!N$13,0)+IFERROR('FORM NILAI SIAP'!$S73*'CPMK-CPL'!N$14,0)+IFERROR('FORM NILAI SIAP'!$U73*'CPMK-CPL'!N$15,0)+IFERROR('FORM NILAI SIAP'!$W73*'CPMK-CPL'!N$16,0)+IFERROR('FORM NILAI SIAP'!$Y73*'CPMK-CPL'!N$17,0)+IFERROR('FORM NILAI SIAP'!$AA73*'CPMK-CPL'!N$18,0)+IFERROR('FORM NILAI SIAP'!$AC73*'CPMK-CPL'!N$19,0)+IFERROR('FORM NILAI SIAP'!$AE73*'CPMK-CPL'!N$20,0))/'CPMK-CPL'!N$25,""))</f>
        <v/>
      </c>
      <c r="P73" s="7" t="str">
        <f>IF($C73="","",IFERROR((IFERROR('FORM NILAI SIAP'!$M73*'CPMK-CPL'!O$11,0)+IFERROR('FORM NILAI SIAP'!$O73*'CPMK-CPL'!O$12,0)+IFERROR('FORM NILAI SIAP'!$Q73*'CPMK-CPL'!O$13,0)+IFERROR('FORM NILAI SIAP'!$S73*'CPMK-CPL'!O$14,0)+IFERROR('FORM NILAI SIAP'!$U73*'CPMK-CPL'!O$15,0)+IFERROR('FORM NILAI SIAP'!$W73*'CPMK-CPL'!O$16,0)+IFERROR('FORM NILAI SIAP'!$Y73*'CPMK-CPL'!O$17,0)+IFERROR('FORM NILAI SIAP'!$AA73*'CPMK-CPL'!O$18,0)+IFERROR('FORM NILAI SIAP'!$AC73*'CPMK-CPL'!O$19,0)+IFERROR('FORM NILAI SIAP'!$AE73*'CPMK-CPL'!O$20,0))/'CPMK-CPL'!O$25,""))</f>
        <v/>
      </c>
      <c r="Q73" s="7" t="str">
        <f>IF($C73="","",IFERROR((IFERROR('FORM NILAI SIAP'!$M73*'CPMK-CPL'!P$11,0)+IFERROR('FORM NILAI SIAP'!$O73*'CPMK-CPL'!P$12,0)+IFERROR('FORM NILAI SIAP'!$Q73*'CPMK-CPL'!P$13,0)+IFERROR('FORM NILAI SIAP'!$S73*'CPMK-CPL'!P$14,0)+IFERROR('FORM NILAI SIAP'!$U73*'CPMK-CPL'!P$15,0)+IFERROR('FORM NILAI SIAP'!$W73*'CPMK-CPL'!P$16,0)+IFERROR('FORM NILAI SIAP'!$Y73*'CPMK-CPL'!P$17,0)+IFERROR('FORM NILAI SIAP'!$AA73*'CPMK-CPL'!P$18,0)+IFERROR('FORM NILAI SIAP'!$AC73*'CPMK-CPL'!P$19,0)+IFERROR('FORM NILAI SIAP'!$AE73*'CPMK-CPL'!P$20,0))/'CPMK-CPL'!P$25,""))</f>
        <v/>
      </c>
      <c r="R73" s="7" t="str">
        <f>IF($C73="","",IFERROR((IFERROR('FORM NILAI SIAP'!$M73*'CPMK-CPL'!Q$11,0)+IFERROR('FORM NILAI SIAP'!$O73*'CPMK-CPL'!Q$12,0)+IFERROR('FORM NILAI SIAP'!$Q73*'CPMK-CPL'!Q$13,0)+IFERROR('FORM NILAI SIAP'!$S73*'CPMK-CPL'!Q$14,0)+IFERROR('FORM NILAI SIAP'!$U73*'CPMK-CPL'!Q$15,0)+IFERROR('FORM NILAI SIAP'!$W73*'CPMK-CPL'!Q$16,0)+IFERROR('FORM NILAI SIAP'!$Y73*'CPMK-CPL'!Q$17,0)+IFERROR('FORM NILAI SIAP'!$AA73*'CPMK-CPL'!Q$18,0)+IFERROR('FORM NILAI SIAP'!$AC73*'CPMK-CPL'!Q$19,0)+IFERROR('FORM NILAI SIAP'!$AE73*'CPMK-CPL'!Q$20,0))/'CPMK-CPL'!Q$25,""))</f>
        <v/>
      </c>
      <c r="S73" s="7" t="str">
        <f>IF($C73="","",IFERROR((IFERROR('FORM NILAI SIAP'!$M73*'CPMK-CPL'!R$11,0)+IFERROR('FORM NILAI SIAP'!$O73*'CPMK-CPL'!R$12,0)+IFERROR('FORM NILAI SIAP'!$Q73*'CPMK-CPL'!R$13,0)+IFERROR('FORM NILAI SIAP'!$S73*'CPMK-CPL'!R$14,0)+IFERROR('FORM NILAI SIAP'!$U73*'CPMK-CPL'!R$15,0)+IFERROR('FORM NILAI SIAP'!$W73*'CPMK-CPL'!R$16,0)+IFERROR('FORM NILAI SIAP'!$Y73*'CPMK-CPL'!R$17,0)+IFERROR('FORM NILAI SIAP'!$AA73*'CPMK-CPL'!R$18,0)+IFERROR('FORM NILAI SIAP'!$AC73*'CPMK-CPL'!R$19,0)+IFERROR('FORM NILAI SIAP'!$AE73*'CPMK-CPL'!R$20,0))/'CPMK-CPL'!R$25,""))</f>
        <v/>
      </c>
      <c r="T73" s="2" t="str">
        <f t="shared" ref="T73:T136" si="30">IF(E73="","",IF(E73&gt;=80,4,IF(E73&gt;=70,3,IF(E73&gt;=60,2,1))))</f>
        <v/>
      </c>
      <c r="U73" s="2" t="str">
        <f t="shared" ref="U73:U136" si="31">IF(F73="","",IF(F73&gt;=80,4,IF(F73&gt;=70,3,IF(F73&gt;=60,2,1))))</f>
        <v/>
      </c>
      <c r="V73" s="2" t="str">
        <f t="shared" ref="V73:V136" si="32">IF(G73="","",IF(G73&gt;=80,4,IF(G73&gt;=70,3,IF(G73&gt;=60,2,1))))</f>
        <v/>
      </c>
      <c r="W73" s="2" t="str">
        <f t="shared" ref="W73:W136" si="33">IF(H73="","",IF(H73&gt;=80,4,IF(H73&gt;=70,3,IF(H73&gt;=60,2,1))))</f>
        <v/>
      </c>
      <c r="X73" s="2" t="str">
        <f t="shared" ref="X73:X136" si="34">IF(I73="","",IF(I73&gt;=80,4,IF(I73&gt;=70,3,IF(I73&gt;=60,2,1))))</f>
        <v/>
      </c>
      <c r="Y73" s="2" t="str">
        <f t="shared" ref="Y73:Y136" si="35">IF(J73="","",IF(J73&gt;=80,4,IF(J73&gt;=70,3,IF(J73&gt;=60,2,1))))</f>
        <v/>
      </c>
      <c r="Z73" s="2" t="str">
        <f t="shared" ref="Z73:Z136" si="36">IF(K73="","",IF(K73&gt;=80,4,IF(K73&gt;=70,3,IF(K73&gt;=60,2,1))))</f>
        <v/>
      </c>
      <c r="AA73" s="2" t="str">
        <f t="shared" ref="AA73:AA136" si="37">IF(L73="","",IF(L73&gt;=80,4,IF(L73&gt;=70,3,IF(L73&gt;=60,2,1))))</f>
        <v/>
      </c>
      <c r="AB73" s="2" t="str">
        <f t="shared" si="28"/>
        <v/>
      </c>
      <c r="AC73" s="2" t="str">
        <f t="shared" ref="AC73:AC136" si="38">IF(N73="","",IF(N73&gt;=80,4,IF(N73&gt;=70,3,IF(N73&gt;=60,2,1))))</f>
        <v/>
      </c>
      <c r="AD73" s="2" t="str">
        <f t="shared" ref="AD73:AD136" si="39">IF(O73="","",IF(O73&gt;=80,4,IF(O73&gt;=70,3,IF(O73&gt;=60,2,1))))</f>
        <v/>
      </c>
      <c r="AE73" s="2" t="str">
        <f t="shared" ref="AE73:AE136" si="40">IF(P73="","",IF(P73&gt;=80,4,IF(P73&gt;=70,3,IF(P73&gt;=60,2,1))))</f>
        <v/>
      </c>
      <c r="AF73" s="2" t="str">
        <f t="shared" ref="AF73:AF136" si="41">IF(Q73="","",IF(Q73&gt;=80,4,IF(Q73&gt;=70,3,IF(Q73&gt;=60,2,1))))</f>
        <v/>
      </c>
      <c r="AG73" s="2" t="str">
        <f t="shared" ref="AG73:AG136" si="42">IF(R73="","",IF(R73&gt;=80,4,IF(R73&gt;=70,3,IF(R73&gt;=60,2,1))))</f>
        <v/>
      </c>
      <c r="AH73" s="2" t="str">
        <f t="shared" ref="AH73:AH136" si="43">IF(S73="","",IF(S73&gt;=80,4,IF(S73&gt;=70,3,IF(S73&gt;=60,2,1))))</f>
        <v/>
      </c>
      <c r="AI73" s="60" t="str">
        <f t="shared" ref="AI73:AI136" ca="1" si="44">OFFSET(D73,0,MATCH($AN$1,$T$6:$AH$6,0)+15)</f>
        <v/>
      </c>
      <c r="AJ73" s="60"/>
    </row>
    <row r="74" spans="1:36" x14ac:dyDescent="0.25">
      <c r="A74" s="63" t="str">
        <f t="shared" si="29"/>
        <v/>
      </c>
      <c r="B74" s="49" t="str">
        <f>IF('FORM NILAI SIAP'!A74=0,"",'FORM NILAI SIAP'!A74)</f>
        <v/>
      </c>
      <c r="C74" s="3" t="str">
        <f>IF('FORM NILAI SIAP'!B74=0,"",'FORM NILAI SIAP'!B74)</f>
        <v/>
      </c>
      <c r="D74" s="3" t="str">
        <f>'FORM NILAI SIAP'!J74</f>
        <v/>
      </c>
      <c r="E74" s="7" t="str">
        <f>IF($C74="","",IFERROR((IFERROR('FORM NILAI SIAP'!$M74*'CPMK-CPL'!D$11,0)+IFERROR('FORM NILAI SIAP'!$O74*'CPMK-CPL'!D$12,0)+IFERROR('FORM NILAI SIAP'!$Q74*'CPMK-CPL'!D$13,0)+IFERROR('FORM NILAI SIAP'!$S74*'CPMK-CPL'!D$14,0)+IFERROR('FORM NILAI SIAP'!$U74*'CPMK-CPL'!D$15,0)+IFERROR('FORM NILAI SIAP'!$W74*'CPMK-CPL'!D$16,0)+IFERROR('FORM NILAI SIAP'!$Y74*'CPMK-CPL'!D$17,0)+IFERROR('FORM NILAI SIAP'!$AA74*'CPMK-CPL'!D$18,0)+IFERROR('FORM NILAI SIAP'!$AC74*'CPMK-CPL'!D$19,0)+IFERROR('FORM NILAI SIAP'!$AE74*'CPMK-CPL'!D$20,0))/'CPMK-CPL'!D$25,""))</f>
        <v/>
      </c>
      <c r="F74" s="7" t="str">
        <f>IF($C74="","",IFERROR((IFERROR('FORM NILAI SIAP'!$M74*'CPMK-CPL'!E$11,0)+IFERROR('FORM NILAI SIAP'!$O74*'CPMK-CPL'!E$12,0)+IFERROR('FORM NILAI SIAP'!$Q74*'CPMK-CPL'!E$13,0)+IFERROR('FORM NILAI SIAP'!$S74*'CPMK-CPL'!E$14,0)+IFERROR('FORM NILAI SIAP'!$U74*'CPMK-CPL'!E$15,0)+IFERROR('FORM NILAI SIAP'!$W74*'CPMK-CPL'!E$16,0)+IFERROR('FORM NILAI SIAP'!$Y74*'CPMK-CPL'!E$17,0)+IFERROR('FORM NILAI SIAP'!$AA74*'CPMK-CPL'!E$18,0)+IFERROR('FORM NILAI SIAP'!$AC74*'CPMK-CPL'!E$19,0)+IFERROR('FORM NILAI SIAP'!$AE74*'CPMK-CPL'!E$20,0))/'CPMK-CPL'!E$25,""))</f>
        <v/>
      </c>
      <c r="G74" s="7" t="str">
        <f>IF($C74="","",IFERROR((IFERROR('FORM NILAI SIAP'!$M74*'CPMK-CPL'!F$11,0)+IFERROR('FORM NILAI SIAP'!$O74*'CPMK-CPL'!F$12,0)+IFERROR('FORM NILAI SIAP'!$Q74*'CPMK-CPL'!F$13,0)+IFERROR('FORM NILAI SIAP'!$S74*'CPMK-CPL'!F$14,0)+IFERROR('FORM NILAI SIAP'!$U74*'CPMK-CPL'!F$15,0)+IFERROR('FORM NILAI SIAP'!$W74*'CPMK-CPL'!F$16,0)+IFERROR('FORM NILAI SIAP'!$Y74*'CPMK-CPL'!F$17,0)+IFERROR('FORM NILAI SIAP'!$AA74*'CPMK-CPL'!F$18,0)+IFERROR('FORM NILAI SIAP'!$AC74*'CPMK-CPL'!F$19,0)+IFERROR('FORM NILAI SIAP'!$AE74*'CPMK-CPL'!F$20,0))/'CPMK-CPL'!F$25,""))</f>
        <v/>
      </c>
      <c r="H74" s="7" t="str">
        <f>IF($C74="","",IFERROR((IFERROR('FORM NILAI SIAP'!$M74*'CPMK-CPL'!G$11,0)+IFERROR('FORM NILAI SIAP'!$O74*'CPMK-CPL'!G$12,0)+IFERROR('FORM NILAI SIAP'!$Q74*'CPMK-CPL'!G$13,0)+IFERROR('FORM NILAI SIAP'!$S74*'CPMK-CPL'!G$14,0)+IFERROR('FORM NILAI SIAP'!$U74*'CPMK-CPL'!G$15,0)+IFERROR('FORM NILAI SIAP'!$W74*'CPMK-CPL'!G$16,0)+IFERROR('FORM NILAI SIAP'!$Y74*'CPMK-CPL'!G$17,0)+IFERROR('FORM NILAI SIAP'!$AA74*'CPMK-CPL'!G$18,0)+IFERROR('FORM NILAI SIAP'!$AC74*'CPMK-CPL'!G$19,0)+IFERROR('FORM NILAI SIAP'!$AE74*'CPMK-CPL'!G$20,0))/'CPMK-CPL'!G$25,""))</f>
        <v/>
      </c>
      <c r="I74" s="7" t="str">
        <f>IF($C74="","",IFERROR((IFERROR('FORM NILAI SIAP'!$M74*'CPMK-CPL'!H$11,0)+IFERROR('FORM NILAI SIAP'!$O74*'CPMK-CPL'!H$12,0)+IFERROR('FORM NILAI SIAP'!$Q74*'CPMK-CPL'!H$13,0)+IFERROR('FORM NILAI SIAP'!$S74*'CPMK-CPL'!H$14,0)+IFERROR('FORM NILAI SIAP'!$U74*'CPMK-CPL'!H$15,0)+IFERROR('FORM NILAI SIAP'!$W74*'CPMK-CPL'!H$16,0)+IFERROR('FORM NILAI SIAP'!$Y74*'CPMK-CPL'!H$17,0)+IFERROR('FORM NILAI SIAP'!$AA74*'CPMK-CPL'!H$18,0)+IFERROR('FORM NILAI SIAP'!$AC74*'CPMK-CPL'!H$19,0)+IFERROR('FORM NILAI SIAP'!$AE74*'CPMK-CPL'!H$20,0))/'CPMK-CPL'!H$25,""))</f>
        <v/>
      </c>
      <c r="J74" s="7" t="str">
        <f>IF($C74="","",IFERROR((IFERROR('FORM NILAI SIAP'!$M74*'CPMK-CPL'!I$11,0)+IFERROR('FORM NILAI SIAP'!$O74*'CPMK-CPL'!I$12,0)+IFERROR('FORM NILAI SIAP'!$Q74*'CPMK-CPL'!I$13,0)+IFERROR('FORM NILAI SIAP'!$S74*'CPMK-CPL'!I$14,0)+IFERROR('FORM NILAI SIAP'!$U74*'CPMK-CPL'!I$15,0)+IFERROR('FORM NILAI SIAP'!$W74*'CPMK-CPL'!I$16,0)+IFERROR('FORM NILAI SIAP'!$Y74*'CPMK-CPL'!I$17,0)+IFERROR('FORM NILAI SIAP'!$AA74*'CPMK-CPL'!I$18,0)+IFERROR('FORM NILAI SIAP'!$AC74*'CPMK-CPL'!I$19,0)+IFERROR('FORM NILAI SIAP'!$AE74*'CPMK-CPL'!I$20,0))/'CPMK-CPL'!I$25,""))</f>
        <v/>
      </c>
      <c r="K74" s="7" t="str">
        <f>IF($C74="","",IFERROR((IFERROR('FORM NILAI SIAP'!$M74*'CPMK-CPL'!J$11,0)+IFERROR('FORM NILAI SIAP'!$O74*'CPMK-CPL'!J$12,0)+IFERROR('FORM NILAI SIAP'!$Q74*'CPMK-CPL'!J$13,0)+IFERROR('FORM NILAI SIAP'!$S74*'CPMK-CPL'!J$14,0)+IFERROR('FORM NILAI SIAP'!$U74*'CPMK-CPL'!J$15,0)+IFERROR('FORM NILAI SIAP'!$W74*'CPMK-CPL'!J$16,0)+IFERROR('FORM NILAI SIAP'!$Y74*'CPMK-CPL'!J$17,0)+IFERROR('FORM NILAI SIAP'!$AA74*'CPMK-CPL'!J$18,0)+IFERROR('FORM NILAI SIAP'!$AC74*'CPMK-CPL'!J$19,0)+IFERROR('FORM NILAI SIAP'!$AE74*'CPMK-CPL'!J$20,0))/'CPMK-CPL'!J$25,""))</f>
        <v/>
      </c>
      <c r="L74" s="7" t="str">
        <f>IF($C74="","",IFERROR((IFERROR('FORM NILAI SIAP'!$M74*'CPMK-CPL'!K$11,0)+IFERROR('FORM NILAI SIAP'!$O74*'CPMK-CPL'!K$12,0)+IFERROR('FORM NILAI SIAP'!$Q74*'CPMK-CPL'!K$13,0)+IFERROR('FORM NILAI SIAP'!$S74*'CPMK-CPL'!K$14,0)+IFERROR('FORM NILAI SIAP'!$U74*'CPMK-CPL'!K$15,0)+IFERROR('FORM NILAI SIAP'!$W74*'CPMK-CPL'!K$16,0)+IFERROR('FORM NILAI SIAP'!$Y74*'CPMK-CPL'!K$17,0)+IFERROR('FORM NILAI SIAP'!$AA74*'CPMK-CPL'!K$18,0)+IFERROR('FORM NILAI SIAP'!$AC74*'CPMK-CPL'!K$19,0)+IFERROR('FORM NILAI SIAP'!$AE74*'CPMK-CPL'!K$20,0))/'CPMK-CPL'!K$25,""))</f>
        <v/>
      </c>
      <c r="M74" s="7" t="str">
        <f>IF($C74="","",IFERROR((IFERROR('FORM NILAI SIAP'!$M74*'CPMK-CPL'!L$11,0)+IFERROR('FORM NILAI SIAP'!$O74*'CPMK-CPL'!L$12,0)+IFERROR('FORM NILAI SIAP'!$Q74*'CPMK-CPL'!L$13,0)+IFERROR('FORM NILAI SIAP'!$S74*'CPMK-CPL'!L$14,0)+IFERROR('FORM NILAI SIAP'!$U74*'CPMK-CPL'!L$15,0)+IFERROR('FORM NILAI SIAP'!$W74*'CPMK-CPL'!L$16,0)+IFERROR('FORM NILAI SIAP'!$Y74*'CPMK-CPL'!L$17,0)+IFERROR('FORM NILAI SIAP'!$AA74*'CPMK-CPL'!L$18,0)+IFERROR('FORM NILAI SIAP'!$AC74*'CPMK-CPL'!L$19,0)+IFERROR('FORM NILAI SIAP'!$AE74*'CPMK-CPL'!L$20,0))/'CPMK-CPL'!L$25,""))</f>
        <v/>
      </c>
      <c r="N74" s="7" t="str">
        <f>IF($C74="","",IFERROR((IFERROR('FORM NILAI SIAP'!$M74*'CPMK-CPL'!M$11,0)+IFERROR('FORM NILAI SIAP'!$O74*'CPMK-CPL'!M$12,0)+IFERROR('FORM NILAI SIAP'!$Q74*'CPMK-CPL'!M$13,0)+IFERROR('FORM NILAI SIAP'!$S74*'CPMK-CPL'!M$14,0)+IFERROR('FORM NILAI SIAP'!$U74*'CPMK-CPL'!M$15,0)+IFERROR('FORM NILAI SIAP'!$W74*'CPMK-CPL'!M$16,0)+IFERROR('FORM NILAI SIAP'!$Y74*'CPMK-CPL'!M$17,0)+IFERROR('FORM NILAI SIAP'!$AA74*'CPMK-CPL'!M$18,0)+IFERROR('FORM NILAI SIAP'!$AC74*'CPMK-CPL'!M$19,0)+IFERROR('FORM NILAI SIAP'!$AE74*'CPMK-CPL'!M$20,0))/'CPMK-CPL'!M$25,""))</f>
        <v/>
      </c>
      <c r="O74" s="7" t="str">
        <f>IF($C74="","",IFERROR((IFERROR('FORM NILAI SIAP'!$M74*'CPMK-CPL'!N$11,0)+IFERROR('FORM NILAI SIAP'!$O74*'CPMK-CPL'!N$12,0)+IFERROR('FORM NILAI SIAP'!$Q74*'CPMK-CPL'!N$13,0)+IFERROR('FORM NILAI SIAP'!$S74*'CPMK-CPL'!N$14,0)+IFERROR('FORM NILAI SIAP'!$U74*'CPMK-CPL'!N$15,0)+IFERROR('FORM NILAI SIAP'!$W74*'CPMK-CPL'!N$16,0)+IFERROR('FORM NILAI SIAP'!$Y74*'CPMK-CPL'!N$17,0)+IFERROR('FORM NILAI SIAP'!$AA74*'CPMK-CPL'!N$18,0)+IFERROR('FORM NILAI SIAP'!$AC74*'CPMK-CPL'!N$19,0)+IFERROR('FORM NILAI SIAP'!$AE74*'CPMK-CPL'!N$20,0))/'CPMK-CPL'!N$25,""))</f>
        <v/>
      </c>
      <c r="P74" s="7" t="str">
        <f>IF($C74="","",IFERROR((IFERROR('FORM NILAI SIAP'!$M74*'CPMK-CPL'!O$11,0)+IFERROR('FORM NILAI SIAP'!$O74*'CPMK-CPL'!O$12,0)+IFERROR('FORM NILAI SIAP'!$Q74*'CPMK-CPL'!O$13,0)+IFERROR('FORM NILAI SIAP'!$S74*'CPMK-CPL'!O$14,0)+IFERROR('FORM NILAI SIAP'!$U74*'CPMK-CPL'!O$15,0)+IFERROR('FORM NILAI SIAP'!$W74*'CPMK-CPL'!O$16,0)+IFERROR('FORM NILAI SIAP'!$Y74*'CPMK-CPL'!O$17,0)+IFERROR('FORM NILAI SIAP'!$AA74*'CPMK-CPL'!O$18,0)+IFERROR('FORM NILAI SIAP'!$AC74*'CPMK-CPL'!O$19,0)+IFERROR('FORM NILAI SIAP'!$AE74*'CPMK-CPL'!O$20,0))/'CPMK-CPL'!O$25,""))</f>
        <v/>
      </c>
      <c r="Q74" s="7" t="str">
        <f>IF($C74="","",IFERROR((IFERROR('FORM NILAI SIAP'!$M74*'CPMK-CPL'!P$11,0)+IFERROR('FORM NILAI SIAP'!$O74*'CPMK-CPL'!P$12,0)+IFERROR('FORM NILAI SIAP'!$Q74*'CPMK-CPL'!P$13,0)+IFERROR('FORM NILAI SIAP'!$S74*'CPMK-CPL'!P$14,0)+IFERROR('FORM NILAI SIAP'!$U74*'CPMK-CPL'!P$15,0)+IFERROR('FORM NILAI SIAP'!$W74*'CPMK-CPL'!P$16,0)+IFERROR('FORM NILAI SIAP'!$Y74*'CPMK-CPL'!P$17,0)+IFERROR('FORM NILAI SIAP'!$AA74*'CPMK-CPL'!P$18,0)+IFERROR('FORM NILAI SIAP'!$AC74*'CPMK-CPL'!P$19,0)+IFERROR('FORM NILAI SIAP'!$AE74*'CPMK-CPL'!P$20,0))/'CPMK-CPL'!P$25,""))</f>
        <v/>
      </c>
      <c r="R74" s="7" t="str">
        <f>IF($C74="","",IFERROR((IFERROR('FORM NILAI SIAP'!$M74*'CPMK-CPL'!Q$11,0)+IFERROR('FORM NILAI SIAP'!$O74*'CPMK-CPL'!Q$12,0)+IFERROR('FORM NILAI SIAP'!$Q74*'CPMK-CPL'!Q$13,0)+IFERROR('FORM NILAI SIAP'!$S74*'CPMK-CPL'!Q$14,0)+IFERROR('FORM NILAI SIAP'!$U74*'CPMK-CPL'!Q$15,0)+IFERROR('FORM NILAI SIAP'!$W74*'CPMK-CPL'!Q$16,0)+IFERROR('FORM NILAI SIAP'!$Y74*'CPMK-CPL'!Q$17,0)+IFERROR('FORM NILAI SIAP'!$AA74*'CPMK-CPL'!Q$18,0)+IFERROR('FORM NILAI SIAP'!$AC74*'CPMK-CPL'!Q$19,0)+IFERROR('FORM NILAI SIAP'!$AE74*'CPMK-CPL'!Q$20,0))/'CPMK-CPL'!Q$25,""))</f>
        <v/>
      </c>
      <c r="S74" s="7" t="str">
        <f>IF($C74="","",IFERROR((IFERROR('FORM NILAI SIAP'!$M74*'CPMK-CPL'!R$11,0)+IFERROR('FORM NILAI SIAP'!$O74*'CPMK-CPL'!R$12,0)+IFERROR('FORM NILAI SIAP'!$Q74*'CPMK-CPL'!R$13,0)+IFERROR('FORM NILAI SIAP'!$S74*'CPMK-CPL'!R$14,0)+IFERROR('FORM NILAI SIAP'!$U74*'CPMK-CPL'!R$15,0)+IFERROR('FORM NILAI SIAP'!$W74*'CPMK-CPL'!R$16,0)+IFERROR('FORM NILAI SIAP'!$Y74*'CPMK-CPL'!R$17,0)+IFERROR('FORM NILAI SIAP'!$AA74*'CPMK-CPL'!R$18,0)+IFERROR('FORM NILAI SIAP'!$AC74*'CPMK-CPL'!R$19,0)+IFERROR('FORM NILAI SIAP'!$AE74*'CPMK-CPL'!R$20,0))/'CPMK-CPL'!R$25,""))</f>
        <v/>
      </c>
      <c r="T74" s="2" t="str">
        <f t="shared" si="30"/>
        <v/>
      </c>
      <c r="U74" s="2" t="str">
        <f t="shared" si="31"/>
        <v/>
      </c>
      <c r="V74" s="2" t="str">
        <f t="shared" si="32"/>
        <v/>
      </c>
      <c r="W74" s="2" t="str">
        <f t="shared" si="33"/>
        <v/>
      </c>
      <c r="X74" s="2" t="str">
        <f t="shared" si="34"/>
        <v/>
      </c>
      <c r="Y74" s="2" t="str">
        <f t="shared" si="35"/>
        <v/>
      </c>
      <c r="Z74" s="2" t="str">
        <f t="shared" si="36"/>
        <v/>
      </c>
      <c r="AA74" s="2" t="str">
        <f t="shared" si="37"/>
        <v/>
      </c>
      <c r="AB74" s="2" t="str">
        <f t="shared" si="28"/>
        <v/>
      </c>
      <c r="AC74" s="2" t="str">
        <f t="shared" si="38"/>
        <v/>
      </c>
      <c r="AD74" s="2" t="str">
        <f t="shared" si="39"/>
        <v/>
      </c>
      <c r="AE74" s="2" t="str">
        <f t="shared" si="40"/>
        <v/>
      </c>
      <c r="AF74" s="2" t="str">
        <f t="shared" si="41"/>
        <v/>
      </c>
      <c r="AG74" s="2" t="str">
        <f t="shared" si="42"/>
        <v/>
      </c>
      <c r="AH74" s="2" t="str">
        <f t="shared" si="43"/>
        <v/>
      </c>
      <c r="AI74" s="60" t="str">
        <f t="shared" ca="1" si="44"/>
        <v/>
      </c>
      <c r="AJ74" s="60"/>
    </row>
    <row r="75" spans="1:36" x14ac:dyDescent="0.25">
      <c r="A75" s="63" t="str">
        <f t="shared" si="29"/>
        <v/>
      </c>
      <c r="B75" s="49" t="str">
        <f>IF('FORM NILAI SIAP'!A75=0,"",'FORM NILAI SIAP'!A75)</f>
        <v/>
      </c>
      <c r="C75" s="3" t="str">
        <f>IF('FORM NILAI SIAP'!B75=0,"",'FORM NILAI SIAP'!B75)</f>
        <v/>
      </c>
      <c r="D75" s="3" t="str">
        <f>'FORM NILAI SIAP'!J75</f>
        <v/>
      </c>
      <c r="E75" s="7" t="str">
        <f>IF($C75="","",IFERROR((IFERROR('FORM NILAI SIAP'!$M75*'CPMK-CPL'!D$11,0)+IFERROR('FORM NILAI SIAP'!$O75*'CPMK-CPL'!D$12,0)+IFERROR('FORM NILAI SIAP'!$Q75*'CPMK-CPL'!D$13,0)+IFERROR('FORM NILAI SIAP'!$S75*'CPMK-CPL'!D$14,0)+IFERROR('FORM NILAI SIAP'!$U75*'CPMK-CPL'!D$15,0)+IFERROR('FORM NILAI SIAP'!$W75*'CPMK-CPL'!D$16,0)+IFERROR('FORM NILAI SIAP'!$Y75*'CPMK-CPL'!D$17,0)+IFERROR('FORM NILAI SIAP'!$AA75*'CPMK-CPL'!D$18,0)+IFERROR('FORM NILAI SIAP'!$AC75*'CPMK-CPL'!D$19,0)+IFERROR('FORM NILAI SIAP'!$AE75*'CPMK-CPL'!D$20,0))/'CPMK-CPL'!D$25,""))</f>
        <v/>
      </c>
      <c r="F75" s="7" t="str">
        <f>IF($C75="","",IFERROR((IFERROR('FORM NILAI SIAP'!$M75*'CPMK-CPL'!E$11,0)+IFERROR('FORM NILAI SIAP'!$O75*'CPMK-CPL'!E$12,0)+IFERROR('FORM NILAI SIAP'!$Q75*'CPMK-CPL'!E$13,0)+IFERROR('FORM NILAI SIAP'!$S75*'CPMK-CPL'!E$14,0)+IFERROR('FORM NILAI SIAP'!$U75*'CPMK-CPL'!E$15,0)+IFERROR('FORM NILAI SIAP'!$W75*'CPMK-CPL'!E$16,0)+IFERROR('FORM NILAI SIAP'!$Y75*'CPMK-CPL'!E$17,0)+IFERROR('FORM NILAI SIAP'!$AA75*'CPMK-CPL'!E$18,0)+IFERROR('FORM NILAI SIAP'!$AC75*'CPMK-CPL'!E$19,0)+IFERROR('FORM NILAI SIAP'!$AE75*'CPMK-CPL'!E$20,0))/'CPMK-CPL'!E$25,""))</f>
        <v/>
      </c>
      <c r="G75" s="7" t="str">
        <f>IF($C75="","",IFERROR((IFERROR('FORM NILAI SIAP'!$M75*'CPMK-CPL'!F$11,0)+IFERROR('FORM NILAI SIAP'!$O75*'CPMK-CPL'!F$12,0)+IFERROR('FORM NILAI SIAP'!$Q75*'CPMK-CPL'!F$13,0)+IFERROR('FORM NILAI SIAP'!$S75*'CPMK-CPL'!F$14,0)+IFERROR('FORM NILAI SIAP'!$U75*'CPMK-CPL'!F$15,0)+IFERROR('FORM NILAI SIAP'!$W75*'CPMK-CPL'!F$16,0)+IFERROR('FORM NILAI SIAP'!$Y75*'CPMK-CPL'!F$17,0)+IFERROR('FORM NILAI SIAP'!$AA75*'CPMK-CPL'!F$18,0)+IFERROR('FORM NILAI SIAP'!$AC75*'CPMK-CPL'!F$19,0)+IFERROR('FORM NILAI SIAP'!$AE75*'CPMK-CPL'!F$20,0))/'CPMK-CPL'!F$25,""))</f>
        <v/>
      </c>
      <c r="H75" s="7" t="str">
        <f>IF($C75="","",IFERROR((IFERROR('FORM NILAI SIAP'!$M75*'CPMK-CPL'!G$11,0)+IFERROR('FORM NILAI SIAP'!$O75*'CPMK-CPL'!G$12,0)+IFERROR('FORM NILAI SIAP'!$Q75*'CPMK-CPL'!G$13,0)+IFERROR('FORM NILAI SIAP'!$S75*'CPMK-CPL'!G$14,0)+IFERROR('FORM NILAI SIAP'!$U75*'CPMK-CPL'!G$15,0)+IFERROR('FORM NILAI SIAP'!$W75*'CPMK-CPL'!G$16,0)+IFERROR('FORM NILAI SIAP'!$Y75*'CPMK-CPL'!G$17,0)+IFERROR('FORM NILAI SIAP'!$AA75*'CPMK-CPL'!G$18,0)+IFERROR('FORM NILAI SIAP'!$AC75*'CPMK-CPL'!G$19,0)+IFERROR('FORM NILAI SIAP'!$AE75*'CPMK-CPL'!G$20,0))/'CPMK-CPL'!G$25,""))</f>
        <v/>
      </c>
      <c r="I75" s="7" t="str">
        <f>IF($C75="","",IFERROR((IFERROR('FORM NILAI SIAP'!$M75*'CPMK-CPL'!H$11,0)+IFERROR('FORM NILAI SIAP'!$O75*'CPMK-CPL'!H$12,0)+IFERROR('FORM NILAI SIAP'!$Q75*'CPMK-CPL'!H$13,0)+IFERROR('FORM NILAI SIAP'!$S75*'CPMK-CPL'!H$14,0)+IFERROR('FORM NILAI SIAP'!$U75*'CPMK-CPL'!H$15,0)+IFERROR('FORM NILAI SIAP'!$W75*'CPMK-CPL'!H$16,0)+IFERROR('FORM NILAI SIAP'!$Y75*'CPMK-CPL'!H$17,0)+IFERROR('FORM NILAI SIAP'!$AA75*'CPMK-CPL'!H$18,0)+IFERROR('FORM NILAI SIAP'!$AC75*'CPMK-CPL'!H$19,0)+IFERROR('FORM NILAI SIAP'!$AE75*'CPMK-CPL'!H$20,0))/'CPMK-CPL'!H$25,""))</f>
        <v/>
      </c>
      <c r="J75" s="7" t="str">
        <f>IF($C75="","",IFERROR((IFERROR('FORM NILAI SIAP'!$M75*'CPMK-CPL'!I$11,0)+IFERROR('FORM NILAI SIAP'!$O75*'CPMK-CPL'!I$12,0)+IFERROR('FORM NILAI SIAP'!$Q75*'CPMK-CPL'!I$13,0)+IFERROR('FORM NILAI SIAP'!$S75*'CPMK-CPL'!I$14,0)+IFERROR('FORM NILAI SIAP'!$U75*'CPMK-CPL'!I$15,0)+IFERROR('FORM NILAI SIAP'!$W75*'CPMK-CPL'!I$16,0)+IFERROR('FORM NILAI SIAP'!$Y75*'CPMK-CPL'!I$17,0)+IFERROR('FORM NILAI SIAP'!$AA75*'CPMK-CPL'!I$18,0)+IFERROR('FORM NILAI SIAP'!$AC75*'CPMK-CPL'!I$19,0)+IFERROR('FORM NILAI SIAP'!$AE75*'CPMK-CPL'!I$20,0))/'CPMK-CPL'!I$25,""))</f>
        <v/>
      </c>
      <c r="K75" s="7" t="str">
        <f>IF($C75="","",IFERROR((IFERROR('FORM NILAI SIAP'!$M75*'CPMK-CPL'!J$11,0)+IFERROR('FORM NILAI SIAP'!$O75*'CPMK-CPL'!J$12,0)+IFERROR('FORM NILAI SIAP'!$Q75*'CPMK-CPL'!J$13,0)+IFERROR('FORM NILAI SIAP'!$S75*'CPMK-CPL'!J$14,0)+IFERROR('FORM NILAI SIAP'!$U75*'CPMK-CPL'!J$15,0)+IFERROR('FORM NILAI SIAP'!$W75*'CPMK-CPL'!J$16,0)+IFERROR('FORM NILAI SIAP'!$Y75*'CPMK-CPL'!J$17,0)+IFERROR('FORM NILAI SIAP'!$AA75*'CPMK-CPL'!J$18,0)+IFERROR('FORM NILAI SIAP'!$AC75*'CPMK-CPL'!J$19,0)+IFERROR('FORM NILAI SIAP'!$AE75*'CPMK-CPL'!J$20,0))/'CPMK-CPL'!J$25,""))</f>
        <v/>
      </c>
      <c r="L75" s="7" t="str">
        <f>IF($C75="","",IFERROR((IFERROR('FORM NILAI SIAP'!$M75*'CPMK-CPL'!K$11,0)+IFERROR('FORM NILAI SIAP'!$O75*'CPMK-CPL'!K$12,0)+IFERROR('FORM NILAI SIAP'!$Q75*'CPMK-CPL'!K$13,0)+IFERROR('FORM NILAI SIAP'!$S75*'CPMK-CPL'!K$14,0)+IFERROR('FORM NILAI SIAP'!$U75*'CPMK-CPL'!K$15,0)+IFERROR('FORM NILAI SIAP'!$W75*'CPMK-CPL'!K$16,0)+IFERROR('FORM NILAI SIAP'!$Y75*'CPMK-CPL'!K$17,0)+IFERROR('FORM NILAI SIAP'!$AA75*'CPMK-CPL'!K$18,0)+IFERROR('FORM NILAI SIAP'!$AC75*'CPMK-CPL'!K$19,0)+IFERROR('FORM NILAI SIAP'!$AE75*'CPMK-CPL'!K$20,0))/'CPMK-CPL'!K$25,""))</f>
        <v/>
      </c>
      <c r="M75" s="7" t="str">
        <f>IF($C75="","",IFERROR((IFERROR('FORM NILAI SIAP'!$M75*'CPMK-CPL'!L$11,0)+IFERROR('FORM NILAI SIAP'!$O75*'CPMK-CPL'!L$12,0)+IFERROR('FORM NILAI SIAP'!$Q75*'CPMK-CPL'!L$13,0)+IFERROR('FORM NILAI SIAP'!$S75*'CPMK-CPL'!L$14,0)+IFERROR('FORM NILAI SIAP'!$U75*'CPMK-CPL'!L$15,0)+IFERROR('FORM NILAI SIAP'!$W75*'CPMK-CPL'!L$16,0)+IFERROR('FORM NILAI SIAP'!$Y75*'CPMK-CPL'!L$17,0)+IFERROR('FORM NILAI SIAP'!$AA75*'CPMK-CPL'!L$18,0)+IFERROR('FORM NILAI SIAP'!$AC75*'CPMK-CPL'!L$19,0)+IFERROR('FORM NILAI SIAP'!$AE75*'CPMK-CPL'!L$20,0))/'CPMK-CPL'!L$25,""))</f>
        <v/>
      </c>
      <c r="N75" s="7" t="str">
        <f>IF($C75="","",IFERROR((IFERROR('FORM NILAI SIAP'!$M75*'CPMK-CPL'!M$11,0)+IFERROR('FORM NILAI SIAP'!$O75*'CPMK-CPL'!M$12,0)+IFERROR('FORM NILAI SIAP'!$Q75*'CPMK-CPL'!M$13,0)+IFERROR('FORM NILAI SIAP'!$S75*'CPMK-CPL'!M$14,0)+IFERROR('FORM NILAI SIAP'!$U75*'CPMK-CPL'!M$15,0)+IFERROR('FORM NILAI SIAP'!$W75*'CPMK-CPL'!M$16,0)+IFERROR('FORM NILAI SIAP'!$Y75*'CPMK-CPL'!M$17,0)+IFERROR('FORM NILAI SIAP'!$AA75*'CPMK-CPL'!M$18,0)+IFERROR('FORM NILAI SIAP'!$AC75*'CPMK-CPL'!M$19,0)+IFERROR('FORM NILAI SIAP'!$AE75*'CPMK-CPL'!M$20,0))/'CPMK-CPL'!M$25,""))</f>
        <v/>
      </c>
      <c r="O75" s="7" t="str">
        <f>IF($C75="","",IFERROR((IFERROR('FORM NILAI SIAP'!$M75*'CPMK-CPL'!N$11,0)+IFERROR('FORM NILAI SIAP'!$O75*'CPMK-CPL'!N$12,0)+IFERROR('FORM NILAI SIAP'!$Q75*'CPMK-CPL'!N$13,0)+IFERROR('FORM NILAI SIAP'!$S75*'CPMK-CPL'!N$14,0)+IFERROR('FORM NILAI SIAP'!$U75*'CPMK-CPL'!N$15,0)+IFERROR('FORM NILAI SIAP'!$W75*'CPMK-CPL'!N$16,0)+IFERROR('FORM NILAI SIAP'!$Y75*'CPMK-CPL'!N$17,0)+IFERROR('FORM NILAI SIAP'!$AA75*'CPMK-CPL'!N$18,0)+IFERROR('FORM NILAI SIAP'!$AC75*'CPMK-CPL'!N$19,0)+IFERROR('FORM NILAI SIAP'!$AE75*'CPMK-CPL'!N$20,0))/'CPMK-CPL'!N$25,""))</f>
        <v/>
      </c>
      <c r="P75" s="7" t="str">
        <f>IF($C75="","",IFERROR((IFERROR('FORM NILAI SIAP'!$M75*'CPMK-CPL'!O$11,0)+IFERROR('FORM NILAI SIAP'!$O75*'CPMK-CPL'!O$12,0)+IFERROR('FORM NILAI SIAP'!$Q75*'CPMK-CPL'!O$13,0)+IFERROR('FORM NILAI SIAP'!$S75*'CPMK-CPL'!O$14,0)+IFERROR('FORM NILAI SIAP'!$U75*'CPMK-CPL'!O$15,0)+IFERROR('FORM NILAI SIAP'!$W75*'CPMK-CPL'!O$16,0)+IFERROR('FORM NILAI SIAP'!$Y75*'CPMK-CPL'!O$17,0)+IFERROR('FORM NILAI SIAP'!$AA75*'CPMK-CPL'!O$18,0)+IFERROR('FORM NILAI SIAP'!$AC75*'CPMK-CPL'!O$19,0)+IFERROR('FORM NILAI SIAP'!$AE75*'CPMK-CPL'!O$20,0))/'CPMK-CPL'!O$25,""))</f>
        <v/>
      </c>
      <c r="Q75" s="7" t="str">
        <f>IF($C75="","",IFERROR((IFERROR('FORM NILAI SIAP'!$M75*'CPMK-CPL'!P$11,0)+IFERROR('FORM NILAI SIAP'!$O75*'CPMK-CPL'!P$12,0)+IFERROR('FORM NILAI SIAP'!$Q75*'CPMK-CPL'!P$13,0)+IFERROR('FORM NILAI SIAP'!$S75*'CPMK-CPL'!P$14,0)+IFERROR('FORM NILAI SIAP'!$U75*'CPMK-CPL'!P$15,0)+IFERROR('FORM NILAI SIAP'!$W75*'CPMK-CPL'!P$16,0)+IFERROR('FORM NILAI SIAP'!$Y75*'CPMK-CPL'!P$17,0)+IFERROR('FORM NILAI SIAP'!$AA75*'CPMK-CPL'!P$18,0)+IFERROR('FORM NILAI SIAP'!$AC75*'CPMK-CPL'!P$19,0)+IFERROR('FORM NILAI SIAP'!$AE75*'CPMK-CPL'!P$20,0))/'CPMK-CPL'!P$25,""))</f>
        <v/>
      </c>
      <c r="R75" s="7" t="str">
        <f>IF($C75="","",IFERROR((IFERROR('FORM NILAI SIAP'!$M75*'CPMK-CPL'!Q$11,0)+IFERROR('FORM NILAI SIAP'!$O75*'CPMK-CPL'!Q$12,0)+IFERROR('FORM NILAI SIAP'!$Q75*'CPMK-CPL'!Q$13,0)+IFERROR('FORM NILAI SIAP'!$S75*'CPMK-CPL'!Q$14,0)+IFERROR('FORM NILAI SIAP'!$U75*'CPMK-CPL'!Q$15,0)+IFERROR('FORM NILAI SIAP'!$W75*'CPMK-CPL'!Q$16,0)+IFERROR('FORM NILAI SIAP'!$Y75*'CPMK-CPL'!Q$17,0)+IFERROR('FORM NILAI SIAP'!$AA75*'CPMK-CPL'!Q$18,0)+IFERROR('FORM NILAI SIAP'!$AC75*'CPMK-CPL'!Q$19,0)+IFERROR('FORM NILAI SIAP'!$AE75*'CPMK-CPL'!Q$20,0))/'CPMK-CPL'!Q$25,""))</f>
        <v/>
      </c>
      <c r="S75" s="7" t="str">
        <f>IF($C75="","",IFERROR((IFERROR('FORM NILAI SIAP'!$M75*'CPMK-CPL'!R$11,0)+IFERROR('FORM NILAI SIAP'!$O75*'CPMK-CPL'!R$12,0)+IFERROR('FORM NILAI SIAP'!$Q75*'CPMK-CPL'!R$13,0)+IFERROR('FORM NILAI SIAP'!$S75*'CPMK-CPL'!R$14,0)+IFERROR('FORM NILAI SIAP'!$U75*'CPMK-CPL'!R$15,0)+IFERROR('FORM NILAI SIAP'!$W75*'CPMK-CPL'!R$16,0)+IFERROR('FORM NILAI SIAP'!$Y75*'CPMK-CPL'!R$17,0)+IFERROR('FORM NILAI SIAP'!$AA75*'CPMK-CPL'!R$18,0)+IFERROR('FORM NILAI SIAP'!$AC75*'CPMK-CPL'!R$19,0)+IFERROR('FORM NILAI SIAP'!$AE75*'CPMK-CPL'!R$20,0))/'CPMK-CPL'!R$25,""))</f>
        <v/>
      </c>
      <c r="T75" s="2" t="str">
        <f t="shared" si="30"/>
        <v/>
      </c>
      <c r="U75" s="2" t="str">
        <f t="shared" si="31"/>
        <v/>
      </c>
      <c r="V75" s="2" t="str">
        <f t="shared" si="32"/>
        <v/>
      </c>
      <c r="W75" s="2" t="str">
        <f t="shared" si="33"/>
        <v/>
      </c>
      <c r="X75" s="2" t="str">
        <f t="shared" si="34"/>
        <v/>
      </c>
      <c r="Y75" s="2" t="str">
        <f t="shared" si="35"/>
        <v/>
      </c>
      <c r="Z75" s="2" t="str">
        <f t="shared" si="36"/>
        <v/>
      </c>
      <c r="AA75" s="2" t="str">
        <f t="shared" si="37"/>
        <v/>
      </c>
      <c r="AB75" s="2" t="str">
        <f t="shared" si="28"/>
        <v/>
      </c>
      <c r="AC75" s="2" t="str">
        <f t="shared" si="38"/>
        <v/>
      </c>
      <c r="AD75" s="2" t="str">
        <f t="shared" si="39"/>
        <v/>
      </c>
      <c r="AE75" s="2" t="str">
        <f t="shared" si="40"/>
        <v/>
      </c>
      <c r="AF75" s="2" t="str">
        <f t="shared" si="41"/>
        <v/>
      </c>
      <c r="AG75" s="2" t="str">
        <f t="shared" si="42"/>
        <v/>
      </c>
      <c r="AH75" s="2" t="str">
        <f t="shared" si="43"/>
        <v/>
      </c>
      <c r="AI75" s="60" t="str">
        <f t="shared" ca="1" si="44"/>
        <v/>
      </c>
      <c r="AJ75" s="60"/>
    </row>
    <row r="76" spans="1:36" x14ac:dyDescent="0.25">
      <c r="A76" s="63" t="str">
        <f t="shared" si="29"/>
        <v/>
      </c>
      <c r="B76" s="49" t="str">
        <f>IF('FORM NILAI SIAP'!A76=0,"",'FORM NILAI SIAP'!A76)</f>
        <v/>
      </c>
      <c r="C76" s="3" t="str">
        <f>IF('FORM NILAI SIAP'!B76=0,"",'FORM NILAI SIAP'!B76)</f>
        <v/>
      </c>
      <c r="D76" s="3" t="str">
        <f>'FORM NILAI SIAP'!J76</f>
        <v/>
      </c>
      <c r="E76" s="7" t="str">
        <f>IF($C76="","",IFERROR((IFERROR('FORM NILAI SIAP'!$M76*'CPMK-CPL'!D$11,0)+IFERROR('FORM NILAI SIAP'!$O76*'CPMK-CPL'!D$12,0)+IFERROR('FORM NILAI SIAP'!$Q76*'CPMK-CPL'!D$13,0)+IFERROR('FORM NILAI SIAP'!$S76*'CPMK-CPL'!D$14,0)+IFERROR('FORM NILAI SIAP'!$U76*'CPMK-CPL'!D$15,0)+IFERROR('FORM NILAI SIAP'!$W76*'CPMK-CPL'!D$16,0)+IFERROR('FORM NILAI SIAP'!$Y76*'CPMK-CPL'!D$17,0)+IFERROR('FORM NILAI SIAP'!$AA76*'CPMK-CPL'!D$18,0)+IFERROR('FORM NILAI SIAP'!$AC76*'CPMK-CPL'!D$19,0)+IFERROR('FORM NILAI SIAP'!$AE76*'CPMK-CPL'!D$20,0))/'CPMK-CPL'!D$25,""))</f>
        <v/>
      </c>
      <c r="F76" s="7" t="str">
        <f>IF($C76="","",IFERROR((IFERROR('FORM NILAI SIAP'!$M76*'CPMK-CPL'!E$11,0)+IFERROR('FORM NILAI SIAP'!$O76*'CPMK-CPL'!E$12,0)+IFERROR('FORM NILAI SIAP'!$Q76*'CPMK-CPL'!E$13,0)+IFERROR('FORM NILAI SIAP'!$S76*'CPMK-CPL'!E$14,0)+IFERROR('FORM NILAI SIAP'!$U76*'CPMK-CPL'!E$15,0)+IFERROR('FORM NILAI SIAP'!$W76*'CPMK-CPL'!E$16,0)+IFERROR('FORM NILAI SIAP'!$Y76*'CPMK-CPL'!E$17,0)+IFERROR('FORM NILAI SIAP'!$AA76*'CPMK-CPL'!E$18,0)+IFERROR('FORM NILAI SIAP'!$AC76*'CPMK-CPL'!E$19,0)+IFERROR('FORM NILAI SIAP'!$AE76*'CPMK-CPL'!E$20,0))/'CPMK-CPL'!E$25,""))</f>
        <v/>
      </c>
      <c r="G76" s="7" t="str">
        <f>IF($C76="","",IFERROR((IFERROR('FORM NILAI SIAP'!$M76*'CPMK-CPL'!F$11,0)+IFERROR('FORM NILAI SIAP'!$O76*'CPMK-CPL'!F$12,0)+IFERROR('FORM NILAI SIAP'!$Q76*'CPMK-CPL'!F$13,0)+IFERROR('FORM NILAI SIAP'!$S76*'CPMK-CPL'!F$14,0)+IFERROR('FORM NILAI SIAP'!$U76*'CPMK-CPL'!F$15,0)+IFERROR('FORM NILAI SIAP'!$W76*'CPMK-CPL'!F$16,0)+IFERROR('FORM NILAI SIAP'!$Y76*'CPMK-CPL'!F$17,0)+IFERROR('FORM NILAI SIAP'!$AA76*'CPMK-CPL'!F$18,0)+IFERROR('FORM NILAI SIAP'!$AC76*'CPMK-CPL'!F$19,0)+IFERROR('FORM NILAI SIAP'!$AE76*'CPMK-CPL'!F$20,0))/'CPMK-CPL'!F$25,""))</f>
        <v/>
      </c>
      <c r="H76" s="7" t="str">
        <f>IF($C76="","",IFERROR((IFERROR('FORM NILAI SIAP'!$M76*'CPMK-CPL'!G$11,0)+IFERROR('FORM NILAI SIAP'!$O76*'CPMK-CPL'!G$12,0)+IFERROR('FORM NILAI SIAP'!$Q76*'CPMK-CPL'!G$13,0)+IFERROR('FORM NILAI SIAP'!$S76*'CPMK-CPL'!G$14,0)+IFERROR('FORM NILAI SIAP'!$U76*'CPMK-CPL'!G$15,0)+IFERROR('FORM NILAI SIAP'!$W76*'CPMK-CPL'!G$16,0)+IFERROR('FORM NILAI SIAP'!$Y76*'CPMK-CPL'!G$17,0)+IFERROR('FORM NILAI SIAP'!$AA76*'CPMK-CPL'!G$18,0)+IFERROR('FORM NILAI SIAP'!$AC76*'CPMK-CPL'!G$19,0)+IFERROR('FORM NILAI SIAP'!$AE76*'CPMK-CPL'!G$20,0))/'CPMK-CPL'!G$25,""))</f>
        <v/>
      </c>
      <c r="I76" s="7" t="str">
        <f>IF($C76="","",IFERROR((IFERROR('FORM NILAI SIAP'!$M76*'CPMK-CPL'!H$11,0)+IFERROR('FORM NILAI SIAP'!$O76*'CPMK-CPL'!H$12,0)+IFERROR('FORM NILAI SIAP'!$Q76*'CPMK-CPL'!H$13,0)+IFERROR('FORM NILAI SIAP'!$S76*'CPMK-CPL'!H$14,0)+IFERROR('FORM NILAI SIAP'!$U76*'CPMK-CPL'!H$15,0)+IFERROR('FORM NILAI SIAP'!$W76*'CPMK-CPL'!H$16,0)+IFERROR('FORM NILAI SIAP'!$Y76*'CPMK-CPL'!H$17,0)+IFERROR('FORM NILAI SIAP'!$AA76*'CPMK-CPL'!H$18,0)+IFERROR('FORM NILAI SIAP'!$AC76*'CPMK-CPL'!H$19,0)+IFERROR('FORM NILAI SIAP'!$AE76*'CPMK-CPL'!H$20,0))/'CPMK-CPL'!H$25,""))</f>
        <v/>
      </c>
      <c r="J76" s="7" t="str">
        <f>IF($C76="","",IFERROR((IFERROR('FORM NILAI SIAP'!$M76*'CPMK-CPL'!I$11,0)+IFERROR('FORM NILAI SIAP'!$O76*'CPMK-CPL'!I$12,0)+IFERROR('FORM NILAI SIAP'!$Q76*'CPMK-CPL'!I$13,0)+IFERROR('FORM NILAI SIAP'!$S76*'CPMK-CPL'!I$14,0)+IFERROR('FORM NILAI SIAP'!$U76*'CPMK-CPL'!I$15,0)+IFERROR('FORM NILAI SIAP'!$W76*'CPMK-CPL'!I$16,0)+IFERROR('FORM NILAI SIAP'!$Y76*'CPMK-CPL'!I$17,0)+IFERROR('FORM NILAI SIAP'!$AA76*'CPMK-CPL'!I$18,0)+IFERROR('FORM NILAI SIAP'!$AC76*'CPMK-CPL'!I$19,0)+IFERROR('FORM NILAI SIAP'!$AE76*'CPMK-CPL'!I$20,0))/'CPMK-CPL'!I$25,""))</f>
        <v/>
      </c>
      <c r="K76" s="7" t="str">
        <f>IF($C76="","",IFERROR((IFERROR('FORM NILAI SIAP'!$M76*'CPMK-CPL'!J$11,0)+IFERROR('FORM NILAI SIAP'!$O76*'CPMK-CPL'!J$12,0)+IFERROR('FORM NILAI SIAP'!$Q76*'CPMK-CPL'!J$13,0)+IFERROR('FORM NILAI SIAP'!$S76*'CPMK-CPL'!J$14,0)+IFERROR('FORM NILAI SIAP'!$U76*'CPMK-CPL'!J$15,0)+IFERROR('FORM NILAI SIAP'!$W76*'CPMK-CPL'!J$16,0)+IFERROR('FORM NILAI SIAP'!$Y76*'CPMK-CPL'!J$17,0)+IFERROR('FORM NILAI SIAP'!$AA76*'CPMK-CPL'!J$18,0)+IFERROR('FORM NILAI SIAP'!$AC76*'CPMK-CPL'!J$19,0)+IFERROR('FORM NILAI SIAP'!$AE76*'CPMK-CPL'!J$20,0))/'CPMK-CPL'!J$25,""))</f>
        <v/>
      </c>
      <c r="L76" s="7" t="str">
        <f>IF($C76="","",IFERROR((IFERROR('FORM NILAI SIAP'!$M76*'CPMK-CPL'!K$11,0)+IFERROR('FORM NILAI SIAP'!$O76*'CPMK-CPL'!K$12,0)+IFERROR('FORM NILAI SIAP'!$Q76*'CPMK-CPL'!K$13,0)+IFERROR('FORM NILAI SIAP'!$S76*'CPMK-CPL'!K$14,0)+IFERROR('FORM NILAI SIAP'!$U76*'CPMK-CPL'!K$15,0)+IFERROR('FORM NILAI SIAP'!$W76*'CPMK-CPL'!K$16,0)+IFERROR('FORM NILAI SIAP'!$Y76*'CPMK-CPL'!K$17,0)+IFERROR('FORM NILAI SIAP'!$AA76*'CPMK-CPL'!K$18,0)+IFERROR('FORM NILAI SIAP'!$AC76*'CPMK-CPL'!K$19,0)+IFERROR('FORM NILAI SIAP'!$AE76*'CPMK-CPL'!K$20,0))/'CPMK-CPL'!K$25,""))</f>
        <v/>
      </c>
      <c r="M76" s="7" t="str">
        <f>IF($C76="","",IFERROR((IFERROR('FORM NILAI SIAP'!$M76*'CPMK-CPL'!L$11,0)+IFERROR('FORM NILAI SIAP'!$O76*'CPMK-CPL'!L$12,0)+IFERROR('FORM NILAI SIAP'!$Q76*'CPMK-CPL'!L$13,0)+IFERROR('FORM NILAI SIAP'!$S76*'CPMK-CPL'!L$14,0)+IFERROR('FORM NILAI SIAP'!$U76*'CPMK-CPL'!L$15,0)+IFERROR('FORM NILAI SIAP'!$W76*'CPMK-CPL'!L$16,0)+IFERROR('FORM NILAI SIAP'!$Y76*'CPMK-CPL'!L$17,0)+IFERROR('FORM NILAI SIAP'!$AA76*'CPMK-CPL'!L$18,0)+IFERROR('FORM NILAI SIAP'!$AC76*'CPMK-CPL'!L$19,0)+IFERROR('FORM NILAI SIAP'!$AE76*'CPMK-CPL'!L$20,0))/'CPMK-CPL'!L$25,""))</f>
        <v/>
      </c>
      <c r="N76" s="7" t="str">
        <f>IF($C76="","",IFERROR((IFERROR('FORM NILAI SIAP'!$M76*'CPMK-CPL'!M$11,0)+IFERROR('FORM NILAI SIAP'!$O76*'CPMK-CPL'!M$12,0)+IFERROR('FORM NILAI SIAP'!$Q76*'CPMK-CPL'!M$13,0)+IFERROR('FORM NILAI SIAP'!$S76*'CPMK-CPL'!M$14,0)+IFERROR('FORM NILAI SIAP'!$U76*'CPMK-CPL'!M$15,0)+IFERROR('FORM NILAI SIAP'!$W76*'CPMK-CPL'!M$16,0)+IFERROR('FORM NILAI SIAP'!$Y76*'CPMK-CPL'!M$17,0)+IFERROR('FORM NILAI SIAP'!$AA76*'CPMK-CPL'!M$18,0)+IFERROR('FORM NILAI SIAP'!$AC76*'CPMK-CPL'!M$19,0)+IFERROR('FORM NILAI SIAP'!$AE76*'CPMK-CPL'!M$20,0))/'CPMK-CPL'!M$25,""))</f>
        <v/>
      </c>
      <c r="O76" s="7" t="str">
        <f>IF($C76="","",IFERROR((IFERROR('FORM NILAI SIAP'!$M76*'CPMK-CPL'!N$11,0)+IFERROR('FORM NILAI SIAP'!$O76*'CPMK-CPL'!N$12,0)+IFERROR('FORM NILAI SIAP'!$Q76*'CPMK-CPL'!N$13,0)+IFERROR('FORM NILAI SIAP'!$S76*'CPMK-CPL'!N$14,0)+IFERROR('FORM NILAI SIAP'!$U76*'CPMK-CPL'!N$15,0)+IFERROR('FORM NILAI SIAP'!$W76*'CPMK-CPL'!N$16,0)+IFERROR('FORM NILAI SIAP'!$Y76*'CPMK-CPL'!N$17,0)+IFERROR('FORM NILAI SIAP'!$AA76*'CPMK-CPL'!N$18,0)+IFERROR('FORM NILAI SIAP'!$AC76*'CPMK-CPL'!N$19,0)+IFERROR('FORM NILAI SIAP'!$AE76*'CPMK-CPL'!N$20,0))/'CPMK-CPL'!N$25,""))</f>
        <v/>
      </c>
      <c r="P76" s="7" t="str">
        <f>IF($C76="","",IFERROR((IFERROR('FORM NILAI SIAP'!$M76*'CPMK-CPL'!O$11,0)+IFERROR('FORM NILAI SIAP'!$O76*'CPMK-CPL'!O$12,0)+IFERROR('FORM NILAI SIAP'!$Q76*'CPMK-CPL'!O$13,0)+IFERROR('FORM NILAI SIAP'!$S76*'CPMK-CPL'!O$14,0)+IFERROR('FORM NILAI SIAP'!$U76*'CPMK-CPL'!O$15,0)+IFERROR('FORM NILAI SIAP'!$W76*'CPMK-CPL'!O$16,0)+IFERROR('FORM NILAI SIAP'!$Y76*'CPMK-CPL'!O$17,0)+IFERROR('FORM NILAI SIAP'!$AA76*'CPMK-CPL'!O$18,0)+IFERROR('FORM NILAI SIAP'!$AC76*'CPMK-CPL'!O$19,0)+IFERROR('FORM NILAI SIAP'!$AE76*'CPMK-CPL'!O$20,0))/'CPMK-CPL'!O$25,""))</f>
        <v/>
      </c>
      <c r="Q76" s="7" t="str">
        <f>IF($C76="","",IFERROR((IFERROR('FORM NILAI SIAP'!$M76*'CPMK-CPL'!P$11,0)+IFERROR('FORM NILAI SIAP'!$O76*'CPMK-CPL'!P$12,0)+IFERROR('FORM NILAI SIAP'!$Q76*'CPMK-CPL'!P$13,0)+IFERROR('FORM NILAI SIAP'!$S76*'CPMK-CPL'!P$14,0)+IFERROR('FORM NILAI SIAP'!$U76*'CPMK-CPL'!P$15,0)+IFERROR('FORM NILAI SIAP'!$W76*'CPMK-CPL'!P$16,0)+IFERROR('FORM NILAI SIAP'!$Y76*'CPMK-CPL'!P$17,0)+IFERROR('FORM NILAI SIAP'!$AA76*'CPMK-CPL'!P$18,0)+IFERROR('FORM NILAI SIAP'!$AC76*'CPMK-CPL'!P$19,0)+IFERROR('FORM NILAI SIAP'!$AE76*'CPMK-CPL'!P$20,0))/'CPMK-CPL'!P$25,""))</f>
        <v/>
      </c>
      <c r="R76" s="7" t="str">
        <f>IF($C76="","",IFERROR((IFERROR('FORM NILAI SIAP'!$M76*'CPMK-CPL'!Q$11,0)+IFERROR('FORM NILAI SIAP'!$O76*'CPMK-CPL'!Q$12,0)+IFERROR('FORM NILAI SIAP'!$Q76*'CPMK-CPL'!Q$13,0)+IFERROR('FORM NILAI SIAP'!$S76*'CPMK-CPL'!Q$14,0)+IFERROR('FORM NILAI SIAP'!$U76*'CPMK-CPL'!Q$15,0)+IFERROR('FORM NILAI SIAP'!$W76*'CPMK-CPL'!Q$16,0)+IFERROR('FORM NILAI SIAP'!$Y76*'CPMK-CPL'!Q$17,0)+IFERROR('FORM NILAI SIAP'!$AA76*'CPMK-CPL'!Q$18,0)+IFERROR('FORM NILAI SIAP'!$AC76*'CPMK-CPL'!Q$19,0)+IFERROR('FORM NILAI SIAP'!$AE76*'CPMK-CPL'!Q$20,0))/'CPMK-CPL'!Q$25,""))</f>
        <v/>
      </c>
      <c r="S76" s="7" t="str">
        <f>IF($C76="","",IFERROR((IFERROR('FORM NILAI SIAP'!$M76*'CPMK-CPL'!R$11,0)+IFERROR('FORM NILAI SIAP'!$O76*'CPMK-CPL'!R$12,0)+IFERROR('FORM NILAI SIAP'!$Q76*'CPMK-CPL'!R$13,0)+IFERROR('FORM NILAI SIAP'!$S76*'CPMK-CPL'!R$14,0)+IFERROR('FORM NILAI SIAP'!$U76*'CPMK-CPL'!R$15,0)+IFERROR('FORM NILAI SIAP'!$W76*'CPMK-CPL'!R$16,0)+IFERROR('FORM NILAI SIAP'!$Y76*'CPMK-CPL'!R$17,0)+IFERROR('FORM NILAI SIAP'!$AA76*'CPMK-CPL'!R$18,0)+IFERROR('FORM NILAI SIAP'!$AC76*'CPMK-CPL'!R$19,0)+IFERROR('FORM NILAI SIAP'!$AE76*'CPMK-CPL'!R$20,0))/'CPMK-CPL'!R$25,""))</f>
        <v/>
      </c>
      <c r="T76" s="2" t="str">
        <f t="shared" si="30"/>
        <v/>
      </c>
      <c r="U76" s="2" t="str">
        <f t="shared" si="31"/>
        <v/>
      </c>
      <c r="V76" s="2" t="str">
        <f t="shared" si="32"/>
        <v/>
      </c>
      <c r="W76" s="2" t="str">
        <f t="shared" si="33"/>
        <v/>
      </c>
      <c r="X76" s="2" t="str">
        <f t="shared" si="34"/>
        <v/>
      </c>
      <c r="Y76" s="2" t="str">
        <f t="shared" si="35"/>
        <v/>
      </c>
      <c r="Z76" s="2" t="str">
        <f t="shared" si="36"/>
        <v/>
      </c>
      <c r="AA76" s="2" t="str">
        <f t="shared" si="37"/>
        <v/>
      </c>
      <c r="AB76" s="2" t="str">
        <f t="shared" si="28"/>
        <v/>
      </c>
      <c r="AC76" s="2" t="str">
        <f t="shared" si="38"/>
        <v/>
      </c>
      <c r="AD76" s="2" t="str">
        <f t="shared" si="39"/>
        <v/>
      </c>
      <c r="AE76" s="2" t="str">
        <f t="shared" si="40"/>
        <v/>
      </c>
      <c r="AF76" s="2" t="str">
        <f t="shared" si="41"/>
        <v/>
      </c>
      <c r="AG76" s="2" t="str">
        <f t="shared" si="42"/>
        <v/>
      </c>
      <c r="AH76" s="2" t="str">
        <f t="shared" si="43"/>
        <v/>
      </c>
      <c r="AI76" s="60" t="str">
        <f t="shared" ca="1" si="44"/>
        <v/>
      </c>
      <c r="AJ76" s="60"/>
    </row>
    <row r="77" spans="1:36" x14ac:dyDescent="0.25">
      <c r="A77" s="63" t="str">
        <f t="shared" si="29"/>
        <v/>
      </c>
      <c r="B77" s="49" t="str">
        <f>IF('FORM NILAI SIAP'!A77=0,"",'FORM NILAI SIAP'!A77)</f>
        <v/>
      </c>
      <c r="C77" s="3" t="str">
        <f>IF('FORM NILAI SIAP'!B77=0,"",'FORM NILAI SIAP'!B77)</f>
        <v/>
      </c>
      <c r="D77" s="3" t="str">
        <f>'FORM NILAI SIAP'!J77</f>
        <v/>
      </c>
      <c r="E77" s="7" t="str">
        <f>IF($C77="","",IFERROR((IFERROR('FORM NILAI SIAP'!$M77*'CPMK-CPL'!D$11,0)+IFERROR('FORM NILAI SIAP'!$O77*'CPMK-CPL'!D$12,0)+IFERROR('FORM NILAI SIAP'!$Q77*'CPMK-CPL'!D$13,0)+IFERROR('FORM NILAI SIAP'!$S77*'CPMK-CPL'!D$14,0)+IFERROR('FORM NILAI SIAP'!$U77*'CPMK-CPL'!D$15,0)+IFERROR('FORM NILAI SIAP'!$W77*'CPMK-CPL'!D$16,0)+IFERROR('FORM NILAI SIAP'!$Y77*'CPMK-CPL'!D$17,0)+IFERROR('FORM NILAI SIAP'!$AA77*'CPMK-CPL'!D$18,0)+IFERROR('FORM NILAI SIAP'!$AC77*'CPMK-CPL'!D$19,0)+IFERROR('FORM NILAI SIAP'!$AE77*'CPMK-CPL'!D$20,0))/'CPMK-CPL'!D$25,""))</f>
        <v/>
      </c>
      <c r="F77" s="7" t="str">
        <f>IF($C77="","",IFERROR((IFERROR('FORM NILAI SIAP'!$M77*'CPMK-CPL'!E$11,0)+IFERROR('FORM NILAI SIAP'!$O77*'CPMK-CPL'!E$12,0)+IFERROR('FORM NILAI SIAP'!$Q77*'CPMK-CPL'!E$13,0)+IFERROR('FORM NILAI SIAP'!$S77*'CPMK-CPL'!E$14,0)+IFERROR('FORM NILAI SIAP'!$U77*'CPMK-CPL'!E$15,0)+IFERROR('FORM NILAI SIAP'!$W77*'CPMK-CPL'!E$16,0)+IFERROR('FORM NILAI SIAP'!$Y77*'CPMK-CPL'!E$17,0)+IFERROR('FORM NILAI SIAP'!$AA77*'CPMK-CPL'!E$18,0)+IFERROR('FORM NILAI SIAP'!$AC77*'CPMK-CPL'!E$19,0)+IFERROR('FORM NILAI SIAP'!$AE77*'CPMK-CPL'!E$20,0))/'CPMK-CPL'!E$25,""))</f>
        <v/>
      </c>
      <c r="G77" s="7" t="str">
        <f>IF($C77="","",IFERROR((IFERROR('FORM NILAI SIAP'!$M77*'CPMK-CPL'!F$11,0)+IFERROR('FORM NILAI SIAP'!$O77*'CPMK-CPL'!F$12,0)+IFERROR('FORM NILAI SIAP'!$Q77*'CPMK-CPL'!F$13,0)+IFERROR('FORM NILAI SIAP'!$S77*'CPMK-CPL'!F$14,0)+IFERROR('FORM NILAI SIAP'!$U77*'CPMK-CPL'!F$15,0)+IFERROR('FORM NILAI SIAP'!$W77*'CPMK-CPL'!F$16,0)+IFERROR('FORM NILAI SIAP'!$Y77*'CPMK-CPL'!F$17,0)+IFERROR('FORM NILAI SIAP'!$AA77*'CPMK-CPL'!F$18,0)+IFERROR('FORM NILAI SIAP'!$AC77*'CPMK-CPL'!F$19,0)+IFERROR('FORM NILAI SIAP'!$AE77*'CPMK-CPL'!F$20,0))/'CPMK-CPL'!F$25,""))</f>
        <v/>
      </c>
      <c r="H77" s="7" t="str">
        <f>IF($C77="","",IFERROR((IFERROR('FORM NILAI SIAP'!$M77*'CPMK-CPL'!G$11,0)+IFERROR('FORM NILAI SIAP'!$O77*'CPMK-CPL'!G$12,0)+IFERROR('FORM NILAI SIAP'!$Q77*'CPMK-CPL'!G$13,0)+IFERROR('FORM NILAI SIAP'!$S77*'CPMK-CPL'!G$14,0)+IFERROR('FORM NILAI SIAP'!$U77*'CPMK-CPL'!G$15,0)+IFERROR('FORM NILAI SIAP'!$W77*'CPMK-CPL'!G$16,0)+IFERROR('FORM NILAI SIAP'!$Y77*'CPMK-CPL'!G$17,0)+IFERROR('FORM NILAI SIAP'!$AA77*'CPMK-CPL'!G$18,0)+IFERROR('FORM NILAI SIAP'!$AC77*'CPMK-CPL'!G$19,0)+IFERROR('FORM NILAI SIAP'!$AE77*'CPMK-CPL'!G$20,0))/'CPMK-CPL'!G$25,""))</f>
        <v/>
      </c>
      <c r="I77" s="7" t="str">
        <f>IF($C77="","",IFERROR((IFERROR('FORM NILAI SIAP'!$M77*'CPMK-CPL'!H$11,0)+IFERROR('FORM NILAI SIAP'!$O77*'CPMK-CPL'!H$12,0)+IFERROR('FORM NILAI SIAP'!$Q77*'CPMK-CPL'!H$13,0)+IFERROR('FORM NILAI SIAP'!$S77*'CPMK-CPL'!H$14,0)+IFERROR('FORM NILAI SIAP'!$U77*'CPMK-CPL'!H$15,0)+IFERROR('FORM NILAI SIAP'!$W77*'CPMK-CPL'!H$16,0)+IFERROR('FORM NILAI SIAP'!$Y77*'CPMK-CPL'!H$17,0)+IFERROR('FORM NILAI SIAP'!$AA77*'CPMK-CPL'!H$18,0)+IFERROR('FORM NILAI SIAP'!$AC77*'CPMK-CPL'!H$19,0)+IFERROR('FORM NILAI SIAP'!$AE77*'CPMK-CPL'!H$20,0))/'CPMK-CPL'!H$25,""))</f>
        <v/>
      </c>
      <c r="J77" s="7" t="str">
        <f>IF($C77="","",IFERROR((IFERROR('FORM NILAI SIAP'!$M77*'CPMK-CPL'!I$11,0)+IFERROR('FORM NILAI SIAP'!$O77*'CPMK-CPL'!I$12,0)+IFERROR('FORM NILAI SIAP'!$Q77*'CPMK-CPL'!I$13,0)+IFERROR('FORM NILAI SIAP'!$S77*'CPMK-CPL'!I$14,0)+IFERROR('FORM NILAI SIAP'!$U77*'CPMK-CPL'!I$15,0)+IFERROR('FORM NILAI SIAP'!$W77*'CPMK-CPL'!I$16,0)+IFERROR('FORM NILAI SIAP'!$Y77*'CPMK-CPL'!I$17,0)+IFERROR('FORM NILAI SIAP'!$AA77*'CPMK-CPL'!I$18,0)+IFERROR('FORM NILAI SIAP'!$AC77*'CPMK-CPL'!I$19,0)+IFERROR('FORM NILAI SIAP'!$AE77*'CPMK-CPL'!I$20,0))/'CPMK-CPL'!I$25,""))</f>
        <v/>
      </c>
      <c r="K77" s="7" t="str">
        <f>IF($C77="","",IFERROR((IFERROR('FORM NILAI SIAP'!$M77*'CPMK-CPL'!J$11,0)+IFERROR('FORM NILAI SIAP'!$O77*'CPMK-CPL'!J$12,0)+IFERROR('FORM NILAI SIAP'!$Q77*'CPMK-CPL'!J$13,0)+IFERROR('FORM NILAI SIAP'!$S77*'CPMK-CPL'!J$14,0)+IFERROR('FORM NILAI SIAP'!$U77*'CPMK-CPL'!J$15,0)+IFERROR('FORM NILAI SIAP'!$W77*'CPMK-CPL'!J$16,0)+IFERROR('FORM NILAI SIAP'!$Y77*'CPMK-CPL'!J$17,0)+IFERROR('FORM NILAI SIAP'!$AA77*'CPMK-CPL'!J$18,0)+IFERROR('FORM NILAI SIAP'!$AC77*'CPMK-CPL'!J$19,0)+IFERROR('FORM NILAI SIAP'!$AE77*'CPMK-CPL'!J$20,0))/'CPMK-CPL'!J$25,""))</f>
        <v/>
      </c>
      <c r="L77" s="7" t="str">
        <f>IF($C77="","",IFERROR((IFERROR('FORM NILAI SIAP'!$M77*'CPMK-CPL'!K$11,0)+IFERROR('FORM NILAI SIAP'!$O77*'CPMK-CPL'!K$12,0)+IFERROR('FORM NILAI SIAP'!$Q77*'CPMK-CPL'!K$13,0)+IFERROR('FORM NILAI SIAP'!$S77*'CPMK-CPL'!K$14,0)+IFERROR('FORM NILAI SIAP'!$U77*'CPMK-CPL'!K$15,0)+IFERROR('FORM NILAI SIAP'!$W77*'CPMK-CPL'!K$16,0)+IFERROR('FORM NILAI SIAP'!$Y77*'CPMK-CPL'!K$17,0)+IFERROR('FORM NILAI SIAP'!$AA77*'CPMK-CPL'!K$18,0)+IFERROR('FORM NILAI SIAP'!$AC77*'CPMK-CPL'!K$19,0)+IFERROR('FORM NILAI SIAP'!$AE77*'CPMK-CPL'!K$20,0))/'CPMK-CPL'!K$25,""))</f>
        <v/>
      </c>
      <c r="M77" s="7" t="str">
        <f>IF($C77="","",IFERROR((IFERROR('FORM NILAI SIAP'!$M77*'CPMK-CPL'!L$11,0)+IFERROR('FORM NILAI SIAP'!$O77*'CPMK-CPL'!L$12,0)+IFERROR('FORM NILAI SIAP'!$Q77*'CPMK-CPL'!L$13,0)+IFERROR('FORM NILAI SIAP'!$S77*'CPMK-CPL'!L$14,0)+IFERROR('FORM NILAI SIAP'!$U77*'CPMK-CPL'!L$15,0)+IFERROR('FORM NILAI SIAP'!$W77*'CPMK-CPL'!L$16,0)+IFERROR('FORM NILAI SIAP'!$Y77*'CPMK-CPL'!L$17,0)+IFERROR('FORM NILAI SIAP'!$AA77*'CPMK-CPL'!L$18,0)+IFERROR('FORM NILAI SIAP'!$AC77*'CPMK-CPL'!L$19,0)+IFERROR('FORM NILAI SIAP'!$AE77*'CPMK-CPL'!L$20,0))/'CPMK-CPL'!L$25,""))</f>
        <v/>
      </c>
      <c r="N77" s="7" t="str">
        <f>IF($C77="","",IFERROR((IFERROR('FORM NILAI SIAP'!$M77*'CPMK-CPL'!M$11,0)+IFERROR('FORM NILAI SIAP'!$O77*'CPMK-CPL'!M$12,0)+IFERROR('FORM NILAI SIAP'!$Q77*'CPMK-CPL'!M$13,0)+IFERROR('FORM NILAI SIAP'!$S77*'CPMK-CPL'!M$14,0)+IFERROR('FORM NILAI SIAP'!$U77*'CPMK-CPL'!M$15,0)+IFERROR('FORM NILAI SIAP'!$W77*'CPMK-CPL'!M$16,0)+IFERROR('FORM NILAI SIAP'!$Y77*'CPMK-CPL'!M$17,0)+IFERROR('FORM NILAI SIAP'!$AA77*'CPMK-CPL'!M$18,0)+IFERROR('FORM NILAI SIAP'!$AC77*'CPMK-CPL'!M$19,0)+IFERROR('FORM NILAI SIAP'!$AE77*'CPMK-CPL'!M$20,0))/'CPMK-CPL'!M$25,""))</f>
        <v/>
      </c>
      <c r="O77" s="7" t="str">
        <f>IF($C77="","",IFERROR((IFERROR('FORM NILAI SIAP'!$M77*'CPMK-CPL'!N$11,0)+IFERROR('FORM NILAI SIAP'!$O77*'CPMK-CPL'!N$12,0)+IFERROR('FORM NILAI SIAP'!$Q77*'CPMK-CPL'!N$13,0)+IFERROR('FORM NILAI SIAP'!$S77*'CPMK-CPL'!N$14,0)+IFERROR('FORM NILAI SIAP'!$U77*'CPMK-CPL'!N$15,0)+IFERROR('FORM NILAI SIAP'!$W77*'CPMK-CPL'!N$16,0)+IFERROR('FORM NILAI SIAP'!$Y77*'CPMK-CPL'!N$17,0)+IFERROR('FORM NILAI SIAP'!$AA77*'CPMK-CPL'!N$18,0)+IFERROR('FORM NILAI SIAP'!$AC77*'CPMK-CPL'!N$19,0)+IFERROR('FORM NILAI SIAP'!$AE77*'CPMK-CPL'!N$20,0))/'CPMK-CPL'!N$25,""))</f>
        <v/>
      </c>
      <c r="P77" s="7" t="str">
        <f>IF($C77="","",IFERROR((IFERROR('FORM NILAI SIAP'!$M77*'CPMK-CPL'!O$11,0)+IFERROR('FORM NILAI SIAP'!$O77*'CPMK-CPL'!O$12,0)+IFERROR('FORM NILAI SIAP'!$Q77*'CPMK-CPL'!O$13,0)+IFERROR('FORM NILAI SIAP'!$S77*'CPMK-CPL'!O$14,0)+IFERROR('FORM NILAI SIAP'!$U77*'CPMK-CPL'!O$15,0)+IFERROR('FORM NILAI SIAP'!$W77*'CPMK-CPL'!O$16,0)+IFERROR('FORM NILAI SIAP'!$Y77*'CPMK-CPL'!O$17,0)+IFERROR('FORM NILAI SIAP'!$AA77*'CPMK-CPL'!O$18,0)+IFERROR('FORM NILAI SIAP'!$AC77*'CPMK-CPL'!O$19,0)+IFERROR('FORM NILAI SIAP'!$AE77*'CPMK-CPL'!O$20,0))/'CPMK-CPL'!O$25,""))</f>
        <v/>
      </c>
      <c r="Q77" s="7" t="str">
        <f>IF($C77="","",IFERROR((IFERROR('FORM NILAI SIAP'!$M77*'CPMK-CPL'!P$11,0)+IFERROR('FORM NILAI SIAP'!$O77*'CPMK-CPL'!P$12,0)+IFERROR('FORM NILAI SIAP'!$Q77*'CPMK-CPL'!P$13,0)+IFERROR('FORM NILAI SIAP'!$S77*'CPMK-CPL'!P$14,0)+IFERROR('FORM NILAI SIAP'!$U77*'CPMK-CPL'!P$15,0)+IFERROR('FORM NILAI SIAP'!$W77*'CPMK-CPL'!P$16,0)+IFERROR('FORM NILAI SIAP'!$Y77*'CPMK-CPL'!P$17,0)+IFERROR('FORM NILAI SIAP'!$AA77*'CPMK-CPL'!P$18,0)+IFERROR('FORM NILAI SIAP'!$AC77*'CPMK-CPL'!P$19,0)+IFERROR('FORM NILAI SIAP'!$AE77*'CPMK-CPL'!P$20,0))/'CPMK-CPL'!P$25,""))</f>
        <v/>
      </c>
      <c r="R77" s="7" t="str">
        <f>IF($C77="","",IFERROR((IFERROR('FORM NILAI SIAP'!$M77*'CPMK-CPL'!Q$11,0)+IFERROR('FORM NILAI SIAP'!$O77*'CPMK-CPL'!Q$12,0)+IFERROR('FORM NILAI SIAP'!$Q77*'CPMK-CPL'!Q$13,0)+IFERROR('FORM NILAI SIAP'!$S77*'CPMK-CPL'!Q$14,0)+IFERROR('FORM NILAI SIAP'!$U77*'CPMK-CPL'!Q$15,0)+IFERROR('FORM NILAI SIAP'!$W77*'CPMK-CPL'!Q$16,0)+IFERROR('FORM NILAI SIAP'!$Y77*'CPMK-CPL'!Q$17,0)+IFERROR('FORM NILAI SIAP'!$AA77*'CPMK-CPL'!Q$18,0)+IFERROR('FORM NILAI SIAP'!$AC77*'CPMK-CPL'!Q$19,0)+IFERROR('FORM NILAI SIAP'!$AE77*'CPMK-CPL'!Q$20,0))/'CPMK-CPL'!Q$25,""))</f>
        <v/>
      </c>
      <c r="S77" s="7" t="str">
        <f>IF($C77="","",IFERROR((IFERROR('FORM NILAI SIAP'!$M77*'CPMK-CPL'!R$11,0)+IFERROR('FORM NILAI SIAP'!$O77*'CPMK-CPL'!R$12,0)+IFERROR('FORM NILAI SIAP'!$Q77*'CPMK-CPL'!R$13,0)+IFERROR('FORM NILAI SIAP'!$S77*'CPMK-CPL'!R$14,0)+IFERROR('FORM NILAI SIAP'!$U77*'CPMK-CPL'!R$15,0)+IFERROR('FORM NILAI SIAP'!$W77*'CPMK-CPL'!R$16,0)+IFERROR('FORM NILAI SIAP'!$Y77*'CPMK-CPL'!R$17,0)+IFERROR('FORM NILAI SIAP'!$AA77*'CPMK-CPL'!R$18,0)+IFERROR('FORM NILAI SIAP'!$AC77*'CPMK-CPL'!R$19,0)+IFERROR('FORM NILAI SIAP'!$AE77*'CPMK-CPL'!R$20,0))/'CPMK-CPL'!R$25,""))</f>
        <v/>
      </c>
      <c r="T77" s="2" t="str">
        <f t="shared" si="30"/>
        <v/>
      </c>
      <c r="U77" s="2" t="str">
        <f t="shared" si="31"/>
        <v/>
      </c>
      <c r="V77" s="2" t="str">
        <f t="shared" si="32"/>
        <v/>
      </c>
      <c r="W77" s="2" t="str">
        <f t="shared" si="33"/>
        <v/>
      </c>
      <c r="X77" s="2" t="str">
        <f t="shared" si="34"/>
        <v/>
      </c>
      <c r="Y77" s="2" t="str">
        <f t="shared" si="35"/>
        <v/>
      </c>
      <c r="Z77" s="2" t="str">
        <f t="shared" si="36"/>
        <v/>
      </c>
      <c r="AA77" s="2" t="str">
        <f t="shared" si="37"/>
        <v/>
      </c>
      <c r="AB77" s="2" t="str">
        <f t="shared" si="28"/>
        <v/>
      </c>
      <c r="AC77" s="2" t="str">
        <f t="shared" si="38"/>
        <v/>
      </c>
      <c r="AD77" s="2" t="str">
        <f t="shared" si="39"/>
        <v/>
      </c>
      <c r="AE77" s="2" t="str">
        <f t="shared" si="40"/>
        <v/>
      </c>
      <c r="AF77" s="2" t="str">
        <f t="shared" si="41"/>
        <v/>
      </c>
      <c r="AG77" s="2" t="str">
        <f t="shared" si="42"/>
        <v/>
      </c>
      <c r="AH77" s="2" t="str">
        <f t="shared" si="43"/>
        <v/>
      </c>
      <c r="AI77" s="60" t="str">
        <f t="shared" ca="1" si="44"/>
        <v/>
      </c>
      <c r="AJ77" s="60"/>
    </row>
    <row r="78" spans="1:36" x14ac:dyDescent="0.25">
      <c r="A78" s="63" t="str">
        <f t="shared" si="29"/>
        <v/>
      </c>
      <c r="B78" s="49" t="str">
        <f>IF('FORM NILAI SIAP'!A78=0,"",'FORM NILAI SIAP'!A78)</f>
        <v/>
      </c>
      <c r="C78" s="3" t="str">
        <f>IF('FORM NILAI SIAP'!B78=0,"",'FORM NILAI SIAP'!B78)</f>
        <v/>
      </c>
      <c r="D78" s="3" t="str">
        <f>'FORM NILAI SIAP'!J78</f>
        <v/>
      </c>
      <c r="E78" s="7" t="str">
        <f>IF($C78="","",IFERROR((IFERROR('FORM NILAI SIAP'!$M78*'CPMK-CPL'!D$11,0)+IFERROR('FORM NILAI SIAP'!$O78*'CPMK-CPL'!D$12,0)+IFERROR('FORM NILAI SIAP'!$Q78*'CPMK-CPL'!D$13,0)+IFERROR('FORM NILAI SIAP'!$S78*'CPMK-CPL'!D$14,0)+IFERROR('FORM NILAI SIAP'!$U78*'CPMK-CPL'!D$15,0)+IFERROR('FORM NILAI SIAP'!$W78*'CPMK-CPL'!D$16,0)+IFERROR('FORM NILAI SIAP'!$Y78*'CPMK-CPL'!D$17,0)+IFERROR('FORM NILAI SIAP'!$AA78*'CPMK-CPL'!D$18,0)+IFERROR('FORM NILAI SIAP'!$AC78*'CPMK-CPL'!D$19,0)+IFERROR('FORM NILAI SIAP'!$AE78*'CPMK-CPL'!D$20,0))/'CPMK-CPL'!D$25,""))</f>
        <v/>
      </c>
      <c r="F78" s="7" t="str">
        <f>IF($C78="","",IFERROR((IFERROR('FORM NILAI SIAP'!$M78*'CPMK-CPL'!E$11,0)+IFERROR('FORM NILAI SIAP'!$O78*'CPMK-CPL'!E$12,0)+IFERROR('FORM NILAI SIAP'!$Q78*'CPMK-CPL'!E$13,0)+IFERROR('FORM NILAI SIAP'!$S78*'CPMK-CPL'!E$14,0)+IFERROR('FORM NILAI SIAP'!$U78*'CPMK-CPL'!E$15,0)+IFERROR('FORM NILAI SIAP'!$W78*'CPMK-CPL'!E$16,0)+IFERROR('FORM NILAI SIAP'!$Y78*'CPMK-CPL'!E$17,0)+IFERROR('FORM NILAI SIAP'!$AA78*'CPMK-CPL'!E$18,0)+IFERROR('FORM NILAI SIAP'!$AC78*'CPMK-CPL'!E$19,0)+IFERROR('FORM NILAI SIAP'!$AE78*'CPMK-CPL'!E$20,0))/'CPMK-CPL'!E$25,""))</f>
        <v/>
      </c>
      <c r="G78" s="7" t="str">
        <f>IF($C78="","",IFERROR((IFERROR('FORM NILAI SIAP'!$M78*'CPMK-CPL'!F$11,0)+IFERROR('FORM NILAI SIAP'!$O78*'CPMK-CPL'!F$12,0)+IFERROR('FORM NILAI SIAP'!$Q78*'CPMK-CPL'!F$13,0)+IFERROR('FORM NILAI SIAP'!$S78*'CPMK-CPL'!F$14,0)+IFERROR('FORM NILAI SIAP'!$U78*'CPMK-CPL'!F$15,0)+IFERROR('FORM NILAI SIAP'!$W78*'CPMK-CPL'!F$16,0)+IFERROR('FORM NILAI SIAP'!$Y78*'CPMK-CPL'!F$17,0)+IFERROR('FORM NILAI SIAP'!$AA78*'CPMK-CPL'!F$18,0)+IFERROR('FORM NILAI SIAP'!$AC78*'CPMK-CPL'!F$19,0)+IFERROR('FORM NILAI SIAP'!$AE78*'CPMK-CPL'!F$20,0))/'CPMK-CPL'!F$25,""))</f>
        <v/>
      </c>
      <c r="H78" s="7" t="str">
        <f>IF($C78="","",IFERROR((IFERROR('FORM NILAI SIAP'!$M78*'CPMK-CPL'!G$11,0)+IFERROR('FORM NILAI SIAP'!$O78*'CPMK-CPL'!G$12,0)+IFERROR('FORM NILAI SIAP'!$Q78*'CPMK-CPL'!G$13,0)+IFERROR('FORM NILAI SIAP'!$S78*'CPMK-CPL'!G$14,0)+IFERROR('FORM NILAI SIAP'!$U78*'CPMK-CPL'!G$15,0)+IFERROR('FORM NILAI SIAP'!$W78*'CPMK-CPL'!G$16,0)+IFERROR('FORM NILAI SIAP'!$Y78*'CPMK-CPL'!G$17,0)+IFERROR('FORM NILAI SIAP'!$AA78*'CPMK-CPL'!G$18,0)+IFERROR('FORM NILAI SIAP'!$AC78*'CPMK-CPL'!G$19,0)+IFERROR('FORM NILAI SIAP'!$AE78*'CPMK-CPL'!G$20,0))/'CPMK-CPL'!G$25,""))</f>
        <v/>
      </c>
      <c r="I78" s="7" t="str">
        <f>IF($C78="","",IFERROR((IFERROR('FORM NILAI SIAP'!$M78*'CPMK-CPL'!H$11,0)+IFERROR('FORM NILAI SIAP'!$O78*'CPMK-CPL'!H$12,0)+IFERROR('FORM NILAI SIAP'!$Q78*'CPMK-CPL'!H$13,0)+IFERROR('FORM NILAI SIAP'!$S78*'CPMK-CPL'!H$14,0)+IFERROR('FORM NILAI SIAP'!$U78*'CPMK-CPL'!H$15,0)+IFERROR('FORM NILAI SIAP'!$W78*'CPMK-CPL'!H$16,0)+IFERROR('FORM NILAI SIAP'!$Y78*'CPMK-CPL'!H$17,0)+IFERROR('FORM NILAI SIAP'!$AA78*'CPMK-CPL'!H$18,0)+IFERROR('FORM NILAI SIAP'!$AC78*'CPMK-CPL'!H$19,0)+IFERROR('FORM NILAI SIAP'!$AE78*'CPMK-CPL'!H$20,0))/'CPMK-CPL'!H$25,""))</f>
        <v/>
      </c>
      <c r="J78" s="7" t="str">
        <f>IF($C78="","",IFERROR((IFERROR('FORM NILAI SIAP'!$M78*'CPMK-CPL'!I$11,0)+IFERROR('FORM NILAI SIAP'!$O78*'CPMK-CPL'!I$12,0)+IFERROR('FORM NILAI SIAP'!$Q78*'CPMK-CPL'!I$13,0)+IFERROR('FORM NILAI SIAP'!$S78*'CPMK-CPL'!I$14,0)+IFERROR('FORM NILAI SIAP'!$U78*'CPMK-CPL'!I$15,0)+IFERROR('FORM NILAI SIAP'!$W78*'CPMK-CPL'!I$16,0)+IFERROR('FORM NILAI SIAP'!$Y78*'CPMK-CPL'!I$17,0)+IFERROR('FORM NILAI SIAP'!$AA78*'CPMK-CPL'!I$18,0)+IFERROR('FORM NILAI SIAP'!$AC78*'CPMK-CPL'!I$19,0)+IFERROR('FORM NILAI SIAP'!$AE78*'CPMK-CPL'!I$20,0))/'CPMK-CPL'!I$25,""))</f>
        <v/>
      </c>
      <c r="K78" s="7" t="str">
        <f>IF($C78="","",IFERROR((IFERROR('FORM NILAI SIAP'!$M78*'CPMK-CPL'!J$11,0)+IFERROR('FORM NILAI SIAP'!$O78*'CPMK-CPL'!J$12,0)+IFERROR('FORM NILAI SIAP'!$Q78*'CPMK-CPL'!J$13,0)+IFERROR('FORM NILAI SIAP'!$S78*'CPMK-CPL'!J$14,0)+IFERROR('FORM NILAI SIAP'!$U78*'CPMK-CPL'!J$15,0)+IFERROR('FORM NILAI SIAP'!$W78*'CPMK-CPL'!J$16,0)+IFERROR('FORM NILAI SIAP'!$Y78*'CPMK-CPL'!J$17,0)+IFERROR('FORM NILAI SIAP'!$AA78*'CPMK-CPL'!J$18,0)+IFERROR('FORM NILAI SIAP'!$AC78*'CPMK-CPL'!J$19,0)+IFERROR('FORM NILAI SIAP'!$AE78*'CPMK-CPL'!J$20,0))/'CPMK-CPL'!J$25,""))</f>
        <v/>
      </c>
      <c r="L78" s="7" t="str">
        <f>IF($C78="","",IFERROR((IFERROR('FORM NILAI SIAP'!$M78*'CPMK-CPL'!K$11,0)+IFERROR('FORM NILAI SIAP'!$O78*'CPMK-CPL'!K$12,0)+IFERROR('FORM NILAI SIAP'!$Q78*'CPMK-CPL'!K$13,0)+IFERROR('FORM NILAI SIAP'!$S78*'CPMK-CPL'!K$14,0)+IFERROR('FORM NILAI SIAP'!$U78*'CPMK-CPL'!K$15,0)+IFERROR('FORM NILAI SIAP'!$W78*'CPMK-CPL'!K$16,0)+IFERROR('FORM NILAI SIAP'!$Y78*'CPMK-CPL'!K$17,0)+IFERROR('FORM NILAI SIAP'!$AA78*'CPMK-CPL'!K$18,0)+IFERROR('FORM NILAI SIAP'!$AC78*'CPMK-CPL'!K$19,0)+IFERROR('FORM NILAI SIAP'!$AE78*'CPMK-CPL'!K$20,0))/'CPMK-CPL'!K$25,""))</f>
        <v/>
      </c>
      <c r="M78" s="7" t="str">
        <f>IF($C78="","",IFERROR((IFERROR('FORM NILAI SIAP'!$M78*'CPMK-CPL'!L$11,0)+IFERROR('FORM NILAI SIAP'!$O78*'CPMK-CPL'!L$12,0)+IFERROR('FORM NILAI SIAP'!$Q78*'CPMK-CPL'!L$13,0)+IFERROR('FORM NILAI SIAP'!$S78*'CPMK-CPL'!L$14,0)+IFERROR('FORM NILAI SIAP'!$U78*'CPMK-CPL'!L$15,0)+IFERROR('FORM NILAI SIAP'!$W78*'CPMK-CPL'!L$16,0)+IFERROR('FORM NILAI SIAP'!$Y78*'CPMK-CPL'!L$17,0)+IFERROR('FORM NILAI SIAP'!$AA78*'CPMK-CPL'!L$18,0)+IFERROR('FORM NILAI SIAP'!$AC78*'CPMK-CPL'!L$19,0)+IFERROR('FORM NILAI SIAP'!$AE78*'CPMK-CPL'!L$20,0))/'CPMK-CPL'!L$25,""))</f>
        <v/>
      </c>
      <c r="N78" s="7" t="str">
        <f>IF($C78="","",IFERROR((IFERROR('FORM NILAI SIAP'!$M78*'CPMK-CPL'!M$11,0)+IFERROR('FORM NILAI SIAP'!$O78*'CPMK-CPL'!M$12,0)+IFERROR('FORM NILAI SIAP'!$Q78*'CPMK-CPL'!M$13,0)+IFERROR('FORM NILAI SIAP'!$S78*'CPMK-CPL'!M$14,0)+IFERROR('FORM NILAI SIAP'!$U78*'CPMK-CPL'!M$15,0)+IFERROR('FORM NILAI SIAP'!$W78*'CPMK-CPL'!M$16,0)+IFERROR('FORM NILAI SIAP'!$Y78*'CPMK-CPL'!M$17,0)+IFERROR('FORM NILAI SIAP'!$AA78*'CPMK-CPL'!M$18,0)+IFERROR('FORM NILAI SIAP'!$AC78*'CPMK-CPL'!M$19,0)+IFERROR('FORM NILAI SIAP'!$AE78*'CPMK-CPL'!M$20,0))/'CPMK-CPL'!M$25,""))</f>
        <v/>
      </c>
      <c r="O78" s="7" t="str">
        <f>IF($C78="","",IFERROR((IFERROR('FORM NILAI SIAP'!$M78*'CPMK-CPL'!N$11,0)+IFERROR('FORM NILAI SIAP'!$O78*'CPMK-CPL'!N$12,0)+IFERROR('FORM NILAI SIAP'!$Q78*'CPMK-CPL'!N$13,0)+IFERROR('FORM NILAI SIAP'!$S78*'CPMK-CPL'!N$14,0)+IFERROR('FORM NILAI SIAP'!$U78*'CPMK-CPL'!N$15,0)+IFERROR('FORM NILAI SIAP'!$W78*'CPMK-CPL'!N$16,0)+IFERROR('FORM NILAI SIAP'!$Y78*'CPMK-CPL'!N$17,0)+IFERROR('FORM NILAI SIAP'!$AA78*'CPMK-CPL'!N$18,0)+IFERROR('FORM NILAI SIAP'!$AC78*'CPMK-CPL'!N$19,0)+IFERROR('FORM NILAI SIAP'!$AE78*'CPMK-CPL'!N$20,0))/'CPMK-CPL'!N$25,""))</f>
        <v/>
      </c>
      <c r="P78" s="7" t="str">
        <f>IF($C78="","",IFERROR((IFERROR('FORM NILAI SIAP'!$M78*'CPMK-CPL'!O$11,0)+IFERROR('FORM NILAI SIAP'!$O78*'CPMK-CPL'!O$12,0)+IFERROR('FORM NILAI SIAP'!$Q78*'CPMK-CPL'!O$13,0)+IFERROR('FORM NILAI SIAP'!$S78*'CPMK-CPL'!O$14,0)+IFERROR('FORM NILAI SIAP'!$U78*'CPMK-CPL'!O$15,0)+IFERROR('FORM NILAI SIAP'!$W78*'CPMK-CPL'!O$16,0)+IFERROR('FORM NILAI SIAP'!$Y78*'CPMK-CPL'!O$17,0)+IFERROR('FORM NILAI SIAP'!$AA78*'CPMK-CPL'!O$18,0)+IFERROR('FORM NILAI SIAP'!$AC78*'CPMK-CPL'!O$19,0)+IFERROR('FORM NILAI SIAP'!$AE78*'CPMK-CPL'!O$20,0))/'CPMK-CPL'!O$25,""))</f>
        <v/>
      </c>
      <c r="Q78" s="7" t="str">
        <f>IF($C78="","",IFERROR((IFERROR('FORM NILAI SIAP'!$M78*'CPMK-CPL'!P$11,0)+IFERROR('FORM NILAI SIAP'!$O78*'CPMK-CPL'!P$12,0)+IFERROR('FORM NILAI SIAP'!$Q78*'CPMK-CPL'!P$13,0)+IFERROR('FORM NILAI SIAP'!$S78*'CPMK-CPL'!P$14,0)+IFERROR('FORM NILAI SIAP'!$U78*'CPMK-CPL'!P$15,0)+IFERROR('FORM NILAI SIAP'!$W78*'CPMK-CPL'!P$16,0)+IFERROR('FORM NILAI SIAP'!$Y78*'CPMK-CPL'!P$17,0)+IFERROR('FORM NILAI SIAP'!$AA78*'CPMK-CPL'!P$18,0)+IFERROR('FORM NILAI SIAP'!$AC78*'CPMK-CPL'!P$19,0)+IFERROR('FORM NILAI SIAP'!$AE78*'CPMK-CPL'!P$20,0))/'CPMK-CPL'!P$25,""))</f>
        <v/>
      </c>
      <c r="R78" s="7" t="str">
        <f>IF($C78="","",IFERROR((IFERROR('FORM NILAI SIAP'!$M78*'CPMK-CPL'!Q$11,0)+IFERROR('FORM NILAI SIAP'!$O78*'CPMK-CPL'!Q$12,0)+IFERROR('FORM NILAI SIAP'!$Q78*'CPMK-CPL'!Q$13,0)+IFERROR('FORM NILAI SIAP'!$S78*'CPMK-CPL'!Q$14,0)+IFERROR('FORM NILAI SIAP'!$U78*'CPMK-CPL'!Q$15,0)+IFERROR('FORM NILAI SIAP'!$W78*'CPMK-CPL'!Q$16,0)+IFERROR('FORM NILAI SIAP'!$Y78*'CPMK-CPL'!Q$17,0)+IFERROR('FORM NILAI SIAP'!$AA78*'CPMK-CPL'!Q$18,0)+IFERROR('FORM NILAI SIAP'!$AC78*'CPMK-CPL'!Q$19,0)+IFERROR('FORM NILAI SIAP'!$AE78*'CPMK-CPL'!Q$20,0))/'CPMK-CPL'!Q$25,""))</f>
        <v/>
      </c>
      <c r="S78" s="7" t="str">
        <f>IF($C78="","",IFERROR((IFERROR('FORM NILAI SIAP'!$M78*'CPMK-CPL'!R$11,0)+IFERROR('FORM NILAI SIAP'!$O78*'CPMK-CPL'!R$12,0)+IFERROR('FORM NILAI SIAP'!$Q78*'CPMK-CPL'!R$13,0)+IFERROR('FORM NILAI SIAP'!$S78*'CPMK-CPL'!R$14,0)+IFERROR('FORM NILAI SIAP'!$U78*'CPMK-CPL'!R$15,0)+IFERROR('FORM NILAI SIAP'!$W78*'CPMK-CPL'!R$16,0)+IFERROR('FORM NILAI SIAP'!$Y78*'CPMK-CPL'!R$17,0)+IFERROR('FORM NILAI SIAP'!$AA78*'CPMK-CPL'!R$18,0)+IFERROR('FORM NILAI SIAP'!$AC78*'CPMK-CPL'!R$19,0)+IFERROR('FORM NILAI SIAP'!$AE78*'CPMK-CPL'!R$20,0))/'CPMK-CPL'!R$25,""))</f>
        <v/>
      </c>
      <c r="T78" s="2" t="str">
        <f t="shared" si="30"/>
        <v/>
      </c>
      <c r="U78" s="2" t="str">
        <f t="shared" si="31"/>
        <v/>
      </c>
      <c r="V78" s="2" t="str">
        <f t="shared" si="32"/>
        <v/>
      </c>
      <c r="W78" s="2" t="str">
        <f t="shared" si="33"/>
        <v/>
      </c>
      <c r="X78" s="2" t="str">
        <f t="shared" si="34"/>
        <v/>
      </c>
      <c r="Y78" s="2" t="str">
        <f t="shared" si="35"/>
        <v/>
      </c>
      <c r="Z78" s="2" t="str">
        <f t="shared" si="36"/>
        <v/>
      </c>
      <c r="AA78" s="2" t="str">
        <f t="shared" si="37"/>
        <v/>
      </c>
      <c r="AB78" s="2" t="str">
        <f t="shared" si="28"/>
        <v/>
      </c>
      <c r="AC78" s="2" t="str">
        <f t="shared" si="38"/>
        <v/>
      </c>
      <c r="AD78" s="2" t="str">
        <f t="shared" si="39"/>
        <v/>
      </c>
      <c r="AE78" s="2" t="str">
        <f t="shared" si="40"/>
        <v/>
      </c>
      <c r="AF78" s="2" t="str">
        <f t="shared" si="41"/>
        <v/>
      </c>
      <c r="AG78" s="2" t="str">
        <f t="shared" si="42"/>
        <v/>
      </c>
      <c r="AH78" s="2" t="str">
        <f t="shared" si="43"/>
        <v/>
      </c>
      <c r="AI78" s="60" t="str">
        <f t="shared" ca="1" si="44"/>
        <v/>
      </c>
      <c r="AJ78" s="60"/>
    </row>
    <row r="79" spans="1:36" x14ac:dyDescent="0.25">
      <c r="A79" s="63" t="str">
        <f t="shared" si="29"/>
        <v/>
      </c>
      <c r="B79" s="49" t="str">
        <f>IF('FORM NILAI SIAP'!A79=0,"",'FORM NILAI SIAP'!A79)</f>
        <v/>
      </c>
      <c r="C79" s="3" t="str">
        <f>IF('FORM NILAI SIAP'!B79=0,"",'FORM NILAI SIAP'!B79)</f>
        <v/>
      </c>
      <c r="D79" s="3" t="str">
        <f>'FORM NILAI SIAP'!J79</f>
        <v/>
      </c>
      <c r="E79" s="7" t="str">
        <f>IF($C79="","",IFERROR((IFERROR('FORM NILAI SIAP'!$M79*'CPMK-CPL'!D$11,0)+IFERROR('FORM NILAI SIAP'!$O79*'CPMK-CPL'!D$12,0)+IFERROR('FORM NILAI SIAP'!$Q79*'CPMK-CPL'!D$13,0)+IFERROR('FORM NILAI SIAP'!$S79*'CPMK-CPL'!D$14,0)+IFERROR('FORM NILAI SIAP'!$U79*'CPMK-CPL'!D$15,0)+IFERROR('FORM NILAI SIAP'!$W79*'CPMK-CPL'!D$16,0)+IFERROR('FORM NILAI SIAP'!$Y79*'CPMK-CPL'!D$17,0)+IFERROR('FORM NILAI SIAP'!$AA79*'CPMK-CPL'!D$18,0)+IFERROR('FORM NILAI SIAP'!$AC79*'CPMK-CPL'!D$19,0)+IFERROR('FORM NILAI SIAP'!$AE79*'CPMK-CPL'!D$20,0))/'CPMK-CPL'!D$25,""))</f>
        <v/>
      </c>
      <c r="F79" s="7" t="str">
        <f>IF($C79="","",IFERROR((IFERROR('FORM NILAI SIAP'!$M79*'CPMK-CPL'!E$11,0)+IFERROR('FORM NILAI SIAP'!$O79*'CPMK-CPL'!E$12,0)+IFERROR('FORM NILAI SIAP'!$Q79*'CPMK-CPL'!E$13,0)+IFERROR('FORM NILAI SIAP'!$S79*'CPMK-CPL'!E$14,0)+IFERROR('FORM NILAI SIAP'!$U79*'CPMK-CPL'!E$15,0)+IFERROR('FORM NILAI SIAP'!$W79*'CPMK-CPL'!E$16,0)+IFERROR('FORM NILAI SIAP'!$Y79*'CPMK-CPL'!E$17,0)+IFERROR('FORM NILAI SIAP'!$AA79*'CPMK-CPL'!E$18,0)+IFERROR('FORM NILAI SIAP'!$AC79*'CPMK-CPL'!E$19,0)+IFERROR('FORM NILAI SIAP'!$AE79*'CPMK-CPL'!E$20,0))/'CPMK-CPL'!E$25,""))</f>
        <v/>
      </c>
      <c r="G79" s="7" t="str">
        <f>IF($C79="","",IFERROR((IFERROR('FORM NILAI SIAP'!$M79*'CPMK-CPL'!F$11,0)+IFERROR('FORM NILAI SIAP'!$O79*'CPMK-CPL'!F$12,0)+IFERROR('FORM NILAI SIAP'!$Q79*'CPMK-CPL'!F$13,0)+IFERROR('FORM NILAI SIAP'!$S79*'CPMK-CPL'!F$14,0)+IFERROR('FORM NILAI SIAP'!$U79*'CPMK-CPL'!F$15,0)+IFERROR('FORM NILAI SIAP'!$W79*'CPMK-CPL'!F$16,0)+IFERROR('FORM NILAI SIAP'!$Y79*'CPMK-CPL'!F$17,0)+IFERROR('FORM NILAI SIAP'!$AA79*'CPMK-CPL'!F$18,0)+IFERROR('FORM NILAI SIAP'!$AC79*'CPMK-CPL'!F$19,0)+IFERROR('FORM NILAI SIAP'!$AE79*'CPMK-CPL'!F$20,0))/'CPMK-CPL'!F$25,""))</f>
        <v/>
      </c>
      <c r="H79" s="7" t="str">
        <f>IF($C79="","",IFERROR((IFERROR('FORM NILAI SIAP'!$M79*'CPMK-CPL'!G$11,0)+IFERROR('FORM NILAI SIAP'!$O79*'CPMK-CPL'!G$12,0)+IFERROR('FORM NILAI SIAP'!$Q79*'CPMK-CPL'!G$13,0)+IFERROR('FORM NILAI SIAP'!$S79*'CPMK-CPL'!G$14,0)+IFERROR('FORM NILAI SIAP'!$U79*'CPMK-CPL'!G$15,0)+IFERROR('FORM NILAI SIAP'!$W79*'CPMK-CPL'!G$16,0)+IFERROR('FORM NILAI SIAP'!$Y79*'CPMK-CPL'!G$17,0)+IFERROR('FORM NILAI SIAP'!$AA79*'CPMK-CPL'!G$18,0)+IFERROR('FORM NILAI SIAP'!$AC79*'CPMK-CPL'!G$19,0)+IFERROR('FORM NILAI SIAP'!$AE79*'CPMK-CPL'!G$20,0))/'CPMK-CPL'!G$25,""))</f>
        <v/>
      </c>
      <c r="I79" s="7" t="str">
        <f>IF($C79="","",IFERROR((IFERROR('FORM NILAI SIAP'!$M79*'CPMK-CPL'!H$11,0)+IFERROR('FORM NILAI SIAP'!$O79*'CPMK-CPL'!H$12,0)+IFERROR('FORM NILAI SIAP'!$Q79*'CPMK-CPL'!H$13,0)+IFERROR('FORM NILAI SIAP'!$S79*'CPMK-CPL'!H$14,0)+IFERROR('FORM NILAI SIAP'!$U79*'CPMK-CPL'!H$15,0)+IFERROR('FORM NILAI SIAP'!$W79*'CPMK-CPL'!H$16,0)+IFERROR('FORM NILAI SIAP'!$Y79*'CPMK-CPL'!H$17,0)+IFERROR('FORM NILAI SIAP'!$AA79*'CPMK-CPL'!H$18,0)+IFERROR('FORM NILAI SIAP'!$AC79*'CPMK-CPL'!H$19,0)+IFERROR('FORM NILAI SIAP'!$AE79*'CPMK-CPL'!H$20,0))/'CPMK-CPL'!H$25,""))</f>
        <v/>
      </c>
      <c r="J79" s="7" t="str">
        <f>IF($C79="","",IFERROR((IFERROR('FORM NILAI SIAP'!$M79*'CPMK-CPL'!I$11,0)+IFERROR('FORM NILAI SIAP'!$O79*'CPMK-CPL'!I$12,0)+IFERROR('FORM NILAI SIAP'!$Q79*'CPMK-CPL'!I$13,0)+IFERROR('FORM NILAI SIAP'!$S79*'CPMK-CPL'!I$14,0)+IFERROR('FORM NILAI SIAP'!$U79*'CPMK-CPL'!I$15,0)+IFERROR('FORM NILAI SIAP'!$W79*'CPMK-CPL'!I$16,0)+IFERROR('FORM NILAI SIAP'!$Y79*'CPMK-CPL'!I$17,0)+IFERROR('FORM NILAI SIAP'!$AA79*'CPMK-CPL'!I$18,0)+IFERROR('FORM NILAI SIAP'!$AC79*'CPMK-CPL'!I$19,0)+IFERROR('FORM NILAI SIAP'!$AE79*'CPMK-CPL'!I$20,0))/'CPMK-CPL'!I$25,""))</f>
        <v/>
      </c>
      <c r="K79" s="7" t="str">
        <f>IF($C79="","",IFERROR((IFERROR('FORM NILAI SIAP'!$M79*'CPMK-CPL'!J$11,0)+IFERROR('FORM NILAI SIAP'!$O79*'CPMK-CPL'!J$12,0)+IFERROR('FORM NILAI SIAP'!$Q79*'CPMK-CPL'!J$13,0)+IFERROR('FORM NILAI SIAP'!$S79*'CPMK-CPL'!J$14,0)+IFERROR('FORM NILAI SIAP'!$U79*'CPMK-CPL'!J$15,0)+IFERROR('FORM NILAI SIAP'!$W79*'CPMK-CPL'!J$16,0)+IFERROR('FORM NILAI SIAP'!$Y79*'CPMK-CPL'!J$17,0)+IFERROR('FORM NILAI SIAP'!$AA79*'CPMK-CPL'!J$18,0)+IFERROR('FORM NILAI SIAP'!$AC79*'CPMK-CPL'!J$19,0)+IFERROR('FORM NILAI SIAP'!$AE79*'CPMK-CPL'!J$20,0))/'CPMK-CPL'!J$25,""))</f>
        <v/>
      </c>
      <c r="L79" s="7" t="str">
        <f>IF($C79="","",IFERROR((IFERROR('FORM NILAI SIAP'!$M79*'CPMK-CPL'!K$11,0)+IFERROR('FORM NILAI SIAP'!$O79*'CPMK-CPL'!K$12,0)+IFERROR('FORM NILAI SIAP'!$Q79*'CPMK-CPL'!K$13,0)+IFERROR('FORM NILAI SIAP'!$S79*'CPMK-CPL'!K$14,0)+IFERROR('FORM NILAI SIAP'!$U79*'CPMK-CPL'!K$15,0)+IFERROR('FORM NILAI SIAP'!$W79*'CPMK-CPL'!K$16,0)+IFERROR('FORM NILAI SIAP'!$Y79*'CPMK-CPL'!K$17,0)+IFERROR('FORM NILAI SIAP'!$AA79*'CPMK-CPL'!K$18,0)+IFERROR('FORM NILAI SIAP'!$AC79*'CPMK-CPL'!K$19,0)+IFERROR('FORM NILAI SIAP'!$AE79*'CPMK-CPL'!K$20,0))/'CPMK-CPL'!K$25,""))</f>
        <v/>
      </c>
      <c r="M79" s="7" t="str">
        <f>IF($C79="","",IFERROR((IFERROR('FORM NILAI SIAP'!$M79*'CPMK-CPL'!L$11,0)+IFERROR('FORM NILAI SIAP'!$O79*'CPMK-CPL'!L$12,0)+IFERROR('FORM NILAI SIAP'!$Q79*'CPMK-CPL'!L$13,0)+IFERROR('FORM NILAI SIAP'!$S79*'CPMK-CPL'!L$14,0)+IFERROR('FORM NILAI SIAP'!$U79*'CPMK-CPL'!L$15,0)+IFERROR('FORM NILAI SIAP'!$W79*'CPMK-CPL'!L$16,0)+IFERROR('FORM NILAI SIAP'!$Y79*'CPMK-CPL'!L$17,0)+IFERROR('FORM NILAI SIAP'!$AA79*'CPMK-CPL'!L$18,0)+IFERROR('FORM NILAI SIAP'!$AC79*'CPMK-CPL'!L$19,0)+IFERROR('FORM NILAI SIAP'!$AE79*'CPMK-CPL'!L$20,0))/'CPMK-CPL'!L$25,""))</f>
        <v/>
      </c>
      <c r="N79" s="7" t="str">
        <f>IF($C79="","",IFERROR((IFERROR('FORM NILAI SIAP'!$M79*'CPMK-CPL'!M$11,0)+IFERROR('FORM NILAI SIAP'!$O79*'CPMK-CPL'!M$12,0)+IFERROR('FORM NILAI SIAP'!$Q79*'CPMK-CPL'!M$13,0)+IFERROR('FORM NILAI SIAP'!$S79*'CPMK-CPL'!M$14,0)+IFERROR('FORM NILAI SIAP'!$U79*'CPMK-CPL'!M$15,0)+IFERROR('FORM NILAI SIAP'!$W79*'CPMK-CPL'!M$16,0)+IFERROR('FORM NILAI SIAP'!$Y79*'CPMK-CPL'!M$17,0)+IFERROR('FORM NILAI SIAP'!$AA79*'CPMK-CPL'!M$18,0)+IFERROR('FORM NILAI SIAP'!$AC79*'CPMK-CPL'!M$19,0)+IFERROR('FORM NILAI SIAP'!$AE79*'CPMK-CPL'!M$20,0))/'CPMK-CPL'!M$25,""))</f>
        <v/>
      </c>
      <c r="O79" s="7" t="str">
        <f>IF($C79="","",IFERROR((IFERROR('FORM NILAI SIAP'!$M79*'CPMK-CPL'!N$11,0)+IFERROR('FORM NILAI SIAP'!$O79*'CPMK-CPL'!N$12,0)+IFERROR('FORM NILAI SIAP'!$Q79*'CPMK-CPL'!N$13,0)+IFERROR('FORM NILAI SIAP'!$S79*'CPMK-CPL'!N$14,0)+IFERROR('FORM NILAI SIAP'!$U79*'CPMK-CPL'!N$15,0)+IFERROR('FORM NILAI SIAP'!$W79*'CPMK-CPL'!N$16,0)+IFERROR('FORM NILAI SIAP'!$Y79*'CPMK-CPL'!N$17,0)+IFERROR('FORM NILAI SIAP'!$AA79*'CPMK-CPL'!N$18,0)+IFERROR('FORM NILAI SIAP'!$AC79*'CPMK-CPL'!N$19,0)+IFERROR('FORM NILAI SIAP'!$AE79*'CPMK-CPL'!N$20,0))/'CPMK-CPL'!N$25,""))</f>
        <v/>
      </c>
      <c r="P79" s="7" t="str">
        <f>IF($C79="","",IFERROR((IFERROR('FORM NILAI SIAP'!$M79*'CPMK-CPL'!O$11,0)+IFERROR('FORM NILAI SIAP'!$O79*'CPMK-CPL'!O$12,0)+IFERROR('FORM NILAI SIAP'!$Q79*'CPMK-CPL'!O$13,0)+IFERROR('FORM NILAI SIAP'!$S79*'CPMK-CPL'!O$14,0)+IFERROR('FORM NILAI SIAP'!$U79*'CPMK-CPL'!O$15,0)+IFERROR('FORM NILAI SIAP'!$W79*'CPMK-CPL'!O$16,0)+IFERROR('FORM NILAI SIAP'!$Y79*'CPMK-CPL'!O$17,0)+IFERROR('FORM NILAI SIAP'!$AA79*'CPMK-CPL'!O$18,0)+IFERROR('FORM NILAI SIAP'!$AC79*'CPMK-CPL'!O$19,0)+IFERROR('FORM NILAI SIAP'!$AE79*'CPMK-CPL'!O$20,0))/'CPMK-CPL'!O$25,""))</f>
        <v/>
      </c>
      <c r="Q79" s="7" t="str">
        <f>IF($C79="","",IFERROR((IFERROR('FORM NILAI SIAP'!$M79*'CPMK-CPL'!P$11,0)+IFERROR('FORM NILAI SIAP'!$O79*'CPMK-CPL'!P$12,0)+IFERROR('FORM NILAI SIAP'!$Q79*'CPMK-CPL'!P$13,0)+IFERROR('FORM NILAI SIAP'!$S79*'CPMK-CPL'!P$14,0)+IFERROR('FORM NILAI SIAP'!$U79*'CPMK-CPL'!P$15,0)+IFERROR('FORM NILAI SIAP'!$W79*'CPMK-CPL'!P$16,0)+IFERROR('FORM NILAI SIAP'!$Y79*'CPMK-CPL'!P$17,0)+IFERROR('FORM NILAI SIAP'!$AA79*'CPMK-CPL'!P$18,0)+IFERROR('FORM NILAI SIAP'!$AC79*'CPMK-CPL'!P$19,0)+IFERROR('FORM NILAI SIAP'!$AE79*'CPMK-CPL'!P$20,0))/'CPMK-CPL'!P$25,""))</f>
        <v/>
      </c>
      <c r="R79" s="7" t="str">
        <f>IF($C79="","",IFERROR((IFERROR('FORM NILAI SIAP'!$M79*'CPMK-CPL'!Q$11,0)+IFERROR('FORM NILAI SIAP'!$O79*'CPMK-CPL'!Q$12,0)+IFERROR('FORM NILAI SIAP'!$Q79*'CPMK-CPL'!Q$13,0)+IFERROR('FORM NILAI SIAP'!$S79*'CPMK-CPL'!Q$14,0)+IFERROR('FORM NILAI SIAP'!$U79*'CPMK-CPL'!Q$15,0)+IFERROR('FORM NILAI SIAP'!$W79*'CPMK-CPL'!Q$16,0)+IFERROR('FORM NILAI SIAP'!$Y79*'CPMK-CPL'!Q$17,0)+IFERROR('FORM NILAI SIAP'!$AA79*'CPMK-CPL'!Q$18,0)+IFERROR('FORM NILAI SIAP'!$AC79*'CPMK-CPL'!Q$19,0)+IFERROR('FORM NILAI SIAP'!$AE79*'CPMK-CPL'!Q$20,0))/'CPMK-CPL'!Q$25,""))</f>
        <v/>
      </c>
      <c r="S79" s="7" t="str">
        <f>IF($C79="","",IFERROR((IFERROR('FORM NILAI SIAP'!$M79*'CPMK-CPL'!R$11,0)+IFERROR('FORM NILAI SIAP'!$O79*'CPMK-CPL'!R$12,0)+IFERROR('FORM NILAI SIAP'!$Q79*'CPMK-CPL'!R$13,0)+IFERROR('FORM NILAI SIAP'!$S79*'CPMK-CPL'!R$14,0)+IFERROR('FORM NILAI SIAP'!$U79*'CPMK-CPL'!R$15,0)+IFERROR('FORM NILAI SIAP'!$W79*'CPMK-CPL'!R$16,0)+IFERROR('FORM NILAI SIAP'!$Y79*'CPMK-CPL'!R$17,0)+IFERROR('FORM NILAI SIAP'!$AA79*'CPMK-CPL'!R$18,0)+IFERROR('FORM NILAI SIAP'!$AC79*'CPMK-CPL'!R$19,0)+IFERROR('FORM NILAI SIAP'!$AE79*'CPMK-CPL'!R$20,0))/'CPMK-CPL'!R$25,""))</f>
        <v/>
      </c>
      <c r="T79" s="2" t="str">
        <f t="shared" si="30"/>
        <v/>
      </c>
      <c r="U79" s="2" t="str">
        <f t="shared" si="31"/>
        <v/>
      </c>
      <c r="V79" s="2" t="str">
        <f t="shared" si="32"/>
        <v/>
      </c>
      <c r="W79" s="2" t="str">
        <f t="shared" si="33"/>
        <v/>
      </c>
      <c r="X79" s="2" t="str">
        <f t="shared" si="34"/>
        <v/>
      </c>
      <c r="Y79" s="2" t="str">
        <f t="shared" si="35"/>
        <v/>
      </c>
      <c r="Z79" s="2" t="str">
        <f t="shared" si="36"/>
        <v/>
      </c>
      <c r="AA79" s="2" t="str">
        <f t="shared" si="37"/>
        <v/>
      </c>
      <c r="AB79" s="2" t="str">
        <f t="shared" si="28"/>
        <v/>
      </c>
      <c r="AC79" s="2" t="str">
        <f t="shared" si="38"/>
        <v/>
      </c>
      <c r="AD79" s="2" t="str">
        <f t="shared" si="39"/>
        <v/>
      </c>
      <c r="AE79" s="2" t="str">
        <f t="shared" si="40"/>
        <v/>
      </c>
      <c r="AF79" s="2" t="str">
        <f t="shared" si="41"/>
        <v/>
      </c>
      <c r="AG79" s="2" t="str">
        <f t="shared" si="42"/>
        <v/>
      </c>
      <c r="AH79" s="2" t="str">
        <f t="shared" si="43"/>
        <v/>
      </c>
      <c r="AI79" s="60" t="str">
        <f t="shared" ca="1" si="44"/>
        <v/>
      </c>
      <c r="AJ79" s="60"/>
    </row>
    <row r="80" spans="1:36" x14ac:dyDescent="0.25">
      <c r="A80" s="63" t="str">
        <f t="shared" si="29"/>
        <v/>
      </c>
      <c r="B80" s="49" t="str">
        <f>IF('FORM NILAI SIAP'!A80=0,"",'FORM NILAI SIAP'!A80)</f>
        <v/>
      </c>
      <c r="C80" s="3" t="str">
        <f>IF('FORM NILAI SIAP'!B80=0,"",'FORM NILAI SIAP'!B80)</f>
        <v/>
      </c>
      <c r="D80" s="3" t="str">
        <f>'FORM NILAI SIAP'!J80</f>
        <v/>
      </c>
      <c r="E80" s="7" t="str">
        <f>IF($C80="","",IFERROR((IFERROR('FORM NILAI SIAP'!$M80*'CPMK-CPL'!D$11,0)+IFERROR('FORM NILAI SIAP'!$O80*'CPMK-CPL'!D$12,0)+IFERROR('FORM NILAI SIAP'!$Q80*'CPMK-CPL'!D$13,0)+IFERROR('FORM NILAI SIAP'!$S80*'CPMK-CPL'!D$14,0)+IFERROR('FORM NILAI SIAP'!$U80*'CPMK-CPL'!D$15,0)+IFERROR('FORM NILAI SIAP'!$W80*'CPMK-CPL'!D$16,0)+IFERROR('FORM NILAI SIAP'!$Y80*'CPMK-CPL'!D$17,0)+IFERROR('FORM NILAI SIAP'!$AA80*'CPMK-CPL'!D$18,0)+IFERROR('FORM NILAI SIAP'!$AC80*'CPMK-CPL'!D$19,0)+IFERROR('FORM NILAI SIAP'!$AE80*'CPMK-CPL'!D$20,0))/'CPMK-CPL'!D$25,""))</f>
        <v/>
      </c>
      <c r="F80" s="7" t="str">
        <f>IF($C80="","",IFERROR((IFERROR('FORM NILAI SIAP'!$M80*'CPMK-CPL'!E$11,0)+IFERROR('FORM NILAI SIAP'!$O80*'CPMK-CPL'!E$12,0)+IFERROR('FORM NILAI SIAP'!$Q80*'CPMK-CPL'!E$13,0)+IFERROR('FORM NILAI SIAP'!$S80*'CPMK-CPL'!E$14,0)+IFERROR('FORM NILAI SIAP'!$U80*'CPMK-CPL'!E$15,0)+IFERROR('FORM NILAI SIAP'!$W80*'CPMK-CPL'!E$16,0)+IFERROR('FORM NILAI SIAP'!$Y80*'CPMK-CPL'!E$17,0)+IFERROR('FORM NILAI SIAP'!$AA80*'CPMK-CPL'!E$18,0)+IFERROR('FORM NILAI SIAP'!$AC80*'CPMK-CPL'!E$19,0)+IFERROR('FORM NILAI SIAP'!$AE80*'CPMK-CPL'!E$20,0))/'CPMK-CPL'!E$25,""))</f>
        <v/>
      </c>
      <c r="G80" s="7" t="str">
        <f>IF($C80="","",IFERROR((IFERROR('FORM NILAI SIAP'!$M80*'CPMK-CPL'!F$11,0)+IFERROR('FORM NILAI SIAP'!$O80*'CPMK-CPL'!F$12,0)+IFERROR('FORM NILAI SIAP'!$Q80*'CPMK-CPL'!F$13,0)+IFERROR('FORM NILAI SIAP'!$S80*'CPMK-CPL'!F$14,0)+IFERROR('FORM NILAI SIAP'!$U80*'CPMK-CPL'!F$15,0)+IFERROR('FORM NILAI SIAP'!$W80*'CPMK-CPL'!F$16,0)+IFERROR('FORM NILAI SIAP'!$Y80*'CPMK-CPL'!F$17,0)+IFERROR('FORM NILAI SIAP'!$AA80*'CPMK-CPL'!F$18,0)+IFERROR('FORM NILAI SIAP'!$AC80*'CPMK-CPL'!F$19,0)+IFERROR('FORM NILAI SIAP'!$AE80*'CPMK-CPL'!F$20,0))/'CPMK-CPL'!F$25,""))</f>
        <v/>
      </c>
      <c r="H80" s="7" t="str">
        <f>IF($C80="","",IFERROR((IFERROR('FORM NILAI SIAP'!$M80*'CPMK-CPL'!G$11,0)+IFERROR('FORM NILAI SIAP'!$O80*'CPMK-CPL'!G$12,0)+IFERROR('FORM NILAI SIAP'!$Q80*'CPMK-CPL'!G$13,0)+IFERROR('FORM NILAI SIAP'!$S80*'CPMK-CPL'!G$14,0)+IFERROR('FORM NILAI SIAP'!$U80*'CPMK-CPL'!G$15,0)+IFERROR('FORM NILAI SIAP'!$W80*'CPMK-CPL'!G$16,0)+IFERROR('FORM NILAI SIAP'!$Y80*'CPMK-CPL'!G$17,0)+IFERROR('FORM NILAI SIAP'!$AA80*'CPMK-CPL'!G$18,0)+IFERROR('FORM NILAI SIAP'!$AC80*'CPMK-CPL'!G$19,0)+IFERROR('FORM NILAI SIAP'!$AE80*'CPMK-CPL'!G$20,0))/'CPMK-CPL'!G$25,""))</f>
        <v/>
      </c>
      <c r="I80" s="7" t="str">
        <f>IF($C80="","",IFERROR((IFERROR('FORM NILAI SIAP'!$M80*'CPMK-CPL'!H$11,0)+IFERROR('FORM NILAI SIAP'!$O80*'CPMK-CPL'!H$12,0)+IFERROR('FORM NILAI SIAP'!$Q80*'CPMK-CPL'!H$13,0)+IFERROR('FORM NILAI SIAP'!$S80*'CPMK-CPL'!H$14,0)+IFERROR('FORM NILAI SIAP'!$U80*'CPMK-CPL'!H$15,0)+IFERROR('FORM NILAI SIAP'!$W80*'CPMK-CPL'!H$16,0)+IFERROR('FORM NILAI SIAP'!$Y80*'CPMK-CPL'!H$17,0)+IFERROR('FORM NILAI SIAP'!$AA80*'CPMK-CPL'!H$18,0)+IFERROR('FORM NILAI SIAP'!$AC80*'CPMK-CPL'!H$19,0)+IFERROR('FORM NILAI SIAP'!$AE80*'CPMK-CPL'!H$20,0))/'CPMK-CPL'!H$25,""))</f>
        <v/>
      </c>
      <c r="J80" s="7" t="str">
        <f>IF($C80="","",IFERROR((IFERROR('FORM NILAI SIAP'!$M80*'CPMK-CPL'!I$11,0)+IFERROR('FORM NILAI SIAP'!$O80*'CPMK-CPL'!I$12,0)+IFERROR('FORM NILAI SIAP'!$Q80*'CPMK-CPL'!I$13,0)+IFERROR('FORM NILAI SIAP'!$S80*'CPMK-CPL'!I$14,0)+IFERROR('FORM NILAI SIAP'!$U80*'CPMK-CPL'!I$15,0)+IFERROR('FORM NILAI SIAP'!$W80*'CPMK-CPL'!I$16,0)+IFERROR('FORM NILAI SIAP'!$Y80*'CPMK-CPL'!I$17,0)+IFERROR('FORM NILAI SIAP'!$AA80*'CPMK-CPL'!I$18,0)+IFERROR('FORM NILAI SIAP'!$AC80*'CPMK-CPL'!I$19,0)+IFERROR('FORM NILAI SIAP'!$AE80*'CPMK-CPL'!I$20,0))/'CPMK-CPL'!I$25,""))</f>
        <v/>
      </c>
      <c r="K80" s="7" t="str">
        <f>IF($C80="","",IFERROR((IFERROR('FORM NILAI SIAP'!$M80*'CPMK-CPL'!J$11,0)+IFERROR('FORM NILAI SIAP'!$O80*'CPMK-CPL'!J$12,0)+IFERROR('FORM NILAI SIAP'!$Q80*'CPMK-CPL'!J$13,0)+IFERROR('FORM NILAI SIAP'!$S80*'CPMK-CPL'!J$14,0)+IFERROR('FORM NILAI SIAP'!$U80*'CPMK-CPL'!J$15,0)+IFERROR('FORM NILAI SIAP'!$W80*'CPMK-CPL'!J$16,0)+IFERROR('FORM NILAI SIAP'!$Y80*'CPMK-CPL'!J$17,0)+IFERROR('FORM NILAI SIAP'!$AA80*'CPMK-CPL'!J$18,0)+IFERROR('FORM NILAI SIAP'!$AC80*'CPMK-CPL'!J$19,0)+IFERROR('FORM NILAI SIAP'!$AE80*'CPMK-CPL'!J$20,0))/'CPMK-CPL'!J$25,""))</f>
        <v/>
      </c>
      <c r="L80" s="7" t="str">
        <f>IF($C80="","",IFERROR((IFERROR('FORM NILAI SIAP'!$M80*'CPMK-CPL'!K$11,0)+IFERROR('FORM NILAI SIAP'!$O80*'CPMK-CPL'!K$12,0)+IFERROR('FORM NILAI SIAP'!$Q80*'CPMK-CPL'!K$13,0)+IFERROR('FORM NILAI SIAP'!$S80*'CPMK-CPL'!K$14,0)+IFERROR('FORM NILAI SIAP'!$U80*'CPMK-CPL'!K$15,0)+IFERROR('FORM NILAI SIAP'!$W80*'CPMK-CPL'!K$16,0)+IFERROR('FORM NILAI SIAP'!$Y80*'CPMK-CPL'!K$17,0)+IFERROR('FORM NILAI SIAP'!$AA80*'CPMK-CPL'!K$18,0)+IFERROR('FORM NILAI SIAP'!$AC80*'CPMK-CPL'!K$19,0)+IFERROR('FORM NILAI SIAP'!$AE80*'CPMK-CPL'!K$20,0))/'CPMK-CPL'!K$25,""))</f>
        <v/>
      </c>
      <c r="M80" s="7" t="str">
        <f>IF($C80="","",IFERROR((IFERROR('FORM NILAI SIAP'!$M80*'CPMK-CPL'!L$11,0)+IFERROR('FORM NILAI SIAP'!$O80*'CPMK-CPL'!L$12,0)+IFERROR('FORM NILAI SIAP'!$Q80*'CPMK-CPL'!L$13,0)+IFERROR('FORM NILAI SIAP'!$S80*'CPMK-CPL'!L$14,0)+IFERROR('FORM NILAI SIAP'!$U80*'CPMK-CPL'!L$15,0)+IFERROR('FORM NILAI SIAP'!$W80*'CPMK-CPL'!L$16,0)+IFERROR('FORM NILAI SIAP'!$Y80*'CPMK-CPL'!L$17,0)+IFERROR('FORM NILAI SIAP'!$AA80*'CPMK-CPL'!L$18,0)+IFERROR('FORM NILAI SIAP'!$AC80*'CPMK-CPL'!L$19,0)+IFERROR('FORM NILAI SIAP'!$AE80*'CPMK-CPL'!L$20,0))/'CPMK-CPL'!L$25,""))</f>
        <v/>
      </c>
      <c r="N80" s="7" t="str">
        <f>IF($C80="","",IFERROR((IFERROR('FORM NILAI SIAP'!$M80*'CPMK-CPL'!M$11,0)+IFERROR('FORM NILAI SIAP'!$O80*'CPMK-CPL'!M$12,0)+IFERROR('FORM NILAI SIAP'!$Q80*'CPMK-CPL'!M$13,0)+IFERROR('FORM NILAI SIAP'!$S80*'CPMK-CPL'!M$14,0)+IFERROR('FORM NILAI SIAP'!$U80*'CPMK-CPL'!M$15,0)+IFERROR('FORM NILAI SIAP'!$W80*'CPMK-CPL'!M$16,0)+IFERROR('FORM NILAI SIAP'!$Y80*'CPMK-CPL'!M$17,0)+IFERROR('FORM NILAI SIAP'!$AA80*'CPMK-CPL'!M$18,0)+IFERROR('FORM NILAI SIAP'!$AC80*'CPMK-CPL'!M$19,0)+IFERROR('FORM NILAI SIAP'!$AE80*'CPMK-CPL'!M$20,0))/'CPMK-CPL'!M$25,""))</f>
        <v/>
      </c>
      <c r="O80" s="7" t="str">
        <f>IF($C80="","",IFERROR((IFERROR('FORM NILAI SIAP'!$M80*'CPMK-CPL'!N$11,0)+IFERROR('FORM NILAI SIAP'!$O80*'CPMK-CPL'!N$12,0)+IFERROR('FORM NILAI SIAP'!$Q80*'CPMK-CPL'!N$13,0)+IFERROR('FORM NILAI SIAP'!$S80*'CPMK-CPL'!N$14,0)+IFERROR('FORM NILAI SIAP'!$U80*'CPMK-CPL'!N$15,0)+IFERROR('FORM NILAI SIAP'!$W80*'CPMK-CPL'!N$16,0)+IFERROR('FORM NILAI SIAP'!$Y80*'CPMK-CPL'!N$17,0)+IFERROR('FORM NILAI SIAP'!$AA80*'CPMK-CPL'!N$18,0)+IFERROR('FORM NILAI SIAP'!$AC80*'CPMK-CPL'!N$19,0)+IFERROR('FORM NILAI SIAP'!$AE80*'CPMK-CPL'!N$20,0))/'CPMK-CPL'!N$25,""))</f>
        <v/>
      </c>
      <c r="P80" s="7" t="str">
        <f>IF($C80="","",IFERROR((IFERROR('FORM NILAI SIAP'!$M80*'CPMK-CPL'!O$11,0)+IFERROR('FORM NILAI SIAP'!$O80*'CPMK-CPL'!O$12,0)+IFERROR('FORM NILAI SIAP'!$Q80*'CPMK-CPL'!O$13,0)+IFERROR('FORM NILAI SIAP'!$S80*'CPMK-CPL'!O$14,0)+IFERROR('FORM NILAI SIAP'!$U80*'CPMK-CPL'!O$15,0)+IFERROR('FORM NILAI SIAP'!$W80*'CPMK-CPL'!O$16,0)+IFERROR('FORM NILAI SIAP'!$Y80*'CPMK-CPL'!O$17,0)+IFERROR('FORM NILAI SIAP'!$AA80*'CPMK-CPL'!O$18,0)+IFERROR('FORM NILAI SIAP'!$AC80*'CPMK-CPL'!O$19,0)+IFERROR('FORM NILAI SIAP'!$AE80*'CPMK-CPL'!O$20,0))/'CPMK-CPL'!O$25,""))</f>
        <v/>
      </c>
      <c r="Q80" s="7" t="str">
        <f>IF($C80="","",IFERROR((IFERROR('FORM NILAI SIAP'!$M80*'CPMK-CPL'!P$11,0)+IFERROR('FORM NILAI SIAP'!$O80*'CPMK-CPL'!P$12,0)+IFERROR('FORM NILAI SIAP'!$Q80*'CPMK-CPL'!P$13,0)+IFERROR('FORM NILAI SIAP'!$S80*'CPMK-CPL'!P$14,0)+IFERROR('FORM NILAI SIAP'!$U80*'CPMK-CPL'!P$15,0)+IFERROR('FORM NILAI SIAP'!$W80*'CPMK-CPL'!P$16,0)+IFERROR('FORM NILAI SIAP'!$Y80*'CPMK-CPL'!P$17,0)+IFERROR('FORM NILAI SIAP'!$AA80*'CPMK-CPL'!P$18,0)+IFERROR('FORM NILAI SIAP'!$AC80*'CPMK-CPL'!P$19,0)+IFERROR('FORM NILAI SIAP'!$AE80*'CPMK-CPL'!P$20,0))/'CPMK-CPL'!P$25,""))</f>
        <v/>
      </c>
      <c r="R80" s="7" t="str">
        <f>IF($C80="","",IFERROR((IFERROR('FORM NILAI SIAP'!$M80*'CPMK-CPL'!Q$11,0)+IFERROR('FORM NILAI SIAP'!$O80*'CPMK-CPL'!Q$12,0)+IFERROR('FORM NILAI SIAP'!$Q80*'CPMK-CPL'!Q$13,0)+IFERROR('FORM NILAI SIAP'!$S80*'CPMK-CPL'!Q$14,0)+IFERROR('FORM NILAI SIAP'!$U80*'CPMK-CPL'!Q$15,0)+IFERROR('FORM NILAI SIAP'!$W80*'CPMK-CPL'!Q$16,0)+IFERROR('FORM NILAI SIAP'!$Y80*'CPMK-CPL'!Q$17,0)+IFERROR('FORM NILAI SIAP'!$AA80*'CPMK-CPL'!Q$18,0)+IFERROR('FORM NILAI SIAP'!$AC80*'CPMK-CPL'!Q$19,0)+IFERROR('FORM NILAI SIAP'!$AE80*'CPMK-CPL'!Q$20,0))/'CPMK-CPL'!Q$25,""))</f>
        <v/>
      </c>
      <c r="S80" s="7" t="str">
        <f>IF($C80="","",IFERROR((IFERROR('FORM NILAI SIAP'!$M80*'CPMK-CPL'!R$11,0)+IFERROR('FORM NILAI SIAP'!$O80*'CPMK-CPL'!R$12,0)+IFERROR('FORM NILAI SIAP'!$Q80*'CPMK-CPL'!R$13,0)+IFERROR('FORM NILAI SIAP'!$S80*'CPMK-CPL'!R$14,0)+IFERROR('FORM NILAI SIAP'!$U80*'CPMK-CPL'!R$15,0)+IFERROR('FORM NILAI SIAP'!$W80*'CPMK-CPL'!R$16,0)+IFERROR('FORM NILAI SIAP'!$Y80*'CPMK-CPL'!R$17,0)+IFERROR('FORM NILAI SIAP'!$AA80*'CPMK-CPL'!R$18,0)+IFERROR('FORM NILAI SIAP'!$AC80*'CPMK-CPL'!R$19,0)+IFERROR('FORM NILAI SIAP'!$AE80*'CPMK-CPL'!R$20,0))/'CPMK-CPL'!R$25,""))</f>
        <v/>
      </c>
      <c r="T80" s="2" t="str">
        <f t="shared" si="30"/>
        <v/>
      </c>
      <c r="U80" s="2" t="str">
        <f t="shared" si="31"/>
        <v/>
      </c>
      <c r="V80" s="2" t="str">
        <f t="shared" si="32"/>
        <v/>
      </c>
      <c r="W80" s="2" t="str">
        <f t="shared" si="33"/>
        <v/>
      </c>
      <c r="X80" s="2" t="str">
        <f t="shared" si="34"/>
        <v/>
      </c>
      <c r="Y80" s="2" t="str">
        <f t="shared" si="35"/>
        <v/>
      </c>
      <c r="Z80" s="2" t="str">
        <f t="shared" si="36"/>
        <v/>
      </c>
      <c r="AA80" s="2" t="str">
        <f t="shared" si="37"/>
        <v/>
      </c>
      <c r="AB80" s="2" t="str">
        <f t="shared" si="28"/>
        <v/>
      </c>
      <c r="AC80" s="2" t="str">
        <f t="shared" si="38"/>
        <v/>
      </c>
      <c r="AD80" s="2" t="str">
        <f t="shared" si="39"/>
        <v/>
      </c>
      <c r="AE80" s="2" t="str">
        <f t="shared" si="40"/>
        <v/>
      </c>
      <c r="AF80" s="2" t="str">
        <f t="shared" si="41"/>
        <v/>
      </c>
      <c r="AG80" s="2" t="str">
        <f t="shared" si="42"/>
        <v/>
      </c>
      <c r="AH80" s="2" t="str">
        <f t="shared" si="43"/>
        <v/>
      </c>
      <c r="AI80" s="60" t="str">
        <f t="shared" ca="1" si="44"/>
        <v/>
      </c>
      <c r="AJ80" s="60"/>
    </row>
    <row r="81" spans="1:36" x14ac:dyDescent="0.25">
      <c r="A81" s="63" t="str">
        <f t="shared" si="29"/>
        <v/>
      </c>
      <c r="B81" s="49" t="str">
        <f>IF('FORM NILAI SIAP'!A81=0,"",'FORM NILAI SIAP'!A81)</f>
        <v/>
      </c>
      <c r="C81" s="3" t="str">
        <f>IF('FORM NILAI SIAP'!B81=0,"",'FORM NILAI SIAP'!B81)</f>
        <v/>
      </c>
      <c r="D81" s="3" t="str">
        <f>'FORM NILAI SIAP'!J81</f>
        <v/>
      </c>
      <c r="E81" s="7" t="str">
        <f>IF($C81="","",IFERROR((IFERROR('FORM NILAI SIAP'!$M81*'CPMK-CPL'!D$11,0)+IFERROR('FORM NILAI SIAP'!$O81*'CPMK-CPL'!D$12,0)+IFERROR('FORM NILAI SIAP'!$Q81*'CPMK-CPL'!D$13,0)+IFERROR('FORM NILAI SIAP'!$S81*'CPMK-CPL'!D$14,0)+IFERROR('FORM NILAI SIAP'!$U81*'CPMK-CPL'!D$15,0)+IFERROR('FORM NILAI SIAP'!$W81*'CPMK-CPL'!D$16,0)+IFERROR('FORM NILAI SIAP'!$Y81*'CPMK-CPL'!D$17,0)+IFERROR('FORM NILAI SIAP'!$AA81*'CPMK-CPL'!D$18,0)+IFERROR('FORM NILAI SIAP'!$AC81*'CPMK-CPL'!D$19,0)+IFERROR('FORM NILAI SIAP'!$AE81*'CPMK-CPL'!D$20,0))/'CPMK-CPL'!D$25,""))</f>
        <v/>
      </c>
      <c r="F81" s="7" t="str">
        <f>IF($C81="","",IFERROR((IFERROR('FORM NILAI SIAP'!$M81*'CPMK-CPL'!E$11,0)+IFERROR('FORM NILAI SIAP'!$O81*'CPMK-CPL'!E$12,0)+IFERROR('FORM NILAI SIAP'!$Q81*'CPMK-CPL'!E$13,0)+IFERROR('FORM NILAI SIAP'!$S81*'CPMK-CPL'!E$14,0)+IFERROR('FORM NILAI SIAP'!$U81*'CPMK-CPL'!E$15,0)+IFERROR('FORM NILAI SIAP'!$W81*'CPMK-CPL'!E$16,0)+IFERROR('FORM NILAI SIAP'!$Y81*'CPMK-CPL'!E$17,0)+IFERROR('FORM NILAI SIAP'!$AA81*'CPMK-CPL'!E$18,0)+IFERROR('FORM NILAI SIAP'!$AC81*'CPMK-CPL'!E$19,0)+IFERROR('FORM NILAI SIAP'!$AE81*'CPMK-CPL'!E$20,0))/'CPMK-CPL'!E$25,""))</f>
        <v/>
      </c>
      <c r="G81" s="7" t="str">
        <f>IF($C81="","",IFERROR((IFERROR('FORM NILAI SIAP'!$M81*'CPMK-CPL'!F$11,0)+IFERROR('FORM NILAI SIAP'!$O81*'CPMK-CPL'!F$12,0)+IFERROR('FORM NILAI SIAP'!$Q81*'CPMK-CPL'!F$13,0)+IFERROR('FORM NILAI SIAP'!$S81*'CPMK-CPL'!F$14,0)+IFERROR('FORM NILAI SIAP'!$U81*'CPMK-CPL'!F$15,0)+IFERROR('FORM NILAI SIAP'!$W81*'CPMK-CPL'!F$16,0)+IFERROR('FORM NILAI SIAP'!$Y81*'CPMK-CPL'!F$17,0)+IFERROR('FORM NILAI SIAP'!$AA81*'CPMK-CPL'!F$18,0)+IFERROR('FORM NILAI SIAP'!$AC81*'CPMK-CPL'!F$19,0)+IFERROR('FORM NILAI SIAP'!$AE81*'CPMK-CPL'!F$20,0))/'CPMK-CPL'!F$25,""))</f>
        <v/>
      </c>
      <c r="H81" s="7" t="str">
        <f>IF($C81="","",IFERROR((IFERROR('FORM NILAI SIAP'!$M81*'CPMK-CPL'!G$11,0)+IFERROR('FORM NILAI SIAP'!$O81*'CPMK-CPL'!G$12,0)+IFERROR('FORM NILAI SIAP'!$Q81*'CPMK-CPL'!G$13,0)+IFERROR('FORM NILAI SIAP'!$S81*'CPMK-CPL'!G$14,0)+IFERROR('FORM NILAI SIAP'!$U81*'CPMK-CPL'!G$15,0)+IFERROR('FORM NILAI SIAP'!$W81*'CPMK-CPL'!G$16,0)+IFERROR('FORM NILAI SIAP'!$Y81*'CPMK-CPL'!G$17,0)+IFERROR('FORM NILAI SIAP'!$AA81*'CPMK-CPL'!G$18,0)+IFERROR('FORM NILAI SIAP'!$AC81*'CPMK-CPL'!G$19,0)+IFERROR('FORM NILAI SIAP'!$AE81*'CPMK-CPL'!G$20,0))/'CPMK-CPL'!G$25,""))</f>
        <v/>
      </c>
      <c r="I81" s="7" t="str">
        <f>IF($C81="","",IFERROR((IFERROR('FORM NILAI SIAP'!$M81*'CPMK-CPL'!H$11,0)+IFERROR('FORM NILAI SIAP'!$O81*'CPMK-CPL'!H$12,0)+IFERROR('FORM NILAI SIAP'!$Q81*'CPMK-CPL'!H$13,0)+IFERROR('FORM NILAI SIAP'!$S81*'CPMK-CPL'!H$14,0)+IFERROR('FORM NILAI SIAP'!$U81*'CPMK-CPL'!H$15,0)+IFERROR('FORM NILAI SIAP'!$W81*'CPMK-CPL'!H$16,0)+IFERROR('FORM NILAI SIAP'!$Y81*'CPMK-CPL'!H$17,0)+IFERROR('FORM NILAI SIAP'!$AA81*'CPMK-CPL'!H$18,0)+IFERROR('FORM NILAI SIAP'!$AC81*'CPMK-CPL'!H$19,0)+IFERROR('FORM NILAI SIAP'!$AE81*'CPMK-CPL'!H$20,0))/'CPMK-CPL'!H$25,""))</f>
        <v/>
      </c>
      <c r="J81" s="7" t="str">
        <f>IF($C81="","",IFERROR((IFERROR('FORM NILAI SIAP'!$M81*'CPMK-CPL'!I$11,0)+IFERROR('FORM NILAI SIAP'!$O81*'CPMK-CPL'!I$12,0)+IFERROR('FORM NILAI SIAP'!$Q81*'CPMK-CPL'!I$13,0)+IFERROR('FORM NILAI SIAP'!$S81*'CPMK-CPL'!I$14,0)+IFERROR('FORM NILAI SIAP'!$U81*'CPMK-CPL'!I$15,0)+IFERROR('FORM NILAI SIAP'!$W81*'CPMK-CPL'!I$16,0)+IFERROR('FORM NILAI SIAP'!$Y81*'CPMK-CPL'!I$17,0)+IFERROR('FORM NILAI SIAP'!$AA81*'CPMK-CPL'!I$18,0)+IFERROR('FORM NILAI SIAP'!$AC81*'CPMK-CPL'!I$19,0)+IFERROR('FORM NILAI SIAP'!$AE81*'CPMK-CPL'!I$20,0))/'CPMK-CPL'!I$25,""))</f>
        <v/>
      </c>
      <c r="K81" s="7" t="str">
        <f>IF($C81="","",IFERROR((IFERROR('FORM NILAI SIAP'!$M81*'CPMK-CPL'!J$11,0)+IFERROR('FORM NILAI SIAP'!$O81*'CPMK-CPL'!J$12,0)+IFERROR('FORM NILAI SIAP'!$Q81*'CPMK-CPL'!J$13,0)+IFERROR('FORM NILAI SIAP'!$S81*'CPMK-CPL'!J$14,0)+IFERROR('FORM NILAI SIAP'!$U81*'CPMK-CPL'!J$15,0)+IFERROR('FORM NILAI SIAP'!$W81*'CPMK-CPL'!J$16,0)+IFERROR('FORM NILAI SIAP'!$Y81*'CPMK-CPL'!J$17,0)+IFERROR('FORM NILAI SIAP'!$AA81*'CPMK-CPL'!J$18,0)+IFERROR('FORM NILAI SIAP'!$AC81*'CPMK-CPL'!J$19,0)+IFERROR('FORM NILAI SIAP'!$AE81*'CPMK-CPL'!J$20,0))/'CPMK-CPL'!J$25,""))</f>
        <v/>
      </c>
      <c r="L81" s="7" t="str">
        <f>IF($C81="","",IFERROR((IFERROR('FORM NILAI SIAP'!$M81*'CPMK-CPL'!K$11,0)+IFERROR('FORM NILAI SIAP'!$O81*'CPMK-CPL'!K$12,0)+IFERROR('FORM NILAI SIAP'!$Q81*'CPMK-CPL'!K$13,0)+IFERROR('FORM NILAI SIAP'!$S81*'CPMK-CPL'!K$14,0)+IFERROR('FORM NILAI SIAP'!$U81*'CPMK-CPL'!K$15,0)+IFERROR('FORM NILAI SIAP'!$W81*'CPMK-CPL'!K$16,0)+IFERROR('FORM NILAI SIAP'!$Y81*'CPMK-CPL'!K$17,0)+IFERROR('FORM NILAI SIAP'!$AA81*'CPMK-CPL'!K$18,0)+IFERROR('FORM NILAI SIAP'!$AC81*'CPMK-CPL'!K$19,0)+IFERROR('FORM NILAI SIAP'!$AE81*'CPMK-CPL'!K$20,0))/'CPMK-CPL'!K$25,""))</f>
        <v/>
      </c>
      <c r="M81" s="7" t="str">
        <f>IF($C81="","",IFERROR((IFERROR('FORM NILAI SIAP'!$M81*'CPMK-CPL'!L$11,0)+IFERROR('FORM NILAI SIAP'!$O81*'CPMK-CPL'!L$12,0)+IFERROR('FORM NILAI SIAP'!$Q81*'CPMK-CPL'!L$13,0)+IFERROR('FORM NILAI SIAP'!$S81*'CPMK-CPL'!L$14,0)+IFERROR('FORM NILAI SIAP'!$U81*'CPMK-CPL'!L$15,0)+IFERROR('FORM NILAI SIAP'!$W81*'CPMK-CPL'!L$16,0)+IFERROR('FORM NILAI SIAP'!$Y81*'CPMK-CPL'!L$17,0)+IFERROR('FORM NILAI SIAP'!$AA81*'CPMK-CPL'!L$18,0)+IFERROR('FORM NILAI SIAP'!$AC81*'CPMK-CPL'!L$19,0)+IFERROR('FORM NILAI SIAP'!$AE81*'CPMK-CPL'!L$20,0))/'CPMK-CPL'!L$25,""))</f>
        <v/>
      </c>
      <c r="N81" s="7" t="str">
        <f>IF($C81="","",IFERROR((IFERROR('FORM NILAI SIAP'!$M81*'CPMK-CPL'!M$11,0)+IFERROR('FORM NILAI SIAP'!$O81*'CPMK-CPL'!M$12,0)+IFERROR('FORM NILAI SIAP'!$Q81*'CPMK-CPL'!M$13,0)+IFERROR('FORM NILAI SIAP'!$S81*'CPMK-CPL'!M$14,0)+IFERROR('FORM NILAI SIAP'!$U81*'CPMK-CPL'!M$15,0)+IFERROR('FORM NILAI SIAP'!$W81*'CPMK-CPL'!M$16,0)+IFERROR('FORM NILAI SIAP'!$Y81*'CPMK-CPL'!M$17,0)+IFERROR('FORM NILAI SIAP'!$AA81*'CPMK-CPL'!M$18,0)+IFERROR('FORM NILAI SIAP'!$AC81*'CPMK-CPL'!M$19,0)+IFERROR('FORM NILAI SIAP'!$AE81*'CPMK-CPL'!M$20,0))/'CPMK-CPL'!M$25,""))</f>
        <v/>
      </c>
      <c r="O81" s="7" t="str">
        <f>IF($C81="","",IFERROR((IFERROR('FORM NILAI SIAP'!$M81*'CPMK-CPL'!N$11,0)+IFERROR('FORM NILAI SIAP'!$O81*'CPMK-CPL'!N$12,0)+IFERROR('FORM NILAI SIAP'!$Q81*'CPMK-CPL'!N$13,0)+IFERROR('FORM NILAI SIAP'!$S81*'CPMK-CPL'!N$14,0)+IFERROR('FORM NILAI SIAP'!$U81*'CPMK-CPL'!N$15,0)+IFERROR('FORM NILAI SIAP'!$W81*'CPMK-CPL'!N$16,0)+IFERROR('FORM NILAI SIAP'!$Y81*'CPMK-CPL'!N$17,0)+IFERROR('FORM NILAI SIAP'!$AA81*'CPMK-CPL'!N$18,0)+IFERROR('FORM NILAI SIAP'!$AC81*'CPMK-CPL'!N$19,0)+IFERROR('FORM NILAI SIAP'!$AE81*'CPMK-CPL'!N$20,0))/'CPMK-CPL'!N$25,""))</f>
        <v/>
      </c>
      <c r="P81" s="7" t="str">
        <f>IF($C81="","",IFERROR((IFERROR('FORM NILAI SIAP'!$M81*'CPMK-CPL'!O$11,0)+IFERROR('FORM NILAI SIAP'!$O81*'CPMK-CPL'!O$12,0)+IFERROR('FORM NILAI SIAP'!$Q81*'CPMK-CPL'!O$13,0)+IFERROR('FORM NILAI SIAP'!$S81*'CPMK-CPL'!O$14,0)+IFERROR('FORM NILAI SIAP'!$U81*'CPMK-CPL'!O$15,0)+IFERROR('FORM NILAI SIAP'!$W81*'CPMK-CPL'!O$16,0)+IFERROR('FORM NILAI SIAP'!$Y81*'CPMK-CPL'!O$17,0)+IFERROR('FORM NILAI SIAP'!$AA81*'CPMK-CPL'!O$18,0)+IFERROR('FORM NILAI SIAP'!$AC81*'CPMK-CPL'!O$19,0)+IFERROR('FORM NILAI SIAP'!$AE81*'CPMK-CPL'!O$20,0))/'CPMK-CPL'!O$25,""))</f>
        <v/>
      </c>
      <c r="Q81" s="7" t="str">
        <f>IF($C81="","",IFERROR((IFERROR('FORM NILAI SIAP'!$M81*'CPMK-CPL'!P$11,0)+IFERROR('FORM NILAI SIAP'!$O81*'CPMK-CPL'!P$12,0)+IFERROR('FORM NILAI SIAP'!$Q81*'CPMK-CPL'!P$13,0)+IFERROR('FORM NILAI SIAP'!$S81*'CPMK-CPL'!P$14,0)+IFERROR('FORM NILAI SIAP'!$U81*'CPMK-CPL'!P$15,0)+IFERROR('FORM NILAI SIAP'!$W81*'CPMK-CPL'!P$16,0)+IFERROR('FORM NILAI SIAP'!$Y81*'CPMK-CPL'!P$17,0)+IFERROR('FORM NILAI SIAP'!$AA81*'CPMK-CPL'!P$18,0)+IFERROR('FORM NILAI SIAP'!$AC81*'CPMK-CPL'!P$19,0)+IFERROR('FORM NILAI SIAP'!$AE81*'CPMK-CPL'!P$20,0))/'CPMK-CPL'!P$25,""))</f>
        <v/>
      </c>
      <c r="R81" s="7" t="str">
        <f>IF($C81="","",IFERROR((IFERROR('FORM NILAI SIAP'!$M81*'CPMK-CPL'!Q$11,0)+IFERROR('FORM NILAI SIAP'!$O81*'CPMK-CPL'!Q$12,0)+IFERROR('FORM NILAI SIAP'!$Q81*'CPMK-CPL'!Q$13,0)+IFERROR('FORM NILAI SIAP'!$S81*'CPMK-CPL'!Q$14,0)+IFERROR('FORM NILAI SIAP'!$U81*'CPMK-CPL'!Q$15,0)+IFERROR('FORM NILAI SIAP'!$W81*'CPMK-CPL'!Q$16,0)+IFERROR('FORM NILAI SIAP'!$Y81*'CPMK-CPL'!Q$17,0)+IFERROR('FORM NILAI SIAP'!$AA81*'CPMK-CPL'!Q$18,0)+IFERROR('FORM NILAI SIAP'!$AC81*'CPMK-CPL'!Q$19,0)+IFERROR('FORM NILAI SIAP'!$AE81*'CPMK-CPL'!Q$20,0))/'CPMK-CPL'!Q$25,""))</f>
        <v/>
      </c>
      <c r="S81" s="7" t="str">
        <f>IF($C81="","",IFERROR((IFERROR('FORM NILAI SIAP'!$M81*'CPMK-CPL'!R$11,0)+IFERROR('FORM NILAI SIAP'!$O81*'CPMK-CPL'!R$12,0)+IFERROR('FORM NILAI SIAP'!$Q81*'CPMK-CPL'!R$13,0)+IFERROR('FORM NILAI SIAP'!$S81*'CPMK-CPL'!R$14,0)+IFERROR('FORM NILAI SIAP'!$U81*'CPMK-CPL'!R$15,0)+IFERROR('FORM NILAI SIAP'!$W81*'CPMK-CPL'!R$16,0)+IFERROR('FORM NILAI SIAP'!$Y81*'CPMK-CPL'!R$17,0)+IFERROR('FORM NILAI SIAP'!$AA81*'CPMK-CPL'!R$18,0)+IFERROR('FORM NILAI SIAP'!$AC81*'CPMK-CPL'!R$19,0)+IFERROR('FORM NILAI SIAP'!$AE81*'CPMK-CPL'!R$20,0))/'CPMK-CPL'!R$25,""))</f>
        <v/>
      </c>
      <c r="T81" s="2" t="str">
        <f t="shared" si="30"/>
        <v/>
      </c>
      <c r="U81" s="2" t="str">
        <f t="shared" si="31"/>
        <v/>
      </c>
      <c r="V81" s="2" t="str">
        <f t="shared" si="32"/>
        <v/>
      </c>
      <c r="W81" s="2" t="str">
        <f t="shared" si="33"/>
        <v/>
      </c>
      <c r="X81" s="2" t="str">
        <f t="shared" si="34"/>
        <v/>
      </c>
      <c r="Y81" s="2" t="str">
        <f t="shared" si="35"/>
        <v/>
      </c>
      <c r="Z81" s="2" t="str">
        <f t="shared" si="36"/>
        <v/>
      </c>
      <c r="AA81" s="2" t="str">
        <f t="shared" si="37"/>
        <v/>
      </c>
      <c r="AB81" s="2" t="str">
        <f t="shared" si="28"/>
        <v/>
      </c>
      <c r="AC81" s="2" t="str">
        <f t="shared" si="38"/>
        <v/>
      </c>
      <c r="AD81" s="2" t="str">
        <f t="shared" si="39"/>
        <v/>
      </c>
      <c r="AE81" s="2" t="str">
        <f t="shared" si="40"/>
        <v/>
      </c>
      <c r="AF81" s="2" t="str">
        <f t="shared" si="41"/>
        <v/>
      </c>
      <c r="AG81" s="2" t="str">
        <f t="shared" si="42"/>
        <v/>
      </c>
      <c r="AH81" s="2" t="str">
        <f t="shared" si="43"/>
        <v/>
      </c>
      <c r="AI81" s="60" t="str">
        <f t="shared" ca="1" si="44"/>
        <v/>
      </c>
      <c r="AJ81" s="60"/>
    </row>
    <row r="82" spans="1:36" x14ac:dyDescent="0.25">
      <c r="A82" s="63" t="str">
        <f t="shared" si="29"/>
        <v/>
      </c>
      <c r="B82" s="49" t="str">
        <f>IF('FORM NILAI SIAP'!A82=0,"",'FORM NILAI SIAP'!A82)</f>
        <v/>
      </c>
      <c r="C82" s="3" t="str">
        <f>IF('FORM NILAI SIAP'!B82=0,"",'FORM NILAI SIAP'!B82)</f>
        <v/>
      </c>
      <c r="D82" s="3" t="str">
        <f>'FORM NILAI SIAP'!J82</f>
        <v/>
      </c>
      <c r="E82" s="7" t="str">
        <f>IF($C82="","",IFERROR((IFERROR('FORM NILAI SIAP'!$M82*'CPMK-CPL'!D$11,0)+IFERROR('FORM NILAI SIAP'!$O82*'CPMK-CPL'!D$12,0)+IFERROR('FORM NILAI SIAP'!$Q82*'CPMK-CPL'!D$13,0)+IFERROR('FORM NILAI SIAP'!$S82*'CPMK-CPL'!D$14,0)+IFERROR('FORM NILAI SIAP'!$U82*'CPMK-CPL'!D$15,0)+IFERROR('FORM NILAI SIAP'!$W82*'CPMK-CPL'!D$16,0)+IFERROR('FORM NILAI SIAP'!$Y82*'CPMK-CPL'!D$17,0)+IFERROR('FORM NILAI SIAP'!$AA82*'CPMK-CPL'!D$18,0)+IFERROR('FORM NILAI SIAP'!$AC82*'CPMK-CPL'!D$19,0)+IFERROR('FORM NILAI SIAP'!$AE82*'CPMK-CPL'!D$20,0))/'CPMK-CPL'!D$25,""))</f>
        <v/>
      </c>
      <c r="F82" s="7" t="str">
        <f>IF($C82="","",IFERROR((IFERROR('FORM NILAI SIAP'!$M82*'CPMK-CPL'!E$11,0)+IFERROR('FORM NILAI SIAP'!$O82*'CPMK-CPL'!E$12,0)+IFERROR('FORM NILAI SIAP'!$Q82*'CPMK-CPL'!E$13,0)+IFERROR('FORM NILAI SIAP'!$S82*'CPMK-CPL'!E$14,0)+IFERROR('FORM NILAI SIAP'!$U82*'CPMK-CPL'!E$15,0)+IFERROR('FORM NILAI SIAP'!$W82*'CPMK-CPL'!E$16,0)+IFERROR('FORM NILAI SIAP'!$Y82*'CPMK-CPL'!E$17,0)+IFERROR('FORM NILAI SIAP'!$AA82*'CPMK-CPL'!E$18,0)+IFERROR('FORM NILAI SIAP'!$AC82*'CPMK-CPL'!E$19,0)+IFERROR('FORM NILAI SIAP'!$AE82*'CPMK-CPL'!E$20,0))/'CPMK-CPL'!E$25,""))</f>
        <v/>
      </c>
      <c r="G82" s="7" t="str">
        <f>IF($C82="","",IFERROR((IFERROR('FORM NILAI SIAP'!$M82*'CPMK-CPL'!F$11,0)+IFERROR('FORM NILAI SIAP'!$O82*'CPMK-CPL'!F$12,0)+IFERROR('FORM NILAI SIAP'!$Q82*'CPMK-CPL'!F$13,0)+IFERROR('FORM NILAI SIAP'!$S82*'CPMK-CPL'!F$14,0)+IFERROR('FORM NILAI SIAP'!$U82*'CPMK-CPL'!F$15,0)+IFERROR('FORM NILAI SIAP'!$W82*'CPMK-CPL'!F$16,0)+IFERROR('FORM NILAI SIAP'!$Y82*'CPMK-CPL'!F$17,0)+IFERROR('FORM NILAI SIAP'!$AA82*'CPMK-CPL'!F$18,0)+IFERROR('FORM NILAI SIAP'!$AC82*'CPMK-CPL'!F$19,0)+IFERROR('FORM NILAI SIAP'!$AE82*'CPMK-CPL'!F$20,0))/'CPMK-CPL'!F$25,""))</f>
        <v/>
      </c>
      <c r="H82" s="7" t="str">
        <f>IF($C82="","",IFERROR((IFERROR('FORM NILAI SIAP'!$M82*'CPMK-CPL'!G$11,0)+IFERROR('FORM NILAI SIAP'!$O82*'CPMK-CPL'!G$12,0)+IFERROR('FORM NILAI SIAP'!$Q82*'CPMK-CPL'!G$13,0)+IFERROR('FORM NILAI SIAP'!$S82*'CPMK-CPL'!G$14,0)+IFERROR('FORM NILAI SIAP'!$U82*'CPMK-CPL'!G$15,0)+IFERROR('FORM NILAI SIAP'!$W82*'CPMK-CPL'!G$16,0)+IFERROR('FORM NILAI SIAP'!$Y82*'CPMK-CPL'!G$17,0)+IFERROR('FORM NILAI SIAP'!$AA82*'CPMK-CPL'!G$18,0)+IFERROR('FORM NILAI SIAP'!$AC82*'CPMK-CPL'!G$19,0)+IFERROR('FORM NILAI SIAP'!$AE82*'CPMK-CPL'!G$20,0))/'CPMK-CPL'!G$25,""))</f>
        <v/>
      </c>
      <c r="I82" s="7" t="str">
        <f>IF($C82="","",IFERROR((IFERROR('FORM NILAI SIAP'!$M82*'CPMK-CPL'!H$11,0)+IFERROR('FORM NILAI SIAP'!$O82*'CPMK-CPL'!H$12,0)+IFERROR('FORM NILAI SIAP'!$Q82*'CPMK-CPL'!H$13,0)+IFERROR('FORM NILAI SIAP'!$S82*'CPMK-CPL'!H$14,0)+IFERROR('FORM NILAI SIAP'!$U82*'CPMK-CPL'!H$15,0)+IFERROR('FORM NILAI SIAP'!$W82*'CPMK-CPL'!H$16,0)+IFERROR('FORM NILAI SIAP'!$Y82*'CPMK-CPL'!H$17,0)+IFERROR('FORM NILAI SIAP'!$AA82*'CPMK-CPL'!H$18,0)+IFERROR('FORM NILAI SIAP'!$AC82*'CPMK-CPL'!H$19,0)+IFERROR('FORM NILAI SIAP'!$AE82*'CPMK-CPL'!H$20,0))/'CPMK-CPL'!H$25,""))</f>
        <v/>
      </c>
      <c r="J82" s="7" t="str">
        <f>IF($C82="","",IFERROR((IFERROR('FORM NILAI SIAP'!$M82*'CPMK-CPL'!I$11,0)+IFERROR('FORM NILAI SIAP'!$O82*'CPMK-CPL'!I$12,0)+IFERROR('FORM NILAI SIAP'!$Q82*'CPMK-CPL'!I$13,0)+IFERROR('FORM NILAI SIAP'!$S82*'CPMK-CPL'!I$14,0)+IFERROR('FORM NILAI SIAP'!$U82*'CPMK-CPL'!I$15,0)+IFERROR('FORM NILAI SIAP'!$W82*'CPMK-CPL'!I$16,0)+IFERROR('FORM NILAI SIAP'!$Y82*'CPMK-CPL'!I$17,0)+IFERROR('FORM NILAI SIAP'!$AA82*'CPMK-CPL'!I$18,0)+IFERROR('FORM NILAI SIAP'!$AC82*'CPMK-CPL'!I$19,0)+IFERROR('FORM NILAI SIAP'!$AE82*'CPMK-CPL'!I$20,0))/'CPMK-CPL'!I$25,""))</f>
        <v/>
      </c>
      <c r="K82" s="7" t="str">
        <f>IF($C82="","",IFERROR((IFERROR('FORM NILAI SIAP'!$M82*'CPMK-CPL'!J$11,0)+IFERROR('FORM NILAI SIAP'!$O82*'CPMK-CPL'!J$12,0)+IFERROR('FORM NILAI SIAP'!$Q82*'CPMK-CPL'!J$13,0)+IFERROR('FORM NILAI SIAP'!$S82*'CPMK-CPL'!J$14,0)+IFERROR('FORM NILAI SIAP'!$U82*'CPMK-CPL'!J$15,0)+IFERROR('FORM NILAI SIAP'!$W82*'CPMK-CPL'!J$16,0)+IFERROR('FORM NILAI SIAP'!$Y82*'CPMK-CPL'!J$17,0)+IFERROR('FORM NILAI SIAP'!$AA82*'CPMK-CPL'!J$18,0)+IFERROR('FORM NILAI SIAP'!$AC82*'CPMK-CPL'!J$19,0)+IFERROR('FORM NILAI SIAP'!$AE82*'CPMK-CPL'!J$20,0))/'CPMK-CPL'!J$25,""))</f>
        <v/>
      </c>
      <c r="L82" s="7" t="str">
        <f>IF($C82="","",IFERROR((IFERROR('FORM NILAI SIAP'!$M82*'CPMK-CPL'!K$11,0)+IFERROR('FORM NILAI SIAP'!$O82*'CPMK-CPL'!K$12,0)+IFERROR('FORM NILAI SIAP'!$Q82*'CPMK-CPL'!K$13,0)+IFERROR('FORM NILAI SIAP'!$S82*'CPMK-CPL'!K$14,0)+IFERROR('FORM NILAI SIAP'!$U82*'CPMK-CPL'!K$15,0)+IFERROR('FORM NILAI SIAP'!$W82*'CPMK-CPL'!K$16,0)+IFERROR('FORM NILAI SIAP'!$Y82*'CPMK-CPL'!K$17,0)+IFERROR('FORM NILAI SIAP'!$AA82*'CPMK-CPL'!K$18,0)+IFERROR('FORM NILAI SIAP'!$AC82*'CPMK-CPL'!K$19,0)+IFERROR('FORM NILAI SIAP'!$AE82*'CPMK-CPL'!K$20,0))/'CPMK-CPL'!K$25,""))</f>
        <v/>
      </c>
      <c r="M82" s="7" t="str">
        <f>IF($C82="","",IFERROR((IFERROR('FORM NILAI SIAP'!$M82*'CPMK-CPL'!L$11,0)+IFERROR('FORM NILAI SIAP'!$O82*'CPMK-CPL'!L$12,0)+IFERROR('FORM NILAI SIAP'!$Q82*'CPMK-CPL'!L$13,0)+IFERROR('FORM NILAI SIAP'!$S82*'CPMK-CPL'!L$14,0)+IFERROR('FORM NILAI SIAP'!$U82*'CPMK-CPL'!L$15,0)+IFERROR('FORM NILAI SIAP'!$W82*'CPMK-CPL'!L$16,0)+IFERROR('FORM NILAI SIAP'!$Y82*'CPMK-CPL'!L$17,0)+IFERROR('FORM NILAI SIAP'!$AA82*'CPMK-CPL'!L$18,0)+IFERROR('FORM NILAI SIAP'!$AC82*'CPMK-CPL'!L$19,0)+IFERROR('FORM NILAI SIAP'!$AE82*'CPMK-CPL'!L$20,0))/'CPMK-CPL'!L$25,""))</f>
        <v/>
      </c>
      <c r="N82" s="7" t="str">
        <f>IF($C82="","",IFERROR((IFERROR('FORM NILAI SIAP'!$M82*'CPMK-CPL'!M$11,0)+IFERROR('FORM NILAI SIAP'!$O82*'CPMK-CPL'!M$12,0)+IFERROR('FORM NILAI SIAP'!$Q82*'CPMK-CPL'!M$13,0)+IFERROR('FORM NILAI SIAP'!$S82*'CPMK-CPL'!M$14,0)+IFERROR('FORM NILAI SIAP'!$U82*'CPMK-CPL'!M$15,0)+IFERROR('FORM NILAI SIAP'!$W82*'CPMK-CPL'!M$16,0)+IFERROR('FORM NILAI SIAP'!$Y82*'CPMK-CPL'!M$17,0)+IFERROR('FORM NILAI SIAP'!$AA82*'CPMK-CPL'!M$18,0)+IFERROR('FORM NILAI SIAP'!$AC82*'CPMK-CPL'!M$19,0)+IFERROR('FORM NILAI SIAP'!$AE82*'CPMK-CPL'!M$20,0))/'CPMK-CPL'!M$25,""))</f>
        <v/>
      </c>
      <c r="O82" s="7" t="str">
        <f>IF($C82="","",IFERROR((IFERROR('FORM NILAI SIAP'!$M82*'CPMK-CPL'!N$11,0)+IFERROR('FORM NILAI SIAP'!$O82*'CPMK-CPL'!N$12,0)+IFERROR('FORM NILAI SIAP'!$Q82*'CPMK-CPL'!N$13,0)+IFERROR('FORM NILAI SIAP'!$S82*'CPMK-CPL'!N$14,0)+IFERROR('FORM NILAI SIAP'!$U82*'CPMK-CPL'!N$15,0)+IFERROR('FORM NILAI SIAP'!$W82*'CPMK-CPL'!N$16,0)+IFERROR('FORM NILAI SIAP'!$Y82*'CPMK-CPL'!N$17,0)+IFERROR('FORM NILAI SIAP'!$AA82*'CPMK-CPL'!N$18,0)+IFERROR('FORM NILAI SIAP'!$AC82*'CPMK-CPL'!N$19,0)+IFERROR('FORM NILAI SIAP'!$AE82*'CPMK-CPL'!N$20,0))/'CPMK-CPL'!N$25,""))</f>
        <v/>
      </c>
      <c r="P82" s="7" t="str">
        <f>IF($C82="","",IFERROR((IFERROR('FORM NILAI SIAP'!$M82*'CPMK-CPL'!O$11,0)+IFERROR('FORM NILAI SIAP'!$O82*'CPMK-CPL'!O$12,0)+IFERROR('FORM NILAI SIAP'!$Q82*'CPMK-CPL'!O$13,0)+IFERROR('FORM NILAI SIAP'!$S82*'CPMK-CPL'!O$14,0)+IFERROR('FORM NILAI SIAP'!$U82*'CPMK-CPL'!O$15,0)+IFERROR('FORM NILAI SIAP'!$W82*'CPMK-CPL'!O$16,0)+IFERROR('FORM NILAI SIAP'!$Y82*'CPMK-CPL'!O$17,0)+IFERROR('FORM NILAI SIAP'!$AA82*'CPMK-CPL'!O$18,0)+IFERROR('FORM NILAI SIAP'!$AC82*'CPMK-CPL'!O$19,0)+IFERROR('FORM NILAI SIAP'!$AE82*'CPMK-CPL'!O$20,0))/'CPMK-CPL'!O$25,""))</f>
        <v/>
      </c>
      <c r="Q82" s="7" t="str">
        <f>IF($C82="","",IFERROR((IFERROR('FORM NILAI SIAP'!$M82*'CPMK-CPL'!P$11,0)+IFERROR('FORM NILAI SIAP'!$O82*'CPMK-CPL'!P$12,0)+IFERROR('FORM NILAI SIAP'!$Q82*'CPMK-CPL'!P$13,0)+IFERROR('FORM NILAI SIAP'!$S82*'CPMK-CPL'!P$14,0)+IFERROR('FORM NILAI SIAP'!$U82*'CPMK-CPL'!P$15,0)+IFERROR('FORM NILAI SIAP'!$W82*'CPMK-CPL'!P$16,0)+IFERROR('FORM NILAI SIAP'!$Y82*'CPMK-CPL'!P$17,0)+IFERROR('FORM NILAI SIAP'!$AA82*'CPMK-CPL'!P$18,0)+IFERROR('FORM NILAI SIAP'!$AC82*'CPMK-CPL'!P$19,0)+IFERROR('FORM NILAI SIAP'!$AE82*'CPMK-CPL'!P$20,0))/'CPMK-CPL'!P$25,""))</f>
        <v/>
      </c>
      <c r="R82" s="7" t="str">
        <f>IF($C82="","",IFERROR((IFERROR('FORM NILAI SIAP'!$M82*'CPMK-CPL'!Q$11,0)+IFERROR('FORM NILAI SIAP'!$O82*'CPMK-CPL'!Q$12,0)+IFERROR('FORM NILAI SIAP'!$Q82*'CPMK-CPL'!Q$13,0)+IFERROR('FORM NILAI SIAP'!$S82*'CPMK-CPL'!Q$14,0)+IFERROR('FORM NILAI SIAP'!$U82*'CPMK-CPL'!Q$15,0)+IFERROR('FORM NILAI SIAP'!$W82*'CPMK-CPL'!Q$16,0)+IFERROR('FORM NILAI SIAP'!$Y82*'CPMK-CPL'!Q$17,0)+IFERROR('FORM NILAI SIAP'!$AA82*'CPMK-CPL'!Q$18,0)+IFERROR('FORM NILAI SIAP'!$AC82*'CPMK-CPL'!Q$19,0)+IFERROR('FORM NILAI SIAP'!$AE82*'CPMK-CPL'!Q$20,0))/'CPMK-CPL'!Q$25,""))</f>
        <v/>
      </c>
      <c r="S82" s="7" t="str">
        <f>IF($C82="","",IFERROR((IFERROR('FORM NILAI SIAP'!$M82*'CPMK-CPL'!R$11,0)+IFERROR('FORM NILAI SIAP'!$O82*'CPMK-CPL'!R$12,0)+IFERROR('FORM NILAI SIAP'!$Q82*'CPMK-CPL'!R$13,0)+IFERROR('FORM NILAI SIAP'!$S82*'CPMK-CPL'!R$14,0)+IFERROR('FORM NILAI SIAP'!$U82*'CPMK-CPL'!R$15,0)+IFERROR('FORM NILAI SIAP'!$W82*'CPMK-CPL'!R$16,0)+IFERROR('FORM NILAI SIAP'!$Y82*'CPMK-CPL'!R$17,0)+IFERROR('FORM NILAI SIAP'!$AA82*'CPMK-CPL'!R$18,0)+IFERROR('FORM NILAI SIAP'!$AC82*'CPMK-CPL'!R$19,0)+IFERROR('FORM NILAI SIAP'!$AE82*'CPMK-CPL'!R$20,0))/'CPMK-CPL'!R$25,""))</f>
        <v/>
      </c>
      <c r="T82" s="2" t="str">
        <f t="shared" si="30"/>
        <v/>
      </c>
      <c r="U82" s="2" t="str">
        <f t="shared" si="31"/>
        <v/>
      </c>
      <c r="V82" s="2" t="str">
        <f t="shared" si="32"/>
        <v/>
      </c>
      <c r="W82" s="2" t="str">
        <f t="shared" si="33"/>
        <v/>
      </c>
      <c r="X82" s="2" t="str">
        <f t="shared" si="34"/>
        <v/>
      </c>
      <c r="Y82" s="2" t="str">
        <f t="shared" si="35"/>
        <v/>
      </c>
      <c r="Z82" s="2" t="str">
        <f t="shared" si="36"/>
        <v/>
      </c>
      <c r="AA82" s="2" t="str">
        <f t="shared" si="37"/>
        <v/>
      </c>
      <c r="AB82" s="2" t="str">
        <f t="shared" si="28"/>
        <v/>
      </c>
      <c r="AC82" s="2" t="str">
        <f t="shared" si="38"/>
        <v/>
      </c>
      <c r="AD82" s="2" t="str">
        <f t="shared" si="39"/>
        <v/>
      </c>
      <c r="AE82" s="2" t="str">
        <f t="shared" si="40"/>
        <v/>
      </c>
      <c r="AF82" s="2" t="str">
        <f t="shared" si="41"/>
        <v/>
      </c>
      <c r="AG82" s="2" t="str">
        <f t="shared" si="42"/>
        <v/>
      </c>
      <c r="AH82" s="2" t="str">
        <f t="shared" si="43"/>
        <v/>
      </c>
      <c r="AI82" s="60" t="str">
        <f t="shared" ca="1" si="44"/>
        <v/>
      </c>
      <c r="AJ82" s="60"/>
    </row>
    <row r="83" spans="1:36" x14ac:dyDescent="0.25">
      <c r="A83" s="63" t="str">
        <f t="shared" si="29"/>
        <v/>
      </c>
      <c r="B83" s="49" t="str">
        <f>IF('FORM NILAI SIAP'!A83=0,"",'FORM NILAI SIAP'!A83)</f>
        <v/>
      </c>
      <c r="C83" s="3" t="str">
        <f>IF('FORM NILAI SIAP'!B83=0,"",'FORM NILAI SIAP'!B83)</f>
        <v/>
      </c>
      <c r="D83" s="3" t="str">
        <f>'FORM NILAI SIAP'!J83</f>
        <v/>
      </c>
      <c r="E83" s="7" t="str">
        <f>IF($C83="","",IFERROR((IFERROR('FORM NILAI SIAP'!$M83*'CPMK-CPL'!D$11,0)+IFERROR('FORM NILAI SIAP'!$O83*'CPMK-CPL'!D$12,0)+IFERROR('FORM NILAI SIAP'!$Q83*'CPMK-CPL'!D$13,0)+IFERROR('FORM NILAI SIAP'!$S83*'CPMK-CPL'!D$14,0)+IFERROR('FORM NILAI SIAP'!$U83*'CPMK-CPL'!D$15,0)+IFERROR('FORM NILAI SIAP'!$W83*'CPMK-CPL'!D$16,0)+IFERROR('FORM NILAI SIAP'!$Y83*'CPMK-CPL'!D$17,0)+IFERROR('FORM NILAI SIAP'!$AA83*'CPMK-CPL'!D$18,0)+IFERROR('FORM NILAI SIAP'!$AC83*'CPMK-CPL'!D$19,0)+IFERROR('FORM NILAI SIAP'!$AE83*'CPMK-CPL'!D$20,0))/'CPMK-CPL'!D$25,""))</f>
        <v/>
      </c>
      <c r="F83" s="7" t="str">
        <f>IF($C83="","",IFERROR((IFERROR('FORM NILAI SIAP'!$M83*'CPMK-CPL'!E$11,0)+IFERROR('FORM NILAI SIAP'!$O83*'CPMK-CPL'!E$12,0)+IFERROR('FORM NILAI SIAP'!$Q83*'CPMK-CPL'!E$13,0)+IFERROR('FORM NILAI SIAP'!$S83*'CPMK-CPL'!E$14,0)+IFERROR('FORM NILAI SIAP'!$U83*'CPMK-CPL'!E$15,0)+IFERROR('FORM NILAI SIAP'!$W83*'CPMK-CPL'!E$16,0)+IFERROR('FORM NILAI SIAP'!$Y83*'CPMK-CPL'!E$17,0)+IFERROR('FORM NILAI SIAP'!$AA83*'CPMK-CPL'!E$18,0)+IFERROR('FORM NILAI SIAP'!$AC83*'CPMK-CPL'!E$19,0)+IFERROR('FORM NILAI SIAP'!$AE83*'CPMK-CPL'!E$20,0))/'CPMK-CPL'!E$25,""))</f>
        <v/>
      </c>
      <c r="G83" s="7" t="str">
        <f>IF($C83="","",IFERROR((IFERROR('FORM NILAI SIAP'!$M83*'CPMK-CPL'!F$11,0)+IFERROR('FORM NILAI SIAP'!$O83*'CPMK-CPL'!F$12,0)+IFERROR('FORM NILAI SIAP'!$Q83*'CPMK-CPL'!F$13,0)+IFERROR('FORM NILAI SIAP'!$S83*'CPMK-CPL'!F$14,0)+IFERROR('FORM NILAI SIAP'!$U83*'CPMK-CPL'!F$15,0)+IFERROR('FORM NILAI SIAP'!$W83*'CPMK-CPL'!F$16,0)+IFERROR('FORM NILAI SIAP'!$Y83*'CPMK-CPL'!F$17,0)+IFERROR('FORM NILAI SIAP'!$AA83*'CPMK-CPL'!F$18,0)+IFERROR('FORM NILAI SIAP'!$AC83*'CPMK-CPL'!F$19,0)+IFERROR('FORM NILAI SIAP'!$AE83*'CPMK-CPL'!F$20,0))/'CPMK-CPL'!F$25,""))</f>
        <v/>
      </c>
      <c r="H83" s="7" t="str">
        <f>IF($C83="","",IFERROR((IFERROR('FORM NILAI SIAP'!$M83*'CPMK-CPL'!G$11,0)+IFERROR('FORM NILAI SIAP'!$O83*'CPMK-CPL'!G$12,0)+IFERROR('FORM NILAI SIAP'!$Q83*'CPMK-CPL'!G$13,0)+IFERROR('FORM NILAI SIAP'!$S83*'CPMK-CPL'!G$14,0)+IFERROR('FORM NILAI SIAP'!$U83*'CPMK-CPL'!G$15,0)+IFERROR('FORM NILAI SIAP'!$W83*'CPMK-CPL'!G$16,0)+IFERROR('FORM NILAI SIAP'!$Y83*'CPMK-CPL'!G$17,0)+IFERROR('FORM NILAI SIAP'!$AA83*'CPMK-CPL'!G$18,0)+IFERROR('FORM NILAI SIAP'!$AC83*'CPMK-CPL'!G$19,0)+IFERROR('FORM NILAI SIAP'!$AE83*'CPMK-CPL'!G$20,0))/'CPMK-CPL'!G$25,""))</f>
        <v/>
      </c>
      <c r="I83" s="7" t="str">
        <f>IF($C83="","",IFERROR((IFERROR('FORM NILAI SIAP'!$M83*'CPMK-CPL'!H$11,0)+IFERROR('FORM NILAI SIAP'!$O83*'CPMK-CPL'!H$12,0)+IFERROR('FORM NILAI SIAP'!$Q83*'CPMK-CPL'!H$13,0)+IFERROR('FORM NILAI SIAP'!$S83*'CPMK-CPL'!H$14,0)+IFERROR('FORM NILAI SIAP'!$U83*'CPMK-CPL'!H$15,0)+IFERROR('FORM NILAI SIAP'!$W83*'CPMK-CPL'!H$16,0)+IFERROR('FORM NILAI SIAP'!$Y83*'CPMK-CPL'!H$17,0)+IFERROR('FORM NILAI SIAP'!$AA83*'CPMK-CPL'!H$18,0)+IFERROR('FORM NILAI SIAP'!$AC83*'CPMK-CPL'!H$19,0)+IFERROR('FORM NILAI SIAP'!$AE83*'CPMK-CPL'!H$20,0))/'CPMK-CPL'!H$25,""))</f>
        <v/>
      </c>
      <c r="J83" s="7" t="str">
        <f>IF($C83="","",IFERROR((IFERROR('FORM NILAI SIAP'!$M83*'CPMK-CPL'!I$11,0)+IFERROR('FORM NILAI SIAP'!$O83*'CPMK-CPL'!I$12,0)+IFERROR('FORM NILAI SIAP'!$Q83*'CPMK-CPL'!I$13,0)+IFERROR('FORM NILAI SIAP'!$S83*'CPMK-CPL'!I$14,0)+IFERROR('FORM NILAI SIAP'!$U83*'CPMK-CPL'!I$15,0)+IFERROR('FORM NILAI SIAP'!$W83*'CPMK-CPL'!I$16,0)+IFERROR('FORM NILAI SIAP'!$Y83*'CPMK-CPL'!I$17,0)+IFERROR('FORM NILAI SIAP'!$AA83*'CPMK-CPL'!I$18,0)+IFERROR('FORM NILAI SIAP'!$AC83*'CPMK-CPL'!I$19,0)+IFERROR('FORM NILAI SIAP'!$AE83*'CPMK-CPL'!I$20,0))/'CPMK-CPL'!I$25,""))</f>
        <v/>
      </c>
      <c r="K83" s="7" t="str">
        <f>IF($C83="","",IFERROR((IFERROR('FORM NILAI SIAP'!$M83*'CPMK-CPL'!J$11,0)+IFERROR('FORM NILAI SIAP'!$O83*'CPMK-CPL'!J$12,0)+IFERROR('FORM NILAI SIAP'!$Q83*'CPMK-CPL'!J$13,0)+IFERROR('FORM NILAI SIAP'!$S83*'CPMK-CPL'!J$14,0)+IFERROR('FORM NILAI SIAP'!$U83*'CPMK-CPL'!J$15,0)+IFERROR('FORM NILAI SIAP'!$W83*'CPMK-CPL'!J$16,0)+IFERROR('FORM NILAI SIAP'!$Y83*'CPMK-CPL'!J$17,0)+IFERROR('FORM NILAI SIAP'!$AA83*'CPMK-CPL'!J$18,0)+IFERROR('FORM NILAI SIAP'!$AC83*'CPMK-CPL'!J$19,0)+IFERROR('FORM NILAI SIAP'!$AE83*'CPMK-CPL'!J$20,0))/'CPMK-CPL'!J$25,""))</f>
        <v/>
      </c>
      <c r="L83" s="7" t="str">
        <f>IF($C83="","",IFERROR((IFERROR('FORM NILAI SIAP'!$M83*'CPMK-CPL'!K$11,0)+IFERROR('FORM NILAI SIAP'!$O83*'CPMK-CPL'!K$12,0)+IFERROR('FORM NILAI SIAP'!$Q83*'CPMK-CPL'!K$13,0)+IFERROR('FORM NILAI SIAP'!$S83*'CPMK-CPL'!K$14,0)+IFERROR('FORM NILAI SIAP'!$U83*'CPMK-CPL'!K$15,0)+IFERROR('FORM NILAI SIAP'!$W83*'CPMK-CPL'!K$16,0)+IFERROR('FORM NILAI SIAP'!$Y83*'CPMK-CPL'!K$17,0)+IFERROR('FORM NILAI SIAP'!$AA83*'CPMK-CPL'!K$18,0)+IFERROR('FORM NILAI SIAP'!$AC83*'CPMK-CPL'!K$19,0)+IFERROR('FORM NILAI SIAP'!$AE83*'CPMK-CPL'!K$20,0))/'CPMK-CPL'!K$25,""))</f>
        <v/>
      </c>
      <c r="M83" s="7" t="str">
        <f>IF($C83="","",IFERROR((IFERROR('FORM NILAI SIAP'!$M83*'CPMK-CPL'!L$11,0)+IFERROR('FORM NILAI SIAP'!$O83*'CPMK-CPL'!L$12,0)+IFERROR('FORM NILAI SIAP'!$Q83*'CPMK-CPL'!L$13,0)+IFERROR('FORM NILAI SIAP'!$S83*'CPMK-CPL'!L$14,0)+IFERROR('FORM NILAI SIAP'!$U83*'CPMK-CPL'!L$15,0)+IFERROR('FORM NILAI SIAP'!$W83*'CPMK-CPL'!L$16,0)+IFERROR('FORM NILAI SIAP'!$Y83*'CPMK-CPL'!L$17,0)+IFERROR('FORM NILAI SIAP'!$AA83*'CPMK-CPL'!L$18,0)+IFERROR('FORM NILAI SIAP'!$AC83*'CPMK-CPL'!L$19,0)+IFERROR('FORM NILAI SIAP'!$AE83*'CPMK-CPL'!L$20,0))/'CPMK-CPL'!L$25,""))</f>
        <v/>
      </c>
      <c r="N83" s="7" t="str">
        <f>IF($C83="","",IFERROR((IFERROR('FORM NILAI SIAP'!$M83*'CPMK-CPL'!M$11,0)+IFERROR('FORM NILAI SIAP'!$O83*'CPMK-CPL'!M$12,0)+IFERROR('FORM NILAI SIAP'!$Q83*'CPMK-CPL'!M$13,0)+IFERROR('FORM NILAI SIAP'!$S83*'CPMK-CPL'!M$14,0)+IFERROR('FORM NILAI SIAP'!$U83*'CPMK-CPL'!M$15,0)+IFERROR('FORM NILAI SIAP'!$W83*'CPMK-CPL'!M$16,0)+IFERROR('FORM NILAI SIAP'!$Y83*'CPMK-CPL'!M$17,0)+IFERROR('FORM NILAI SIAP'!$AA83*'CPMK-CPL'!M$18,0)+IFERROR('FORM NILAI SIAP'!$AC83*'CPMK-CPL'!M$19,0)+IFERROR('FORM NILAI SIAP'!$AE83*'CPMK-CPL'!M$20,0))/'CPMK-CPL'!M$25,""))</f>
        <v/>
      </c>
      <c r="O83" s="7" t="str">
        <f>IF($C83="","",IFERROR((IFERROR('FORM NILAI SIAP'!$M83*'CPMK-CPL'!N$11,0)+IFERROR('FORM NILAI SIAP'!$O83*'CPMK-CPL'!N$12,0)+IFERROR('FORM NILAI SIAP'!$Q83*'CPMK-CPL'!N$13,0)+IFERROR('FORM NILAI SIAP'!$S83*'CPMK-CPL'!N$14,0)+IFERROR('FORM NILAI SIAP'!$U83*'CPMK-CPL'!N$15,0)+IFERROR('FORM NILAI SIAP'!$W83*'CPMK-CPL'!N$16,0)+IFERROR('FORM NILAI SIAP'!$Y83*'CPMK-CPL'!N$17,0)+IFERROR('FORM NILAI SIAP'!$AA83*'CPMK-CPL'!N$18,0)+IFERROR('FORM NILAI SIAP'!$AC83*'CPMK-CPL'!N$19,0)+IFERROR('FORM NILAI SIAP'!$AE83*'CPMK-CPL'!N$20,0))/'CPMK-CPL'!N$25,""))</f>
        <v/>
      </c>
      <c r="P83" s="7" t="str">
        <f>IF($C83="","",IFERROR((IFERROR('FORM NILAI SIAP'!$M83*'CPMK-CPL'!O$11,0)+IFERROR('FORM NILAI SIAP'!$O83*'CPMK-CPL'!O$12,0)+IFERROR('FORM NILAI SIAP'!$Q83*'CPMK-CPL'!O$13,0)+IFERROR('FORM NILAI SIAP'!$S83*'CPMK-CPL'!O$14,0)+IFERROR('FORM NILAI SIAP'!$U83*'CPMK-CPL'!O$15,0)+IFERROR('FORM NILAI SIAP'!$W83*'CPMK-CPL'!O$16,0)+IFERROR('FORM NILAI SIAP'!$Y83*'CPMK-CPL'!O$17,0)+IFERROR('FORM NILAI SIAP'!$AA83*'CPMK-CPL'!O$18,0)+IFERROR('FORM NILAI SIAP'!$AC83*'CPMK-CPL'!O$19,0)+IFERROR('FORM NILAI SIAP'!$AE83*'CPMK-CPL'!O$20,0))/'CPMK-CPL'!O$25,""))</f>
        <v/>
      </c>
      <c r="Q83" s="7" t="str">
        <f>IF($C83="","",IFERROR((IFERROR('FORM NILAI SIAP'!$M83*'CPMK-CPL'!P$11,0)+IFERROR('FORM NILAI SIAP'!$O83*'CPMK-CPL'!P$12,0)+IFERROR('FORM NILAI SIAP'!$Q83*'CPMK-CPL'!P$13,0)+IFERROR('FORM NILAI SIAP'!$S83*'CPMK-CPL'!P$14,0)+IFERROR('FORM NILAI SIAP'!$U83*'CPMK-CPL'!P$15,0)+IFERROR('FORM NILAI SIAP'!$W83*'CPMK-CPL'!P$16,0)+IFERROR('FORM NILAI SIAP'!$Y83*'CPMK-CPL'!P$17,0)+IFERROR('FORM NILAI SIAP'!$AA83*'CPMK-CPL'!P$18,0)+IFERROR('FORM NILAI SIAP'!$AC83*'CPMK-CPL'!P$19,0)+IFERROR('FORM NILAI SIAP'!$AE83*'CPMK-CPL'!P$20,0))/'CPMK-CPL'!P$25,""))</f>
        <v/>
      </c>
      <c r="R83" s="7" t="str">
        <f>IF($C83="","",IFERROR((IFERROR('FORM NILAI SIAP'!$M83*'CPMK-CPL'!Q$11,0)+IFERROR('FORM NILAI SIAP'!$O83*'CPMK-CPL'!Q$12,0)+IFERROR('FORM NILAI SIAP'!$Q83*'CPMK-CPL'!Q$13,0)+IFERROR('FORM NILAI SIAP'!$S83*'CPMK-CPL'!Q$14,0)+IFERROR('FORM NILAI SIAP'!$U83*'CPMK-CPL'!Q$15,0)+IFERROR('FORM NILAI SIAP'!$W83*'CPMK-CPL'!Q$16,0)+IFERROR('FORM NILAI SIAP'!$Y83*'CPMK-CPL'!Q$17,0)+IFERROR('FORM NILAI SIAP'!$AA83*'CPMK-CPL'!Q$18,0)+IFERROR('FORM NILAI SIAP'!$AC83*'CPMK-CPL'!Q$19,0)+IFERROR('FORM NILAI SIAP'!$AE83*'CPMK-CPL'!Q$20,0))/'CPMK-CPL'!Q$25,""))</f>
        <v/>
      </c>
      <c r="S83" s="7" t="str">
        <f>IF($C83="","",IFERROR((IFERROR('FORM NILAI SIAP'!$M83*'CPMK-CPL'!R$11,0)+IFERROR('FORM NILAI SIAP'!$O83*'CPMK-CPL'!R$12,0)+IFERROR('FORM NILAI SIAP'!$Q83*'CPMK-CPL'!R$13,0)+IFERROR('FORM NILAI SIAP'!$S83*'CPMK-CPL'!R$14,0)+IFERROR('FORM NILAI SIAP'!$U83*'CPMK-CPL'!R$15,0)+IFERROR('FORM NILAI SIAP'!$W83*'CPMK-CPL'!R$16,0)+IFERROR('FORM NILAI SIAP'!$Y83*'CPMK-CPL'!R$17,0)+IFERROR('FORM NILAI SIAP'!$AA83*'CPMK-CPL'!R$18,0)+IFERROR('FORM NILAI SIAP'!$AC83*'CPMK-CPL'!R$19,0)+IFERROR('FORM NILAI SIAP'!$AE83*'CPMK-CPL'!R$20,0))/'CPMK-CPL'!R$25,""))</f>
        <v/>
      </c>
      <c r="T83" s="2" t="str">
        <f t="shared" si="30"/>
        <v/>
      </c>
      <c r="U83" s="2" t="str">
        <f t="shared" si="31"/>
        <v/>
      </c>
      <c r="V83" s="2" t="str">
        <f t="shared" si="32"/>
        <v/>
      </c>
      <c r="W83" s="2" t="str">
        <f t="shared" si="33"/>
        <v/>
      </c>
      <c r="X83" s="2" t="str">
        <f t="shared" si="34"/>
        <v/>
      </c>
      <c r="Y83" s="2" t="str">
        <f t="shared" si="35"/>
        <v/>
      </c>
      <c r="Z83" s="2" t="str">
        <f t="shared" si="36"/>
        <v/>
      </c>
      <c r="AA83" s="2" t="str">
        <f t="shared" si="37"/>
        <v/>
      </c>
      <c r="AB83" s="2" t="str">
        <f t="shared" si="28"/>
        <v/>
      </c>
      <c r="AC83" s="2" t="str">
        <f t="shared" si="38"/>
        <v/>
      </c>
      <c r="AD83" s="2" t="str">
        <f t="shared" si="39"/>
        <v/>
      </c>
      <c r="AE83" s="2" t="str">
        <f t="shared" si="40"/>
        <v/>
      </c>
      <c r="AF83" s="2" t="str">
        <f t="shared" si="41"/>
        <v/>
      </c>
      <c r="AG83" s="2" t="str">
        <f t="shared" si="42"/>
        <v/>
      </c>
      <c r="AH83" s="2" t="str">
        <f t="shared" si="43"/>
        <v/>
      </c>
      <c r="AI83" s="60" t="str">
        <f t="shared" ca="1" si="44"/>
        <v/>
      </c>
      <c r="AJ83" s="60"/>
    </row>
    <row r="84" spans="1:36" x14ac:dyDescent="0.25">
      <c r="A84" s="63" t="str">
        <f t="shared" si="29"/>
        <v/>
      </c>
      <c r="B84" s="49" t="str">
        <f>IF('FORM NILAI SIAP'!A84=0,"",'FORM NILAI SIAP'!A84)</f>
        <v/>
      </c>
      <c r="C84" s="3" t="str">
        <f>IF('FORM NILAI SIAP'!B84=0,"",'FORM NILAI SIAP'!B84)</f>
        <v/>
      </c>
      <c r="D84" s="3" t="str">
        <f>'FORM NILAI SIAP'!J84</f>
        <v/>
      </c>
      <c r="E84" s="7" t="str">
        <f>IF($C84="","",IFERROR((IFERROR('FORM NILAI SIAP'!$M84*'CPMK-CPL'!D$11,0)+IFERROR('FORM NILAI SIAP'!$O84*'CPMK-CPL'!D$12,0)+IFERROR('FORM NILAI SIAP'!$Q84*'CPMK-CPL'!D$13,0)+IFERROR('FORM NILAI SIAP'!$S84*'CPMK-CPL'!D$14,0)+IFERROR('FORM NILAI SIAP'!$U84*'CPMK-CPL'!D$15,0)+IFERROR('FORM NILAI SIAP'!$W84*'CPMK-CPL'!D$16,0)+IFERROR('FORM NILAI SIAP'!$Y84*'CPMK-CPL'!D$17,0)+IFERROR('FORM NILAI SIAP'!$AA84*'CPMK-CPL'!D$18,0)+IFERROR('FORM NILAI SIAP'!$AC84*'CPMK-CPL'!D$19,0)+IFERROR('FORM NILAI SIAP'!$AE84*'CPMK-CPL'!D$20,0))/'CPMK-CPL'!D$25,""))</f>
        <v/>
      </c>
      <c r="F84" s="7" t="str">
        <f>IF($C84="","",IFERROR((IFERROR('FORM NILAI SIAP'!$M84*'CPMK-CPL'!E$11,0)+IFERROR('FORM NILAI SIAP'!$O84*'CPMK-CPL'!E$12,0)+IFERROR('FORM NILAI SIAP'!$Q84*'CPMK-CPL'!E$13,0)+IFERROR('FORM NILAI SIAP'!$S84*'CPMK-CPL'!E$14,0)+IFERROR('FORM NILAI SIAP'!$U84*'CPMK-CPL'!E$15,0)+IFERROR('FORM NILAI SIAP'!$W84*'CPMK-CPL'!E$16,0)+IFERROR('FORM NILAI SIAP'!$Y84*'CPMK-CPL'!E$17,0)+IFERROR('FORM NILAI SIAP'!$AA84*'CPMK-CPL'!E$18,0)+IFERROR('FORM NILAI SIAP'!$AC84*'CPMK-CPL'!E$19,0)+IFERROR('FORM NILAI SIAP'!$AE84*'CPMK-CPL'!E$20,0))/'CPMK-CPL'!E$25,""))</f>
        <v/>
      </c>
      <c r="G84" s="7" t="str">
        <f>IF($C84="","",IFERROR((IFERROR('FORM NILAI SIAP'!$M84*'CPMK-CPL'!F$11,0)+IFERROR('FORM NILAI SIAP'!$O84*'CPMK-CPL'!F$12,0)+IFERROR('FORM NILAI SIAP'!$Q84*'CPMK-CPL'!F$13,0)+IFERROR('FORM NILAI SIAP'!$S84*'CPMK-CPL'!F$14,0)+IFERROR('FORM NILAI SIAP'!$U84*'CPMK-CPL'!F$15,0)+IFERROR('FORM NILAI SIAP'!$W84*'CPMK-CPL'!F$16,0)+IFERROR('FORM NILAI SIAP'!$Y84*'CPMK-CPL'!F$17,0)+IFERROR('FORM NILAI SIAP'!$AA84*'CPMK-CPL'!F$18,0)+IFERROR('FORM NILAI SIAP'!$AC84*'CPMK-CPL'!F$19,0)+IFERROR('FORM NILAI SIAP'!$AE84*'CPMK-CPL'!F$20,0))/'CPMK-CPL'!F$25,""))</f>
        <v/>
      </c>
      <c r="H84" s="7" t="str">
        <f>IF($C84="","",IFERROR((IFERROR('FORM NILAI SIAP'!$M84*'CPMK-CPL'!G$11,0)+IFERROR('FORM NILAI SIAP'!$O84*'CPMK-CPL'!G$12,0)+IFERROR('FORM NILAI SIAP'!$Q84*'CPMK-CPL'!G$13,0)+IFERROR('FORM NILAI SIAP'!$S84*'CPMK-CPL'!G$14,0)+IFERROR('FORM NILAI SIAP'!$U84*'CPMK-CPL'!G$15,0)+IFERROR('FORM NILAI SIAP'!$W84*'CPMK-CPL'!G$16,0)+IFERROR('FORM NILAI SIAP'!$Y84*'CPMK-CPL'!G$17,0)+IFERROR('FORM NILAI SIAP'!$AA84*'CPMK-CPL'!G$18,0)+IFERROR('FORM NILAI SIAP'!$AC84*'CPMK-CPL'!G$19,0)+IFERROR('FORM NILAI SIAP'!$AE84*'CPMK-CPL'!G$20,0))/'CPMK-CPL'!G$25,""))</f>
        <v/>
      </c>
      <c r="I84" s="7" t="str">
        <f>IF($C84="","",IFERROR((IFERROR('FORM NILAI SIAP'!$M84*'CPMK-CPL'!H$11,0)+IFERROR('FORM NILAI SIAP'!$O84*'CPMK-CPL'!H$12,0)+IFERROR('FORM NILAI SIAP'!$Q84*'CPMK-CPL'!H$13,0)+IFERROR('FORM NILAI SIAP'!$S84*'CPMK-CPL'!H$14,0)+IFERROR('FORM NILAI SIAP'!$U84*'CPMK-CPL'!H$15,0)+IFERROR('FORM NILAI SIAP'!$W84*'CPMK-CPL'!H$16,0)+IFERROR('FORM NILAI SIAP'!$Y84*'CPMK-CPL'!H$17,0)+IFERROR('FORM NILAI SIAP'!$AA84*'CPMK-CPL'!H$18,0)+IFERROR('FORM NILAI SIAP'!$AC84*'CPMK-CPL'!H$19,0)+IFERROR('FORM NILAI SIAP'!$AE84*'CPMK-CPL'!H$20,0))/'CPMK-CPL'!H$25,""))</f>
        <v/>
      </c>
      <c r="J84" s="7" t="str">
        <f>IF($C84="","",IFERROR((IFERROR('FORM NILAI SIAP'!$M84*'CPMK-CPL'!I$11,0)+IFERROR('FORM NILAI SIAP'!$O84*'CPMK-CPL'!I$12,0)+IFERROR('FORM NILAI SIAP'!$Q84*'CPMK-CPL'!I$13,0)+IFERROR('FORM NILAI SIAP'!$S84*'CPMK-CPL'!I$14,0)+IFERROR('FORM NILAI SIAP'!$U84*'CPMK-CPL'!I$15,0)+IFERROR('FORM NILAI SIAP'!$W84*'CPMK-CPL'!I$16,0)+IFERROR('FORM NILAI SIAP'!$Y84*'CPMK-CPL'!I$17,0)+IFERROR('FORM NILAI SIAP'!$AA84*'CPMK-CPL'!I$18,0)+IFERROR('FORM NILAI SIAP'!$AC84*'CPMK-CPL'!I$19,0)+IFERROR('FORM NILAI SIAP'!$AE84*'CPMK-CPL'!I$20,0))/'CPMK-CPL'!I$25,""))</f>
        <v/>
      </c>
      <c r="K84" s="7" t="str">
        <f>IF($C84="","",IFERROR((IFERROR('FORM NILAI SIAP'!$M84*'CPMK-CPL'!J$11,0)+IFERROR('FORM NILAI SIAP'!$O84*'CPMK-CPL'!J$12,0)+IFERROR('FORM NILAI SIAP'!$Q84*'CPMK-CPL'!J$13,0)+IFERROR('FORM NILAI SIAP'!$S84*'CPMK-CPL'!J$14,0)+IFERROR('FORM NILAI SIAP'!$U84*'CPMK-CPL'!J$15,0)+IFERROR('FORM NILAI SIAP'!$W84*'CPMK-CPL'!J$16,0)+IFERROR('FORM NILAI SIAP'!$Y84*'CPMK-CPL'!J$17,0)+IFERROR('FORM NILAI SIAP'!$AA84*'CPMK-CPL'!J$18,0)+IFERROR('FORM NILAI SIAP'!$AC84*'CPMK-CPL'!J$19,0)+IFERROR('FORM NILAI SIAP'!$AE84*'CPMK-CPL'!J$20,0))/'CPMK-CPL'!J$25,""))</f>
        <v/>
      </c>
      <c r="L84" s="7" t="str">
        <f>IF($C84="","",IFERROR((IFERROR('FORM NILAI SIAP'!$M84*'CPMK-CPL'!K$11,0)+IFERROR('FORM NILAI SIAP'!$O84*'CPMK-CPL'!K$12,0)+IFERROR('FORM NILAI SIAP'!$Q84*'CPMK-CPL'!K$13,0)+IFERROR('FORM NILAI SIAP'!$S84*'CPMK-CPL'!K$14,0)+IFERROR('FORM NILAI SIAP'!$U84*'CPMK-CPL'!K$15,0)+IFERROR('FORM NILAI SIAP'!$W84*'CPMK-CPL'!K$16,0)+IFERROR('FORM NILAI SIAP'!$Y84*'CPMK-CPL'!K$17,0)+IFERROR('FORM NILAI SIAP'!$AA84*'CPMK-CPL'!K$18,0)+IFERROR('FORM NILAI SIAP'!$AC84*'CPMK-CPL'!K$19,0)+IFERROR('FORM NILAI SIAP'!$AE84*'CPMK-CPL'!K$20,0))/'CPMK-CPL'!K$25,""))</f>
        <v/>
      </c>
      <c r="M84" s="7" t="str">
        <f>IF($C84="","",IFERROR((IFERROR('FORM NILAI SIAP'!$M84*'CPMK-CPL'!L$11,0)+IFERROR('FORM NILAI SIAP'!$O84*'CPMK-CPL'!L$12,0)+IFERROR('FORM NILAI SIAP'!$Q84*'CPMK-CPL'!L$13,0)+IFERROR('FORM NILAI SIAP'!$S84*'CPMK-CPL'!L$14,0)+IFERROR('FORM NILAI SIAP'!$U84*'CPMK-CPL'!L$15,0)+IFERROR('FORM NILAI SIAP'!$W84*'CPMK-CPL'!L$16,0)+IFERROR('FORM NILAI SIAP'!$Y84*'CPMK-CPL'!L$17,0)+IFERROR('FORM NILAI SIAP'!$AA84*'CPMK-CPL'!L$18,0)+IFERROR('FORM NILAI SIAP'!$AC84*'CPMK-CPL'!L$19,0)+IFERROR('FORM NILAI SIAP'!$AE84*'CPMK-CPL'!L$20,0))/'CPMK-CPL'!L$25,""))</f>
        <v/>
      </c>
      <c r="N84" s="7" t="str">
        <f>IF($C84="","",IFERROR((IFERROR('FORM NILAI SIAP'!$M84*'CPMK-CPL'!M$11,0)+IFERROR('FORM NILAI SIAP'!$O84*'CPMK-CPL'!M$12,0)+IFERROR('FORM NILAI SIAP'!$Q84*'CPMK-CPL'!M$13,0)+IFERROR('FORM NILAI SIAP'!$S84*'CPMK-CPL'!M$14,0)+IFERROR('FORM NILAI SIAP'!$U84*'CPMK-CPL'!M$15,0)+IFERROR('FORM NILAI SIAP'!$W84*'CPMK-CPL'!M$16,0)+IFERROR('FORM NILAI SIAP'!$Y84*'CPMK-CPL'!M$17,0)+IFERROR('FORM NILAI SIAP'!$AA84*'CPMK-CPL'!M$18,0)+IFERROR('FORM NILAI SIAP'!$AC84*'CPMK-CPL'!M$19,0)+IFERROR('FORM NILAI SIAP'!$AE84*'CPMK-CPL'!M$20,0))/'CPMK-CPL'!M$25,""))</f>
        <v/>
      </c>
      <c r="O84" s="7" t="str">
        <f>IF($C84="","",IFERROR((IFERROR('FORM NILAI SIAP'!$M84*'CPMK-CPL'!N$11,0)+IFERROR('FORM NILAI SIAP'!$O84*'CPMK-CPL'!N$12,0)+IFERROR('FORM NILAI SIAP'!$Q84*'CPMK-CPL'!N$13,0)+IFERROR('FORM NILAI SIAP'!$S84*'CPMK-CPL'!N$14,0)+IFERROR('FORM NILAI SIAP'!$U84*'CPMK-CPL'!N$15,0)+IFERROR('FORM NILAI SIAP'!$W84*'CPMK-CPL'!N$16,0)+IFERROR('FORM NILAI SIAP'!$Y84*'CPMK-CPL'!N$17,0)+IFERROR('FORM NILAI SIAP'!$AA84*'CPMK-CPL'!N$18,0)+IFERROR('FORM NILAI SIAP'!$AC84*'CPMK-CPL'!N$19,0)+IFERROR('FORM NILAI SIAP'!$AE84*'CPMK-CPL'!N$20,0))/'CPMK-CPL'!N$25,""))</f>
        <v/>
      </c>
      <c r="P84" s="7" t="str">
        <f>IF($C84="","",IFERROR((IFERROR('FORM NILAI SIAP'!$M84*'CPMK-CPL'!O$11,0)+IFERROR('FORM NILAI SIAP'!$O84*'CPMK-CPL'!O$12,0)+IFERROR('FORM NILAI SIAP'!$Q84*'CPMK-CPL'!O$13,0)+IFERROR('FORM NILAI SIAP'!$S84*'CPMK-CPL'!O$14,0)+IFERROR('FORM NILAI SIAP'!$U84*'CPMK-CPL'!O$15,0)+IFERROR('FORM NILAI SIAP'!$W84*'CPMK-CPL'!O$16,0)+IFERROR('FORM NILAI SIAP'!$Y84*'CPMK-CPL'!O$17,0)+IFERROR('FORM NILAI SIAP'!$AA84*'CPMK-CPL'!O$18,0)+IFERROR('FORM NILAI SIAP'!$AC84*'CPMK-CPL'!O$19,0)+IFERROR('FORM NILAI SIAP'!$AE84*'CPMK-CPL'!O$20,0))/'CPMK-CPL'!O$25,""))</f>
        <v/>
      </c>
      <c r="Q84" s="7" t="str">
        <f>IF($C84="","",IFERROR((IFERROR('FORM NILAI SIAP'!$M84*'CPMK-CPL'!P$11,0)+IFERROR('FORM NILAI SIAP'!$O84*'CPMK-CPL'!P$12,0)+IFERROR('FORM NILAI SIAP'!$Q84*'CPMK-CPL'!P$13,0)+IFERROR('FORM NILAI SIAP'!$S84*'CPMK-CPL'!P$14,0)+IFERROR('FORM NILAI SIAP'!$U84*'CPMK-CPL'!P$15,0)+IFERROR('FORM NILAI SIAP'!$W84*'CPMK-CPL'!P$16,0)+IFERROR('FORM NILAI SIAP'!$Y84*'CPMK-CPL'!P$17,0)+IFERROR('FORM NILAI SIAP'!$AA84*'CPMK-CPL'!P$18,0)+IFERROR('FORM NILAI SIAP'!$AC84*'CPMK-CPL'!P$19,0)+IFERROR('FORM NILAI SIAP'!$AE84*'CPMK-CPL'!P$20,0))/'CPMK-CPL'!P$25,""))</f>
        <v/>
      </c>
      <c r="R84" s="7" t="str">
        <f>IF($C84="","",IFERROR((IFERROR('FORM NILAI SIAP'!$M84*'CPMK-CPL'!Q$11,0)+IFERROR('FORM NILAI SIAP'!$O84*'CPMK-CPL'!Q$12,0)+IFERROR('FORM NILAI SIAP'!$Q84*'CPMK-CPL'!Q$13,0)+IFERROR('FORM NILAI SIAP'!$S84*'CPMK-CPL'!Q$14,0)+IFERROR('FORM NILAI SIAP'!$U84*'CPMK-CPL'!Q$15,0)+IFERROR('FORM NILAI SIAP'!$W84*'CPMK-CPL'!Q$16,0)+IFERROR('FORM NILAI SIAP'!$Y84*'CPMK-CPL'!Q$17,0)+IFERROR('FORM NILAI SIAP'!$AA84*'CPMK-CPL'!Q$18,0)+IFERROR('FORM NILAI SIAP'!$AC84*'CPMK-CPL'!Q$19,0)+IFERROR('FORM NILAI SIAP'!$AE84*'CPMK-CPL'!Q$20,0))/'CPMK-CPL'!Q$25,""))</f>
        <v/>
      </c>
      <c r="S84" s="7" t="str">
        <f>IF($C84="","",IFERROR((IFERROR('FORM NILAI SIAP'!$M84*'CPMK-CPL'!R$11,0)+IFERROR('FORM NILAI SIAP'!$O84*'CPMK-CPL'!R$12,0)+IFERROR('FORM NILAI SIAP'!$Q84*'CPMK-CPL'!R$13,0)+IFERROR('FORM NILAI SIAP'!$S84*'CPMK-CPL'!R$14,0)+IFERROR('FORM NILAI SIAP'!$U84*'CPMK-CPL'!R$15,0)+IFERROR('FORM NILAI SIAP'!$W84*'CPMK-CPL'!R$16,0)+IFERROR('FORM NILAI SIAP'!$Y84*'CPMK-CPL'!R$17,0)+IFERROR('FORM NILAI SIAP'!$AA84*'CPMK-CPL'!R$18,0)+IFERROR('FORM NILAI SIAP'!$AC84*'CPMK-CPL'!R$19,0)+IFERROR('FORM NILAI SIAP'!$AE84*'CPMK-CPL'!R$20,0))/'CPMK-CPL'!R$25,""))</f>
        <v/>
      </c>
      <c r="T84" s="2" t="str">
        <f t="shared" si="30"/>
        <v/>
      </c>
      <c r="U84" s="2" t="str">
        <f t="shared" si="31"/>
        <v/>
      </c>
      <c r="V84" s="2" t="str">
        <f t="shared" si="32"/>
        <v/>
      </c>
      <c r="W84" s="2" t="str">
        <f t="shared" si="33"/>
        <v/>
      </c>
      <c r="X84" s="2" t="str">
        <f t="shared" si="34"/>
        <v/>
      </c>
      <c r="Y84" s="2" t="str">
        <f t="shared" si="35"/>
        <v/>
      </c>
      <c r="Z84" s="2" t="str">
        <f t="shared" si="36"/>
        <v/>
      </c>
      <c r="AA84" s="2" t="str">
        <f t="shared" si="37"/>
        <v/>
      </c>
      <c r="AB84" s="2" t="str">
        <f t="shared" si="28"/>
        <v/>
      </c>
      <c r="AC84" s="2" t="str">
        <f t="shared" si="38"/>
        <v/>
      </c>
      <c r="AD84" s="2" t="str">
        <f t="shared" si="39"/>
        <v/>
      </c>
      <c r="AE84" s="2" t="str">
        <f t="shared" si="40"/>
        <v/>
      </c>
      <c r="AF84" s="2" t="str">
        <f t="shared" si="41"/>
        <v/>
      </c>
      <c r="AG84" s="2" t="str">
        <f t="shared" si="42"/>
        <v/>
      </c>
      <c r="AH84" s="2" t="str">
        <f t="shared" si="43"/>
        <v/>
      </c>
      <c r="AI84" s="60" t="str">
        <f t="shared" ca="1" si="44"/>
        <v/>
      </c>
      <c r="AJ84" s="60"/>
    </row>
    <row r="85" spans="1:36" x14ac:dyDescent="0.25">
      <c r="A85" s="63" t="str">
        <f t="shared" si="29"/>
        <v/>
      </c>
      <c r="B85" s="49" t="str">
        <f>IF('FORM NILAI SIAP'!A85=0,"",'FORM NILAI SIAP'!A85)</f>
        <v/>
      </c>
      <c r="C85" s="3" t="str">
        <f>IF('FORM NILAI SIAP'!B85=0,"",'FORM NILAI SIAP'!B85)</f>
        <v/>
      </c>
      <c r="D85" s="3" t="str">
        <f>'FORM NILAI SIAP'!J85</f>
        <v/>
      </c>
      <c r="E85" s="7" t="str">
        <f>IF($C85="","",IFERROR((IFERROR('FORM NILAI SIAP'!$M85*'CPMK-CPL'!D$11,0)+IFERROR('FORM NILAI SIAP'!$O85*'CPMK-CPL'!D$12,0)+IFERROR('FORM NILAI SIAP'!$Q85*'CPMK-CPL'!D$13,0)+IFERROR('FORM NILAI SIAP'!$S85*'CPMK-CPL'!D$14,0)+IFERROR('FORM NILAI SIAP'!$U85*'CPMK-CPL'!D$15,0)+IFERROR('FORM NILAI SIAP'!$W85*'CPMK-CPL'!D$16,0)+IFERROR('FORM NILAI SIAP'!$Y85*'CPMK-CPL'!D$17,0)+IFERROR('FORM NILAI SIAP'!$AA85*'CPMK-CPL'!D$18,0)+IFERROR('FORM NILAI SIAP'!$AC85*'CPMK-CPL'!D$19,0)+IFERROR('FORM NILAI SIAP'!$AE85*'CPMK-CPL'!D$20,0))/'CPMK-CPL'!D$25,""))</f>
        <v/>
      </c>
      <c r="F85" s="7" t="str">
        <f>IF($C85="","",IFERROR((IFERROR('FORM NILAI SIAP'!$M85*'CPMK-CPL'!E$11,0)+IFERROR('FORM NILAI SIAP'!$O85*'CPMK-CPL'!E$12,0)+IFERROR('FORM NILAI SIAP'!$Q85*'CPMK-CPL'!E$13,0)+IFERROR('FORM NILAI SIAP'!$S85*'CPMK-CPL'!E$14,0)+IFERROR('FORM NILAI SIAP'!$U85*'CPMK-CPL'!E$15,0)+IFERROR('FORM NILAI SIAP'!$W85*'CPMK-CPL'!E$16,0)+IFERROR('FORM NILAI SIAP'!$Y85*'CPMK-CPL'!E$17,0)+IFERROR('FORM NILAI SIAP'!$AA85*'CPMK-CPL'!E$18,0)+IFERROR('FORM NILAI SIAP'!$AC85*'CPMK-CPL'!E$19,0)+IFERROR('FORM NILAI SIAP'!$AE85*'CPMK-CPL'!E$20,0))/'CPMK-CPL'!E$25,""))</f>
        <v/>
      </c>
      <c r="G85" s="7" t="str">
        <f>IF($C85="","",IFERROR((IFERROR('FORM NILAI SIAP'!$M85*'CPMK-CPL'!F$11,0)+IFERROR('FORM NILAI SIAP'!$O85*'CPMK-CPL'!F$12,0)+IFERROR('FORM NILAI SIAP'!$Q85*'CPMK-CPL'!F$13,0)+IFERROR('FORM NILAI SIAP'!$S85*'CPMK-CPL'!F$14,0)+IFERROR('FORM NILAI SIAP'!$U85*'CPMK-CPL'!F$15,0)+IFERROR('FORM NILAI SIAP'!$W85*'CPMK-CPL'!F$16,0)+IFERROR('FORM NILAI SIAP'!$Y85*'CPMK-CPL'!F$17,0)+IFERROR('FORM NILAI SIAP'!$AA85*'CPMK-CPL'!F$18,0)+IFERROR('FORM NILAI SIAP'!$AC85*'CPMK-CPL'!F$19,0)+IFERROR('FORM NILAI SIAP'!$AE85*'CPMK-CPL'!F$20,0))/'CPMK-CPL'!F$25,""))</f>
        <v/>
      </c>
      <c r="H85" s="7" t="str">
        <f>IF($C85="","",IFERROR((IFERROR('FORM NILAI SIAP'!$M85*'CPMK-CPL'!G$11,0)+IFERROR('FORM NILAI SIAP'!$O85*'CPMK-CPL'!G$12,0)+IFERROR('FORM NILAI SIAP'!$Q85*'CPMK-CPL'!G$13,0)+IFERROR('FORM NILAI SIAP'!$S85*'CPMK-CPL'!G$14,0)+IFERROR('FORM NILAI SIAP'!$U85*'CPMK-CPL'!G$15,0)+IFERROR('FORM NILAI SIAP'!$W85*'CPMK-CPL'!G$16,0)+IFERROR('FORM NILAI SIAP'!$Y85*'CPMK-CPL'!G$17,0)+IFERROR('FORM NILAI SIAP'!$AA85*'CPMK-CPL'!G$18,0)+IFERROR('FORM NILAI SIAP'!$AC85*'CPMK-CPL'!G$19,0)+IFERROR('FORM NILAI SIAP'!$AE85*'CPMK-CPL'!G$20,0))/'CPMK-CPL'!G$25,""))</f>
        <v/>
      </c>
      <c r="I85" s="7" t="str">
        <f>IF($C85="","",IFERROR((IFERROR('FORM NILAI SIAP'!$M85*'CPMK-CPL'!H$11,0)+IFERROR('FORM NILAI SIAP'!$O85*'CPMK-CPL'!H$12,0)+IFERROR('FORM NILAI SIAP'!$Q85*'CPMK-CPL'!H$13,0)+IFERROR('FORM NILAI SIAP'!$S85*'CPMK-CPL'!H$14,0)+IFERROR('FORM NILAI SIAP'!$U85*'CPMK-CPL'!H$15,0)+IFERROR('FORM NILAI SIAP'!$W85*'CPMK-CPL'!H$16,0)+IFERROR('FORM NILAI SIAP'!$Y85*'CPMK-CPL'!H$17,0)+IFERROR('FORM NILAI SIAP'!$AA85*'CPMK-CPL'!H$18,0)+IFERROR('FORM NILAI SIAP'!$AC85*'CPMK-CPL'!H$19,0)+IFERROR('FORM NILAI SIAP'!$AE85*'CPMK-CPL'!H$20,0))/'CPMK-CPL'!H$25,""))</f>
        <v/>
      </c>
      <c r="J85" s="7" t="str">
        <f>IF($C85="","",IFERROR((IFERROR('FORM NILAI SIAP'!$M85*'CPMK-CPL'!I$11,0)+IFERROR('FORM NILAI SIAP'!$O85*'CPMK-CPL'!I$12,0)+IFERROR('FORM NILAI SIAP'!$Q85*'CPMK-CPL'!I$13,0)+IFERROR('FORM NILAI SIAP'!$S85*'CPMK-CPL'!I$14,0)+IFERROR('FORM NILAI SIAP'!$U85*'CPMK-CPL'!I$15,0)+IFERROR('FORM NILAI SIAP'!$W85*'CPMK-CPL'!I$16,0)+IFERROR('FORM NILAI SIAP'!$Y85*'CPMK-CPL'!I$17,0)+IFERROR('FORM NILAI SIAP'!$AA85*'CPMK-CPL'!I$18,0)+IFERROR('FORM NILAI SIAP'!$AC85*'CPMK-CPL'!I$19,0)+IFERROR('FORM NILAI SIAP'!$AE85*'CPMK-CPL'!I$20,0))/'CPMK-CPL'!I$25,""))</f>
        <v/>
      </c>
      <c r="K85" s="7" t="str">
        <f>IF($C85="","",IFERROR((IFERROR('FORM NILAI SIAP'!$M85*'CPMK-CPL'!J$11,0)+IFERROR('FORM NILAI SIAP'!$O85*'CPMK-CPL'!J$12,0)+IFERROR('FORM NILAI SIAP'!$Q85*'CPMK-CPL'!J$13,0)+IFERROR('FORM NILAI SIAP'!$S85*'CPMK-CPL'!J$14,0)+IFERROR('FORM NILAI SIAP'!$U85*'CPMK-CPL'!J$15,0)+IFERROR('FORM NILAI SIAP'!$W85*'CPMK-CPL'!J$16,0)+IFERROR('FORM NILAI SIAP'!$Y85*'CPMK-CPL'!J$17,0)+IFERROR('FORM NILAI SIAP'!$AA85*'CPMK-CPL'!J$18,0)+IFERROR('FORM NILAI SIAP'!$AC85*'CPMK-CPL'!J$19,0)+IFERROR('FORM NILAI SIAP'!$AE85*'CPMK-CPL'!J$20,0))/'CPMK-CPL'!J$25,""))</f>
        <v/>
      </c>
      <c r="L85" s="7" t="str">
        <f>IF($C85="","",IFERROR((IFERROR('FORM NILAI SIAP'!$M85*'CPMK-CPL'!K$11,0)+IFERROR('FORM NILAI SIAP'!$O85*'CPMK-CPL'!K$12,0)+IFERROR('FORM NILAI SIAP'!$Q85*'CPMK-CPL'!K$13,0)+IFERROR('FORM NILAI SIAP'!$S85*'CPMK-CPL'!K$14,0)+IFERROR('FORM NILAI SIAP'!$U85*'CPMK-CPL'!K$15,0)+IFERROR('FORM NILAI SIAP'!$W85*'CPMK-CPL'!K$16,0)+IFERROR('FORM NILAI SIAP'!$Y85*'CPMK-CPL'!K$17,0)+IFERROR('FORM NILAI SIAP'!$AA85*'CPMK-CPL'!K$18,0)+IFERROR('FORM NILAI SIAP'!$AC85*'CPMK-CPL'!K$19,0)+IFERROR('FORM NILAI SIAP'!$AE85*'CPMK-CPL'!K$20,0))/'CPMK-CPL'!K$25,""))</f>
        <v/>
      </c>
      <c r="M85" s="7" t="str">
        <f>IF($C85="","",IFERROR((IFERROR('FORM NILAI SIAP'!$M85*'CPMK-CPL'!L$11,0)+IFERROR('FORM NILAI SIAP'!$O85*'CPMK-CPL'!L$12,0)+IFERROR('FORM NILAI SIAP'!$Q85*'CPMK-CPL'!L$13,0)+IFERROR('FORM NILAI SIAP'!$S85*'CPMK-CPL'!L$14,0)+IFERROR('FORM NILAI SIAP'!$U85*'CPMK-CPL'!L$15,0)+IFERROR('FORM NILAI SIAP'!$W85*'CPMK-CPL'!L$16,0)+IFERROR('FORM NILAI SIAP'!$Y85*'CPMK-CPL'!L$17,0)+IFERROR('FORM NILAI SIAP'!$AA85*'CPMK-CPL'!L$18,0)+IFERROR('FORM NILAI SIAP'!$AC85*'CPMK-CPL'!L$19,0)+IFERROR('FORM NILAI SIAP'!$AE85*'CPMK-CPL'!L$20,0))/'CPMK-CPL'!L$25,""))</f>
        <v/>
      </c>
      <c r="N85" s="7" t="str">
        <f>IF($C85="","",IFERROR((IFERROR('FORM NILAI SIAP'!$M85*'CPMK-CPL'!M$11,0)+IFERROR('FORM NILAI SIAP'!$O85*'CPMK-CPL'!M$12,0)+IFERROR('FORM NILAI SIAP'!$Q85*'CPMK-CPL'!M$13,0)+IFERROR('FORM NILAI SIAP'!$S85*'CPMK-CPL'!M$14,0)+IFERROR('FORM NILAI SIAP'!$U85*'CPMK-CPL'!M$15,0)+IFERROR('FORM NILAI SIAP'!$W85*'CPMK-CPL'!M$16,0)+IFERROR('FORM NILAI SIAP'!$Y85*'CPMK-CPL'!M$17,0)+IFERROR('FORM NILAI SIAP'!$AA85*'CPMK-CPL'!M$18,0)+IFERROR('FORM NILAI SIAP'!$AC85*'CPMK-CPL'!M$19,0)+IFERROR('FORM NILAI SIAP'!$AE85*'CPMK-CPL'!M$20,0))/'CPMK-CPL'!M$25,""))</f>
        <v/>
      </c>
      <c r="O85" s="7" t="str">
        <f>IF($C85="","",IFERROR((IFERROR('FORM NILAI SIAP'!$M85*'CPMK-CPL'!N$11,0)+IFERROR('FORM NILAI SIAP'!$O85*'CPMK-CPL'!N$12,0)+IFERROR('FORM NILAI SIAP'!$Q85*'CPMK-CPL'!N$13,0)+IFERROR('FORM NILAI SIAP'!$S85*'CPMK-CPL'!N$14,0)+IFERROR('FORM NILAI SIAP'!$U85*'CPMK-CPL'!N$15,0)+IFERROR('FORM NILAI SIAP'!$W85*'CPMK-CPL'!N$16,0)+IFERROR('FORM NILAI SIAP'!$Y85*'CPMK-CPL'!N$17,0)+IFERROR('FORM NILAI SIAP'!$AA85*'CPMK-CPL'!N$18,0)+IFERROR('FORM NILAI SIAP'!$AC85*'CPMK-CPL'!N$19,0)+IFERROR('FORM NILAI SIAP'!$AE85*'CPMK-CPL'!N$20,0))/'CPMK-CPL'!N$25,""))</f>
        <v/>
      </c>
      <c r="P85" s="7" t="str">
        <f>IF($C85="","",IFERROR((IFERROR('FORM NILAI SIAP'!$M85*'CPMK-CPL'!O$11,0)+IFERROR('FORM NILAI SIAP'!$O85*'CPMK-CPL'!O$12,0)+IFERROR('FORM NILAI SIAP'!$Q85*'CPMK-CPL'!O$13,0)+IFERROR('FORM NILAI SIAP'!$S85*'CPMK-CPL'!O$14,0)+IFERROR('FORM NILAI SIAP'!$U85*'CPMK-CPL'!O$15,0)+IFERROR('FORM NILAI SIAP'!$W85*'CPMK-CPL'!O$16,0)+IFERROR('FORM NILAI SIAP'!$Y85*'CPMK-CPL'!O$17,0)+IFERROR('FORM NILAI SIAP'!$AA85*'CPMK-CPL'!O$18,0)+IFERROR('FORM NILAI SIAP'!$AC85*'CPMK-CPL'!O$19,0)+IFERROR('FORM NILAI SIAP'!$AE85*'CPMK-CPL'!O$20,0))/'CPMK-CPL'!O$25,""))</f>
        <v/>
      </c>
      <c r="Q85" s="7" t="str">
        <f>IF($C85="","",IFERROR((IFERROR('FORM NILAI SIAP'!$M85*'CPMK-CPL'!P$11,0)+IFERROR('FORM NILAI SIAP'!$O85*'CPMK-CPL'!P$12,0)+IFERROR('FORM NILAI SIAP'!$Q85*'CPMK-CPL'!P$13,0)+IFERROR('FORM NILAI SIAP'!$S85*'CPMK-CPL'!P$14,0)+IFERROR('FORM NILAI SIAP'!$U85*'CPMK-CPL'!P$15,0)+IFERROR('FORM NILAI SIAP'!$W85*'CPMK-CPL'!P$16,0)+IFERROR('FORM NILAI SIAP'!$Y85*'CPMK-CPL'!P$17,0)+IFERROR('FORM NILAI SIAP'!$AA85*'CPMK-CPL'!P$18,0)+IFERROR('FORM NILAI SIAP'!$AC85*'CPMK-CPL'!P$19,0)+IFERROR('FORM NILAI SIAP'!$AE85*'CPMK-CPL'!P$20,0))/'CPMK-CPL'!P$25,""))</f>
        <v/>
      </c>
      <c r="R85" s="7" t="str">
        <f>IF($C85="","",IFERROR((IFERROR('FORM NILAI SIAP'!$M85*'CPMK-CPL'!Q$11,0)+IFERROR('FORM NILAI SIAP'!$O85*'CPMK-CPL'!Q$12,0)+IFERROR('FORM NILAI SIAP'!$Q85*'CPMK-CPL'!Q$13,0)+IFERROR('FORM NILAI SIAP'!$S85*'CPMK-CPL'!Q$14,0)+IFERROR('FORM NILAI SIAP'!$U85*'CPMK-CPL'!Q$15,0)+IFERROR('FORM NILAI SIAP'!$W85*'CPMK-CPL'!Q$16,0)+IFERROR('FORM NILAI SIAP'!$Y85*'CPMK-CPL'!Q$17,0)+IFERROR('FORM NILAI SIAP'!$AA85*'CPMK-CPL'!Q$18,0)+IFERROR('FORM NILAI SIAP'!$AC85*'CPMK-CPL'!Q$19,0)+IFERROR('FORM NILAI SIAP'!$AE85*'CPMK-CPL'!Q$20,0))/'CPMK-CPL'!Q$25,""))</f>
        <v/>
      </c>
      <c r="S85" s="7" t="str">
        <f>IF($C85="","",IFERROR((IFERROR('FORM NILAI SIAP'!$M85*'CPMK-CPL'!R$11,0)+IFERROR('FORM NILAI SIAP'!$O85*'CPMK-CPL'!R$12,0)+IFERROR('FORM NILAI SIAP'!$Q85*'CPMK-CPL'!R$13,0)+IFERROR('FORM NILAI SIAP'!$S85*'CPMK-CPL'!R$14,0)+IFERROR('FORM NILAI SIAP'!$U85*'CPMK-CPL'!R$15,0)+IFERROR('FORM NILAI SIAP'!$W85*'CPMK-CPL'!R$16,0)+IFERROR('FORM NILAI SIAP'!$Y85*'CPMK-CPL'!R$17,0)+IFERROR('FORM NILAI SIAP'!$AA85*'CPMK-CPL'!R$18,0)+IFERROR('FORM NILAI SIAP'!$AC85*'CPMK-CPL'!R$19,0)+IFERROR('FORM NILAI SIAP'!$AE85*'CPMK-CPL'!R$20,0))/'CPMK-CPL'!R$25,""))</f>
        <v/>
      </c>
      <c r="T85" s="2" t="str">
        <f t="shared" si="30"/>
        <v/>
      </c>
      <c r="U85" s="2" t="str">
        <f t="shared" si="31"/>
        <v/>
      </c>
      <c r="V85" s="2" t="str">
        <f t="shared" si="32"/>
        <v/>
      </c>
      <c r="W85" s="2" t="str">
        <f t="shared" si="33"/>
        <v/>
      </c>
      <c r="X85" s="2" t="str">
        <f t="shared" si="34"/>
        <v/>
      </c>
      <c r="Y85" s="2" t="str">
        <f t="shared" si="35"/>
        <v/>
      </c>
      <c r="Z85" s="2" t="str">
        <f t="shared" si="36"/>
        <v/>
      </c>
      <c r="AA85" s="2" t="str">
        <f t="shared" si="37"/>
        <v/>
      </c>
      <c r="AB85" s="2" t="str">
        <f t="shared" si="28"/>
        <v/>
      </c>
      <c r="AC85" s="2" t="str">
        <f t="shared" si="38"/>
        <v/>
      </c>
      <c r="AD85" s="2" t="str">
        <f t="shared" si="39"/>
        <v/>
      </c>
      <c r="AE85" s="2" t="str">
        <f t="shared" si="40"/>
        <v/>
      </c>
      <c r="AF85" s="2" t="str">
        <f t="shared" si="41"/>
        <v/>
      </c>
      <c r="AG85" s="2" t="str">
        <f t="shared" si="42"/>
        <v/>
      </c>
      <c r="AH85" s="2" t="str">
        <f t="shared" si="43"/>
        <v/>
      </c>
      <c r="AI85" s="60" t="str">
        <f t="shared" ca="1" si="44"/>
        <v/>
      </c>
      <c r="AJ85" s="60"/>
    </row>
    <row r="86" spans="1:36" x14ac:dyDescent="0.25">
      <c r="A86" s="63" t="str">
        <f t="shared" si="29"/>
        <v/>
      </c>
      <c r="B86" s="49" t="str">
        <f>IF('FORM NILAI SIAP'!A86=0,"",'FORM NILAI SIAP'!A86)</f>
        <v/>
      </c>
      <c r="C86" s="3" t="str">
        <f>IF('FORM NILAI SIAP'!B86=0,"",'FORM NILAI SIAP'!B86)</f>
        <v/>
      </c>
      <c r="D86" s="3" t="str">
        <f>'FORM NILAI SIAP'!J86</f>
        <v/>
      </c>
      <c r="E86" s="7" t="str">
        <f>IF($C86="","",IFERROR((IFERROR('FORM NILAI SIAP'!$M86*'CPMK-CPL'!D$11,0)+IFERROR('FORM NILAI SIAP'!$O86*'CPMK-CPL'!D$12,0)+IFERROR('FORM NILAI SIAP'!$Q86*'CPMK-CPL'!D$13,0)+IFERROR('FORM NILAI SIAP'!$S86*'CPMK-CPL'!D$14,0)+IFERROR('FORM NILAI SIAP'!$U86*'CPMK-CPL'!D$15,0)+IFERROR('FORM NILAI SIAP'!$W86*'CPMK-CPL'!D$16,0)+IFERROR('FORM NILAI SIAP'!$Y86*'CPMK-CPL'!D$17,0)+IFERROR('FORM NILAI SIAP'!$AA86*'CPMK-CPL'!D$18,0)+IFERROR('FORM NILAI SIAP'!$AC86*'CPMK-CPL'!D$19,0)+IFERROR('FORM NILAI SIAP'!$AE86*'CPMK-CPL'!D$20,0))/'CPMK-CPL'!D$25,""))</f>
        <v/>
      </c>
      <c r="F86" s="7" t="str">
        <f>IF($C86="","",IFERROR((IFERROR('FORM NILAI SIAP'!$M86*'CPMK-CPL'!E$11,0)+IFERROR('FORM NILAI SIAP'!$O86*'CPMK-CPL'!E$12,0)+IFERROR('FORM NILAI SIAP'!$Q86*'CPMK-CPL'!E$13,0)+IFERROR('FORM NILAI SIAP'!$S86*'CPMK-CPL'!E$14,0)+IFERROR('FORM NILAI SIAP'!$U86*'CPMK-CPL'!E$15,0)+IFERROR('FORM NILAI SIAP'!$W86*'CPMK-CPL'!E$16,0)+IFERROR('FORM NILAI SIAP'!$Y86*'CPMK-CPL'!E$17,0)+IFERROR('FORM NILAI SIAP'!$AA86*'CPMK-CPL'!E$18,0)+IFERROR('FORM NILAI SIAP'!$AC86*'CPMK-CPL'!E$19,0)+IFERROR('FORM NILAI SIAP'!$AE86*'CPMK-CPL'!E$20,0))/'CPMK-CPL'!E$25,""))</f>
        <v/>
      </c>
      <c r="G86" s="7" t="str">
        <f>IF($C86="","",IFERROR((IFERROR('FORM NILAI SIAP'!$M86*'CPMK-CPL'!F$11,0)+IFERROR('FORM NILAI SIAP'!$O86*'CPMK-CPL'!F$12,0)+IFERROR('FORM NILAI SIAP'!$Q86*'CPMK-CPL'!F$13,0)+IFERROR('FORM NILAI SIAP'!$S86*'CPMK-CPL'!F$14,0)+IFERROR('FORM NILAI SIAP'!$U86*'CPMK-CPL'!F$15,0)+IFERROR('FORM NILAI SIAP'!$W86*'CPMK-CPL'!F$16,0)+IFERROR('FORM NILAI SIAP'!$Y86*'CPMK-CPL'!F$17,0)+IFERROR('FORM NILAI SIAP'!$AA86*'CPMK-CPL'!F$18,0)+IFERROR('FORM NILAI SIAP'!$AC86*'CPMK-CPL'!F$19,0)+IFERROR('FORM NILAI SIAP'!$AE86*'CPMK-CPL'!F$20,0))/'CPMK-CPL'!F$25,""))</f>
        <v/>
      </c>
      <c r="H86" s="7" t="str">
        <f>IF($C86="","",IFERROR((IFERROR('FORM NILAI SIAP'!$M86*'CPMK-CPL'!G$11,0)+IFERROR('FORM NILAI SIAP'!$O86*'CPMK-CPL'!G$12,0)+IFERROR('FORM NILAI SIAP'!$Q86*'CPMK-CPL'!G$13,0)+IFERROR('FORM NILAI SIAP'!$S86*'CPMK-CPL'!G$14,0)+IFERROR('FORM NILAI SIAP'!$U86*'CPMK-CPL'!G$15,0)+IFERROR('FORM NILAI SIAP'!$W86*'CPMK-CPL'!G$16,0)+IFERROR('FORM NILAI SIAP'!$Y86*'CPMK-CPL'!G$17,0)+IFERROR('FORM NILAI SIAP'!$AA86*'CPMK-CPL'!G$18,0)+IFERROR('FORM NILAI SIAP'!$AC86*'CPMK-CPL'!G$19,0)+IFERROR('FORM NILAI SIAP'!$AE86*'CPMK-CPL'!G$20,0))/'CPMK-CPL'!G$25,""))</f>
        <v/>
      </c>
      <c r="I86" s="7" t="str">
        <f>IF($C86="","",IFERROR((IFERROR('FORM NILAI SIAP'!$M86*'CPMK-CPL'!H$11,0)+IFERROR('FORM NILAI SIAP'!$O86*'CPMK-CPL'!H$12,0)+IFERROR('FORM NILAI SIAP'!$Q86*'CPMK-CPL'!H$13,0)+IFERROR('FORM NILAI SIAP'!$S86*'CPMK-CPL'!H$14,0)+IFERROR('FORM NILAI SIAP'!$U86*'CPMK-CPL'!H$15,0)+IFERROR('FORM NILAI SIAP'!$W86*'CPMK-CPL'!H$16,0)+IFERROR('FORM NILAI SIAP'!$Y86*'CPMK-CPL'!H$17,0)+IFERROR('FORM NILAI SIAP'!$AA86*'CPMK-CPL'!H$18,0)+IFERROR('FORM NILAI SIAP'!$AC86*'CPMK-CPL'!H$19,0)+IFERROR('FORM NILAI SIAP'!$AE86*'CPMK-CPL'!H$20,0))/'CPMK-CPL'!H$25,""))</f>
        <v/>
      </c>
      <c r="J86" s="7" t="str">
        <f>IF($C86="","",IFERROR((IFERROR('FORM NILAI SIAP'!$M86*'CPMK-CPL'!I$11,0)+IFERROR('FORM NILAI SIAP'!$O86*'CPMK-CPL'!I$12,0)+IFERROR('FORM NILAI SIAP'!$Q86*'CPMK-CPL'!I$13,0)+IFERROR('FORM NILAI SIAP'!$S86*'CPMK-CPL'!I$14,0)+IFERROR('FORM NILAI SIAP'!$U86*'CPMK-CPL'!I$15,0)+IFERROR('FORM NILAI SIAP'!$W86*'CPMK-CPL'!I$16,0)+IFERROR('FORM NILAI SIAP'!$Y86*'CPMK-CPL'!I$17,0)+IFERROR('FORM NILAI SIAP'!$AA86*'CPMK-CPL'!I$18,0)+IFERROR('FORM NILAI SIAP'!$AC86*'CPMK-CPL'!I$19,0)+IFERROR('FORM NILAI SIAP'!$AE86*'CPMK-CPL'!I$20,0))/'CPMK-CPL'!I$25,""))</f>
        <v/>
      </c>
      <c r="K86" s="7" t="str">
        <f>IF($C86="","",IFERROR((IFERROR('FORM NILAI SIAP'!$M86*'CPMK-CPL'!J$11,0)+IFERROR('FORM NILAI SIAP'!$O86*'CPMK-CPL'!J$12,0)+IFERROR('FORM NILAI SIAP'!$Q86*'CPMK-CPL'!J$13,0)+IFERROR('FORM NILAI SIAP'!$S86*'CPMK-CPL'!J$14,0)+IFERROR('FORM NILAI SIAP'!$U86*'CPMK-CPL'!J$15,0)+IFERROR('FORM NILAI SIAP'!$W86*'CPMK-CPL'!J$16,0)+IFERROR('FORM NILAI SIAP'!$Y86*'CPMK-CPL'!J$17,0)+IFERROR('FORM NILAI SIAP'!$AA86*'CPMK-CPL'!J$18,0)+IFERROR('FORM NILAI SIAP'!$AC86*'CPMK-CPL'!J$19,0)+IFERROR('FORM NILAI SIAP'!$AE86*'CPMK-CPL'!J$20,0))/'CPMK-CPL'!J$25,""))</f>
        <v/>
      </c>
      <c r="L86" s="7" t="str">
        <f>IF($C86="","",IFERROR((IFERROR('FORM NILAI SIAP'!$M86*'CPMK-CPL'!K$11,0)+IFERROR('FORM NILAI SIAP'!$O86*'CPMK-CPL'!K$12,0)+IFERROR('FORM NILAI SIAP'!$Q86*'CPMK-CPL'!K$13,0)+IFERROR('FORM NILAI SIAP'!$S86*'CPMK-CPL'!K$14,0)+IFERROR('FORM NILAI SIAP'!$U86*'CPMK-CPL'!K$15,0)+IFERROR('FORM NILAI SIAP'!$W86*'CPMK-CPL'!K$16,0)+IFERROR('FORM NILAI SIAP'!$Y86*'CPMK-CPL'!K$17,0)+IFERROR('FORM NILAI SIAP'!$AA86*'CPMK-CPL'!K$18,0)+IFERROR('FORM NILAI SIAP'!$AC86*'CPMK-CPL'!K$19,0)+IFERROR('FORM NILAI SIAP'!$AE86*'CPMK-CPL'!K$20,0))/'CPMK-CPL'!K$25,""))</f>
        <v/>
      </c>
      <c r="M86" s="7" t="str">
        <f>IF($C86="","",IFERROR((IFERROR('FORM NILAI SIAP'!$M86*'CPMK-CPL'!L$11,0)+IFERROR('FORM NILAI SIAP'!$O86*'CPMK-CPL'!L$12,0)+IFERROR('FORM NILAI SIAP'!$Q86*'CPMK-CPL'!L$13,0)+IFERROR('FORM NILAI SIAP'!$S86*'CPMK-CPL'!L$14,0)+IFERROR('FORM NILAI SIAP'!$U86*'CPMK-CPL'!L$15,0)+IFERROR('FORM NILAI SIAP'!$W86*'CPMK-CPL'!L$16,0)+IFERROR('FORM NILAI SIAP'!$Y86*'CPMK-CPL'!L$17,0)+IFERROR('FORM NILAI SIAP'!$AA86*'CPMK-CPL'!L$18,0)+IFERROR('FORM NILAI SIAP'!$AC86*'CPMK-CPL'!L$19,0)+IFERROR('FORM NILAI SIAP'!$AE86*'CPMK-CPL'!L$20,0))/'CPMK-CPL'!L$25,""))</f>
        <v/>
      </c>
      <c r="N86" s="7" t="str">
        <f>IF($C86="","",IFERROR((IFERROR('FORM NILAI SIAP'!$M86*'CPMK-CPL'!M$11,0)+IFERROR('FORM NILAI SIAP'!$O86*'CPMK-CPL'!M$12,0)+IFERROR('FORM NILAI SIAP'!$Q86*'CPMK-CPL'!M$13,0)+IFERROR('FORM NILAI SIAP'!$S86*'CPMK-CPL'!M$14,0)+IFERROR('FORM NILAI SIAP'!$U86*'CPMK-CPL'!M$15,0)+IFERROR('FORM NILAI SIAP'!$W86*'CPMK-CPL'!M$16,0)+IFERROR('FORM NILAI SIAP'!$Y86*'CPMK-CPL'!M$17,0)+IFERROR('FORM NILAI SIAP'!$AA86*'CPMK-CPL'!M$18,0)+IFERROR('FORM NILAI SIAP'!$AC86*'CPMK-CPL'!M$19,0)+IFERROR('FORM NILAI SIAP'!$AE86*'CPMK-CPL'!M$20,0))/'CPMK-CPL'!M$25,""))</f>
        <v/>
      </c>
      <c r="O86" s="7" t="str">
        <f>IF($C86="","",IFERROR((IFERROR('FORM NILAI SIAP'!$M86*'CPMK-CPL'!N$11,0)+IFERROR('FORM NILAI SIAP'!$O86*'CPMK-CPL'!N$12,0)+IFERROR('FORM NILAI SIAP'!$Q86*'CPMK-CPL'!N$13,0)+IFERROR('FORM NILAI SIAP'!$S86*'CPMK-CPL'!N$14,0)+IFERROR('FORM NILAI SIAP'!$U86*'CPMK-CPL'!N$15,0)+IFERROR('FORM NILAI SIAP'!$W86*'CPMK-CPL'!N$16,0)+IFERROR('FORM NILAI SIAP'!$Y86*'CPMK-CPL'!N$17,0)+IFERROR('FORM NILAI SIAP'!$AA86*'CPMK-CPL'!N$18,0)+IFERROR('FORM NILAI SIAP'!$AC86*'CPMK-CPL'!N$19,0)+IFERROR('FORM NILAI SIAP'!$AE86*'CPMK-CPL'!N$20,0))/'CPMK-CPL'!N$25,""))</f>
        <v/>
      </c>
      <c r="P86" s="7" t="str">
        <f>IF($C86="","",IFERROR((IFERROR('FORM NILAI SIAP'!$M86*'CPMK-CPL'!O$11,0)+IFERROR('FORM NILAI SIAP'!$O86*'CPMK-CPL'!O$12,0)+IFERROR('FORM NILAI SIAP'!$Q86*'CPMK-CPL'!O$13,0)+IFERROR('FORM NILAI SIAP'!$S86*'CPMK-CPL'!O$14,0)+IFERROR('FORM NILAI SIAP'!$U86*'CPMK-CPL'!O$15,0)+IFERROR('FORM NILAI SIAP'!$W86*'CPMK-CPL'!O$16,0)+IFERROR('FORM NILAI SIAP'!$Y86*'CPMK-CPL'!O$17,0)+IFERROR('FORM NILAI SIAP'!$AA86*'CPMK-CPL'!O$18,0)+IFERROR('FORM NILAI SIAP'!$AC86*'CPMK-CPL'!O$19,0)+IFERROR('FORM NILAI SIAP'!$AE86*'CPMK-CPL'!O$20,0))/'CPMK-CPL'!O$25,""))</f>
        <v/>
      </c>
      <c r="Q86" s="7" t="str">
        <f>IF($C86="","",IFERROR((IFERROR('FORM NILAI SIAP'!$M86*'CPMK-CPL'!P$11,0)+IFERROR('FORM NILAI SIAP'!$O86*'CPMK-CPL'!P$12,0)+IFERROR('FORM NILAI SIAP'!$Q86*'CPMK-CPL'!P$13,0)+IFERROR('FORM NILAI SIAP'!$S86*'CPMK-CPL'!P$14,0)+IFERROR('FORM NILAI SIAP'!$U86*'CPMK-CPL'!P$15,0)+IFERROR('FORM NILAI SIAP'!$W86*'CPMK-CPL'!P$16,0)+IFERROR('FORM NILAI SIAP'!$Y86*'CPMK-CPL'!P$17,0)+IFERROR('FORM NILAI SIAP'!$AA86*'CPMK-CPL'!P$18,0)+IFERROR('FORM NILAI SIAP'!$AC86*'CPMK-CPL'!P$19,0)+IFERROR('FORM NILAI SIAP'!$AE86*'CPMK-CPL'!P$20,0))/'CPMK-CPL'!P$25,""))</f>
        <v/>
      </c>
      <c r="R86" s="7" t="str">
        <f>IF($C86="","",IFERROR((IFERROR('FORM NILAI SIAP'!$M86*'CPMK-CPL'!Q$11,0)+IFERROR('FORM NILAI SIAP'!$O86*'CPMK-CPL'!Q$12,0)+IFERROR('FORM NILAI SIAP'!$Q86*'CPMK-CPL'!Q$13,0)+IFERROR('FORM NILAI SIAP'!$S86*'CPMK-CPL'!Q$14,0)+IFERROR('FORM NILAI SIAP'!$U86*'CPMK-CPL'!Q$15,0)+IFERROR('FORM NILAI SIAP'!$W86*'CPMK-CPL'!Q$16,0)+IFERROR('FORM NILAI SIAP'!$Y86*'CPMK-CPL'!Q$17,0)+IFERROR('FORM NILAI SIAP'!$AA86*'CPMK-CPL'!Q$18,0)+IFERROR('FORM NILAI SIAP'!$AC86*'CPMK-CPL'!Q$19,0)+IFERROR('FORM NILAI SIAP'!$AE86*'CPMK-CPL'!Q$20,0))/'CPMK-CPL'!Q$25,""))</f>
        <v/>
      </c>
      <c r="S86" s="7" t="str">
        <f>IF($C86="","",IFERROR((IFERROR('FORM NILAI SIAP'!$M86*'CPMK-CPL'!R$11,0)+IFERROR('FORM NILAI SIAP'!$O86*'CPMK-CPL'!R$12,0)+IFERROR('FORM NILAI SIAP'!$Q86*'CPMK-CPL'!R$13,0)+IFERROR('FORM NILAI SIAP'!$S86*'CPMK-CPL'!R$14,0)+IFERROR('FORM NILAI SIAP'!$U86*'CPMK-CPL'!R$15,0)+IFERROR('FORM NILAI SIAP'!$W86*'CPMK-CPL'!R$16,0)+IFERROR('FORM NILAI SIAP'!$Y86*'CPMK-CPL'!R$17,0)+IFERROR('FORM NILAI SIAP'!$AA86*'CPMK-CPL'!R$18,0)+IFERROR('FORM NILAI SIAP'!$AC86*'CPMK-CPL'!R$19,0)+IFERROR('FORM NILAI SIAP'!$AE86*'CPMK-CPL'!R$20,0))/'CPMK-CPL'!R$25,""))</f>
        <v/>
      </c>
      <c r="T86" s="2" t="str">
        <f t="shared" si="30"/>
        <v/>
      </c>
      <c r="U86" s="2" t="str">
        <f t="shared" si="31"/>
        <v/>
      </c>
      <c r="V86" s="2" t="str">
        <f t="shared" si="32"/>
        <v/>
      </c>
      <c r="W86" s="2" t="str">
        <f t="shared" si="33"/>
        <v/>
      </c>
      <c r="X86" s="2" t="str">
        <f t="shared" si="34"/>
        <v/>
      </c>
      <c r="Y86" s="2" t="str">
        <f t="shared" si="35"/>
        <v/>
      </c>
      <c r="Z86" s="2" t="str">
        <f t="shared" si="36"/>
        <v/>
      </c>
      <c r="AA86" s="2" t="str">
        <f t="shared" si="37"/>
        <v/>
      </c>
      <c r="AB86" s="2" t="str">
        <f t="shared" si="28"/>
        <v/>
      </c>
      <c r="AC86" s="2" t="str">
        <f t="shared" si="38"/>
        <v/>
      </c>
      <c r="AD86" s="2" t="str">
        <f t="shared" si="39"/>
        <v/>
      </c>
      <c r="AE86" s="2" t="str">
        <f t="shared" si="40"/>
        <v/>
      </c>
      <c r="AF86" s="2" t="str">
        <f t="shared" si="41"/>
        <v/>
      </c>
      <c r="AG86" s="2" t="str">
        <f t="shared" si="42"/>
        <v/>
      </c>
      <c r="AH86" s="2" t="str">
        <f t="shared" si="43"/>
        <v/>
      </c>
      <c r="AI86" s="60" t="str">
        <f t="shared" ca="1" si="44"/>
        <v/>
      </c>
      <c r="AJ86" s="60"/>
    </row>
    <row r="87" spans="1:36" x14ac:dyDescent="0.25">
      <c r="A87" s="63" t="str">
        <f t="shared" si="29"/>
        <v/>
      </c>
      <c r="B87" s="49" t="str">
        <f>IF('FORM NILAI SIAP'!A87=0,"",'FORM NILAI SIAP'!A87)</f>
        <v/>
      </c>
      <c r="C87" s="3" t="str">
        <f>IF('FORM NILAI SIAP'!B87=0,"",'FORM NILAI SIAP'!B87)</f>
        <v/>
      </c>
      <c r="D87" s="3" t="str">
        <f>'FORM NILAI SIAP'!J87</f>
        <v/>
      </c>
      <c r="E87" s="7" t="str">
        <f>IF($C87="","",IFERROR((IFERROR('FORM NILAI SIAP'!$M87*'CPMK-CPL'!D$11,0)+IFERROR('FORM NILAI SIAP'!$O87*'CPMK-CPL'!D$12,0)+IFERROR('FORM NILAI SIAP'!$Q87*'CPMK-CPL'!D$13,0)+IFERROR('FORM NILAI SIAP'!$S87*'CPMK-CPL'!D$14,0)+IFERROR('FORM NILAI SIAP'!$U87*'CPMK-CPL'!D$15,0)+IFERROR('FORM NILAI SIAP'!$W87*'CPMK-CPL'!D$16,0)+IFERROR('FORM NILAI SIAP'!$Y87*'CPMK-CPL'!D$17,0)+IFERROR('FORM NILAI SIAP'!$AA87*'CPMK-CPL'!D$18,0)+IFERROR('FORM NILAI SIAP'!$AC87*'CPMK-CPL'!D$19,0)+IFERROR('FORM NILAI SIAP'!$AE87*'CPMK-CPL'!D$20,0))/'CPMK-CPL'!D$25,""))</f>
        <v/>
      </c>
      <c r="F87" s="7" t="str">
        <f>IF($C87="","",IFERROR((IFERROR('FORM NILAI SIAP'!$M87*'CPMK-CPL'!E$11,0)+IFERROR('FORM NILAI SIAP'!$O87*'CPMK-CPL'!E$12,0)+IFERROR('FORM NILAI SIAP'!$Q87*'CPMK-CPL'!E$13,0)+IFERROR('FORM NILAI SIAP'!$S87*'CPMK-CPL'!E$14,0)+IFERROR('FORM NILAI SIAP'!$U87*'CPMK-CPL'!E$15,0)+IFERROR('FORM NILAI SIAP'!$W87*'CPMK-CPL'!E$16,0)+IFERROR('FORM NILAI SIAP'!$Y87*'CPMK-CPL'!E$17,0)+IFERROR('FORM NILAI SIAP'!$AA87*'CPMK-CPL'!E$18,0)+IFERROR('FORM NILAI SIAP'!$AC87*'CPMK-CPL'!E$19,0)+IFERROR('FORM NILAI SIAP'!$AE87*'CPMK-CPL'!E$20,0))/'CPMK-CPL'!E$25,""))</f>
        <v/>
      </c>
      <c r="G87" s="7" t="str">
        <f>IF($C87="","",IFERROR((IFERROR('FORM NILAI SIAP'!$M87*'CPMK-CPL'!F$11,0)+IFERROR('FORM NILAI SIAP'!$O87*'CPMK-CPL'!F$12,0)+IFERROR('FORM NILAI SIAP'!$Q87*'CPMK-CPL'!F$13,0)+IFERROR('FORM NILAI SIAP'!$S87*'CPMK-CPL'!F$14,0)+IFERROR('FORM NILAI SIAP'!$U87*'CPMK-CPL'!F$15,0)+IFERROR('FORM NILAI SIAP'!$W87*'CPMK-CPL'!F$16,0)+IFERROR('FORM NILAI SIAP'!$Y87*'CPMK-CPL'!F$17,0)+IFERROR('FORM NILAI SIAP'!$AA87*'CPMK-CPL'!F$18,0)+IFERROR('FORM NILAI SIAP'!$AC87*'CPMK-CPL'!F$19,0)+IFERROR('FORM NILAI SIAP'!$AE87*'CPMK-CPL'!F$20,0))/'CPMK-CPL'!F$25,""))</f>
        <v/>
      </c>
      <c r="H87" s="7" t="str">
        <f>IF($C87="","",IFERROR((IFERROR('FORM NILAI SIAP'!$M87*'CPMK-CPL'!G$11,0)+IFERROR('FORM NILAI SIAP'!$O87*'CPMK-CPL'!G$12,0)+IFERROR('FORM NILAI SIAP'!$Q87*'CPMK-CPL'!G$13,0)+IFERROR('FORM NILAI SIAP'!$S87*'CPMK-CPL'!G$14,0)+IFERROR('FORM NILAI SIAP'!$U87*'CPMK-CPL'!G$15,0)+IFERROR('FORM NILAI SIAP'!$W87*'CPMK-CPL'!G$16,0)+IFERROR('FORM NILAI SIAP'!$Y87*'CPMK-CPL'!G$17,0)+IFERROR('FORM NILAI SIAP'!$AA87*'CPMK-CPL'!G$18,0)+IFERROR('FORM NILAI SIAP'!$AC87*'CPMK-CPL'!G$19,0)+IFERROR('FORM NILAI SIAP'!$AE87*'CPMK-CPL'!G$20,0))/'CPMK-CPL'!G$25,""))</f>
        <v/>
      </c>
      <c r="I87" s="7" t="str">
        <f>IF($C87="","",IFERROR((IFERROR('FORM NILAI SIAP'!$M87*'CPMK-CPL'!H$11,0)+IFERROR('FORM NILAI SIAP'!$O87*'CPMK-CPL'!H$12,0)+IFERROR('FORM NILAI SIAP'!$Q87*'CPMK-CPL'!H$13,0)+IFERROR('FORM NILAI SIAP'!$S87*'CPMK-CPL'!H$14,0)+IFERROR('FORM NILAI SIAP'!$U87*'CPMK-CPL'!H$15,0)+IFERROR('FORM NILAI SIAP'!$W87*'CPMK-CPL'!H$16,0)+IFERROR('FORM NILAI SIAP'!$Y87*'CPMK-CPL'!H$17,0)+IFERROR('FORM NILAI SIAP'!$AA87*'CPMK-CPL'!H$18,0)+IFERROR('FORM NILAI SIAP'!$AC87*'CPMK-CPL'!H$19,0)+IFERROR('FORM NILAI SIAP'!$AE87*'CPMK-CPL'!H$20,0))/'CPMK-CPL'!H$25,""))</f>
        <v/>
      </c>
      <c r="J87" s="7" t="str">
        <f>IF($C87="","",IFERROR((IFERROR('FORM NILAI SIAP'!$M87*'CPMK-CPL'!I$11,0)+IFERROR('FORM NILAI SIAP'!$O87*'CPMK-CPL'!I$12,0)+IFERROR('FORM NILAI SIAP'!$Q87*'CPMK-CPL'!I$13,0)+IFERROR('FORM NILAI SIAP'!$S87*'CPMK-CPL'!I$14,0)+IFERROR('FORM NILAI SIAP'!$U87*'CPMK-CPL'!I$15,0)+IFERROR('FORM NILAI SIAP'!$W87*'CPMK-CPL'!I$16,0)+IFERROR('FORM NILAI SIAP'!$Y87*'CPMK-CPL'!I$17,0)+IFERROR('FORM NILAI SIAP'!$AA87*'CPMK-CPL'!I$18,0)+IFERROR('FORM NILAI SIAP'!$AC87*'CPMK-CPL'!I$19,0)+IFERROR('FORM NILAI SIAP'!$AE87*'CPMK-CPL'!I$20,0))/'CPMK-CPL'!I$25,""))</f>
        <v/>
      </c>
      <c r="K87" s="7" t="str">
        <f>IF($C87="","",IFERROR((IFERROR('FORM NILAI SIAP'!$M87*'CPMK-CPL'!J$11,0)+IFERROR('FORM NILAI SIAP'!$O87*'CPMK-CPL'!J$12,0)+IFERROR('FORM NILAI SIAP'!$Q87*'CPMK-CPL'!J$13,0)+IFERROR('FORM NILAI SIAP'!$S87*'CPMK-CPL'!J$14,0)+IFERROR('FORM NILAI SIAP'!$U87*'CPMK-CPL'!J$15,0)+IFERROR('FORM NILAI SIAP'!$W87*'CPMK-CPL'!J$16,0)+IFERROR('FORM NILAI SIAP'!$Y87*'CPMK-CPL'!J$17,0)+IFERROR('FORM NILAI SIAP'!$AA87*'CPMK-CPL'!J$18,0)+IFERROR('FORM NILAI SIAP'!$AC87*'CPMK-CPL'!J$19,0)+IFERROR('FORM NILAI SIAP'!$AE87*'CPMK-CPL'!J$20,0))/'CPMK-CPL'!J$25,""))</f>
        <v/>
      </c>
      <c r="L87" s="7" t="str">
        <f>IF($C87="","",IFERROR((IFERROR('FORM NILAI SIAP'!$M87*'CPMK-CPL'!K$11,0)+IFERROR('FORM NILAI SIAP'!$O87*'CPMK-CPL'!K$12,0)+IFERROR('FORM NILAI SIAP'!$Q87*'CPMK-CPL'!K$13,0)+IFERROR('FORM NILAI SIAP'!$S87*'CPMK-CPL'!K$14,0)+IFERROR('FORM NILAI SIAP'!$U87*'CPMK-CPL'!K$15,0)+IFERROR('FORM NILAI SIAP'!$W87*'CPMK-CPL'!K$16,0)+IFERROR('FORM NILAI SIAP'!$Y87*'CPMK-CPL'!K$17,0)+IFERROR('FORM NILAI SIAP'!$AA87*'CPMK-CPL'!K$18,0)+IFERROR('FORM NILAI SIAP'!$AC87*'CPMK-CPL'!K$19,0)+IFERROR('FORM NILAI SIAP'!$AE87*'CPMK-CPL'!K$20,0))/'CPMK-CPL'!K$25,""))</f>
        <v/>
      </c>
      <c r="M87" s="7" t="str">
        <f>IF($C87="","",IFERROR((IFERROR('FORM NILAI SIAP'!$M87*'CPMK-CPL'!L$11,0)+IFERROR('FORM NILAI SIAP'!$O87*'CPMK-CPL'!L$12,0)+IFERROR('FORM NILAI SIAP'!$Q87*'CPMK-CPL'!L$13,0)+IFERROR('FORM NILAI SIAP'!$S87*'CPMK-CPL'!L$14,0)+IFERROR('FORM NILAI SIAP'!$U87*'CPMK-CPL'!L$15,0)+IFERROR('FORM NILAI SIAP'!$W87*'CPMK-CPL'!L$16,0)+IFERROR('FORM NILAI SIAP'!$Y87*'CPMK-CPL'!L$17,0)+IFERROR('FORM NILAI SIAP'!$AA87*'CPMK-CPL'!L$18,0)+IFERROR('FORM NILAI SIAP'!$AC87*'CPMK-CPL'!L$19,0)+IFERROR('FORM NILAI SIAP'!$AE87*'CPMK-CPL'!L$20,0))/'CPMK-CPL'!L$25,""))</f>
        <v/>
      </c>
      <c r="N87" s="7" t="str">
        <f>IF($C87="","",IFERROR((IFERROR('FORM NILAI SIAP'!$M87*'CPMK-CPL'!M$11,0)+IFERROR('FORM NILAI SIAP'!$O87*'CPMK-CPL'!M$12,0)+IFERROR('FORM NILAI SIAP'!$Q87*'CPMK-CPL'!M$13,0)+IFERROR('FORM NILAI SIAP'!$S87*'CPMK-CPL'!M$14,0)+IFERROR('FORM NILAI SIAP'!$U87*'CPMK-CPL'!M$15,0)+IFERROR('FORM NILAI SIAP'!$W87*'CPMK-CPL'!M$16,0)+IFERROR('FORM NILAI SIAP'!$Y87*'CPMK-CPL'!M$17,0)+IFERROR('FORM NILAI SIAP'!$AA87*'CPMK-CPL'!M$18,0)+IFERROR('FORM NILAI SIAP'!$AC87*'CPMK-CPL'!M$19,0)+IFERROR('FORM NILAI SIAP'!$AE87*'CPMK-CPL'!M$20,0))/'CPMK-CPL'!M$25,""))</f>
        <v/>
      </c>
      <c r="O87" s="7" t="str">
        <f>IF($C87="","",IFERROR((IFERROR('FORM NILAI SIAP'!$M87*'CPMK-CPL'!N$11,0)+IFERROR('FORM NILAI SIAP'!$O87*'CPMK-CPL'!N$12,0)+IFERROR('FORM NILAI SIAP'!$Q87*'CPMK-CPL'!N$13,0)+IFERROR('FORM NILAI SIAP'!$S87*'CPMK-CPL'!N$14,0)+IFERROR('FORM NILAI SIAP'!$U87*'CPMK-CPL'!N$15,0)+IFERROR('FORM NILAI SIAP'!$W87*'CPMK-CPL'!N$16,0)+IFERROR('FORM NILAI SIAP'!$Y87*'CPMK-CPL'!N$17,0)+IFERROR('FORM NILAI SIAP'!$AA87*'CPMK-CPL'!N$18,0)+IFERROR('FORM NILAI SIAP'!$AC87*'CPMK-CPL'!N$19,0)+IFERROR('FORM NILAI SIAP'!$AE87*'CPMK-CPL'!N$20,0))/'CPMK-CPL'!N$25,""))</f>
        <v/>
      </c>
      <c r="P87" s="7" t="str">
        <f>IF($C87="","",IFERROR((IFERROR('FORM NILAI SIAP'!$M87*'CPMK-CPL'!O$11,0)+IFERROR('FORM NILAI SIAP'!$O87*'CPMK-CPL'!O$12,0)+IFERROR('FORM NILAI SIAP'!$Q87*'CPMK-CPL'!O$13,0)+IFERROR('FORM NILAI SIAP'!$S87*'CPMK-CPL'!O$14,0)+IFERROR('FORM NILAI SIAP'!$U87*'CPMK-CPL'!O$15,0)+IFERROR('FORM NILAI SIAP'!$W87*'CPMK-CPL'!O$16,0)+IFERROR('FORM NILAI SIAP'!$Y87*'CPMK-CPL'!O$17,0)+IFERROR('FORM NILAI SIAP'!$AA87*'CPMK-CPL'!O$18,0)+IFERROR('FORM NILAI SIAP'!$AC87*'CPMK-CPL'!O$19,0)+IFERROR('FORM NILAI SIAP'!$AE87*'CPMK-CPL'!O$20,0))/'CPMK-CPL'!O$25,""))</f>
        <v/>
      </c>
      <c r="Q87" s="7" t="str">
        <f>IF($C87="","",IFERROR((IFERROR('FORM NILAI SIAP'!$M87*'CPMK-CPL'!P$11,0)+IFERROR('FORM NILAI SIAP'!$O87*'CPMK-CPL'!P$12,0)+IFERROR('FORM NILAI SIAP'!$Q87*'CPMK-CPL'!P$13,0)+IFERROR('FORM NILAI SIAP'!$S87*'CPMK-CPL'!P$14,0)+IFERROR('FORM NILAI SIAP'!$U87*'CPMK-CPL'!P$15,0)+IFERROR('FORM NILAI SIAP'!$W87*'CPMK-CPL'!P$16,0)+IFERROR('FORM NILAI SIAP'!$Y87*'CPMK-CPL'!P$17,0)+IFERROR('FORM NILAI SIAP'!$AA87*'CPMK-CPL'!P$18,0)+IFERROR('FORM NILAI SIAP'!$AC87*'CPMK-CPL'!P$19,0)+IFERROR('FORM NILAI SIAP'!$AE87*'CPMK-CPL'!P$20,0))/'CPMK-CPL'!P$25,""))</f>
        <v/>
      </c>
      <c r="R87" s="7" t="str">
        <f>IF($C87="","",IFERROR((IFERROR('FORM NILAI SIAP'!$M87*'CPMK-CPL'!Q$11,0)+IFERROR('FORM NILAI SIAP'!$O87*'CPMK-CPL'!Q$12,0)+IFERROR('FORM NILAI SIAP'!$Q87*'CPMK-CPL'!Q$13,0)+IFERROR('FORM NILAI SIAP'!$S87*'CPMK-CPL'!Q$14,0)+IFERROR('FORM NILAI SIAP'!$U87*'CPMK-CPL'!Q$15,0)+IFERROR('FORM NILAI SIAP'!$W87*'CPMK-CPL'!Q$16,0)+IFERROR('FORM NILAI SIAP'!$Y87*'CPMK-CPL'!Q$17,0)+IFERROR('FORM NILAI SIAP'!$AA87*'CPMK-CPL'!Q$18,0)+IFERROR('FORM NILAI SIAP'!$AC87*'CPMK-CPL'!Q$19,0)+IFERROR('FORM NILAI SIAP'!$AE87*'CPMK-CPL'!Q$20,0))/'CPMK-CPL'!Q$25,""))</f>
        <v/>
      </c>
      <c r="S87" s="7" t="str">
        <f>IF($C87="","",IFERROR((IFERROR('FORM NILAI SIAP'!$M87*'CPMK-CPL'!R$11,0)+IFERROR('FORM NILAI SIAP'!$O87*'CPMK-CPL'!R$12,0)+IFERROR('FORM NILAI SIAP'!$Q87*'CPMK-CPL'!R$13,0)+IFERROR('FORM NILAI SIAP'!$S87*'CPMK-CPL'!R$14,0)+IFERROR('FORM NILAI SIAP'!$U87*'CPMK-CPL'!R$15,0)+IFERROR('FORM NILAI SIAP'!$W87*'CPMK-CPL'!R$16,0)+IFERROR('FORM NILAI SIAP'!$Y87*'CPMK-CPL'!R$17,0)+IFERROR('FORM NILAI SIAP'!$AA87*'CPMK-CPL'!R$18,0)+IFERROR('FORM NILAI SIAP'!$AC87*'CPMK-CPL'!R$19,0)+IFERROR('FORM NILAI SIAP'!$AE87*'CPMK-CPL'!R$20,0))/'CPMK-CPL'!R$25,""))</f>
        <v/>
      </c>
      <c r="T87" s="2" t="str">
        <f t="shared" si="30"/>
        <v/>
      </c>
      <c r="U87" s="2" t="str">
        <f t="shared" si="31"/>
        <v/>
      </c>
      <c r="V87" s="2" t="str">
        <f t="shared" si="32"/>
        <v/>
      </c>
      <c r="W87" s="2" t="str">
        <f t="shared" si="33"/>
        <v/>
      </c>
      <c r="X87" s="2" t="str">
        <f t="shared" si="34"/>
        <v/>
      </c>
      <c r="Y87" s="2" t="str">
        <f t="shared" si="35"/>
        <v/>
      </c>
      <c r="Z87" s="2" t="str">
        <f t="shared" si="36"/>
        <v/>
      </c>
      <c r="AA87" s="2" t="str">
        <f t="shared" si="37"/>
        <v/>
      </c>
      <c r="AB87" s="2" t="str">
        <f t="shared" si="28"/>
        <v/>
      </c>
      <c r="AC87" s="2" t="str">
        <f t="shared" si="38"/>
        <v/>
      </c>
      <c r="AD87" s="2" t="str">
        <f t="shared" si="39"/>
        <v/>
      </c>
      <c r="AE87" s="2" t="str">
        <f t="shared" si="40"/>
        <v/>
      </c>
      <c r="AF87" s="2" t="str">
        <f t="shared" si="41"/>
        <v/>
      </c>
      <c r="AG87" s="2" t="str">
        <f t="shared" si="42"/>
        <v/>
      </c>
      <c r="AH87" s="2" t="str">
        <f t="shared" si="43"/>
        <v/>
      </c>
      <c r="AI87" s="60" t="str">
        <f t="shared" ca="1" si="44"/>
        <v/>
      </c>
      <c r="AJ87" s="60"/>
    </row>
    <row r="88" spans="1:36" x14ac:dyDescent="0.25">
      <c r="A88" s="63" t="str">
        <f t="shared" si="29"/>
        <v/>
      </c>
      <c r="B88" s="49" t="str">
        <f>IF('FORM NILAI SIAP'!A88=0,"",'FORM NILAI SIAP'!A88)</f>
        <v/>
      </c>
      <c r="C88" s="3" t="str">
        <f>IF('FORM NILAI SIAP'!B88=0,"",'FORM NILAI SIAP'!B88)</f>
        <v/>
      </c>
      <c r="D88" s="3" t="str">
        <f>'FORM NILAI SIAP'!J88</f>
        <v/>
      </c>
      <c r="E88" s="7" t="str">
        <f>IF($C88="","",IFERROR((IFERROR('FORM NILAI SIAP'!$M88*'CPMK-CPL'!D$11,0)+IFERROR('FORM NILAI SIAP'!$O88*'CPMK-CPL'!D$12,0)+IFERROR('FORM NILAI SIAP'!$Q88*'CPMK-CPL'!D$13,0)+IFERROR('FORM NILAI SIAP'!$S88*'CPMK-CPL'!D$14,0)+IFERROR('FORM NILAI SIAP'!$U88*'CPMK-CPL'!D$15,0)+IFERROR('FORM NILAI SIAP'!$W88*'CPMK-CPL'!D$16,0)+IFERROR('FORM NILAI SIAP'!$Y88*'CPMK-CPL'!D$17,0)+IFERROR('FORM NILAI SIAP'!$AA88*'CPMK-CPL'!D$18,0)+IFERROR('FORM NILAI SIAP'!$AC88*'CPMK-CPL'!D$19,0)+IFERROR('FORM NILAI SIAP'!$AE88*'CPMK-CPL'!D$20,0))/'CPMK-CPL'!D$25,""))</f>
        <v/>
      </c>
      <c r="F88" s="7" t="str">
        <f>IF($C88="","",IFERROR((IFERROR('FORM NILAI SIAP'!$M88*'CPMK-CPL'!E$11,0)+IFERROR('FORM NILAI SIAP'!$O88*'CPMK-CPL'!E$12,0)+IFERROR('FORM NILAI SIAP'!$Q88*'CPMK-CPL'!E$13,0)+IFERROR('FORM NILAI SIAP'!$S88*'CPMK-CPL'!E$14,0)+IFERROR('FORM NILAI SIAP'!$U88*'CPMK-CPL'!E$15,0)+IFERROR('FORM NILAI SIAP'!$W88*'CPMK-CPL'!E$16,0)+IFERROR('FORM NILAI SIAP'!$Y88*'CPMK-CPL'!E$17,0)+IFERROR('FORM NILAI SIAP'!$AA88*'CPMK-CPL'!E$18,0)+IFERROR('FORM NILAI SIAP'!$AC88*'CPMK-CPL'!E$19,0)+IFERROR('FORM NILAI SIAP'!$AE88*'CPMK-CPL'!E$20,0))/'CPMK-CPL'!E$25,""))</f>
        <v/>
      </c>
      <c r="G88" s="7" t="str">
        <f>IF($C88="","",IFERROR((IFERROR('FORM NILAI SIAP'!$M88*'CPMK-CPL'!F$11,0)+IFERROR('FORM NILAI SIAP'!$O88*'CPMK-CPL'!F$12,0)+IFERROR('FORM NILAI SIAP'!$Q88*'CPMK-CPL'!F$13,0)+IFERROR('FORM NILAI SIAP'!$S88*'CPMK-CPL'!F$14,0)+IFERROR('FORM NILAI SIAP'!$U88*'CPMK-CPL'!F$15,0)+IFERROR('FORM NILAI SIAP'!$W88*'CPMK-CPL'!F$16,0)+IFERROR('FORM NILAI SIAP'!$Y88*'CPMK-CPL'!F$17,0)+IFERROR('FORM NILAI SIAP'!$AA88*'CPMK-CPL'!F$18,0)+IFERROR('FORM NILAI SIAP'!$AC88*'CPMK-CPL'!F$19,0)+IFERROR('FORM NILAI SIAP'!$AE88*'CPMK-CPL'!F$20,0))/'CPMK-CPL'!F$25,""))</f>
        <v/>
      </c>
      <c r="H88" s="7" t="str">
        <f>IF($C88="","",IFERROR((IFERROR('FORM NILAI SIAP'!$M88*'CPMK-CPL'!G$11,0)+IFERROR('FORM NILAI SIAP'!$O88*'CPMK-CPL'!G$12,0)+IFERROR('FORM NILAI SIAP'!$Q88*'CPMK-CPL'!G$13,0)+IFERROR('FORM NILAI SIAP'!$S88*'CPMK-CPL'!G$14,0)+IFERROR('FORM NILAI SIAP'!$U88*'CPMK-CPL'!G$15,0)+IFERROR('FORM NILAI SIAP'!$W88*'CPMK-CPL'!G$16,0)+IFERROR('FORM NILAI SIAP'!$Y88*'CPMK-CPL'!G$17,0)+IFERROR('FORM NILAI SIAP'!$AA88*'CPMK-CPL'!G$18,0)+IFERROR('FORM NILAI SIAP'!$AC88*'CPMK-CPL'!G$19,0)+IFERROR('FORM NILAI SIAP'!$AE88*'CPMK-CPL'!G$20,0))/'CPMK-CPL'!G$25,""))</f>
        <v/>
      </c>
      <c r="I88" s="7" t="str">
        <f>IF($C88="","",IFERROR((IFERROR('FORM NILAI SIAP'!$M88*'CPMK-CPL'!H$11,0)+IFERROR('FORM NILAI SIAP'!$O88*'CPMK-CPL'!H$12,0)+IFERROR('FORM NILAI SIAP'!$Q88*'CPMK-CPL'!H$13,0)+IFERROR('FORM NILAI SIAP'!$S88*'CPMK-CPL'!H$14,0)+IFERROR('FORM NILAI SIAP'!$U88*'CPMK-CPL'!H$15,0)+IFERROR('FORM NILAI SIAP'!$W88*'CPMK-CPL'!H$16,0)+IFERROR('FORM NILAI SIAP'!$Y88*'CPMK-CPL'!H$17,0)+IFERROR('FORM NILAI SIAP'!$AA88*'CPMK-CPL'!H$18,0)+IFERROR('FORM NILAI SIAP'!$AC88*'CPMK-CPL'!H$19,0)+IFERROR('FORM NILAI SIAP'!$AE88*'CPMK-CPL'!H$20,0))/'CPMK-CPL'!H$25,""))</f>
        <v/>
      </c>
      <c r="J88" s="7" t="str">
        <f>IF($C88="","",IFERROR((IFERROR('FORM NILAI SIAP'!$M88*'CPMK-CPL'!I$11,0)+IFERROR('FORM NILAI SIAP'!$O88*'CPMK-CPL'!I$12,0)+IFERROR('FORM NILAI SIAP'!$Q88*'CPMK-CPL'!I$13,0)+IFERROR('FORM NILAI SIAP'!$S88*'CPMK-CPL'!I$14,0)+IFERROR('FORM NILAI SIAP'!$U88*'CPMK-CPL'!I$15,0)+IFERROR('FORM NILAI SIAP'!$W88*'CPMK-CPL'!I$16,0)+IFERROR('FORM NILAI SIAP'!$Y88*'CPMK-CPL'!I$17,0)+IFERROR('FORM NILAI SIAP'!$AA88*'CPMK-CPL'!I$18,0)+IFERROR('FORM NILAI SIAP'!$AC88*'CPMK-CPL'!I$19,0)+IFERROR('FORM NILAI SIAP'!$AE88*'CPMK-CPL'!I$20,0))/'CPMK-CPL'!I$25,""))</f>
        <v/>
      </c>
      <c r="K88" s="7" t="str">
        <f>IF($C88="","",IFERROR((IFERROR('FORM NILAI SIAP'!$M88*'CPMK-CPL'!J$11,0)+IFERROR('FORM NILAI SIAP'!$O88*'CPMK-CPL'!J$12,0)+IFERROR('FORM NILAI SIAP'!$Q88*'CPMK-CPL'!J$13,0)+IFERROR('FORM NILAI SIAP'!$S88*'CPMK-CPL'!J$14,0)+IFERROR('FORM NILAI SIAP'!$U88*'CPMK-CPL'!J$15,0)+IFERROR('FORM NILAI SIAP'!$W88*'CPMK-CPL'!J$16,0)+IFERROR('FORM NILAI SIAP'!$Y88*'CPMK-CPL'!J$17,0)+IFERROR('FORM NILAI SIAP'!$AA88*'CPMK-CPL'!J$18,0)+IFERROR('FORM NILAI SIAP'!$AC88*'CPMK-CPL'!J$19,0)+IFERROR('FORM NILAI SIAP'!$AE88*'CPMK-CPL'!J$20,0))/'CPMK-CPL'!J$25,""))</f>
        <v/>
      </c>
      <c r="L88" s="7" t="str">
        <f>IF($C88="","",IFERROR((IFERROR('FORM NILAI SIAP'!$M88*'CPMK-CPL'!K$11,0)+IFERROR('FORM NILAI SIAP'!$O88*'CPMK-CPL'!K$12,0)+IFERROR('FORM NILAI SIAP'!$Q88*'CPMK-CPL'!K$13,0)+IFERROR('FORM NILAI SIAP'!$S88*'CPMK-CPL'!K$14,0)+IFERROR('FORM NILAI SIAP'!$U88*'CPMK-CPL'!K$15,0)+IFERROR('FORM NILAI SIAP'!$W88*'CPMK-CPL'!K$16,0)+IFERROR('FORM NILAI SIAP'!$Y88*'CPMK-CPL'!K$17,0)+IFERROR('FORM NILAI SIAP'!$AA88*'CPMK-CPL'!K$18,0)+IFERROR('FORM NILAI SIAP'!$AC88*'CPMK-CPL'!K$19,0)+IFERROR('FORM NILAI SIAP'!$AE88*'CPMK-CPL'!K$20,0))/'CPMK-CPL'!K$25,""))</f>
        <v/>
      </c>
      <c r="M88" s="7" t="str">
        <f>IF($C88="","",IFERROR((IFERROR('FORM NILAI SIAP'!$M88*'CPMK-CPL'!L$11,0)+IFERROR('FORM NILAI SIAP'!$O88*'CPMK-CPL'!L$12,0)+IFERROR('FORM NILAI SIAP'!$Q88*'CPMK-CPL'!L$13,0)+IFERROR('FORM NILAI SIAP'!$S88*'CPMK-CPL'!L$14,0)+IFERROR('FORM NILAI SIAP'!$U88*'CPMK-CPL'!L$15,0)+IFERROR('FORM NILAI SIAP'!$W88*'CPMK-CPL'!L$16,0)+IFERROR('FORM NILAI SIAP'!$Y88*'CPMK-CPL'!L$17,0)+IFERROR('FORM NILAI SIAP'!$AA88*'CPMK-CPL'!L$18,0)+IFERROR('FORM NILAI SIAP'!$AC88*'CPMK-CPL'!L$19,0)+IFERROR('FORM NILAI SIAP'!$AE88*'CPMK-CPL'!L$20,0))/'CPMK-CPL'!L$25,""))</f>
        <v/>
      </c>
      <c r="N88" s="7" t="str">
        <f>IF($C88="","",IFERROR((IFERROR('FORM NILAI SIAP'!$M88*'CPMK-CPL'!M$11,0)+IFERROR('FORM NILAI SIAP'!$O88*'CPMK-CPL'!M$12,0)+IFERROR('FORM NILAI SIAP'!$Q88*'CPMK-CPL'!M$13,0)+IFERROR('FORM NILAI SIAP'!$S88*'CPMK-CPL'!M$14,0)+IFERROR('FORM NILAI SIAP'!$U88*'CPMK-CPL'!M$15,0)+IFERROR('FORM NILAI SIAP'!$W88*'CPMK-CPL'!M$16,0)+IFERROR('FORM NILAI SIAP'!$Y88*'CPMK-CPL'!M$17,0)+IFERROR('FORM NILAI SIAP'!$AA88*'CPMK-CPL'!M$18,0)+IFERROR('FORM NILAI SIAP'!$AC88*'CPMK-CPL'!M$19,0)+IFERROR('FORM NILAI SIAP'!$AE88*'CPMK-CPL'!M$20,0))/'CPMK-CPL'!M$25,""))</f>
        <v/>
      </c>
      <c r="O88" s="7" t="str">
        <f>IF($C88="","",IFERROR((IFERROR('FORM NILAI SIAP'!$M88*'CPMK-CPL'!N$11,0)+IFERROR('FORM NILAI SIAP'!$O88*'CPMK-CPL'!N$12,0)+IFERROR('FORM NILAI SIAP'!$Q88*'CPMK-CPL'!N$13,0)+IFERROR('FORM NILAI SIAP'!$S88*'CPMK-CPL'!N$14,0)+IFERROR('FORM NILAI SIAP'!$U88*'CPMK-CPL'!N$15,0)+IFERROR('FORM NILAI SIAP'!$W88*'CPMK-CPL'!N$16,0)+IFERROR('FORM NILAI SIAP'!$Y88*'CPMK-CPL'!N$17,0)+IFERROR('FORM NILAI SIAP'!$AA88*'CPMK-CPL'!N$18,0)+IFERROR('FORM NILAI SIAP'!$AC88*'CPMK-CPL'!N$19,0)+IFERROR('FORM NILAI SIAP'!$AE88*'CPMK-CPL'!N$20,0))/'CPMK-CPL'!N$25,""))</f>
        <v/>
      </c>
      <c r="P88" s="7" t="str">
        <f>IF($C88="","",IFERROR((IFERROR('FORM NILAI SIAP'!$M88*'CPMK-CPL'!O$11,0)+IFERROR('FORM NILAI SIAP'!$O88*'CPMK-CPL'!O$12,0)+IFERROR('FORM NILAI SIAP'!$Q88*'CPMK-CPL'!O$13,0)+IFERROR('FORM NILAI SIAP'!$S88*'CPMK-CPL'!O$14,0)+IFERROR('FORM NILAI SIAP'!$U88*'CPMK-CPL'!O$15,0)+IFERROR('FORM NILAI SIAP'!$W88*'CPMK-CPL'!O$16,0)+IFERROR('FORM NILAI SIAP'!$Y88*'CPMK-CPL'!O$17,0)+IFERROR('FORM NILAI SIAP'!$AA88*'CPMK-CPL'!O$18,0)+IFERROR('FORM NILAI SIAP'!$AC88*'CPMK-CPL'!O$19,0)+IFERROR('FORM NILAI SIAP'!$AE88*'CPMK-CPL'!O$20,0))/'CPMK-CPL'!O$25,""))</f>
        <v/>
      </c>
      <c r="Q88" s="7" t="str">
        <f>IF($C88="","",IFERROR((IFERROR('FORM NILAI SIAP'!$M88*'CPMK-CPL'!P$11,0)+IFERROR('FORM NILAI SIAP'!$O88*'CPMK-CPL'!P$12,0)+IFERROR('FORM NILAI SIAP'!$Q88*'CPMK-CPL'!P$13,0)+IFERROR('FORM NILAI SIAP'!$S88*'CPMK-CPL'!P$14,0)+IFERROR('FORM NILAI SIAP'!$U88*'CPMK-CPL'!P$15,0)+IFERROR('FORM NILAI SIAP'!$W88*'CPMK-CPL'!P$16,0)+IFERROR('FORM NILAI SIAP'!$Y88*'CPMK-CPL'!P$17,0)+IFERROR('FORM NILAI SIAP'!$AA88*'CPMK-CPL'!P$18,0)+IFERROR('FORM NILAI SIAP'!$AC88*'CPMK-CPL'!P$19,0)+IFERROR('FORM NILAI SIAP'!$AE88*'CPMK-CPL'!P$20,0))/'CPMK-CPL'!P$25,""))</f>
        <v/>
      </c>
      <c r="R88" s="7" t="str">
        <f>IF($C88="","",IFERROR((IFERROR('FORM NILAI SIAP'!$M88*'CPMK-CPL'!Q$11,0)+IFERROR('FORM NILAI SIAP'!$O88*'CPMK-CPL'!Q$12,0)+IFERROR('FORM NILAI SIAP'!$Q88*'CPMK-CPL'!Q$13,0)+IFERROR('FORM NILAI SIAP'!$S88*'CPMK-CPL'!Q$14,0)+IFERROR('FORM NILAI SIAP'!$U88*'CPMK-CPL'!Q$15,0)+IFERROR('FORM NILAI SIAP'!$W88*'CPMK-CPL'!Q$16,0)+IFERROR('FORM NILAI SIAP'!$Y88*'CPMK-CPL'!Q$17,0)+IFERROR('FORM NILAI SIAP'!$AA88*'CPMK-CPL'!Q$18,0)+IFERROR('FORM NILAI SIAP'!$AC88*'CPMK-CPL'!Q$19,0)+IFERROR('FORM NILAI SIAP'!$AE88*'CPMK-CPL'!Q$20,0))/'CPMK-CPL'!Q$25,""))</f>
        <v/>
      </c>
      <c r="S88" s="7" t="str">
        <f>IF($C88="","",IFERROR((IFERROR('FORM NILAI SIAP'!$M88*'CPMK-CPL'!R$11,0)+IFERROR('FORM NILAI SIAP'!$O88*'CPMK-CPL'!R$12,0)+IFERROR('FORM NILAI SIAP'!$Q88*'CPMK-CPL'!R$13,0)+IFERROR('FORM NILAI SIAP'!$S88*'CPMK-CPL'!R$14,0)+IFERROR('FORM NILAI SIAP'!$U88*'CPMK-CPL'!R$15,0)+IFERROR('FORM NILAI SIAP'!$W88*'CPMK-CPL'!R$16,0)+IFERROR('FORM NILAI SIAP'!$Y88*'CPMK-CPL'!R$17,0)+IFERROR('FORM NILAI SIAP'!$AA88*'CPMK-CPL'!R$18,0)+IFERROR('FORM NILAI SIAP'!$AC88*'CPMK-CPL'!R$19,0)+IFERROR('FORM NILAI SIAP'!$AE88*'CPMK-CPL'!R$20,0))/'CPMK-CPL'!R$25,""))</f>
        <v/>
      </c>
      <c r="T88" s="2" t="str">
        <f t="shared" si="30"/>
        <v/>
      </c>
      <c r="U88" s="2" t="str">
        <f t="shared" si="31"/>
        <v/>
      </c>
      <c r="V88" s="2" t="str">
        <f t="shared" si="32"/>
        <v/>
      </c>
      <c r="W88" s="2" t="str">
        <f t="shared" si="33"/>
        <v/>
      </c>
      <c r="X88" s="2" t="str">
        <f t="shared" si="34"/>
        <v/>
      </c>
      <c r="Y88" s="2" t="str">
        <f t="shared" si="35"/>
        <v/>
      </c>
      <c r="Z88" s="2" t="str">
        <f t="shared" si="36"/>
        <v/>
      </c>
      <c r="AA88" s="2" t="str">
        <f t="shared" si="37"/>
        <v/>
      </c>
      <c r="AB88" s="2" t="str">
        <f t="shared" si="28"/>
        <v/>
      </c>
      <c r="AC88" s="2" t="str">
        <f t="shared" si="38"/>
        <v/>
      </c>
      <c r="AD88" s="2" t="str">
        <f t="shared" si="39"/>
        <v/>
      </c>
      <c r="AE88" s="2" t="str">
        <f t="shared" si="40"/>
        <v/>
      </c>
      <c r="AF88" s="2" t="str">
        <f t="shared" si="41"/>
        <v/>
      </c>
      <c r="AG88" s="2" t="str">
        <f t="shared" si="42"/>
        <v/>
      </c>
      <c r="AH88" s="2" t="str">
        <f t="shared" si="43"/>
        <v/>
      </c>
      <c r="AI88" s="60" t="str">
        <f t="shared" ca="1" si="44"/>
        <v/>
      </c>
      <c r="AJ88" s="60"/>
    </row>
    <row r="89" spans="1:36" x14ac:dyDescent="0.25">
      <c r="A89" s="63" t="str">
        <f t="shared" si="29"/>
        <v/>
      </c>
      <c r="B89" s="49" t="str">
        <f>IF('FORM NILAI SIAP'!A89=0,"",'FORM NILAI SIAP'!A89)</f>
        <v/>
      </c>
      <c r="C89" s="3" t="str">
        <f>IF('FORM NILAI SIAP'!B89=0,"",'FORM NILAI SIAP'!B89)</f>
        <v/>
      </c>
      <c r="D89" s="3" t="str">
        <f>'FORM NILAI SIAP'!J89</f>
        <v/>
      </c>
      <c r="E89" s="7" t="str">
        <f>IF($C89="","",IFERROR((IFERROR('FORM NILAI SIAP'!$M89*'CPMK-CPL'!D$11,0)+IFERROR('FORM NILAI SIAP'!$O89*'CPMK-CPL'!D$12,0)+IFERROR('FORM NILAI SIAP'!$Q89*'CPMK-CPL'!D$13,0)+IFERROR('FORM NILAI SIAP'!$S89*'CPMK-CPL'!D$14,0)+IFERROR('FORM NILAI SIAP'!$U89*'CPMK-CPL'!D$15,0)+IFERROR('FORM NILAI SIAP'!$W89*'CPMK-CPL'!D$16,0)+IFERROR('FORM NILAI SIAP'!$Y89*'CPMK-CPL'!D$17,0)+IFERROR('FORM NILAI SIAP'!$AA89*'CPMK-CPL'!D$18,0)+IFERROR('FORM NILAI SIAP'!$AC89*'CPMK-CPL'!D$19,0)+IFERROR('FORM NILAI SIAP'!$AE89*'CPMK-CPL'!D$20,0))/'CPMK-CPL'!D$25,""))</f>
        <v/>
      </c>
      <c r="F89" s="7" t="str">
        <f>IF($C89="","",IFERROR((IFERROR('FORM NILAI SIAP'!$M89*'CPMK-CPL'!E$11,0)+IFERROR('FORM NILAI SIAP'!$O89*'CPMK-CPL'!E$12,0)+IFERROR('FORM NILAI SIAP'!$Q89*'CPMK-CPL'!E$13,0)+IFERROR('FORM NILAI SIAP'!$S89*'CPMK-CPL'!E$14,0)+IFERROR('FORM NILAI SIAP'!$U89*'CPMK-CPL'!E$15,0)+IFERROR('FORM NILAI SIAP'!$W89*'CPMK-CPL'!E$16,0)+IFERROR('FORM NILAI SIAP'!$Y89*'CPMK-CPL'!E$17,0)+IFERROR('FORM NILAI SIAP'!$AA89*'CPMK-CPL'!E$18,0)+IFERROR('FORM NILAI SIAP'!$AC89*'CPMK-CPL'!E$19,0)+IFERROR('FORM NILAI SIAP'!$AE89*'CPMK-CPL'!E$20,0))/'CPMK-CPL'!E$25,""))</f>
        <v/>
      </c>
      <c r="G89" s="7" t="str">
        <f>IF($C89="","",IFERROR((IFERROR('FORM NILAI SIAP'!$M89*'CPMK-CPL'!F$11,0)+IFERROR('FORM NILAI SIAP'!$O89*'CPMK-CPL'!F$12,0)+IFERROR('FORM NILAI SIAP'!$Q89*'CPMK-CPL'!F$13,0)+IFERROR('FORM NILAI SIAP'!$S89*'CPMK-CPL'!F$14,0)+IFERROR('FORM NILAI SIAP'!$U89*'CPMK-CPL'!F$15,0)+IFERROR('FORM NILAI SIAP'!$W89*'CPMK-CPL'!F$16,0)+IFERROR('FORM NILAI SIAP'!$Y89*'CPMK-CPL'!F$17,0)+IFERROR('FORM NILAI SIAP'!$AA89*'CPMK-CPL'!F$18,0)+IFERROR('FORM NILAI SIAP'!$AC89*'CPMK-CPL'!F$19,0)+IFERROR('FORM NILAI SIAP'!$AE89*'CPMK-CPL'!F$20,0))/'CPMK-CPL'!F$25,""))</f>
        <v/>
      </c>
      <c r="H89" s="7" t="str">
        <f>IF($C89="","",IFERROR((IFERROR('FORM NILAI SIAP'!$M89*'CPMK-CPL'!G$11,0)+IFERROR('FORM NILAI SIAP'!$O89*'CPMK-CPL'!G$12,0)+IFERROR('FORM NILAI SIAP'!$Q89*'CPMK-CPL'!G$13,0)+IFERROR('FORM NILAI SIAP'!$S89*'CPMK-CPL'!G$14,0)+IFERROR('FORM NILAI SIAP'!$U89*'CPMK-CPL'!G$15,0)+IFERROR('FORM NILAI SIAP'!$W89*'CPMK-CPL'!G$16,0)+IFERROR('FORM NILAI SIAP'!$Y89*'CPMK-CPL'!G$17,0)+IFERROR('FORM NILAI SIAP'!$AA89*'CPMK-CPL'!G$18,0)+IFERROR('FORM NILAI SIAP'!$AC89*'CPMK-CPL'!G$19,0)+IFERROR('FORM NILAI SIAP'!$AE89*'CPMK-CPL'!G$20,0))/'CPMK-CPL'!G$25,""))</f>
        <v/>
      </c>
      <c r="I89" s="7" t="str">
        <f>IF($C89="","",IFERROR((IFERROR('FORM NILAI SIAP'!$M89*'CPMK-CPL'!H$11,0)+IFERROR('FORM NILAI SIAP'!$O89*'CPMK-CPL'!H$12,0)+IFERROR('FORM NILAI SIAP'!$Q89*'CPMK-CPL'!H$13,0)+IFERROR('FORM NILAI SIAP'!$S89*'CPMK-CPL'!H$14,0)+IFERROR('FORM NILAI SIAP'!$U89*'CPMK-CPL'!H$15,0)+IFERROR('FORM NILAI SIAP'!$W89*'CPMK-CPL'!H$16,0)+IFERROR('FORM NILAI SIAP'!$Y89*'CPMK-CPL'!H$17,0)+IFERROR('FORM NILAI SIAP'!$AA89*'CPMK-CPL'!H$18,0)+IFERROR('FORM NILAI SIAP'!$AC89*'CPMK-CPL'!H$19,0)+IFERROR('FORM NILAI SIAP'!$AE89*'CPMK-CPL'!H$20,0))/'CPMK-CPL'!H$25,""))</f>
        <v/>
      </c>
      <c r="J89" s="7" t="str">
        <f>IF($C89="","",IFERROR((IFERROR('FORM NILAI SIAP'!$M89*'CPMK-CPL'!I$11,0)+IFERROR('FORM NILAI SIAP'!$O89*'CPMK-CPL'!I$12,0)+IFERROR('FORM NILAI SIAP'!$Q89*'CPMK-CPL'!I$13,0)+IFERROR('FORM NILAI SIAP'!$S89*'CPMK-CPL'!I$14,0)+IFERROR('FORM NILAI SIAP'!$U89*'CPMK-CPL'!I$15,0)+IFERROR('FORM NILAI SIAP'!$W89*'CPMK-CPL'!I$16,0)+IFERROR('FORM NILAI SIAP'!$Y89*'CPMK-CPL'!I$17,0)+IFERROR('FORM NILAI SIAP'!$AA89*'CPMK-CPL'!I$18,0)+IFERROR('FORM NILAI SIAP'!$AC89*'CPMK-CPL'!I$19,0)+IFERROR('FORM NILAI SIAP'!$AE89*'CPMK-CPL'!I$20,0))/'CPMK-CPL'!I$25,""))</f>
        <v/>
      </c>
      <c r="K89" s="7" t="str">
        <f>IF($C89="","",IFERROR((IFERROR('FORM NILAI SIAP'!$M89*'CPMK-CPL'!J$11,0)+IFERROR('FORM NILAI SIAP'!$O89*'CPMK-CPL'!J$12,0)+IFERROR('FORM NILAI SIAP'!$Q89*'CPMK-CPL'!J$13,0)+IFERROR('FORM NILAI SIAP'!$S89*'CPMK-CPL'!J$14,0)+IFERROR('FORM NILAI SIAP'!$U89*'CPMK-CPL'!J$15,0)+IFERROR('FORM NILAI SIAP'!$W89*'CPMK-CPL'!J$16,0)+IFERROR('FORM NILAI SIAP'!$Y89*'CPMK-CPL'!J$17,0)+IFERROR('FORM NILAI SIAP'!$AA89*'CPMK-CPL'!J$18,0)+IFERROR('FORM NILAI SIAP'!$AC89*'CPMK-CPL'!J$19,0)+IFERROR('FORM NILAI SIAP'!$AE89*'CPMK-CPL'!J$20,0))/'CPMK-CPL'!J$25,""))</f>
        <v/>
      </c>
      <c r="L89" s="7" t="str">
        <f>IF($C89="","",IFERROR((IFERROR('FORM NILAI SIAP'!$M89*'CPMK-CPL'!K$11,0)+IFERROR('FORM NILAI SIAP'!$O89*'CPMK-CPL'!K$12,0)+IFERROR('FORM NILAI SIAP'!$Q89*'CPMK-CPL'!K$13,0)+IFERROR('FORM NILAI SIAP'!$S89*'CPMK-CPL'!K$14,0)+IFERROR('FORM NILAI SIAP'!$U89*'CPMK-CPL'!K$15,0)+IFERROR('FORM NILAI SIAP'!$W89*'CPMK-CPL'!K$16,0)+IFERROR('FORM NILAI SIAP'!$Y89*'CPMK-CPL'!K$17,0)+IFERROR('FORM NILAI SIAP'!$AA89*'CPMK-CPL'!K$18,0)+IFERROR('FORM NILAI SIAP'!$AC89*'CPMK-CPL'!K$19,0)+IFERROR('FORM NILAI SIAP'!$AE89*'CPMK-CPL'!K$20,0))/'CPMK-CPL'!K$25,""))</f>
        <v/>
      </c>
      <c r="M89" s="7" t="str">
        <f>IF($C89="","",IFERROR((IFERROR('FORM NILAI SIAP'!$M89*'CPMK-CPL'!L$11,0)+IFERROR('FORM NILAI SIAP'!$O89*'CPMK-CPL'!L$12,0)+IFERROR('FORM NILAI SIAP'!$Q89*'CPMK-CPL'!L$13,0)+IFERROR('FORM NILAI SIAP'!$S89*'CPMK-CPL'!L$14,0)+IFERROR('FORM NILAI SIAP'!$U89*'CPMK-CPL'!L$15,0)+IFERROR('FORM NILAI SIAP'!$W89*'CPMK-CPL'!L$16,0)+IFERROR('FORM NILAI SIAP'!$Y89*'CPMK-CPL'!L$17,0)+IFERROR('FORM NILAI SIAP'!$AA89*'CPMK-CPL'!L$18,0)+IFERROR('FORM NILAI SIAP'!$AC89*'CPMK-CPL'!L$19,0)+IFERROR('FORM NILAI SIAP'!$AE89*'CPMK-CPL'!L$20,0))/'CPMK-CPL'!L$25,""))</f>
        <v/>
      </c>
      <c r="N89" s="7" t="str">
        <f>IF($C89="","",IFERROR((IFERROR('FORM NILAI SIAP'!$M89*'CPMK-CPL'!M$11,0)+IFERROR('FORM NILAI SIAP'!$O89*'CPMK-CPL'!M$12,0)+IFERROR('FORM NILAI SIAP'!$Q89*'CPMK-CPL'!M$13,0)+IFERROR('FORM NILAI SIAP'!$S89*'CPMK-CPL'!M$14,0)+IFERROR('FORM NILAI SIAP'!$U89*'CPMK-CPL'!M$15,0)+IFERROR('FORM NILAI SIAP'!$W89*'CPMK-CPL'!M$16,0)+IFERROR('FORM NILAI SIAP'!$Y89*'CPMK-CPL'!M$17,0)+IFERROR('FORM NILAI SIAP'!$AA89*'CPMK-CPL'!M$18,0)+IFERROR('FORM NILAI SIAP'!$AC89*'CPMK-CPL'!M$19,0)+IFERROR('FORM NILAI SIAP'!$AE89*'CPMK-CPL'!M$20,0))/'CPMK-CPL'!M$25,""))</f>
        <v/>
      </c>
      <c r="O89" s="7" t="str">
        <f>IF($C89="","",IFERROR((IFERROR('FORM NILAI SIAP'!$M89*'CPMK-CPL'!N$11,0)+IFERROR('FORM NILAI SIAP'!$O89*'CPMK-CPL'!N$12,0)+IFERROR('FORM NILAI SIAP'!$Q89*'CPMK-CPL'!N$13,0)+IFERROR('FORM NILAI SIAP'!$S89*'CPMK-CPL'!N$14,0)+IFERROR('FORM NILAI SIAP'!$U89*'CPMK-CPL'!N$15,0)+IFERROR('FORM NILAI SIAP'!$W89*'CPMK-CPL'!N$16,0)+IFERROR('FORM NILAI SIAP'!$Y89*'CPMK-CPL'!N$17,0)+IFERROR('FORM NILAI SIAP'!$AA89*'CPMK-CPL'!N$18,0)+IFERROR('FORM NILAI SIAP'!$AC89*'CPMK-CPL'!N$19,0)+IFERROR('FORM NILAI SIAP'!$AE89*'CPMK-CPL'!N$20,0))/'CPMK-CPL'!N$25,""))</f>
        <v/>
      </c>
      <c r="P89" s="7" t="str">
        <f>IF($C89="","",IFERROR((IFERROR('FORM NILAI SIAP'!$M89*'CPMK-CPL'!O$11,0)+IFERROR('FORM NILAI SIAP'!$O89*'CPMK-CPL'!O$12,0)+IFERROR('FORM NILAI SIAP'!$Q89*'CPMK-CPL'!O$13,0)+IFERROR('FORM NILAI SIAP'!$S89*'CPMK-CPL'!O$14,0)+IFERROR('FORM NILAI SIAP'!$U89*'CPMK-CPL'!O$15,0)+IFERROR('FORM NILAI SIAP'!$W89*'CPMK-CPL'!O$16,0)+IFERROR('FORM NILAI SIAP'!$Y89*'CPMK-CPL'!O$17,0)+IFERROR('FORM NILAI SIAP'!$AA89*'CPMK-CPL'!O$18,0)+IFERROR('FORM NILAI SIAP'!$AC89*'CPMK-CPL'!O$19,0)+IFERROR('FORM NILAI SIAP'!$AE89*'CPMK-CPL'!O$20,0))/'CPMK-CPL'!O$25,""))</f>
        <v/>
      </c>
      <c r="Q89" s="7" t="str">
        <f>IF($C89="","",IFERROR((IFERROR('FORM NILAI SIAP'!$M89*'CPMK-CPL'!P$11,0)+IFERROR('FORM NILAI SIAP'!$O89*'CPMK-CPL'!P$12,0)+IFERROR('FORM NILAI SIAP'!$Q89*'CPMK-CPL'!P$13,0)+IFERROR('FORM NILAI SIAP'!$S89*'CPMK-CPL'!P$14,0)+IFERROR('FORM NILAI SIAP'!$U89*'CPMK-CPL'!P$15,0)+IFERROR('FORM NILAI SIAP'!$W89*'CPMK-CPL'!P$16,0)+IFERROR('FORM NILAI SIAP'!$Y89*'CPMK-CPL'!P$17,0)+IFERROR('FORM NILAI SIAP'!$AA89*'CPMK-CPL'!P$18,0)+IFERROR('FORM NILAI SIAP'!$AC89*'CPMK-CPL'!P$19,0)+IFERROR('FORM NILAI SIAP'!$AE89*'CPMK-CPL'!P$20,0))/'CPMK-CPL'!P$25,""))</f>
        <v/>
      </c>
      <c r="R89" s="7" t="str">
        <f>IF($C89="","",IFERROR((IFERROR('FORM NILAI SIAP'!$M89*'CPMK-CPL'!Q$11,0)+IFERROR('FORM NILAI SIAP'!$O89*'CPMK-CPL'!Q$12,0)+IFERROR('FORM NILAI SIAP'!$Q89*'CPMK-CPL'!Q$13,0)+IFERROR('FORM NILAI SIAP'!$S89*'CPMK-CPL'!Q$14,0)+IFERROR('FORM NILAI SIAP'!$U89*'CPMK-CPL'!Q$15,0)+IFERROR('FORM NILAI SIAP'!$W89*'CPMK-CPL'!Q$16,0)+IFERROR('FORM NILAI SIAP'!$Y89*'CPMK-CPL'!Q$17,0)+IFERROR('FORM NILAI SIAP'!$AA89*'CPMK-CPL'!Q$18,0)+IFERROR('FORM NILAI SIAP'!$AC89*'CPMK-CPL'!Q$19,0)+IFERROR('FORM NILAI SIAP'!$AE89*'CPMK-CPL'!Q$20,0))/'CPMK-CPL'!Q$25,""))</f>
        <v/>
      </c>
      <c r="S89" s="7" t="str">
        <f>IF($C89="","",IFERROR((IFERROR('FORM NILAI SIAP'!$M89*'CPMK-CPL'!R$11,0)+IFERROR('FORM NILAI SIAP'!$O89*'CPMK-CPL'!R$12,0)+IFERROR('FORM NILAI SIAP'!$Q89*'CPMK-CPL'!R$13,0)+IFERROR('FORM NILAI SIAP'!$S89*'CPMK-CPL'!R$14,0)+IFERROR('FORM NILAI SIAP'!$U89*'CPMK-CPL'!R$15,0)+IFERROR('FORM NILAI SIAP'!$W89*'CPMK-CPL'!R$16,0)+IFERROR('FORM NILAI SIAP'!$Y89*'CPMK-CPL'!R$17,0)+IFERROR('FORM NILAI SIAP'!$AA89*'CPMK-CPL'!R$18,0)+IFERROR('FORM NILAI SIAP'!$AC89*'CPMK-CPL'!R$19,0)+IFERROR('FORM NILAI SIAP'!$AE89*'CPMK-CPL'!R$20,0))/'CPMK-CPL'!R$25,""))</f>
        <v/>
      </c>
      <c r="T89" s="2" t="str">
        <f t="shared" si="30"/>
        <v/>
      </c>
      <c r="U89" s="2" t="str">
        <f t="shared" si="31"/>
        <v/>
      </c>
      <c r="V89" s="2" t="str">
        <f t="shared" si="32"/>
        <v/>
      </c>
      <c r="W89" s="2" t="str">
        <f t="shared" si="33"/>
        <v/>
      </c>
      <c r="X89" s="2" t="str">
        <f t="shared" si="34"/>
        <v/>
      </c>
      <c r="Y89" s="2" t="str">
        <f t="shared" si="35"/>
        <v/>
      </c>
      <c r="Z89" s="2" t="str">
        <f t="shared" si="36"/>
        <v/>
      </c>
      <c r="AA89" s="2" t="str">
        <f t="shared" si="37"/>
        <v/>
      </c>
      <c r="AB89" s="2" t="str">
        <f t="shared" si="28"/>
        <v/>
      </c>
      <c r="AC89" s="2" t="str">
        <f t="shared" si="38"/>
        <v/>
      </c>
      <c r="AD89" s="2" t="str">
        <f t="shared" si="39"/>
        <v/>
      </c>
      <c r="AE89" s="2" t="str">
        <f t="shared" si="40"/>
        <v/>
      </c>
      <c r="AF89" s="2" t="str">
        <f t="shared" si="41"/>
        <v/>
      </c>
      <c r="AG89" s="2" t="str">
        <f t="shared" si="42"/>
        <v/>
      </c>
      <c r="AH89" s="2" t="str">
        <f t="shared" si="43"/>
        <v/>
      </c>
      <c r="AI89" s="60" t="str">
        <f t="shared" ca="1" si="44"/>
        <v/>
      </c>
      <c r="AJ89" s="60"/>
    </row>
    <row r="90" spans="1:36" x14ac:dyDescent="0.25">
      <c r="A90" s="63" t="str">
        <f t="shared" si="29"/>
        <v/>
      </c>
      <c r="B90" s="49" t="str">
        <f>IF('FORM NILAI SIAP'!A90=0,"",'FORM NILAI SIAP'!A90)</f>
        <v/>
      </c>
      <c r="C90" s="3" t="str">
        <f>IF('FORM NILAI SIAP'!B90=0,"",'FORM NILAI SIAP'!B90)</f>
        <v/>
      </c>
      <c r="D90" s="3" t="str">
        <f>'FORM NILAI SIAP'!J90</f>
        <v/>
      </c>
      <c r="E90" s="7" t="str">
        <f>IF($C90="","",IFERROR((IFERROR('FORM NILAI SIAP'!$M90*'CPMK-CPL'!D$11,0)+IFERROR('FORM NILAI SIAP'!$O90*'CPMK-CPL'!D$12,0)+IFERROR('FORM NILAI SIAP'!$Q90*'CPMK-CPL'!D$13,0)+IFERROR('FORM NILAI SIAP'!$S90*'CPMK-CPL'!D$14,0)+IFERROR('FORM NILAI SIAP'!$U90*'CPMK-CPL'!D$15,0)+IFERROR('FORM NILAI SIAP'!$W90*'CPMK-CPL'!D$16,0)+IFERROR('FORM NILAI SIAP'!$Y90*'CPMK-CPL'!D$17,0)+IFERROR('FORM NILAI SIAP'!$AA90*'CPMK-CPL'!D$18,0)+IFERROR('FORM NILAI SIAP'!$AC90*'CPMK-CPL'!D$19,0)+IFERROR('FORM NILAI SIAP'!$AE90*'CPMK-CPL'!D$20,0))/'CPMK-CPL'!D$25,""))</f>
        <v/>
      </c>
      <c r="F90" s="7" t="str">
        <f>IF($C90="","",IFERROR((IFERROR('FORM NILAI SIAP'!$M90*'CPMK-CPL'!E$11,0)+IFERROR('FORM NILAI SIAP'!$O90*'CPMK-CPL'!E$12,0)+IFERROR('FORM NILAI SIAP'!$Q90*'CPMK-CPL'!E$13,0)+IFERROR('FORM NILAI SIAP'!$S90*'CPMK-CPL'!E$14,0)+IFERROR('FORM NILAI SIAP'!$U90*'CPMK-CPL'!E$15,0)+IFERROR('FORM NILAI SIAP'!$W90*'CPMK-CPL'!E$16,0)+IFERROR('FORM NILAI SIAP'!$Y90*'CPMK-CPL'!E$17,0)+IFERROR('FORM NILAI SIAP'!$AA90*'CPMK-CPL'!E$18,0)+IFERROR('FORM NILAI SIAP'!$AC90*'CPMK-CPL'!E$19,0)+IFERROR('FORM NILAI SIAP'!$AE90*'CPMK-CPL'!E$20,0))/'CPMK-CPL'!E$25,""))</f>
        <v/>
      </c>
      <c r="G90" s="7" t="str">
        <f>IF($C90="","",IFERROR((IFERROR('FORM NILAI SIAP'!$M90*'CPMK-CPL'!F$11,0)+IFERROR('FORM NILAI SIAP'!$O90*'CPMK-CPL'!F$12,0)+IFERROR('FORM NILAI SIAP'!$Q90*'CPMK-CPL'!F$13,0)+IFERROR('FORM NILAI SIAP'!$S90*'CPMK-CPL'!F$14,0)+IFERROR('FORM NILAI SIAP'!$U90*'CPMK-CPL'!F$15,0)+IFERROR('FORM NILAI SIAP'!$W90*'CPMK-CPL'!F$16,0)+IFERROR('FORM NILAI SIAP'!$Y90*'CPMK-CPL'!F$17,0)+IFERROR('FORM NILAI SIAP'!$AA90*'CPMK-CPL'!F$18,0)+IFERROR('FORM NILAI SIAP'!$AC90*'CPMK-CPL'!F$19,0)+IFERROR('FORM NILAI SIAP'!$AE90*'CPMK-CPL'!F$20,0))/'CPMK-CPL'!F$25,""))</f>
        <v/>
      </c>
      <c r="H90" s="7" t="str">
        <f>IF($C90="","",IFERROR((IFERROR('FORM NILAI SIAP'!$M90*'CPMK-CPL'!G$11,0)+IFERROR('FORM NILAI SIAP'!$O90*'CPMK-CPL'!G$12,0)+IFERROR('FORM NILAI SIAP'!$Q90*'CPMK-CPL'!G$13,0)+IFERROR('FORM NILAI SIAP'!$S90*'CPMK-CPL'!G$14,0)+IFERROR('FORM NILAI SIAP'!$U90*'CPMK-CPL'!G$15,0)+IFERROR('FORM NILAI SIAP'!$W90*'CPMK-CPL'!G$16,0)+IFERROR('FORM NILAI SIAP'!$Y90*'CPMK-CPL'!G$17,0)+IFERROR('FORM NILAI SIAP'!$AA90*'CPMK-CPL'!G$18,0)+IFERROR('FORM NILAI SIAP'!$AC90*'CPMK-CPL'!G$19,0)+IFERROR('FORM NILAI SIAP'!$AE90*'CPMK-CPL'!G$20,0))/'CPMK-CPL'!G$25,""))</f>
        <v/>
      </c>
      <c r="I90" s="7" t="str">
        <f>IF($C90="","",IFERROR((IFERROR('FORM NILAI SIAP'!$M90*'CPMK-CPL'!H$11,0)+IFERROR('FORM NILAI SIAP'!$O90*'CPMK-CPL'!H$12,0)+IFERROR('FORM NILAI SIAP'!$Q90*'CPMK-CPL'!H$13,0)+IFERROR('FORM NILAI SIAP'!$S90*'CPMK-CPL'!H$14,0)+IFERROR('FORM NILAI SIAP'!$U90*'CPMK-CPL'!H$15,0)+IFERROR('FORM NILAI SIAP'!$W90*'CPMK-CPL'!H$16,0)+IFERROR('FORM NILAI SIAP'!$Y90*'CPMK-CPL'!H$17,0)+IFERROR('FORM NILAI SIAP'!$AA90*'CPMK-CPL'!H$18,0)+IFERROR('FORM NILAI SIAP'!$AC90*'CPMK-CPL'!H$19,0)+IFERROR('FORM NILAI SIAP'!$AE90*'CPMK-CPL'!H$20,0))/'CPMK-CPL'!H$25,""))</f>
        <v/>
      </c>
      <c r="J90" s="7" t="str">
        <f>IF($C90="","",IFERROR((IFERROR('FORM NILAI SIAP'!$M90*'CPMK-CPL'!I$11,0)+IFERROR('FORM NILAI SIAP'!$O90*'CPMK-CPL'!I$12,0)+IFERROR('FORM NILAI SIAP'!$Q90*'CPMK-CPL'!I$13,0)+IFERROR('FORM NILAI SIAP'!$S90*'CPMK-CPL'!I$14,0)+IFERROR('FORM NILAI SIAP'!$U90*'CPMK-CPL'!I$15,0)+IFERROR('FORM NILAI SIAP'!$W90*'CPMK-CPL'!I$16,0)+IFERROR('FORM NILAI SIAP'!$Y90*'CPMK-CPL'!I$17,0)+IFERROR('FORM NILAI SIAP'!$AA90*'CPMK-CPL'!I$18,0)+IFERROR('FORM NILAI SIAP'!$AC90*'CPMK-CPL'!I$19,0)+IFERROR('FORM NILAI SIAP'!$AE90*'CPMK-CPL'!I$20,0))/'CPMK-CPL'!I$25,""))</f>
        <v/>
      </c>
      <c r="K90" s="7" t="str">
        <f>IF($C90="","",IFERROR((IFERROR('FORM NILAI SIAP'!$M90*'CPMK-CPL'!J$11,0)+IFERROR('FORM NILAI SIAP'!$O90*'CPMK-CPL'!J$12,0)+IFERROR('FORM NILAI SIAP'!$Q90*'CPMK-CPL'!J$13,0)+IFERROR('FORM NILAI SIAP'!$S90*'CPMK-CPL'!J$14,0)+IFERROR('FORM NILAI SIAP'!$U90*'CPMK-CPL'!J$15,0)+IFERROR('FORM NILAI SIAP'!$W90*'CPMK-CPL'!J$16,0)+IFERROR('FORM NILAI SIAP'!$Y90*'CPMK-CPL'!J$17,0)+IFERROR('FORM NILAI SIAP'!$AA90*'CPMK-CPL'!J$18,0)+IFERROR('FORM NILAI SIAP'!$AC90*'CPMK-CPL'!J$19,0)+IFERROR('FORM NILAI SIAP'!$AE90*'CPMK-CPL'!J$20,0))/'CPMK-CPL'!J$25,""))</f>
        <v/>
      </c>
      <c r="L90" s="7" t="str">
        <f>IF($C90="","",IFERROR((IFERROR('FORM NILAI SIAP'!$M90*'CPMK-CPL'!K$11,0)+IFERROR('FORM NILAI SIAP'!$O90*'CPMK-CPL'!K$12,0)+IFERROR('FORM NILAI SIAP'!$Q90*'CPMK-CPL'!K$13,0)+IFERROR('FORM NILAI SIAP'!$S90*'CPMK-CPL'!K$14,0)+IFERROR('FORM NILAI SIAP'!$U90*'CPMK-CPL'!K$15,0)+IFERROR('FORM NILAI SIAP'!$W90*'CPMK-CPL'!K$16,0)+IFERROR('FORM NILAI SIAP'!$Y90*'CPMK-CPL'!K$17,0)+IFERROR('FORM NILAI SIAP'!$AA90*'CPMK-CPL'!K$18,0)+IFERROR('FORM NILAI SIAP'!$AC90*'CPMK-CPL'!K$19,0)+IFERROR('FORM NILAI SIAP'!$AE90*'CPMK-CPL'!K$20,0))/'CPMK-CPL'!K$25,""))</f>
        <v/>
      </c>
      <c r="M90" s="7" t="str">
        <f>IF($C90="","",IFERROR((IFERROR('FORM NILAI SIAP'!$M90*'CPMK-CPL'!L$11,0)+IFERROR('FORM NILAI SIAP'!$O90*'CPMK-CPL'!L$12,0)+IFERROR('FORM NILAI SIAP'!$Q90*'CPMK-CPL'!L$13,0)+IFERROR('FORM NILAI SIAP'!$S90*'CPMK-CPL'!L$14,0)+IFERROR('FORM NILAI SIAP'!$U90*'CPMK-CPL'!L$15,0)+IFERROR('FORM NILAI SIAP'!$W90*'CPMK-CPL'!L$16,0)+IFERROR('FORM NILAI SIAP'!$Y90*'CPMK-CPL'!L$17,0)+IFERROR('FORM NILAI SIAP'!$AA90*'CPMK-CPL'!L$18,0)+IFERROR('FORM NILAI SIAP'!$AC90*'CPMK-CPL'!L$19,0)+IFERROR('FORM NILAI SIAP'!$AE90*'CPMK-CPL'!L$20,0))/'CPMK-CPL'!L$25,""))</f>
        <v/>
      </c>
      <c r="N90" s="7" t="str">
        <f>IF($C90="","",IFERROR((IFERROR('FORM NILAI SIAP'!$M90*'CPMK-CPL'!M$11,0)+IFERROR('FORM NILAI SIAP'!$O90*'CPMK-CPL'!M$12,0)+IFERROR('FORM NILAI SIAP'!$Q90*'CPMK-CPL'!M$13,0)+IFERROR('FORM NILAI SIAP'!$S90*'CPMK-CPL'!M$14,0)+IFERROR('FORM NILAI SIAP'!$U90*'CPMK-CPL'!M$15,0)+IFERROR('FORM NILAI SIAP'!$W90*'CPMK-CPL'!M$16,0)+IFERROR('FORM NILAI SIAP'!$Y90*'CPMK-CPL'!M$17,0)+IFERROR('FORM NILAI SIAP'!$AA90*'CPMK-CPL'!M$18,0)+IFERROR('FORM NILAI SIAP'!$AC90*'CPMK-CPL'!M$19,0)+IFERROR('FORM NILAI SIAP'!$AE90*'CPMK-CPL'!M$20,0))/'CPMK-CPL'!M$25,""))</f>
        <v/>
      </c>
      <c r="O90" s="7" t="str">
        <f>IF($C90="","",IFERROR((IFERROR('FORM NILAI SIAP'!$M90*'CPMK-CPL'!N$11,0)+IFERROR('FORM NILAI SIAP'!$O90*'CPMK-CPL'!N$12,0)+IFERROR('FORM NILAI SIAP'!$Q90*'CPMK-CPL'!N$13,0)+IFERROR('FORM NILAI SIAP'!$S90*'CPMK-CPL'!N$14,0)+IFERROR('FORM NILAI SIAP'!$U90*'CPMK-CPL'!N$15,0)+IFERROR('FORM NILAI SIAP'!$W90*'CPMK-CPL'!N$16,0)+IFERROR('FORM NILAI SIAP'!$Y90*'CPMK-CPL'!N$17,0)+IFERROR('FORM NILAI SIAP'!$AA90*'CPMK-CPL'!N$18,0)+IFERROR('FORM NILAI SIAP'!$AC90*'CPMK-CPL'!N$19,0)+IFERROR('FORM NILAI SIAP'!$AE90*'CPMK-CPL'!N$20,0))/'CPMK-CPL'!N$25,""))</f>
        <v/>
      </c>
      <c r="P90" s="7" t="str">
        <f>IF($C90="","",IFERROR((IFERROR('FORM NILAI SIAP'!$M90*'CPMK-CPL'!O$11,0)+IFERROR('FORM NILAI SIAP'!$O90*'CPMK-CPL'!O$12,0)+IFERROR('FORM NILAI SIAP'!$Q90*'CPMK-CPL'!O$13,0)+IFERROR('FORM NILAI SIAP'!$S90*'CPMK-CPL'!O$14,0)+IFERROR('FORM NILAI SIAP'!$U90*'CPMK-CPL'!O$15,0)+IFERROR('FORM NILAI SIAP'!$W90*'CPMK-CPL'!O$16,0)+IFERROR('FORM NILAI SIAP'!$Y90*'CPMK-CPL'!O$17,0)+IFERROR('FORM NILAI SIAP'!$AA90*'CPMK-CPL'!O$18,0)+IFERROR('FORM NILAI SIAP'!$AC90*'CPMK-CPL'!O$19,0)+IFERROR('FORM NILAI SIAP'!$AE90*'CPMK-CPL'!O$20,0))/'CPMK-CPL'!O$25,""))</f>
        <v/>
      </c>
      <c r="Q90" s="7" t="str">
        <f>IF($C90="","",IFERROR((IFERROR('FORM NILAI SIAP'!$M90*'CPMK-CPL'!P$11,0)+IFERROR('FORM NILAI SIAP'!$O90*'CPMK-CPL'!P$12,0)+IFERROR('FORM NILAI SIAP'!$Q90*'CPMK-CPL'!P$13,0)+IFERROR('FORM NILAI SIAP'!$S90*'CPMK-CPL'!P$14,0)+IFERROR('FORM NILAI SIAP'!$U90*'CPMK-CPL'!P$15,0)+IFERROR('FORM NILAI SIAP'!$W90*'CPMK-CPL'!P$16,0)+IFERROR('FORM NILAI SIAP'!$Y90*'CPMK-CPL'!P$17,0)+IFERROR('FORM NILAI SIAP'!$AA90*'CPMK-CPL'!P$18,0)+IFERROR('FORM NILAI SIAP'!$AC90*'CPMK-CPL'!P$19,0)+IFERROR('FORM NILAI SIAP'!$AE90*'CPMK-CPL'!P$20,0))/'CPMK-CPL'!P$25,""))</f>
        <v/>
      </c>
      <c r="R90" s="7" t="str">
        <f>IF($C90="","",IFERROR((IFERROR('FORM NILAI SIAP'!$M90*'CPMK-CPL'!Q$11,0)+IFERROR('FORM NILAI SIAP'!$O90*'CPMK-CPL'!Q$12,0)+IFERROR('FORM NILAI SIAP'!$Q90*'CPMK-CPL'!Q$13,0)+IFERROR('FORM NILAI SIAP'!$S90*'CPMK-CPL'!Q$14,0)+IFERROR('FORM NILAI SIAP'!$U90*'CPMK-CPL'!Q$15,0)+IFERROR('FORM NILAI SIAP'!$W90*'CPMK-CPL'!Q$16,0)+IFERROR('FORM NILAI SIAP'!$Y90*'CPMK-CPL'!Q$17,0)+IFERROR('FORM NILAI SIAP'!$AA90*'CPMK-CPL'!Q$18,0)+IFERROR('FORM NILAI SIAP'!$AC90*'CPMK-CPL'!Q$19,0)+IFERROR('FORM NILAI SIAP'!$AE90*'CPMK-CPL'!Q$20,0))/'CPMK-CPL'!Q$25,""))</f>
        <v/>
      </c>
      <c r="S90" s="7" t="str">
        <f>IF($C90="","",IFERROR((IFERROR('FORM NILAI SIAP'!$M90*'CPMK-CPL'!R$11,0)+IFERROR('FORM NILAI SIAP'!$O90*'CPMK-CPL'!R$12,0)+IFERROR('FORM NILAI SIAP'!$Q90*'CPMK-CPL'!R$13,0)+IFERROR('FORM NILAI SIAP'!$S90*'CPMK-CPL'!R$14,0)+IFERROR('FORM NILAI SIAP'!$U90*'CPMK-CPL'!R$15,0)+IFERROR('FORM NILAI SIAP'!$W90*'CPMK-CPL'!R$16,0)+IFERROR('FORM NILAI SIAP'!$Y90*'CPMK-CPL'!R$17,0)+IFERROR('FORM NILAI SIAP'!$AA90*'CPMK-CPL'!R$18,0)+IFERROR('FORM NILAI SIAP'!$AC90*'CPMK-CPL'!R$19,0)+IFERROR('FORM NILAI SIAP'!$AE90*'CPMK-CPL'!R$20,0))/'CPMK-CPL'!R$25,""))</f>
        <v/>
      </c>
      <c r="T90" s="2" t="str">
        <f t="shared" si="30"/>
        <v/>
      </c>
      <c r="U90" s="2" t="str">
        <f t="shared" si="31"/>
        <v/>
      </c>
      <c r="V90" s="2" t="str">
        <f t="shared" si="32"/>
        <v/>
      </c>
      <c r="W90" s="2" t="str">
        <f t="shared" si="33"/>
        <v/>
      </c>
      <c r="X90" s="2" t="str">
        <f t="shared" si="34"/>
        <v/>
      </c>
      <c r="Y90" s="2" t="str">
        <f t="shared" si="35"/>
        <v/>
      </c>
      <c r="Z90" s="2" t="str">
        <f t="shared" si="36"/>
        <v/>
      </c>
      <c r="AA90" s="2" t="str">
        <f t="shared" si="37"/>
        <v/>
      </c>
      <c r="AB90" s="2" t="str">
        <f t="shared" si="28"/>
        <v/>
      </c>
      <c r="AC90" s="2" t="str">
        <f t="shared" si="38"/>
        <v/>
      </c>
      <c r="AD90" s="2" t="str">
        <f t="shared" si="39"/>
        <v/>
      </c>
      <c r="AE90" s="2" t="str">
        <f t="shared" si="40"/>
        <v/>
      </c>
      <c r="AF90" s="2" t="str">
        <f t="shared" si="41"/>
        <v/>
      </c>
      <c r="AG90" s="2" t="str">
        <f t="shared" si="42"/>
        <v/>
      </c>
      <c r="AH90" s="2" t="str">
        <f t="shared" si="43"/>
        <v/>
      </c>
      <c r="AI90" s="60" t="str">
        <f t="shared" ca="1" si="44"/>
        <v/>
      </c>
      <c r="AJ90" s="60"/>
    </row>
    <row r="91" spans="1:36" x14ac:dyDescent="0.25">
      <c r="A91" s="63" t="str">
        <f t="shared" si="29"/>
        <v/>
      </c>
      <c r="B91" s="49" t="str">
        <f>IF('FORM NILAI SIAP'!A91=0,"",'FORM NILAI SIAP'!A91)</f>
        <v/>
      </c>
      <c r="C91" s="3" t="str">
        <f>IF('FORM NILAI SIAP'!B91=0,"",'FORM NILAI SIAP'!B91)</f>
        <v/>
      </c>
      <c r="D91" s="3" t="str">
        <f>'FORM NILAI SIAP'!J91</f>
        <v/>
      </c>
      <c r="E91" s="7" t="str">
        <f>IF($C91="","",IFERROR((IFERROR('FORM NILAI SIAP'!$M91*'CPMK-CPL'!D$11,0)+IFERROR('FORM NILAI SIAP'!$O91*'CPMK-CPL'!D$12,0)+IFERROR('FORM NILAI SIAP'!$Q91*'CPMK-CPL'!D$13,0)+IFERROR('FORM NILAI SIAP'!$S91*'CPMK-CPL'!D$14,0)+IFERROR('FORM NILAI SIAP'!$U91*'CPMK-CPL'!D$15,0)+IFERROR('FORM NILAI SIAP'!$W91*'CPMK-CPL'!D$16,0)+IFERROR('FORM NILAI SIAP'!$Y91*'CPMK-CPL'!D$17,0)+IFERROR('FORM NILAI SIAP'!$AA91*'CPMK-CPL'!D$18,0)+IFERROR('FORM NILAI SIAP'!$AC91*'CPMK-CPL'!D$19,0)+IFERROR('FORM NILAI SIAP'!$AE91*'CPMK-CPL'!D$20,0))/'CPMK-CPL'!D$25,""))</f>
        <v/>
      </c>
      <c r="F91" s="7" t="str">
        <f>IF($C91="","",IFERROR((IFERROR('FORM NILAI SIAP'!$M91*'CPMK-CPL'!E$11,0)+IFERROR('FORM NILAI SIAP'!$O91*'CPMK-CPL'!E$12,0)+IFERROR('FORM NILAI SIAP'!$Q91*'CPMK-CPL'!E$13,0)+IFERROR('FORM NILAI SIAP'!$S91*'CPMK-CPL'!E$14,0)+IFERROR('FORM NILAI SIAP'!$U91*'CPMK-CPL'!E$15,0)+IFERROR('FORM NILAI SIAP'!$W91*'CPMK-CPL'!E$16,0)+IFERROR('FORM NILAI SIAP'!$Y91*'CPMK-CPL'!E$17,0)+IFERROR('FORM NILAI SIAP'!$AA91*'CPMK-CPL'!E$18,0)+IFERROR('FORM NILAI SIAP'!$AC91*'CPMK-CPL'!E$19,0)+IFERROR('FORM NILAI SIAP'!$AE91*'CPMK-CPL'!E$20,0))/'CPMK-CPL'!E$25,""))</f>
        <v/>
      </c>
      <c r="G91" s="7" t="str">
        <f>IF($C91="","",IFERROR((IFERROR('FORM NILAI SIAP'!$M91*'CPMK-CPL'!F$11,0)+IFERROR('FORM NILAI SIAP'!$O91*'CPMK-CPL'!F$12,0)+IFERROR('FORM NILAI SIAP'!$Q91*'CPMK-CPL'!F$13,0)+IFERROR('FORM NILAI SIAP'!$S91*'CPMK-CPL'!F$14,0)+IFERROR('FORM NILAI SIAP'!$U91*'CPMK-CPL'!F$15,0)+IFERROR('FORM NILAI SIAP'!$W91*'CPMK-CPL'!F$16,0)+IFERROR('FORM NILAI SIAP'!$Y91*'CPMK-CPL'!F$17,0)+IFERROR('FORM NILAI SIAP'!$AA91*'CPMK-CPL'!F$18,0)+IFERROR('FORM NILAI SIAP'!$AC91*'CPMK-CPL'!F$19,0)+IFERROR('FORM NILAI SIAP'!$AE91*'CPMK-CPL'!F$20,0))/'CPMK-CPL'!F$25,""))</f>
        <v/>
      </c>
      <c r="H91" s="7" t="str">
        <f>IF($C91="","",IFERROR((IFERROR('FORM NILAI SIAP'!$M91*'CPMK-CPL'!G$11,0)+IFERROR('FORM NILAI SIAP'!$O91*'CPMK-CPL'!G$12,0)+IFERROR('FORM NILAI SIAP'!$Q91*'CPMK-CPL'!G$13,0)+IFERROR('FORM NILAI SIAP'!$S91*'CPMK-CPL'!G$14,0)+IFERROR('FORM NILAI SIAP'!$U91*'CPMK-CPL'!G$15,0)+IFERROR('FORM NILAI SIAP'!$W91*'CPMK-CPL'!G$16,0)+IFERROR('FORM NILAI SIAP'!$Y91*'CPMK-CPL'!G$17,0)+IFERROR('FORM NILAI SIAP'!$AA91*'CPMK-CPL'!G$18,0)+IFERROR('FORM NILAI SIAP'!$AC91*'CPMK-CPL'!G$19,0)+IFERROR('FORM NILAI SIAP'!$AE91*'CPMK-CPL'!G$20,0))/'CPMK-CPL'!G$25,""))</f>
        <v/>
      </c>
      <c r="I91" s="7" t="str">
        <f>IF($C91="","",IFERROR((IFERROR('FORM NILAI SIAP'!$M91*'CPMK-CPL'!H$11,0)+IFERROR('FORM NILAI SIAP'!$O91*'CPMK-CPL'!H$12,0)+IFERROR('FORM NILAI SIAP'!$Q91*'CPMK-CPL'!H$13,0)+IFERROR('FORM NILAI SIAP'!$S91*'CPMK-CPL'!H$14,0)+IFERROR('FORM NILAI SIAP'!$U91*'CPMK-CPL'!H$15,0)+IFERROR('FORM NILAI SIAP'!$W91*'CPMK-CPL'!H$16,0)+IFERROR('FORM NILAI SIAP'!$Y91*'CPMK-CPL'!H$17,0)+IFERROR('FORM NILAI SIAP'!$AA91*'CPMK-CPL'!H$18,0)+IFERROR('FORM NILAI SIAP'!$AC91*'CPMK-CPL'!H$19,0)+IFERROR('FORM NILAI SIAP'!$AE91*'CPMK-CPL'!H$20,0))/'CPMK-CPL'!H$25,""))</f>
        <v/>
      </c>
      <c r="J91" s="7" t="str">
        <f>IF($C91="","",IFERROR((IFERROR('FORM NILAI SIAP'!$M91*'CPMK-CPL'!I$11,0)+IFERROR('FORM NILAI SIAP'!$O91*'CPMK-CPL'!I$12,0)+IFERROR('FORM NILAI SIAP'!$Q91*'CPMK-CPL'!I$13,0)+IFERROR('FORM NILAI SIAP'!$S91*'CPMK-CPL'!I$14,0)+IFERROR('FORM NILAI SIAP'!$U91*'CPMK-CPL'!I$15,0)+IFERROR('FORM NILAI SIAP'!$W91*'CPMK-CPL'!I$16,0)+IFERROR('FORM NILAI SIAP'!$Y91*'CPMK-CPL'!I$17,0)+IFERROR('FORM NILAI SIAP'!$AA91*'CPMK-CPL'!I$18,0)+IFERROR('FORM NILAI SIAP'!$AC91*'CPMK-CPL'!I$19,0)+IFERROR('FORM NILAI SIAP'!$AE91*'CPMK-CPL'!I$20,0))/'CPMK-CPL'!I$25,""))</f>
        <v/>
      </c>
      <c r="K91" s="7" t="str">
        <f>IF($C91="","",IFERROR((IFERROR('FORM NILAI SIAP'!$M91*'CPMK-CPL'!J$11,0)+IFERROR('FORM NILAI SIAP'!$O91*'CPMK-CPL'!J$12,0)+IFERROR('FORM NILAI SIAP'!$Q91*'CPMK-CPL'!J$13,0)+IFERROR('FORM NILAI SIAP'!$S91*'CPMK-CPL'!J$14,0)+IFERROR('FORM NILAI SIAP'!$U91*'CPMK-CPL'!J$15,0)+IFERROR('FORM NILAI SIAP'!$W91*'CPMK-CPL'!J$16,0)+IFERROR('FORM NILAI SIAP'!$Y91*'CPMK-CPL'!J$17,0)+IFERROR('FORM NILAI SIAP'!$AA91*'CPMK-CPL'!J$18,0)+IFERROR('FORM NILAI SIAP'!$AC91*'CPMK-CPL'!J$19,0)+IFERROR('FORM NILAI SIAP'!$AE91*'CPMK-CPL'!J$20,0))/'CPMK-CPL'!J$25,""))</f>
        <v/>
      </c>
      <c r="L91" s="7" t="str">
        <f>IF($C91="","",IFERROR((IFERROR('FORM NILAI SIAP'!$M91*'CPMK-CPL'!K$11,0)+IFERROR('FORM NILAI SIAP'!$O91*'CPMK-CPL'!K$12,0)+IFERROR('FORM NILAI SIAP'!$Q91*'CPMK-CPL'!K$13,0)+IFERROR('FORM NILAI SIAP'!$S91*'CPMK-CPL'!K$14,0)+IFERROR('FORM NILAI SIAP'!$U91*'CPMK-CPL'!K$15,0)+IFERROR('FORM NILAI SIAP'!$W91*'CPMK-CPL'!K$16,0)+IFERROR('FORM NILAI SIAP'!$Y91*'CPMK-CPL'!K$17,0)+IFERROR('FORM NILAI SIAP'!$AA91*'CPMK-CPL'!K$18,0)+IFERROR('FORM NILAI SIAP'!$AC91*'CPMK-CPL'!K$19,0)+IFERROR('FORM NILAI SIAP'!$AE91*'CPMK-CPL'!K$20,0))/'CPMK-CPL'!K$25,""))</f>
        <v/>
      </c>
      <c r="M91" s="7" t="str">
        <f>IF($C91="","",IFERROR((IFERROR('FORM NILAI SIAP'!$M91*'CPMK-CPL'!L$11,0)+IFERROR('FORM NILAI SIAP'!$O91*'CPMK-CPL'!L$12,0)+IFERROR('FORM NILAI SIAP'!$Q91*'CPMK-CPL'!L$13,0)+IFERROR('FORM NILAI SIAP'!$S91*'CPMK-CPL'!L$14,0)+IFERROR('FORM NILAI SIAP'!$U91*'CPMK-CPL'!L$15,0)+IFERROR('FORM NILAI SIAP'!$W91*'CPMK-CPL'!L$16,0)+IFERROR('FORM NILAI SIAP'!$Y91*'CPMK-CPL'!L$17,0)+IFERROR('FORM NILAI SIAP'!$AA91*'CPMK-CPL'!L$18,0)+IFERROR('FORM NILAI SIAP'!$AC91*'CPMK-CPL'!L$19,0)+IFERROR('FORM NILAI SIAP'!$AE91*'CPMK-CPL'!L$20,0))/'CPMK-CPL'!L$25,""))</f>
        <v/>
      </c>
      <c r="N91" s="7" t="str">
        <f>IF($C91="","",IFERROR((IFERROR('FORM NILAI SIAP'!$M91*'CPMK-CPL'!M$11,0)+IFERROR('FORM NILAI SIAP'!$O91*'CPMK-CPL'!M$12,0)+IFERROR('FORM NILAI SIAP'!$Q91*'CPMK-CPL'!M$13,0)+IFERROR('FORM NILAI SIAP'!$S91*'CPMK-CPL'!M$14,0)+IFERROR('FORM NILAI SIAP'!$U91*'CPMK-CPL'!M$15,0)+IFERROR('FORM NILAI SIAP'!$W91*'CPMK-CPL'!M$16,0)+IFERROR('FORM NILAI SIAP'!$Y91*'CPMK-CPL'!M$17,0)+IFERROR('FORM NILAI SIAP'!$AA91*'CPMK-CPL'!M$18,0)+IFERROR('FORM NILAI SIAP'!$AC91*'CPMK-CPL'!M$19,0)+IFERROR('FORM NILAI SIAP'!$AE91*'CPMK-CPL'!M$20,0))/'CPMK-CPL'!M$25,""))</f>
        <v/>
      </c>
      <c r="O91" s="7" t="str">
        <f>IF($C91="","",IFERROR((IFERROR('FORM NILAI SIAP'!$M91*'CPMK-CPL'!N$11,0)+IFERROR('FORM NILAI SIAP'!$O91*'CPMK-CPL'!N$12,0)+IFERROR('FORM NILAI SIAP'!$Q91*'CPMK-CPL'!N$13,0)+IFERROR('FORM NILAI SIAP'!$S91*'CPMK-CPL'!N$14,0)+IFERROR('FORM NILAI SIAP'!$U91*'CPMK-CPL'!N$15,0)+IFERROR('FORM NILAI SIAP'!$W91*'CPMK-CPL'!N$16,0)+IFERROR('FORM NILAI SIAP'!$Y91*'CPMK-CPL'!N$17,0)+IFERROR('FORM NILAI SIAP'!$AA91*'CPMK-CPL'!N$18,0)+IFERROR('FORM NILAI SIAP'!$AC91*'CPMK-CPL'!N$19,0)+IFERROR('FORM NILAI SIAP'!$AE91*'CPMK-CPL'!N$20,0))/'CPMK-CPL'!N$25,""))</f>
        <v/>
      </c>
      <c r="P91" s="7" t="str">
        <f>IF($C91="","",IFERROR((IFERROR('FORM NILAI SIAP'!$M91*'CPMK-CPL'!O$11,0)+IFERROR('FORM NILAI SIAP'!$O91*'CPMK-CPL'!O$12,0)+IFERROR('FORM NILAI SIAP'!$Q91*'CPMK-CPL'!O$13,0)+IFERROR('FORM NILAI SIAP'!$S91*'CPMK-CPL'!O$14,0)+IFERROR('FORM NILAI SIAP'!$U91*'CPMK-CPL'!O$15,0)+IFERROR('FORM NILAI SIAP'!$W91*'CPMK-CPL'!O$16,0)+IFERROR('FORM NILAI SIAP'!$Y91*'CPMK-CPL'!O$17,0)+IFERROR('FORM NILAI SIAP'!$AA91*'CPMK-CPL'!O$18,0)+IFERROR('FORM NILAI SIAP'!$AC91*'CPMK-CPL'!O$19,0)+IFERROR('FORM NILAI SIAP'!$AE91*'CPMK-CPL'!O$20,0))/'CPMK-CPL'!O$25,""))</f>
        <v/>
      </c>
      <c r="Q91" s="7" t="str">
        <f>IF($C91="","",IFERROR((IFERROR('FORM NILAI SIAP'!$M91*'CPMK-CPL'!P$11,0)+IFERROR('FORM NILAI SIAP'!$O91*'CPMK-CPL'!P$12,0)+IFERROR('FORM NILAI SIAP'!$Q91*'CPMK-CPL'!P$13,0)+IFERROR('FORM NILAI SIAP'!$S91*'CPMK-CPL'!P$14,0)+IFERROR('FORM NILAI SIAP'!$U91*'CPMK-CPL'!P$15,0)+IFERROR('FORM NILAI SIAP'!$W91*'CPMK-CPL'!P$16,0)+IFERROR('FORM NILAI SIAP'!$Y91*'CPMK-CPL'!P$17,0)+IFERROR('FORM NILAI SIAP'!$AA91*'CPMK-CPL'!P$18,0)+IFERROR('FORM NILAI SIAP'!$AC91*'CPMK-CPL'!P$19,0)+IFERROR('FORM NILAI SIAP'!$AE91*'CPMK-CPL'!P$20,0))/'CPMK-CPL'!P$25,""))</f>
        <v/>
      </c>
      <c r="R91" s="7" t="str">
        <f>IF($C91="","",IFERROR((IFERROR('FORM NILAI SIAP'!$M91*'CPMK-CPL'!Q$11,0)+IFERROR('FORM NILAI SIAP'!$O91*'CPMK-CPL'!Q$12,0)+IFERROR('FORM NILAI SIAP'!$Q91*'CPMK-CPL'!Q$13,0)+IFERROR('FORM NILAI SIAP'!$S91*'CPMK-CPL'!Q$14,0)+IFERROR('FORM NILAI SIAP'!$U91*'CPMK-CPL'!Q$15,0)+IFERROR('FORM NILAI SIAP'!$W91*'CPMK-CPL'!Q$16,0)+IFERROR('FORM NILAI SIAP'!$Y91*'CPMK-CPL'!Q$17,0)+IFERROR('FORM NILAI SIAP'!$AA91*'CPMK-CPL'!Q$18,0)+IFERROR('FORM NILAI SIAP'!$AC91*'CPMK-CPL'!Q$19,0)+IFERROR('FORM NILAI SIAP'!$AE91*'CPMK-CPL'!Q$20,0))/'CPMK-CPL'!Q$25,""))</f>
        <v/>
      </c>
      <c r="S91" s="7" t="str">
        <f>IF($C91="","",IFERROR((IFERROR('FORM NILAI SIAP'!$M91*'CPMK-CPL'!R$11,0)+IFERROR('FORM NILAI SIAP'!$O91*'CPMK-CPL'!R$12,0)+IFERROR('FORM NILAI SIAP'!$Q91*'CPMK-CPL'!R$13,0)+IFERROR('FORM NILAI SIAP'!$S91*'CPMK-CPL'!R$14,0)+IFERROR('FORM NILAI SIAP'!$U91*'CPMK-CPL'!R$15,0)+IFERROR('FORM NILAI SIAP'!$W91*'CPMK-CPL'!R$16,0)+IFERROR('FORM NILAI SIAP'!$Y91*'CPMK-CPL'!R$17,0)+IFERROR('FORM NILAI SIAP'!$AA91*'CPMK-CPL'!R$18,0)+IFERROR('FORM NILAI SIAP'!$AC91*'CPMK-CPL'!R$19,0)+IFERROR('FORM NILAI SIAP'!$AE91*'CPMK-CPL'!R$20,0))/'CPMK-CPL'!R$25,""))</f>
        <v/>
      </c>
      <c r="T91" s="2" t="str">
        <f t="shared" si="30"/>
        <v/>
      </c>
      <c r="U91" s="2" t="str">
        <f t="shared" si="31"/>
        <v/>
      </c>
      <c r="V91" s="2" t="str">
        <f t="shared" si="32"/>
        <v/>
      </c>
      <c r="W91" s="2" t="str">
        <f t="shared" si="33"/>
        <v/>
      </c>
      <c r="X91" s="2" t="str">
        <f t="shared" si="34"/>
        <v/>
      </c>
      <c r="Y91" s="2" t="str">
        <f t="shared" si="35"/>
        <v/>
      </c>
      <c r="Z91" s="2" t="str">
        <f t="shared" si="36"/>
        <v/>
      </c>
      <c r="AA91" s="2" t="str">
        <f t="shared" si="37"/>
        <v/>
      </c>
      <c r="AB91" s="2" t="str">
        <f t="shared" si="28"/>
        <v/>
      </c>
      <c r="AC91" s="2" t="str">
        <f t="shared" si="38"/>
        <v/>
      </c>
      <c r="AD91" s="2" t="str">
        <f t="shared" si="39"/>
        <v/>
      </c>
      <c r="AE91" s="2" t="str">
        <f t="shared" si="40"/>
        <v/>
      </c>
      <c r="AF91" s="2" t="str">
        <f t="shared" si="41"/>
        <v/>
      </c>
      <c r="AG91" s="2" t="str">
        <f t="shared" si="42"/>
        <v/>
      </c>
      <c r="AH91" s="2" t="str">
        <f t="shared" si="43"/>
        <v/>
      </c>
      <c r="AI91" s="60" t="str">
        <f t="shared" ca="1" si="44"/>
        <v/>
      </c>
      <c r="AJ91" s="60"/>
    </row>
    <row r="92" spans="1:36" x14ac:dyDescent="0.25">
      <c r="A92" s="63" t="str">
        <f t="shared" si="29"/>
        <v/>
      </c>
      <c r="B92" s="49" t="str">
        <f>IF('FORM NILAI SIAP'!A92=0,"",'FORM NILAI SIAP'!A92)</f>
        <v/>
      </c>
      <c r="C92" s="3" t="str">
        <f>IF('FORM NILAI SIAP'!B92=0,"",'FORM NILAI SIAP'!B92)</f>
        <v/>
      </c>
      <c r="D92" s="3" t="str">
        <f>'FORM NILAI SIAP'!J92</f>
        <v/>
      </c>
      <c r="E92" s="7" t="str">
        <f>IF($C92="","",IFERROR((IFERROR('FORM NILAI SIAP'!$M92*'CPMK-CPL'!D$11,0)+IFERROR('FORM NILAI SIAP'!$O92*'CPMK-CPL'!D$12,0)+IFERROR('FORM NILAI SIAP'!$Q92*'CPMK-CPL'!D$13,0)+IFERROR('FORM NILAI SIAP'!$S92*'CPMK-CPL'!D$14,0)+IFERROR('FORM NILAI SIAP'!$U92*'CPMK-CPL'!D$15,0)+IFERROR('FORM NILAI SIAP'!$W92*'CPMK-CPL'!D$16,0)+IFERROR('FORM NILAI SIAP'!$Y92*'CPMK-CPL'!D$17,0)+IFERROR('FORM NILAI SIAP'!$AA92*'CPMK-CPL'!D$18,0)+IFERROR('FORM NILAI SIAP'!$AC92*'CPMK-CPL'!D$19,0)+IFERROR('FORM NILAI SIAP'!$AE92*'CPMK-CPL'!D$20,0))/'CPMK-CPL'!D$25,""))</f>
        <v/>
      </c>
      <c r="F92" s="7" t="str">
        <f>IF($C92="","",IFERROR((IFERROR('FORM NILAI SIAP'!$M92*'CPMK-CPL'!E$11,0)+IFERROR('FORM NILAI SIAP'!$O92*'CPMK-CPL'!E$12,0)+IFERROR('FORM NILAI SIAP'!$Q92*'CPMK-CPL'!E$13,0)+IFERROR('FORM NILAI SIAP'!$S92*'CPMK-CPL'!E$14,0)+IFERROR('FORM NILAI SIAP'!$U92*'CPMK-CPL'!E$15,0)+IFERROR('FORM NILAI SIAP'!$W92*'CPMK-CPL'!E$16,0)+IFERROR('FORM NILAI SIAP'!$Y92*'CPMK-CPL'!E$17,0)+IFERROR('FORM NILAI SIAP'!$AA92*'CPMK-CPL'!E$18,0)+IFERROR('FORM NILAI SIAP'!$AC92*'CPMK-CPL'!E$19,0)+IFERROR('FORM NILAI SIAP'!$AE92*'CPMK-CPL'!E$20,0))/'CPMK-CPL'!E$25,""))</f>
        <v/>
      </c>
      <c r="G92" s="7" t="str">
        <f>IF($C92="","",IFERROR((IFERROR('FORM NILAI SIAP'!$M92*'CPMK-CPL'!F$11,0)+IFERROR('FORM NILAI SIAP'!$O92*'CPMK-CPL'!F$12,0)+IFERROR('FORM NILAI SIAP'!$Q92*'CPMK-CPL'!F$13,0)+IFERROR('FORM NILAI SIAP'!$S92*'CPMK-CPL'!F$14,0)+IFERROR('FORM NILAI SIAP'!$U92*'CPMK-CPL'!F$15,0)+IFERROR('FORM NILAI SIAP'!$W92*'CPMK-CPL'!F$16,0)+IFERROR('FORM NILAI SIAP'!$Y92*'CPMK-CPL'!F$17,0)+IFERROR('FORM NILAI SIAP'!$AA92*'CPMK-CPL'!F$18,0)+IFERROR('FORM NILAI SIAP'!$AC92*'CPMK-CPL'!F$19,0)+IFERROR('FORM NILAI SIAP'!$AE92*'CPMK-CPL'!F$20,0))/'CPMK-CPL'!F$25,""))</f>
        <v/>
      </c>
      <c r="H92" s="7" t="str">
        <f>IF($C92="","",IFERROR((IFERROR('FORM NILAI SIAP'!$M92*'CPMK-CPL'!G$11,0)+IFERROR('FORM NILAI SIAP'!$O92*'CPMK-CPL'!G$12,0)+IFERROR('FORM NILAI SIAP'!$Q92*'CPMK-CPL'!G$13,0)+IFERROR('FORM NILAI SIAP'!$S92*'CPMK-CPL'!G$14,0)+IFERROR('FORM NILAI SIAP'!$U92*'CPMK-CPL'!G$15,0)+IFERROR('FORM NILAI SIAP'!$W92*'CPMK-CPL'!G$16,0)+IFERROR('FORM NILAI SIAP'!$Y92*'CPMK-CPL'!G$17,0)+IFERROR('FORM NILAI SIAP'!$AA92*'CPMK-CPL'!G$18,0)+IFERROR('FORM NILAI SIAP'!$AC92*'CPMK-CPL'!G$19,0)+IFERROR('FORM NILAI SIAP'!$AE92*'CPMK-CPL'!G$20,0))/'CPMK-CPL'!G$25,""))</f>
        <v/>
      </c>
      <c r="I92" s="7" t="str">
        <f>IF($C92="","",IFERROR((IFERROR('FORM NILAI SIAP'!$M92*'CPMK-CPL'!H$11,0)+IFERROR('FORM NILAI SIAP'!$O92*'CPMK-CPL'!H$12,0)+IFERROR('FORM NILAI SIAP'!$Q92*'CPMK-CPL'!H$13,0)+IFERROR('FORM NILAI SIAP'!$S92*'CPMK-CPL'!H$14,0)+IFERROR('FORM NILAI SIAP'!$U92*'CPMK-CPL'!H$15,0)+IFERROR('FORM NILAI SIAP'!$W92*'CPMK-CPL'!H$16,0)+IFERROR('FORM NILAI SIAP'!$Y92*'CPMK-CPL'!H$17,0)+IFERROR('FORM NILAI SIAP'!$AA92*'CPMK-CPL'!H$18,0)+IFERROR('FORM NILAI SIAP'!$AC92*'CPMK-CPL'!H$19,0)+IFERROR('FORM NILAI SIAP'!$AE92*'CPMK-CPL'!H$20,0))/'CPMK-CPL'!H$25,""))</f>
        <v/>
      </c>
      <c r="J92" s="7" t="str">
        <f>IF($C92="","",IFERROR((IFERROR('FORM NILAI SIAP'!$M92*'CPMK-CPL'!I$11,0)+IFERROR('FORM NILAI SIAP'!$O92*'CPMK-CPL'!I$12,0)+IFERROR('FORM NILAI SIAP'!$Q92*'CPMK-CPL'!I$13,0)+IFERROR('FORM NILAI SIAP'!$S92*'CPMK-CPL'!I$14,0)+IFERROR('FORM NILAI SIAP'!$U92*'CPMK-CPL'!I$15,0)+IFERROR('FORM NILAI SIAP'!$W92*'CPMK-CPL'!I$16,0)+IFERROR('FORM NILAI SIAP'!$Y92*'CPMK-CPL'!I$17,0)+IFERROR('FORM NILAI SIAP'!$AA92*'CPMK-CPL'!I$18,0)+IFERROR('FORM NILAI SIAP'!$AC92*'CPMK-CPL'!I$19,0)+IFERROR('FORM NILAI SIAP'!$AE92*'CPMK-CPL'!I$20,0))/'CPMK-CPL'!I$25,""))</f>
        <v/>
      </c>
      <c r="K92" s="7" t="str">
        <f>IF($C92="","",IFERROR((IFERROR('FORM NILAI SIAP'!$M92*'CPMK-CPL'!J$11,0)+IFERROR('FORM NILAI SIAP'!$O92*'CPMK-CPL'!J$12,0)+IFERROR('FORM NILAI SIAP'!$Q92*'CPMK-CPL'!J$13,0)+IFERROR('FORM NILAI SIAP'!$S92*'CPMK-CPL'!J$14,0)+IFERROR('FORM NILAI SIAP'!$U92*'CPMK-CPL'!J$15,0)+IFERROR('FORM NILAI SIAP'!$W92*'CPMK-CPL'!J$16,0)+IFERROR('FORM NILAI SIAP'!$Y92*'CPMK-CPL'!J$17,0)+IFERROR('FORM NILAI SIAP'!$AA92*'CPMK-CPL'!J$18,0)+IFERROR('FORM NILAI SIAP'!$AC92*'CPMK-CPL'!J$19,0)+IFERROR('FORM NILAI SIAP'!$AE92*'CPMK-CPL'!J$20,0))/'CPMK-CPL'!J$25,""))</f>
        <v/>
      </c>
      <c r="L92" s="7" t="str">
        <f>IF($C92="","",IFERROR((IFERROR('FORM NILAI SIAP'!$M92*'CPMK-CPL'!K$11,0)+IFERROR('FORM NILAI SIAP'!$O92*'CPMK-CPL'!K$12,0)+IFERROR('FORM NILAI SIAP'!$Q92*'CPMK-CPL'!K$13,0)+IFERROR('FORM NILAI SIAP'!$S92*'CPMK-CPL'!K$14,0)+IFERROR('FORM NILAI SIAP'!$U92*'CPMK-CPL'!K$15,0)+IFERROR('FORM NILAI SIAP'!$W92*'CPMK-CPL'!K$16,0)+IFERROR('FORM NILAI SIAP'!$Y92*'CPMK-CPL'!K$17,0)+IFERROR('FORM NILAI SIAP'!$AA92*'CPMK-CPL'!K$18,0)+IFERROR('FORM NILAI SIAP'!$AC92*'CPMK-CPL'!K$19,0)+IFERROR('FORM NILAI SIAP'!$AE92*'CPMK-CPL'!K$20,0))/'CPMK-CPL'!K$25,""))</f>
        <v/>
      </c>
      <c r="M92" s="7" t="str">
        <f>IF($C92="","",IFERROR((IFERROR('FORM NILAI SIAP'!$M92*'CPMK-CPL'!L$11,0)+IFERROR('FORM NILAI SIAP'!$O92*'CPMK-CPL'!L$12,0)+IFERROR('FORM NILAI SIAP'!$Q92*'CPMK-CPL'!L$13,0)+IFERROR('FORM NILAI SIAP'!$S92*'CPMK-CPL'!L$14,0)+IFERROR('FORM NILAI SIAP'!$U92*'CPMK-CPL'!L$15,0)+IFERROR('FORM NILAI SIAP'!$W92*'CPMK-CPL'!L$16,0)+IFERROR('FORM NILAI SIAP'!$Y92*'CPMK-CPL'!L$17,0)+IFERROR('FORM NILAI SIAP'!$AA92*'CPMK-CPL'!L$18,0)+IFERROR('FORM NILAI SIAP'!$AC92*'CPMK-CPL'!L$19,0)+IFERROR('FORM NILAI SIAP'!$AE92*'CPMK-CPL'!L$20,0))/'CPMK-CPL'!L$25,""))</f>
        <v/>
      </c>
      <c r="N92" s="7" t="str">
        <f>IF($C92="","",IFERROR((IFERROR('FORM NILAI SIAP'!$M92*'CPMK-CPL'!M$11,0)+IFERROR('FORM NILAI SIAP'!$O92*'CPMK-CPL'!M$12,0)+IFERROR('FORM NILAI SIAP'!$Q92*'CPMK-CPL'!M$13,0)+IFERROR('FORM NILAI SIAP'!$S92*'CPMK-CPL'!M$14,0)+IFERROR('FORM NILAI SIAP'!$U92*'CPMK-CPL'!M$15,0)+IFERROR('FORM NILAI SIAP'!$W92*'CPMK-CPL'!M$16,0)+IFERROR('FORM NILAI SIAP'!$Y92*'CPMK-CPL'!M$17,0)+IFERROR('FORM NILAI SIAP'!$AA92*'CPMK-CPL'!M$18,0)+IFERROR('FORM NILAI SIAP'!$AC92*'CPMK-CPL'!M$19,0)+IFERROR('FORM NILAI SIAP'!$AE92*'CPMK-CPL'!M$20,0))/'CPMK-CPL'!M$25,""))</f>
        <v/>
      </c>
      <c r="O92" s="7" t="str">
        <f>IF($C92="","",IFERROR((IFERROR('FORM NILAI SIAP'!$M92*'CPMK-CPL'!N$11,0)+IFERROR('FORM NILAI SIAP'!$O92*'CPMK-CPL'!N$12,0)+IFERROR('FORM NILAI SIAP'!$Q92*'CPMK-CPL'!N$13,0)+IFERROR('FORM NILAI SIAP'!$S92*'CPMK-CPL'!N$14,0)+IFERROR('FORM NILAI SIAP'!$U92*'CPMK-CPL'!N$15,0)+IFERROR('FORM NILAI SIAP'!$W92*'CPMK-CPL'!N$16,0)+IFERROR('FORM NILAI SIAP'!$Y92*'CPMK-CPL'!N$17,0)+IFERROR('FORM NILAI SIAP'!$AA92*'CPMK-CPL'!N$18,0)+IFERROR('FORM NILAI SIAP'!$AC92*'CPMK-CPL'!N$19,0)+IFERROR('FORM NILAI SIAP'!$AE92*'CPMK-CPL'!N$20,0))/'CPMK-CPL'!N$25,""))</f>
        <v/>
      </c>
      <c r="P92" s="7" t="str">
        <f>IF($C92="","",IFERROR((IFERROR('FORM NILAI SIAP'!$M92*'CPMK-CPL'!O$11,0)+IFERROR('FORM NILAI SIAP'!$O92*'CPMK-CPL'!O$12,0)+IFERROR('FORM NILAI SIAP'!$Q92*'CPMK-CPL'!O$13,0)+IFERROR('FORM NILAI SIAP'!$S92*'CPMK-CPL'!O$14,0)+IFERROR('FORM NILAI SIAP'!$U92*'CPMK-CPL'!O$15,0)+IFERROR('FORM NILAI SIAP'!$W92*'CPMK-CPL'!O$16,0)+IFERROR('FORM NILAI SIAP'!$Y92*'CPMK-CPL'!O$17,0)+IFERROR('FORM NILAI SIAP'!$AA92*'CPMK-CPL'!O$18,0)+IFERROR('FORM NILAI SIAP'!$AC92*'CPMK-CPL'!O$19,0)+IFERROR('FORM NILAI SIAP'!$AE92*'CPMK-CPL'!O$20,0))/'CPMK-CPL'!O$25,""))</f>
        <v/>
      </c>
      <c r="Q92" s="7" t="str">
        <f>IF($C92="","",IFERROR((IFERROR('FORM NILAI SIAP'!$M92*'CPMK-CPL'!P$11,0)+IFERROR('FORM NILAI SIAP'!$O92*'CPMK-CPL'!P$12,0)+IFERROR('FORM NILAI SIAP'!$Q92*'CPMK-CPL'!P$13,0)+IFERROR('FORM NILAI SIAP'!$S92*'CPMK-CPL'!P$14,0)+IFERROR('FORM NILAI SIAP'!$U92*'CPMK-CPL'!P$15,0)+IFERROR('FORM NILAI SIAP'!$W92*'CPMK-CPL'!P$16,0)+IFERROR('FORM NILAI SIAP'!$Y92*'CPMK-CPL'!P$17,0)+IFERROR('FORM NILAI SIAP'!$AA92*'CPMK-CPL'!P$18,0)+IFERROR('FORM NILAI SIAP'!$AC92*'CPMK-CPL'!P$19,0)+IFERROR('FORM NILAI SIAP'!$AE92*'CPMK-CPL'!P$20,0))/'CPMK-CPL'!P$25,""))</f>
        <v/>
      </c>
      <c r="R92" s="7" t="str">
        <f>IF($C92="","",IFERROR((IFERROR('FORM NILAI SIAP'!$M92*'CPMK-CPL'!Q$11,0)+IFERROR('FORM NILAI SIAP'!$O92*'CPMK-CPL'!Q$12,0)+IFERROR('FORM NILAI SIAP'!$Q92*'CPMK-CPL'!Q$13,0)+IFERROR('FORM NILAI SIAP'!$S92*'CPMK-CPL'!Q$14,0)+IFERROR('FORM NILAI SIAP'!$U92*'CPMK-CPL'!Q$15,0)+IFERROR('FORM NILAI SIAP'!$W92*'CPMK-CPL'!Q$16,0)+IFERROR('FORM NILAI SIAP'!$Y92*'CPMK-CPL'!Q$17,0)+IFERROR('FORM NILAI SIAP'!$AA92*'CPMK-CPL'!Q$18,0)+IFERROR('FORM NILAI SIAP'!$AC92*'CPMK-CPL'!Q$19,0)+IFERROR('FORM NILAI SIAP'!$AE92*'CPMK-CPL'!Q$20,0))/'CPMK-CPL'!Q$25,""))</f>
        <v/>
      </c>
      <c r="S92" s="7" t="str">
        <f>IF($C92="","",IFERROR((IFERROR('FORM NILAI SIAP'!$M92*'CPMK-CPL'!R$11,0)+IFERROR('FORM NILAI SIAP'!$O92*'CPMK-CPL'!R$12,0)+IFERROR('FORM NILAI SIAP'!$Q92*'CPMK-CPL'!R$13,0)+IFERROR('FORM NILAI SIAP'!$S92*'CPMK-CPL'!R$14,0)+IFERROR('FORM NILAI SIAP'!$U92*'CPMK-CPL'!R$15,0)+IFERROR('FORM NILAI SIAP'!$W92*'CPMK-CPL'!R$16,0)+IFERROR('FORM NILAI SIAP'!$Y92*'CPMK-CPL'!R$17,0)+IFERROR('FORM NILAI SIAP'!$AA92*'CPMK-CPL'!R$18,0)+IFERROR('FORM NILAI SIAP'!$AC92*'CPMK-CPL'!R$19,0)+IFERROR('FORM NILAI SIAP'!$AE92*'CPMK-CPL'!R$20,0))/'CPMK-CPL'!R$25,""))</f>
        <v/>
      </c>
      <c r="T92" s="2" t="str">
        <f t="shared" si="30"/>
        <v/>
      </c>
      <c r="U92" s="2" t="str">
        <f t="shared" si="31"/>
        <v/>
      </c>
      <c r="V92" s="2" t="str">
        <f t="shared" si="32"/>
        <v/>
      </c>
      <c r="W92" s="2" t="str">
        <f t="shared" si="33"/>
        <v/>
      </c>
      <c r="X92" s="2" t="str">
        <f t="shared" si="34"/>
        <v/>
      </c>
      <c r="Y92" s="2" t="str">
        <f t="shared" si="35"/>
        <v/>
      </c>
      <c r="Z92" s="2" t="str">
        <f t="shared" si="36"/>
        <v/>
      </c>
      <c r="AA92" s="2" t="str">
        <f t="shared" si="37"/>
        <v/>
      </c>
      <c r="AB92" s="2" t="str">
        <f t="shared" si="28"/>
        <v/>
      </c>
      <c r="AC92" s="2" t="str">
        <f t="shared" si="38"/>
        <v/>
      </c>
      <c r="AD92" s="2" t="str">
        <f t="shared" si="39"/>
        <v/>
      </c>
      <c r="AE92" s="2" t="str">
        <f t="shared" si="40"/>
        <v/>
      </c>
      <c r="AF92" s="2" t="str">
        <f t="shared" si="41"/>
        <v/>
      </c>
      <c r="AG92" s="2" t="str">
        <f t="shared" si="42"/>
        <v/>
      </c>
      <c r="AH92" s="2" t="str">
        <f t="shared" si="43"/>
        <v/>
      </c>
      <c r="AI92" s="60" t="str">
        <f t="shared" ca="1" si="44"/>
        <v/>
      </c>
      <c r="AJ92" s="60"/>
    </row>
    <row r="93" spans="1:36" x14ac:dyDescent="0.25">
      <c r="A93" s="63" t="str">
        <f t="shared" si="29"/>
        <v/>
      </c>
      <c r="B93" s="49" t="str">
        <f>IF('FORM NILAI SIAP'!A93=0,"",'FORM NILAI SIAP'!A93)</f>
        <v/>
      </c>
      <c r="C93" s="3" t="str">
        <f>IF('FORM NILAI SIAP'!B93=0,"",'FORM NILAI SIAP'!B93)</f>
        <v/>
      </c>
      <c r="D93" s="3" t="str">
        <f>'FORM NILAI SIAP'!J93</f>
        <v/>
      </c>
      <c r="E93" s="7" t="str">
        <f>IF($C93="","",IFERROR((IFERROR('FORM NILAI SIAP'!$M93*'CPMK-CPL'!D$11,0)+IFERROR('FORM NILAI SIAP'!$O93*'CPMK-CPL'!D$12,0)+IFERROR('FORM NILAI SIAP'!$Q93*'CPMK-CPL'!D$13,0)+IFERROR('FORM NILAI SIAP'!$S93*'CPMK-CPL'!D$14,0)+IFERROR('FORM NILAI SIAP'!$U93*'CPMK-CPL'!D$15,0)+IFERROR('FORM NILAI SIAP'!$W93*'CPMK-CPL'!D$16,0)+IFERROR('FORM NILAI SIAP'!$Y93*'CPMK-CPL'!D$17,0)+IFERROR('FORM NILAI SIAP'!$AA93*'CPMK-CPL'!D$18,0)+IFERROR('FORM NILAI SIAP'!$AC93*'CPMK-CPL'!D$19,0)+IFERROR('FORM NILAI SIAP'!$AE93*'CPMK-CPL'!D$20,0))/'CPMK-CPL'!D$25,""))</f>
        <v/>
      </c>
      <c r="F93" s="7" t="str">
        <f>IF($C93="","",IFERROR((IFERROR('FORM NILAI SIAP'!$M93*'CPMK-CPL'!E$11,0)+IFERROR('FORM NILAI SIAP'!$O93*'CPMK-CPL'!E$12,0)+IFERROR('FORM NILAI SIAP'!$Q93*'CPMK-CPL'!E$13,0)+IFERROR('FORM NILAI SIAP'!$S93*'CPMK-CPL'!E$14,0)+IFERROR('FORM NILAI SIAP'!$U93*'CPMK-CPL'!E$15,0)+IFERROR('FORM NILAI SIAP'!$W93*'CPMK-CPL'!E$16,0)+IFERROR('FORM NILAI SIAP'!$Y93*'CPMK-CPL'!E$17,0)+IFERROR('FORM NILAI SIAP'!$AA93*'CPMK-CPL'!E$18,0)+IFERROR('FORM NILAI SIAP'!$AC93*'CPMK-CPL'!E$19,0)+IFERROR('FORM NILAI SIAP'!$AE93*'CPMK-CPL'!E$20,0))/'CPMK-CPL'!E$25,""))</f>
        <v/>
      </c>
      <c r="G93" s="7" t="str">
        <f>IF($C93="","",IFERROR((IFERROR('FORM NILAI SIAP'!$M93*'CPMK-CPL'!F$11,0)+IFERROR('FORM NILAI SIAP'!$O93*'CPMK-CPL'!F$12,0)+IFERROR('FORM NILAI SIAP'!$Q93*'CPMK-CPL'!F$13,0)+IFERROR('FORM NILAI SIAP'!$S93*'CPMK-CPL'!F$14,0)+IFERROR('FORM NILAI SIAP'!$U93*'CPMK-CPL'!F$15,0)+IFERROR('FORM NILAI SIAP'!$W93*'CPMK-CPL'!F$16,0)+IFERROR('FORM NILAI SIAP'!$Y93*'CPMK-CPL'!F$17,0)+IFERROR('FORM NILAI SIAP'!$AA93*'CPMK-CPL'!F$18,0)+IFERROR('FORM NILAI SIAP'!$AC93*'CPMK-CPL'!F$19,0)+IFERROR('FORM NILAI SIAP'!$AE93*'CPMK-CPL'!F$20,0))/'CPMK-CPL'!F$25,""))</f>
        <v/>
      </c>
      <c r="H93" s="7" t="str">
        <f>IF($C93="","",IFERROR((IFERROR('FORM NILAI SIAP'!$M93*'CPMK-CPL'!G$11,0)+IFERROR('FORM NILAI SIAP'!$O93*'CPMK-CPL'!G$12,0)+IFERROR('FORM NILAI SIAP'!$Q93*'CPMK-CPL'!G$13,0)+IFERROR('FORM NILAI SIAP'!$S93*'CPMK-CPL'!G$14,0)+IFERROR('FORM NILAI SIAP'!$U93*'CPMK-CPL'!G$15,0)+IFERROR('FORM NILAI SIAP'!$W93*'CPMK-CPL'!G$16,0)+IFERROR('FORM NILAI SIAP'!$Y93*'CPMK-CPL'!G$17,0)+IFERROR('FORM NILAI SIAP'!$AA93*'CPMK-CPL'!G$18,0)+IFERROR('FORM NILAI SIAP'!$AC93*'CPMK-CPL'!G$19,0)+IFERROR('FORM NILAI SIAP'!$AE93*'CPMK-CPL'!G$20,0))/'CPMK-CPL'!G$25,""))</f>
        <v/>
      </c>
      <c r="I93" s="7" t="str">
        <f>IF($C93="","",IFERROR((IFERROR('FORM NILAI SIAP'!$M93*'CPMK-CPL'!H$11,0)+IFERROR('FORM NILAI SIAP'!$O93*'CPMK-CPL'!H$12,0)+IFERROR('FORM NILAI SIAP'!$Q93*'CPMK-CPL'!H$13,0)+IFERROR('FORM NILAI SIAP'!$S93*'CPMK-CPL'!H$14,0)+IFERROR('FORM NILAI SIAP'!$U93*'CPMK-CPL'!H$15,0)+IFERROR('FORM NILAI SIAP'!$W93*'CPMK-CPL'!H$16,0)+IFERROR('FORM NILAI SIAP'!$Y93*'CPMK-CPL'!H$17,0)+IFERROR('FORM NILAI SIAP'!$AA93*'CPMK-CPL'!H$18,0)+IFERROR('FORM NILAI SIAP'!$AC93*'CPMK-CPL'!H$19,0)+IFERROR('FORM NILAI SIAP'!$AE93*'CPMK-CPL'!H$20,0))/'CPMK-CPL'!H$25,""))</f>
        <v/>
      </c>
      <c r="J93" s="7" t="str">
        <f>IF($C93="","",IFERROR((IFERROR('FORM NILAI SIAP'!$M93*'CPMK-CPL'!I$11,0)+IFERROR('FORM NILAI SIAP'!$O93*'CPMK-CPL'!I$12,0)+IFERROR('FORM NILAI SIAP'!$Q93*'CPMK-CPL'!I$13,0)+IFERROR('FORM NILAI SIAP'!$S93*'CPMK-CPL'!I$14,0)+IFERROR('FORM NILAI SIAP'!$U93*'CPMK-CPL'!I$15,0)+IFERROR('FORM NILAI SIAP'!$W93*'CPMK-CPL'!I$16,0)+IFERROR('FORM NILAI SIAP'!$Y93*'CPMK-CPL'!I$17,0)+IFERROR('FORM NILAI SIAP'!$AA93*'CPMK-CPL'!I$18,0)+IFERROR('FORM NILAI SIAP'!$AC93*'CPMK-CPL'!I$19,0)+IFERROR('FORM NILAI SIAP'!$AE93*'CPMK-CPL'!I$20,0))/'CPMK-CPL'!I$25,""))</f>
        <v/>
      </c>
      <c r="K93" s="7" t="str">
        <f>IF($C93="","",IFERROR((IFERROR('FORM NILAI SIAP'!$M93*'CPMK-CPL'!J$11,0)+IFERROR('FORM NILAI SIAP'!$O93*'CPMK-CPL'!J$12,0)+IFERROR('FORM NILAI SIAP'!$Q93*'CPMK-CPL'!J$13,0)+IFERROR('FORM NILAI SIAP'!$S93*'CPMK-CPL'!J$14,0)+IFERROR('FORM NILAI SIAP'!$U93*'CPMK-CPL'!J$15,0)+IFERROR('FORM NILAI SIAP'!$W93*'CPMK-CPL'!J$16,0)+IFERROR('FORM NILAI SIAP'!$Y93*'CPMK-CPL'!J$17,0)+IFERROR('FORM NILAI SIAP'!$AA93*'CPMK-CPL'!J$18,0)+IFERROR('FORM NILAI SIAP'!$AC93*'CPMK-CPL'!J$19,0)+IFERROR('FORM NILAI SIAP'!$AE93*'CPMK-CPL'!J$20,0))/'CPMK-CPL'!J$25,""))</f>
        <v/>
      </c>
      <c r="L93" s="7" t="str">
        <f>IF($C93="","",IFERROR((IFERROR('FORM NILAI SIAP'!$M93*'CPMK-CPL'!K$11,0)+IFERROR('FORM NILAI SIAP'!$O93*'CPMK-CPL'!K$12,0)+IFERROR('FORM NILAI SIAP'!$Q93*'CPMK-CPL'!K$13,0)+IFERROR('FORM NILAI SIAP'!$S93*'CPMK-CPL'!K$14,0)+IFERROR('FORM NILAI SIAP'!$U93*'CPMK-CPL'!K$15,0)+IFERROR('FORM NILAI SIAP'!$W93*'CPMK-CPL'!K$16,0)+IFERROR('FORM NILAI SIAP'!$Y93*'CPMK-CPL'!K$17,0)+IFERROR('FORM NILAI SIAP'!$AA93*'CPMK-CPL'!K$18,0)+IFERROR('FORM NILAI SIAP'!$AC93*'CPMK-CPL'!K$19,0)+IFERROR('FORM NILAI SIAP'!$AE93*'CPMK-CPL'!K$20,0))/'CPMK-CPL'!K$25,""))</f>
        <v/>
      </c>
      <c r="M93" s="7" t="str">
        <f>IF($C93="","",IFERROR((IFERROR('FORM NILAI SIAP'!$M93*'CPMK-CPL'!L$11,0)+IFERROR('FORM NILAI SIAP'!$O93*'CPMK-CPL'!L$12,0)+IFERROR('FORM NILAI SIAP'!$Q93*'CPMK-CPL'!L$13,0)+IFERROR('FORM NILAI SIAP'!$S93*'CPMK-CPL'!L$14,0)+IFERROR('FORM NILAI SIAP'!$U93*'CPMK-CPL'!L$15,0)+IFERROR('FORM NILAI SIAP'!$W93*'CPMK-CPL'!L$16,0)+IFERROR('FORM NILAI SIAP'!$Y93*'CPMK-CPL'!L$17,0)+IFERROR('FORM NILAI SIAP'!$AA93*'CPMK-CPL'!L$18,0)+IFERROR('FORM NILAI SIAP'!$AC93*'CPMK-CPL'!L$19,0)+IFERROR('FORM NILAI SIAP'!$AE93*'CPMK-CPL'!L$20,0))/'CPMK-CPL'!L$25,""))</f>
        <v/>
      </c>
      <c r="N93" s="7" t="str">
        <f>IF($C93="","",IFERROR((IFERROR('FORM NILAI SIAP'!$M93*'CPMK-CPL'!M$11,0)+IFERROR('FORM NILAI SIAP'!$O93*'CPMK-CPL'!M$12,0)+IFERROR('FORM NILAI SIAP'!$Q93*'CPMK-CPL'!M$13,0)+IFERROR('FORM NILAI SIAP'!$S93*'CPMK-CPL'!M$14,0)+IFERROR('FORM NILAI SIAP'!$U93*'CPMK-CPL'!M$15,0)+IFERROR('FORM NILAI SIAP'!$W93*'CPMK-CPL'!M$16,0)+IFERROR('FORM NILAI SIAP'!$Y93*'CPMK-CPL'!M$17,0)+IFERROR('FORM NILAI SIAP'!$AA93*'CPMK-CPL'!M$18,0)+IFERROR('FORM NILAI SIAP'!$AC93*'CPMK-CPL'!M$19,0)+IFERROR('FORM NILAI SIAP'!$AE93*'CPMK-CPL'!M$20,0))/'CPMK-CPL'!M$25,""))</f>
        <v/>
      </c>
      <c r="O93" s="7" t="str">
        <f>IF($C93="","",IFERROR((IFERROR('FORM NILAI SIAP'!$M93*'CPMK-CPL'!N$11,0)+IFERROR('FORM NILAI SIAP'!$O93*'CPMK-CPL'!N$12,0)+IFERROR('FORM NILAI SIAP'!$Q93*'CPMK-CPL'!N$13,0)+IFERROR('FORM NILAI SIAP'!$S93*'CPMK-CPL'!N$14,0)+IFERROR('FORM NILAI SIAP'!$U93*'CPMK-CPL'!N$15,0)+IFERROR('FORM NILAI SIAP'!$W93*'CPMK-CPL'!N$16,0)+IFERROR('FORM NILAI SIAP'!$Y93*'CPMK-CPL'!N$17,0)+IFERROR('FORM NILAI SIAP'!$AA93*'CPMK-CPL'!N$18,0)+IFERROR('FORM NILAI SIAP'!$AC93*'CPMK-CPL'!N$19,0)+IFERROR('FORM NILAI SIAP'!$AE93*'CPMK-CPL'!N$20,0))/'CPMK-CPL'!N$25,""))</f>
        <v/>
      </c>
      <c r="P93" s="7" t="str">
        <f>IF($C93="","",IFERROR((IFERROR('FORM NILAI SIAP'!$M93*'CPMK-CPL'!O$11,0)+IFERROR('FORM NILAI SIAP'!$O93*'CPMK-CPL'!O$12,0)+IFERROR('FORM NILAI SIAP'!$Q93*'CPMK-CPL'!O$13,0)+IFERROR('FORM NILAI SIAP'!$S93*'CPMK-CPL'!O$14,0)+IFERROR('FORM NILAI SIAP'!$U93*'CPMK-CPL'!O$15,0)+IFERROR('FORM NILAI SIAP'!$W93*'CPMK-CPL'!O$16,0)+IFERROR('FORM NILAI SIAP'!$Y93*'CPMK-CPL'!O$17,0)+IFERROR('FORM NILAI SIAP'!$AA93*'CPMK-CPL'!O$18,0)+IFERROR('FORM NILAI SIAP'!$AC93*'CPMK-CPL'!O$19,0)+IFERROR('FORM NILAI SIAP'!$AE93*'CPMK-CPL'!O$20,0))/'CPMK-CPL'!O$25,""))</f>
        <v/>
      </c>
      <c r="Q93" s="7" t="str">
        <f>IF($C93="","",IFERROR((IFERROR('FORM NILAI SIAP'!$M93*'CPMK-CPL'!P$11,0)+IFERROR('FORM NILAI SIAP'!$O93*'CPMK-CPL'!P$12,0)+IFERROR('FORM NILAI SIAP'!$Q93*'CPMK-CPL'!P$13,0)+IFERROR('FORM NILAI SIAP'!$S93*'CPMK-CPL'!P$14,0)+IFERROR('FORM NILAI SIAP'!$U93*'CPMK-CPL'!P$15,0)+IFERROR('FORM NILAI SIAP'!$W93*'CPMK-CPL'!P$16,0)+IFERROR('FORM NILAI SIAP'!$Y93*'CPMK-CPL'!P$17,0)+IFERROR('FORM NILAI SIAP'!$AA93*'CPMK-CPL'!P$18,0)+IFERROR('FORM NILAI SIAP'!$AC93*'CPMK-CPL'!P$19,0)+IFERROR('FORM NILAI SIAP'!$AE93*'CPMK-CPL'!P$20,0))/'CPMK-CPL'!P$25,""))</f>
        <v/>
      </c>
      <c r="R93" s="7" t="str">
        <f>IF($C93="","",IFERROR((IFERROR('FORM NILAI SIAP'!$M93*'CPMK-CPL'!Q$11,0)+IFERROR('FORM NILAI SIAP'!$O93*'CPMK-CPL'!Q$12,0)+IFERROR('FORM NILAI SIAP'!$Q93*'CPMK-CPL'!Q$13,0)+IFERROR('FORM NILAI SIAP'!$S93*'CPMK-CPL'!Q$14,0)+IFERROR('FORM NILAI SIAP'!$U93*'CPMK-CPL'!Q$15,0)+IFERROR('FORM NILAI SIAP'!$W93*'CPMK-CPL'!Q$16,0)+IFERROR('FORM NILAI SIAP'!$Y93*'CPMK-CPL'!Q$17,0)+IFERROR('FORM NILAI SIAP'!$AA93*'CPMK-CPL'!Q$18,0)+IFERROR('FORM NILAI SIAP'!$AC93*'CPMK-CPL'!Q$19,0)+IFERROR('FORM NILAI SIAP'!$AE93*'CPMK-CPL'!Q$20,0))/'CPMK-CPL'!Q$25,""))</f>
        <v/>
      </c>
      <c r="S93" s="7" t="str">
        <f>IF($C93="","",IFERROR((IFERROR('FORM NILAI SIAP'!$M93*'CPMK-CPL'!R$11,0)+IFERROR('FORM NILAI SIAP'!$O93*'CPMK-CPL'!R$12,0)+IFERROR('FORM NILAI SIAP'!$Q93*'CPMK-CPL'!R$13,0)+IFERROR('FORM NILAI SIAP'!$S93*'CPMK-CPL'!R$14,0)+IFERROR('FORM NILAI SIAP'!$U93*'CPMK-CPL'!R$15,0)+IFERROR('FORM NILAI SIAP'!$W93*'CPMK-CPL'!R$16,0)+IFERROR('FORM NILAI SIAP'!$Y93*'CPMK-CPL'!R$17,0)+IFERROR('FORM NILAI SIAP'!$AA93*'CPMK-CPL'!R$18,0)+IFERROR('FORM NILAI SIAP'!$AC93*'CPMK-CPL'!R$19,0)+IFERROR('FORM NILAI SIAP'!$AE93*'CPMK-CPL'!R$20,0))/'CPMK-CPL'!R$25,""))</f>
        <v/>
      </c>
      <c r="T93" s="2" t="str">
        <f t="shared" si="30"/>
        <v/>
      </c>
      <c r="U93" s="2" t="str">
        <f t="shared" si="31"/>
        <v/>
      </c>
      <c r="V93" s="2" t="str">
        <f t="shared" si="32"/>
        <v/>
      </c>
      <c r="W93" s="2" t="str">
        <f t="shared" si="33"/>
        <v/>
      </c>
      <c r="X93" s="2" t="str">
        <f t="shared" si="34"/>
        <v/>
      </c>
      <c r="Y93" s="2" t="str">
        <f t="shared" si="35"/>
        <v/>
      </c>
      <c r="Z93" s="2" t="str">
        <f t="shared" si="36"/>
        <v/>
      </c>
      <c r="AA93" s="2" t="str">
        <f t="shared" si="37"/>
        <v/>
      </c>
      <c r="AB93" s="2" t="str">
        <f t="shared" si="28"/>
        <v/>
      </c>
      <c r="AC93" s="2" t="str">
        <f t="shared" si="38"/>
        <v/>
      </c>
      <c r="AD93" s="2" t="str">
        <f t="shared" si="39"/>
        <v/>
      </c>
      <c r="AE93" s="2" t="str">
        <f t="shared" si="40"/>
        <v/>
      </c>
      <c r="AF93" s="2" t="str">
        <f t="shared" si="41"/>
        <v/>
      </c>
      <c r="AG93" s="2" t="str">
        <f t="shared" si="42"/>
        <v/>
      </c>
      <c r="AH93" s="2" t="str">
        <f t="shared" si="43"/>
        <v/>
      </c>
      <c r="AI93" s="60" t="str">
        <f t="shared" ca="1" si="44"/>
        <v/>
      </c>
      <c r="AJ93" s="60"/>
    </row>
    <row r="94" spans="1:36" x14ac:dyDescent="0.25">
      <c r="A94" s="63" t="str">
        <f t="shared" si="29"/>
        <v/>
      </c>
      <c r="B94" s="49" t="str">
        <f>IF('FORM NILAI SIAP'!A94=0,"",'FORM NILAI SIAP'!A94)</f>
        <v/>
      </c>
      <c r="C94" s="3" t="str">
        <f>IF('FORM NILAI SIAP'!B94=0,"",'FORM NILAI SIAP'!B94)</f>
        <v/>
      </c>
      <c r="D94" s="3" t="str">
        <f>'FORM NILAI SIAP'!J94</f>
        <v/>
      </c>
      <c r="E94" s="7" t="str">
        <f>IF($C94="","",IFERROR((IFERROR('FORM NILAI SIAP'!$M94*'CPMK-CPL'!D$11,0)+IFERROR('FORM NILAI SIAP'!$O94*'CPMK-CPL'!D$12,0)+IFERROR('FORM NILAI SIAP'!$Q94*'CPMK-CPL'!D$13,0)+IFERROR('FORM NILAI SIAP'!$S94*'CPMK-CPL'!D$14,0)+IFERROR('FORM NILAI SIAP'!$U94*'CPMK-CPL'!D$15,0)+IFERROR('FORM NILAI SIAP'!$W94*'CPMK-CPL'!D$16,0)+IFERROR('FORM NILAI SIAP'!$Y94*'CPMK-CPL'!D$17,0)+IFERROR('FORM NILAI SIAP'!$AA94*'CPMK-CPL'!D$18,0)+IFERROR('FORM NILAI SIAP'!$AC94*'CPMK-CPL'!D$19,0)+IFERROR('FORM NILAI SIAP'!$AE94*'CPMK-CPL'!D$20,0))/'CPMK-CPL'!D$25,""))</f>
        <v/>
      </c>
      <c r="F94" s="7" t="str">
        <f>IF($C94="","",IFERROR((IFERROR('FORM NILAI SIAP'!$M94*'CPMK-CPL'!E$11,0)+IFERROR('FORM NILAI SIAP'!$O94*'CPMK-CPL'!E$12,0)+IFERROR('FORM NILAI SIAP'!$Q94*'CPMK-CPL'!E$13,0)+IFERROR('FORM NILAI SIAP'!$S94*'CPMK-CPL'!E$14,0)+IFERROR('FORM NILAI SIAP'!$U94*'CPMK-CPL'!E$15,0)+IFERROR('FORM NILAI SIAP'!$W94*'CPMK-CPL'!E$16,0)+IFERROR('FORM NILAI SIAP'!$Y94*'CPMK-CPL'!E$17,0)+IFERROR('FORM NILAI SIAP'!$AA94*'CPMK-CPL'!E$18,0)+IFERROR('FORM NILAI SIAP'!$AC94*'CPMK-CPL'!E$19,0)+IFERROR('FORM NILAI SIAP'!$AE94*'CPMK-CPL'!E$20,0))/'CPMK-CPL'!E$25,""))</f>
        <v/>
      </c>
      <c r="G94" s="7" t="str">
        <f>IF($C94="","",IFERROR((IFERROR('FORM NILAI SIAP'!$M94*'CPMK-CPL'!F$11,0)+IFERROR('FORM NILAI SIAP'!$O94*'CPMK-CPL'!F$12,0)+IFERROR('FORM NILAI SIAP'!$Q94*'CPMK-CPL'!F$13,0)+IFERROR('FORM NILAI SIAP'!$S94*'CPMK-CPL'!F$14,0)+IFERROR('FORM NILAI SIAP'!$U94*'CPMK-CPL'!F$15,0)+IFERROR('FORM NILAI SIAP'!$W94*'CPMK-CPL'!F$16,0)+IFERROR('FORM NILAI SIAP'!$Y94*'CPMK-CPL'!F$17,0)+IFERROR('FORM NILAI SIAP'!$AA94*'CPMK-CPL'!F$18,0)+IFERROR('FORM NILAI SIAP'!$AC94*'CPMK-CPL'!F$19,0)+IFERROR('FORM NILAI SIAP'!$AE94*'CPMK-CPL'!F$20,0))/'CPMK-CPL'!F$25,""))</f>
        <v/>
      </c>
      <c r="H94" s="7" t="str">
        <f>IF($C94="","",IFERROR((IFERROR('FORM NILAI SIAP'!$M94*'CPMK-CPL'!G$11,0)+IFERROR('FORM NILAI SIAP'!$O94*'CPMK-CPL'!G$12,0)+IFERROR('FORM NILAI SIAP'!$Q94*'CPMK-CPL'!G$13,0)+IFERROR('FORM NILAI SIAP'!$S94*'CPMK-CPL'!G$14,0)+IFERROR('FORM NILAI SIAP'!$U94*'CPMK-CPL'!G$15,0)+IFERROR('FORM NILAI SIAP'!$W94*'CPMK-CPL'!G$16,0)+IFERROR('FORM NILAI SIAP'!$Y94*'CPMK-CPL'!G$17,0)+IFERROR('FORM NILAI SIAP'!$AA94*'CPMK-CPL'!G$18,0)+IFERROR('FORM NILAI SIAP'!$AC94*'CPMK-CPL'!G$19,0)+IFERROR('FORM NILAI SIAP'!$AE94*'CPMK-CPL'!G$20,0))/'CPMK-CPL'!G$25,""))</f>
        <v/>
      </c>
      <c r="I94" s="7" t="str">
        <f>IF($C94="","",IFERROR((IFERROR('FORM NILAI SIAP'!$M94*'CPMK-CPL'!H$11,0)+IFERROR('FORM NILAI SIAP'!$O94*'CPMK-CPL'!H$12,0)+IFERROR('FORM NILAI SIAP'!$Q94*'CPMK-CPL'!H$13,0)+IFERROR('FORM NILAI SIAP'!$S94*'CPMK-CPL'!H$14,0)+IFERROR('FORM NILAI SIAP'!$U94*'CPMK-CPL'!H$15,0)+IFERROR('FORM NILAI SIAP'!$W94*'CPMK-CPL'!H$16,0)+IFERROR('FORM NILAI SIAP'!$Y94*'CPMK-CPL'!H$17,0)+IFERROR('FORM NILAI SIAP'!$AA94*'CPMK-CPL'!H$18,0)+IFERROR('FORM NILAI SIAP'!$AC94*'CPMK-CPL'!H$19,0)+IFERROR('FORM NILAI SIAP'!$AE94*'CPMK-CPL'!H$20,0))/'CPMK-CPL'!H$25,""))</f>
        <v/>
      </c>
      <c r="J94" s="7" t="str">
        <f>IF($C94="","",IFERROR((IFERROR('FORM NILAI SIAP'!$M94*'CPMK-CPL'!I$11,0)+IFERROR('FORM NILAI SIAP'!$O94*'CPMK-CPL'!I$12,0)+IFERROR('FORM NILAI SIAP'!$Q94*'CPMK-CPL'!I$13,0)+IFERROR('FORM NILAI SIAP'!$S94*'CPMK-CPL'!I$14,0)+IFERROR('FORM NILAI SIAP'!$U94*'CPMK-CPL'!I$15,0)+IFERROR('FORM NILAI SIAP'!$W94*'CPMK-CPL'!I$16,0)+IFERROR('FORM NILAI SIAP'!$Y94*'CPMK-CPL'!I$17,0)+IFERROR('FORM NILAI SIAP'!$AA94*'CPMK-CPL'!I$18,0)+IFERROR('FORM NILAI SIAP'!$AC94*'CPMK-CPL'!I$19,0)+IFERROR('FORM NILAI SIAP'!$AE94*'CPMK-CPL'!I$20,0))/'CPMK-CPL'!I$25,""))</f>
        <v/>
      </c>
      <c r="K94" s="7" t="str">
        <f>IF($C94="","",IFERROR((IFERROR('FORM NILAI SIAP'!$M94*'CPMK-CPL'!J$11,0)+IFERROR('FORM NILAI SIAP'!$O94*'CPMK-CPL'!J$12,0)+IFERROR('FORM NILAI SIAP'!$Q94*'CPMK-CPL'!J$13,0)+IFERROR('FORM NILAI SIAP'!$S94*'CPMK-CPL'!J$14,0)+IFERROR('FORM NILAI SIAP'!$U94*'CPMK-CPL'!J$15,0)+IFERROR('FORM NILAI SIAP'!$W94*'CPMK-CPL'!J$16,0)+IFERROR('FORM NILAI SIAP'!$Y94*'CPMK-CPL'!J$17,0)+IFERROR('FORM NILAI SIAP'!$AA94*'CPMK-CPL'!J$18,0)+IFERROR('FORM NILAI SIAP'!$AC94*'CPMK-CPL'!J$19,0)+IFERROR('FORM NILAI SIAP'!$AE94*'CPMK-CPL'!J$20,0))/'CPMK-CPL'!J$25,""))</f>
        <v/>
      </c>
      <c r="L94" s="7" t="str">
        <f>IF($C94="","",IFERROR((IFERROR('FORM NILAI SIAP'!$M94*'CPMK-CPL'!K$11,0)+IFERROR('FORM NILAI SIAP'!$O94*'CPMK-CPL'!K$12,0)+IFERROR('FORM NILAI SIAP'!$Q94*'CPMK-CPL'!K$13,0)+IFERROR('FORM NILAI SIAP'!$S94*'CPMK-CPL'!K$14,0)+IFERROR('FORM NILAI SIAP'!$U94*'CPMK-CPL'!K$15,0)+IFERROR('FORM NILAI SIAP'!$W94*'CPMK-CPL'!K$16,0)+IFERROR('FORM NILAI SIAP'!$Y94*'CPMK-CPL'!K$17,0)+IFERROR('FORM NILAI SIAP'!$AA94*'CPMK-CPL'!K$18,0)+IFERROR('FORM NILAI SIAP'!$AC94*'CPMK-CPL'!K$19,0)+IFERROR('FORM NILAI SIAP'!$AE94*'CPMK-CPL'!K$20,0))/'CPMK-CPL'!K$25,""))</f>
        <v/>
      </c>
      <c r="M94" s="7" t="str">
        <f>IF($C94="","",IFERROR((IFERROR('FORM NILAI SIAP'!$M94*'CPMK-CPL'!L$11,0)+IFERROR('FORM NILAI SIAP'!$O94*'CPMK-CPL'!L$12,0)+IFERROR('FORM NILAI SIAP'!$Q94*'CPMK-CPL'!L$13,0)+IFERROR('FORM NILAI SIAP'!$S94*'CPMK-CPL'!L$14,0)+IFERROR('FORM NILAI SIAP'!$U94*'CPMK-CPL'!L$15,0)+IFERROR('FORM NILAI SIAP'!$W94*'CPMK-CPL'!L$16,0)+IFERROR('FORM NILAI SIAP'!$Y94*'CPMK-CPL'!L$17,0)+IFERROR('FORM NILAI SIAP'!$AA94*'CPMK-CPL'!L$18,0)+IFERROR('FORM NILAI SIAP'!$AC94*'CPMK-CPL'!L$19,0)+IFERROR('FORM NILAI SIAP'!$AE94*'CPMK-CPL'!L$20,0))/'CPMK-CPL'!L$25,""))</f>
        <v/>
      </c>
      <c r="N94" s="7" t="str">
        <f>IF($C94="","",IFERROR((IFERROR('FORM NILAI SIAP'!$M94*'CPMK-CPL'!M$11,0)+IFERROR('FORM NILAI SIAP'!$O94*'CPMK-CPL'!M$12,0)+IFERROR('FORM NILAI SIAP'!$Q94*'CPMK-CPL'!M$13,0)+IFERROR('FORM NILAI SIAP'!$S94*'CPMK-CPL'!M$14,0)+IFERROR('FORM NILAI SIAP'!$U94*'CPMK-CPL'!M$15,0)+IFERROR('FORM NILAI SIAP'!$W94*'CPMK-CPL'!M$16,0)+IFERROR('FORM NILAI SIAP'!$Y94*'CPMK-CPL'!M$17,0)+IFERROR('FORM NILAI SIAP'!$AA94*'CPMK-CPL'!M$18,0)+IFERROR('FORM NILAI SIAP'!$AC94*'CPMK-CPL'!M$19,0)+IFERROR('FORM NILAI SIAP'!$AE94*'CPMK-CPL'!M$20,0))/'CPMK-CPL'!M$25,""))</f>
        <v/>
      </c>
      <c r="O94" s="7" t="str">
        <f>IF($C94="","",IFERROR((IFERROR('FORM NILAI SIAP'!$M94*'CPMK-CPL'!N$11,0)+IFERROR('FORM NILAI SIAP'!$O94*'CPMK-CPL'!N$12,0)+IFERROR('FORM NILAI SIAP'!$Q94*'CPMK-CPL'!N$13,0)+IFERROR('FORM NILAI SIAP'!$S94*'CPMK-CPL'!N$14,0)+IFERROR('FORM NILAI SIAP'!$U94*'CPMK-CPL'!N$15,0)+IFERROR('FORM NILAI SIAP'!$W94*'CPMK-CPL'!N$16,0)+IFERROR('FORM NILAI SIAP'!$Y94*'CPMK-CPL'!N$17,0)+IFERROR('FORM NILAI SIAP'!$AA94*'CPMK-CPL'!N$18,0)+IFERROR('FORM NILAI SIAP'!$AC94*'CPMK-CPL'!N$19,0)+IFERROR('FORM NILAI SIAP'!$AE94*'CPMK-CPL'!N$20,0))/'CPMK-CPL'!N$25,""))</f>
        <v/>
      </c>
      <c r="P94" s="7" t="str">
        <f>IF($C94="","",IFERROR((IFERROR('FORM NILAI SIAP'!$M94*'CPMK-CPL'!O$11,0)+IFERROR('FORM NILAI SIAP'!$O94*'CPMK-CPL'!O$12,0)+IFERROR('FORM NILAI SIAP'!$Q94*'CPMK-CPL'!O$13,0)+IFERROR('FORM NILAI SIAP'!$S94*'CPMK-CPL'!O$14,0)+IFERROR('FORM NILAI SIAP'!$U94*'CPMK-CPL'!O$15,0)+IFERROR('FORM NILAI SIAP'!$W94*'CPMK-CPL'!O$16,0)+IFERROR('FORM NILAI SIAP'!$Y94*'CPMK-CPL'!O$17,0)+IFERROR('FORM NILAI SIAP'!$AA94*'CPMK-CPL'!O$18,0)+IFERROR('FORM NILAI SIAP'!$AC94*'CPMK-CPL'!O$19,0)+IFERROR('FORM NILAI SIAP'!$AE94*'CPMK-CPL'!O$20,0))/'CPMK-CPL'!O$25,""))</f>
        <v/>
      </c>
      <c r="Q94" s="7" t="str">
        <f>IF($C94="","",IFERROR((IFERROR('FORM NILAI SIAP'!$M94*'CPMK-CPL'!P$11,0)+IFERROR('FORM NILAI SIAP'!$O94*'CPMK-CPL'!P$12,0)+IFERROR('FORM NILAI SIAP'!$Q94*'CPMK-CPL'!P$13,0)+IFERROR('FORM NILAI SIAP'!$S94*'CPMK-CPL'!P$14,0)+IFERROR('FORM NILAI SIAP'!$U94*'CPMK-CPL'!P$15,0)+IFERROR('FORM NILAI SIAP'!$W94*'CPMK-CPL'!P$16,0)+IFERROR('FORM NILAI SIAP'!$Y94*'CPMK-CPL'!P$17,0)+IFERROR('FORM NILAI SIAP'!$AA94*'CPMK-CPL'!P$18,0)+IFERROR('FORM NILAI SIAP'!$AC94*'CPMK-CPL'!P$19,0)+IFERROR('FORM NILAI SIAP'!$AE94*'CPMK-CPL'!P$20,0))/'CPMK-CPL'!P$25,""))</f>
        <v/>
      </c>
      <c r="R94" s="7" t="str">
        <f>IF($C94="","",IFERROR((IFERROR('FORM NILAI SIAP'!$M94*'CPMK-CPL'!Q$11,0)+IFERROR('FORM NILAI SIAP'!$O94*'CPMK-CPL'!Q$12,0)+IFERROR('FORM NILAI SIAP'!$Q94*'CPMK-CPL'!Q$13,0)+IFERROR('FORM NILAI SIAP'!$S94*'CPMK-CPL'!Q$14,0)+IFERROR('FORM NILAI SIAP'!$U94*'CPMK-CPL'!Q$15,0)+IFERROR('FORM NILAI SIAP'!$W94*'CPMK-CPL'!Q$16,0)+IFERROR('FORM NILAI SIAP'!$Y94*'CPMK-CPL'!Q$17,0)+IFERROR('FORM NILAI SIAP'!$AA94*'CPMK-CPL'!Q$18,0)+IFERROR('FORM NILAI SIAP'!$AC94*'CPMK-CPL'!Q$19,0)+IFERROR('FORM NILAI SIAP'!$AE94*'CPMK-CPL'!Q$20,0))/'CPMK-CPL'!Q$25,""))</f>
        <v/>
      </c>
      <c r="S94" s="7" t="str">
        <f>IF($C94="","",IFERROR((IFERROR('FORM NILAI SIAP'!$M94*'CPMK-CPL'!R$11,0)+IFERROR('FORM NILAI SIAP'!$O94*'CPMK-CPL'!R$12,0)+IFERROR('FORM NILAI SIAP'!$Q94*'CPMK-CPL'!R$13,0)+IFERROR('FORM NILAI SIAP'!$S94*'CPMK-CPL'!R$14,0)+IFERROR('FORM NILAI SIAP'!$U94*'CPMK-CPL'!R$15,0)+IFERROR('FORM NILAI SIAP'!$W94*'CPMK-CPL'!R$16,0)+IFERROR('FORM NILAI SIAP'!$Y94*'CPMK-CPL'!R$17,0)+IFERROR('FORM NILAI SIAP'!$AA94*'CPMK-CPL'!R$18,0)+IFERROR('FORM NILAI SIAP'!$AC94*'CPMK-CPL'!R$19,0)+IFERROR('FORM NILAI SIAP'!$AE94*'CPMK-CPL'!R$20,0))/'CPMK-CPL'!R$25,""))</f>
        <v/>
      </c>
      <c r="T94" s="2" t="str">
        <f t="shared" si="30"/>
        <v/>
      </c>
      <c r="U94" s="2" t="str">
        <f t="shared" si="31"/>
        <v/>
      </c>
      <c r="V94" s="2" t="str">
        <f t="shared" si="32"/>
        <v/>
      </c>
      <c r="W94" s="2" t="str">
        <f t="shared" si="33"/>
        <v/>
      </c>
      <c r="X94" s="2" t="str">
        <f t="shared" si="34"/>
        <v/>
      </c>
      <c r="Y94" s="2" t="str">
        <f t="shared" si="35"/>
        <v/>
      </c>
      <c r="Z94" s="2" t="str">
        <f t="shared" si="36"/>
        <v/>
      </c>
      <c r="AA94" s="2" t="str">
        <f t="shared" si="37"/>
        <v/>
      </c>
      <c r="AB94" s="2" t="str">
        <f t="shared" si="28"/>
        <v/>
      </c>
      <c r="AC94" s="2" t="str">
        <f t="shared" si="38"/>
        <v/>
      </c>
      <c r="AD94" s="2" t="str">
        <f t="shared" si="39"/>
        <v/>
      </c>
      <c r="AE94" s="2" t="str">
        <f t="shared" si="40"/>
        <v/>
      </c>
      <c r="AF94" s="2" t="str">
        <f t="shared" si="41"/>
        <v/>
      </c>
      <c r="AG94" s="2" t="str">
        <f t="shared" si="42"/>
        <v/>
      </c>
      <c r="AH94" s="2" t="str">
        <f t="shared" si="43"/>
        <v/>
      </c>
      <c r="AI94" s="60" t="str">
        <f t="shared" ca="1" si="44"/>
        <v/>
      </c>
      <c r="AJ94" s="60"/>
    </row>
    <row r="95" spans="1:36" x14ac:dyDescent="0.25">
      <c r="A95" s="63" t="str">
        <f t="shared" si="29"/>
        <v/>
      </c>
      <c r="B95" s="49" t="str">
        <f>IF('FORM NILAI SIAP'!A95=0,"",'FORM NILAI SIAP'!A95)</f>
        <v/>
      </c>
      <c r="C95" s="3" t="str">
        <f>IF('FORM NILAI SIAP'!B95=0,"",'FORM NILAI SIAP'!B95)</f>
        <v/>
      </c>
      <c r="D95" s="3" t="str">
        <f>'FORM NILAI SIAP'!J95</f>
        <v/>
      </c>
      <c r="E95" s="7" t="str">
        <f>IF($C95="","",IFERROR((IFERROR('FORM NILAI SIAP'!$M95*'CPMK-CPL'!D$11,0)+IFERROR('FORM NILAI SIAP'!$O95*'CPMK-CPL'!D$12,0)+IFERROR('FORM NILAI SIAP'!$Q95*'CPMK-CPL'!D$13,0)+IFERROR('FORM NILAI SIAP'!$S95*'CPMK-CPL'!D$14,0)+IFERROR('FORM NILAI SIAP'!$U95*'CPMK-CPL'!D$15,0)+IFERROR('FORM NILAI SIAP'!$W95*'CPMK-CPL'!D$16,0)+IFERROR('FORM NILAI SIAP'!$Y95*'CPMK-CPL'!D$17,0)+IFERROR('FORM NILAI SIAP'!$AA95*'CPMK-CPL'!D$18,0)+IFERROR('FORM NILAI SIAP'!$AC95*'CPMK-CPL'!D$19,0)+IFERROR('FORM NILAI SIAP'!$AE95*'CPMK-CPL'!D$20,0))/'CPMK-CPL'!D$25,""))</f>
        <v/>
      </c>
      <c r="F95" s="7" t="str">
        <f>IF($C95="","",IFERROR((IFERROR('FORM NILAI SIAP'!$M95*'CPMK-CPL'!E$11,0)+IFERROR('FORM NILAI SIAP'!$O95*'CPMK-CPL'!E$12,0)+IFERROR('FORM NILAI SIAP'!$Q95*'CPMK-CPL'!E$13,0)+IFERROR('FORM NILAI SIAP'!$S95*'CPMK-CPL'!E$14,0)+IFERROR('FORM NILAI SIAP'!$U95*'CPMK-CPL'!E$15,0)+IFERROR('FORM NILAI SIAP'!$W95*'CPMK-CPL'!E$16,0)+IFERROR('FORM NILAI SIAP'!$Y95*'CPMK-CPL'!E$17,0)+IFERROR('FORM NILAI SIAP'!$AA95*'CPMK-CPL'!E$18,0)+IFERROR('FORM NILAI SIAP'!$AC95*'CPMK-CPL'!E$19,0)+IFERROR('FORM NILAI SIAP'!$AE95*'CPMK-CPL'!E$20,0))/'CPMK-CPL'!E$25,""))</f>
        <v/>
      </c>
      <c r="G95" s="7" t="str">
        <f>IF($C95="","",IFERROR((IFERROR('FORM NILAI SIAP'!$M95*'CPMK-CPL'!F$11,0)+IFERROR('FORM NILAI SIAP'!$O95*'CPMK-CPL'!F$12,0)+IFERROR('FORM NILAI SIAP'!$Q95*'CPMK-CPL'!F$13,0)+IFERROR('FORM NILAI SIAP'!$S95*'CPMK-CPL'!F$14,0)+IFERROR('FORM NILAI SIAP'!$U95*'CPMK-CPL'!F$15,0)+IFERROR('FORM NILAI SIAP'!$W95*'CPMK-CPL'!F$16,0)+IFERROR('FORM NILAI SIAP'!$Y95*'CPMK-CPL'!F$17,0)+IFERROR('FORM NILAI SIAP'!$AA95*'CPMK-CPL'!F$18,0)+IFERROR('FORM NILAI SIAP'!$AC95*'CPMK-CPL'!F$19,0)+IFERROR('FORM NILAI SIAP'!$AE95*'CPMK-CPL'!F$20,0))/'CPMK-CPL'!F$25,""))</f>
        <v/>
      </c>
      <c r="H95" s="7" t="str">
        <f>IF($C95="","",IFERROR((IFERROR('FORM NILAI SIAP'!$M95*'CPMK-CPL'!G$11,0)+IFERROR('FORM NILAI SIAP'!$O95*'CPMK-CPL'!G$12,0)+IFERROR('FORM NILAI SIAP'!$Q95*'CPMK-CPL'!G$13,0)+IFERROR('FORM NILAI SIAP'!$S95*'CPMK-CPL'!G$14,0)+IFERROR('FORM NILAI SIAP'!$U95*'CPMK-CPL'!G$15,0)+IFERROR('FORM NILAI SIAP'!$W95*'CPMK-CPL'!G$16,0)+IFERROR('FORM NILAI SIAP'!$Y95*'CPMK-CPL'!G$17,0)+IFERROR('FORM NILAI SIAP'!$AA95*'CPMK-CPL'!G$18,0)+IFERROR('FORM NILAI SIAP'!$AC95*'CPMK-CPL'!G$19,0)+IFERROR('FORM NILAI SIAP'!$AE95*'CPMK-CPL'!G$20,0))/'CPMK-CPL'!G$25,""))</f>
        <v/>
      </c>
      <c r="I95" s="7" t="str">
        <f>IF($C95="","",IFERROR((IFERROR('FORM NILAI SIAP'!$M95*'CPMK-CPL'!H$11,0)+IFERROR('FORM NILAI SIAP'!$O95*'CPMK-CPL'!H$12,0)+IFERROR('FORM NILAI SIAP'!$Q95*'CPMK-CPL'!H$13,0)+IFERROR('FORM NILAI SIAP'!$S95*'CPMK-CPL'!H$14,0)+IFERROR('FORM NILAI SIAP'!$U95*'CPMK-CPL'!H$15,0)+IFERROR('FORM NILAI SIAP'!$W95*'CPMK-CPL'!H$16,0)+IFERROR('FORM NILAI SIAP'!$Y95*'CPMK-CPL'!H$17,0)+IFERROR('FORM NILAI SIAP'!$AA95*'CPMK-CPL'!H$18,0)+IFERROR('FORM NILAI SIAP'!$AC95*'CPMK-CPL'!H$19,0)+IFERROR('FORM NILAI SIAP'!$AE95*'CPMK-CPL'!H$20,0))/'CPMK-CPL'!H$25,""))</f>
        <v/>
      </c>
      <c r="J95" s="7" t="str">
        <f>IF($C95="","",IFERROR((IFERROR('FORM NILAI SIAP'!$M95*'CPMK-CPL'!I$11,0)+IFERROR('FORM NILAI SIAP'!$O95*'CPMK-CPL'!I$12,0)+IFERROR('FORM NILAI SIAP'!$Q95*'CPMK-CPL'!I$13,0)+IFERROR('FORM NILAI SIAP'!$S95*'CPMK-CPL'!I$14,0)+IFERROR('FORM NILAI SIAP'!$U95*'CPMK-CPL'!I$15,0)+IFERROR('FORM NILAI SIAP'!$W95*'CPMK-CPL'!I$16,0)+IFERROR('FORM NILAI SIAP'!$Y95*'CPMK-CPL'!I$17,0)+IFERROR('FORM NILAI SIAP'!$AA95*'CPMK-CPL'!I$18,0)+IFERROR('FORM NILAI SIAP'!$AC95*'CPMK-CPL'!I$19,0)+IFERROR('FORM NILAI SIAP'!$AE95*'CPMK-CPL'!I$20,0))/'CPMK-CPL'!I$25,""))</f>
        <v/>
      </c>
      <c r="K95" s="7" t="str">
        <f>IF($C95="","",IFERROR((IFERROR('FORM NILAI SIAP'!$M95*'CPMK-CPL'!J$11,0)+IFERROR('FORM NILAI SIAP'!$O95*'CPMK-CPL'!J$12,0)+IFERROR('FORM NILAI SIAP'!$Q95*'CPMK-CPL'!J$13,0)+IFERROR('FORM NILAI SIAP'!$S95*'CPMK-CPL'!J$14,0)+IFERROR('FORM NILAI SIAP'!$U95*'CPMK-CPL'!J$15,0)+IFERROR('FORM NILAI SIAP'!$W95*'CPMK-CPL'!J$16,0)+IFERROR('FORM NILAI SIAP'!$Y95*'CPMK-CPL'!J$17,0)+IFERROR('FORM NILAI SIAP'!$AA95*'CPMK-CPL'!J$18,0)+IFERROR('FORM NILAI SIAP'!$AC95*'CPMK-CPL'!J$19,0)+IFERROR('FORM NILAI SIAP'!$AE95*'CPMK-CPL'!J$20,0))/'CPMK-CPL'!J$25,""))</f>
        <v/>
      </c>
      <c r="L95" s="7" t="str">
        <f>IF($C95="","",IFERROR((IFERROR('FORM NILAI SIAP'!$M95*'CPMK-CPL'!K$11,0)+IFERROR('FORM NILAI SIAP'!$O95*'CPMK-CPL'!K$12,0)+IFERROR('FORM NILAI SIAP'!$Q95*'CPMK-CPL'!K$13,0)+IFERROR('FORM NILAI SIAP'!$S95*'CPMK-CPL'!K$14,0)+IFERROR('FORM NILAI SIAP'!$U95*'CPMK-CPL'!K$15,0)+IFERROR('FORM NILAI SIAP'!$W95*'CPMK-CPL'!K$16,0)+IFERROR('FORM NILAI SIAP'!$Y95*'CPMK-CPL'!K$17,0)+IFERROR('FORM NILAI SIAP'!$AA95*'CPMK-CPL'!K$18,0)+IFERROR('FORM NILAI SIAP'!$AC95*'CPMK-CPL'!K$19,0)+IFERROR('FORM NILAI SIAP'!$AE95*'CPMK-CPL'!K$20,0))/'CPMK-CPL'!K$25,""))</f>
        <v/>
      </c>
      <c r="M95" s="7" t="str">
        <f>IF($C95="","",IFERROR((IFERROR('FORM NILAI SIAP'!$M95*'CPMK-CPL'!L$11,0)+IFERROR('FORM NILAI SIAP'!$O95*'CPMK-CPL'!L$12,0)+IFERROR('FORM NILAI SIAP'!$Q95*'CPMK-CPL'!L$13,0)+IFERROR('FORM NILAI SIAP'!$S95*'CPMK-CPL'!L$14,0)+IFERROR('FORM NILAI SIAP'!$U95*'CPMK-CPL'!L$15,0)+IFERROR('FORM NILAI SIAP'!$W95*'CPMK-CPL'!L$16,0)+IFERROR('FORM NILAI SIAP'!$Y95*'CPMK-CPL'!L$17,0)+IFERROR('FORM NILAI SIAP'!$AA95*'CPMK-CPL'!L$18,0)+IFERROR('FORM NILAI SIAP'!$AC95*'CPMK-CPL'!L$19,0)+IFERROR('FORM NILAI SIAP'!$AE95*'CPMK-CPL'!L$20,0))/'CPMK-CPL'!L$25,""))</f>
        <v/>
      </c>
      <c r="N95" s="7" t="str">
        <f>IF($C95="","",IFERROR((IFERROR('FORM NILAI SIAP'!$M95*'CPMK-CPL'!M$11,0)+IFERROR('FORM NILAI SIAP'!$O95*'CPMK-CPL'!M$12,0)+IFERROR('FORM NILAI SIAP'!$Q95*'CPMK-CPL'!M$13,0)+IFERROR('FORM NILAI SIAP'!$S95*'CPMK-CPL'!M$14,0)+IFERROR('FORM NILAI SIAP'!$U95*'CPMK-CPL'!M$15,0)+IFERROR('FORM NILAI SIAP'!$W95*'CPMK-CPL'!M$16,0)+IFERROR('FORM NILAI SIAP'!$Y95*'CPMK-CPL'!M$17,0)+IFERROR('FORM NILAI SIAP'!$AA95*'CPMK-CPL'!M$18,0)+IFERROR('FORM NILAI SIAP'!$AC95*'CPMK-CPL'!M$19,0)+IFERROR('FORM NILAI SIAP'!$AE95*'CPMK-CPL'!M$20,0))/'CPMK-CPL'!M$25,""))</f>
        <v/>
      </c>
      <c r="O95" s="7" t="str">
        <f>IF($C95="","",IFERROR((IFERROR('FORM NILAI SIAP'!$M95*'CPMK-CPL'!N$11,0)+IFERROR('FORM NILAI SIAP'!$O95*'CPMK-CPL'!N$12,0)+IFERROR('FORM NILAI SIAP'!$Q95*'CPMK-CPL'!N$13,0)+IFERROR('FORM NILAI SIAP'!$S95*'CPMK-CPL'!N$14,0)+IFERROR('FORM NILAI SIAP'!$U95*'CPMK-CPL'!N$15,0)+IFERROR('FORM NILAI SIAP'!$W95*'CPMK-CPL'!N$16,0)+IFERROR('FORM NILAI SIAP'!$Y95*'CPMK-CPL'!N$17,0)+IFERROR('FORM NILAI SIAP'!$AA95*'CPMK-CPL'!N$18,0)+IFERROR('FORM NILAI SIAP'!$AC95*'CPMK-CPL'!N$19,0)+IFERROR('FORM NILAI SIAP'!$AE95*'CPMK-CPL'!N$20,0))/'CPMK-CPL'!N$25,""))</f>
        <v/>
      </c>
      <c r="P95" s="7" t="str">
        <f>IF($C95="","",IFERROR((IFERROR('FORM NILAI SIAP'!$M95*'CPMK-CPL'!O$11,0)+IFERROR('FORM NILAI SIAP'!$O95*'CPMK-CPL'!O$12,0)+IFERROR('FORM NILAI SIAP'!$Q95*'CPMK-CPL'!O$13,0)+IFERROR('FORM NILAI SIAP'!$S95*'CPMK-CPL'!O$14,0)+IFERROR('FORM NILAI SIAP'!$U95*'CPMK-CPL'!O$15,0)+IFERROR('FORM NILAI SIAP'!$W95*'CPMK-CPL'!O$16,0)+IFERROR('FORM NILAI SIAP'!$Y95*'CPMK-CPL'!O$17,0)+IFERROR('FORM NILAI SIAP'!$AA95*'CPMK-CPL'!O$18,0)+IFERROR('FORM NILAI SIAP'!$AC95*'CPMK-CPL'!O$19,0)+IFERROR('FORM NILAI SIAP'!$AE95*'CPMK-CPL'!O$20,0))/'CPMK-CPL'!O$25,""))</f>
        <v/>
      </c>
      <c r="Q95" s="7" t="str">
        <f>IF($C95="","",IFERROR((IFERROR('FORM NILAI SIAP'!$M95*'CPMK-CPL'!P$11,0)+IFERROR('FORM NILAI SIAP'!$O95*'CPMK-CPL'!P$12,0)+IFERROR('FORM NILAI SIAP'!$Q95*'CPMK-CPL'!P$13,0)+IFERROR('FORM NILAI SIAP'!$S95*'CPMK-CPL'!P$14,0)+IFERROR('FORM NILAI SIAP'!$U95*'CPMK-CPL'!P$15,0)+IFERROR('FORM NILAI SIAP'!$W95*'CPMK-CPL'!P$16,0)+IFERROR('FORM NILAI SIAP'!$Y95*'CPMK-CPL'!P$17,0)+IFERROR('FORM NILAI SIAP'!$AA95*'CPMK-CPL'!P$18,0)+IFERROR('FORM NILAI SIAP'!$AC95*'CPMK-CPL'!P$19,0)+IFERROR('FORM NILAI SIAP'!$AE95*'CPMK-CPL'!P$20,0))/'CPMK-CPL'!P$25,""))</f>
        <v/>
      </c>
      <c r="R95" s="7" t="str">
        <f>IF($C95="","",IFERROR((IFERROR('FORM NILAI SIAP'!$M95*'CPMK-CPL'!Q$11,0)+IFERROR('FORM NILAI SIAP'!$O95*'CPMK-CPL'!Q$12,0)+IFERROR('FORM NILAI SIAP'!$Q95*'CPMK-CPL'!Q$13,0)+IFERROR('FORM NILAI SIAP'!$S95*'CPMK-CPL'!Q$14,0)+IFERROR('FORM NILAI SIAP'!$U95*'CPMK-CPL'!Q$15,0)+IFERROR('FORM NILAI SIAP'!$W95*'CPMK-CPL'!Q$16,0)+IFERROR('FORM NILAI SIAP'!$Y95*'CPMK-CPL'!Q$17,0)+IFERROR('FORM NILAI SIAP'!$AA95*'CPMK-CPL'!Q$18,0)+IFERROR('FORM NILAI SIAP'!$AC95*'CPMK-CPL'!Q$19,0)+IFERROR('FORM NILAI SIAP'!$AE95*'CPMK-CPL'!Q$20,0))/'CPMK-CPL'!Q$25,""))</f>
        <v/>
      </c>
      <c r="S95" s="7" t="str">
        <f>IF($C95="","",IFERROR((IFERROR('FORM NILAI SIAP'!$M95*'CPMK-CPL'!R$11,0)+IFERROR('FORM NILAI SIAP'!$O95*'CPMK-CPL'!R$12,0)+IFERROR('FORM NILAI SIAP'!$Q95*'CPMK-CPL'!R$13,0)+IFERROR('FORM NILAI SIAP'!$S95*'CPMK-CPL'!R$14,0)+IFERROR('FORM NILAI SIAP'!$U95*'CPMK-CPL'!R$15,0)+IFERROR('FORM NILAI SIAP'!$W95*'CPMK-CPL'!R$16,0)+IFERROR('FORM NILAI SIAP'!$Y95*'CPMK-CPL'!R$17,0)+IFERROR('FORM NILAI SIAP'!$AA95*'CPMK-CPL'!R$18,0)+IFERROR('FORM NILAI SIAP'!$AC95*'CPMK-CPL'!R$19,0)+IFERROR('FORM NILAI SIAP'!$AE95*'CPMK-CPL'!R$20,0))/'CPMK-CPL'!R$25,""))</f>
        <v/>
      </c>
      <c r="T95" s="2" t="str">
        <f t="shared" si="30"/>
        <v/>
      </c>
      <c r="U95" s="2" t="str">
        <f t="shared" si="31"/>
        <v/>
      </c>
      <c r="V95" s="2" t="str">
        <f t="shared" si="32"/>
        <v/>
      </c>
      <c r="W95" s="2" t="str">
        <f t="shared" si="33"/>
        <v/>
      </c>
      <c r="X95" s="2" t="str">
        <f t="shared" si="34"/>
        <v/>
      </c>
      <c r="Y95" s="2" t="str">
        <f t="shared" si="35"/>
        <v/>
      </c>
      <c r="Z95" s="2" t="str">
        <f t="shared" si="36"/>
        <v/>
      </c>
      <c r="AA95" s="2" t="str">
        <f t="shared" si="37"/>
        <v/>
      </c>
      <c r="AB95" s="2" t="str">
        <f t="shared" si="28"/>
        <v/>
      </c>
      <c r="AC95" s="2" t="str">
        <f t="shared" si="38"/>
        <v/>
      </c>
      <c r="AD95" s="2" t="str">
        <f t="shared" si="39"/>
        <v/>
      </c>
      <c r="AE95" s="2" t="str">
        <f t="shared" si="40"/>
        <v/>
      </c>
      <c r="AF95" s="2" t="str">
        <f t="shared" si="41"/>
        <v/>
      </c>
      <c r="AG95" s="2" t="str">
        <f t="shared" si="42"/>
        <v/>
      </c>
      <c r="AH95" s="2" t="str">
        <f t="shared" si="43"/>
        <v/>
      </c>
      <c r="AI95" s="60" t="str">
        <f t="shared" ca="1" si="44"/>
        <v/>
      </c>
      <c r="AJ95" s="60"/>
    </row>
    <row r="96" spans="1:36" x14ac:dyDescent="0.25">
      <c r="A96" s="63" t="str">
        <f t="shared" si="29"/>
        <v/>
      </c>
      <c r="B96" s="49" t="str">
        <f>IF('FORM NILAI SIAP'!A96=0,"",'FORM NILAI SIAP'!A96)</f>
        <v/>
      </c>
      <c r="C96" s="3" t="str">
        <f>IF('FORM NILAI SIAP'!B96=0,"",'FORM NILAI SIAP'!B96)</f>
        <v/>
      </c>
      <c r="D96" s="3" t="str">
        <f>'FORM NILAI SIAP'!J96</f>
        <v/>
      </c>
      <c r="E96" s="7" t="str">
        <f>IF($C96="","",IFERROR((IFERROR('FORM NILAI SIAP'!$M96*'CPMK-CPL'!D$11,0)+IFERROR('FORM NILAI SIAP'!$O96*'CPMK-CPL'!D$12,0)+IFERROR('FORM NILAI SIAP'!$Q96*'CPMK-CPL'!D$13,0)+IFERROR('FORM NILAI SIAP'!$S96*'CPMK-CPL'!D$14,0)+IFERROR('FORM NILAI SIAP'!$U96*'CPMK-CPL'!D$15,0)+IFERROR('FORM NILAI SIAP'!$W96*'CPMK-CPL'!D$16,0)+IFERROR('FORM NILAI SIAP'!$Y96*'CPMK-CPL'!D$17,0)+IFERROR('FORM NILAI SIAP'!$AA96*'CPMK-CPL'!D$18,0)+IFERROR('FORM NILAI SIAP'!$AC96*'CPMK-CPL'!D$19,0)+IFERROR('FORM NILAI SIAP'!$AE96*'CPMK-CPL'!D$20,0))/'CPMK-CPL'!D$25,""))</f>
        <v/>
      </c>
      <c r="F96" s="7" t="str">
        <f>IF($C96="","",IFERROR((IFERROR('FORM NILAI SIAP'!$M96*'CPMK-CPL'!E$11,0)+IFERROR('FORM NILAI SIAP'!$O96*'CPMK-CPL'!E$12,0)+IFERROR('FORM NILAI SIAP'!$Q96*'CPMK-CPL'!E$13,0)+IFERROR('FORM NILAI SIAP'!$S96*'CPMK-CPL'!E$14,0)+IFERROR('FORM NILAI SIAP'!$U96*'CPMK-CPL'!E$15,0)+IFERROR('FORM NILAI SIAP'!$W96*'CPMK-CPL'!E$16,0)+IFERROR('FORM NILAI SIAP'!$Y96*'CPMK-CPL'!E$17,0)+IFERROR('FORM NILAI SIAP'!$AA96*'CPMK-CPL'!E$18,0)+IFERROR('FORM NILAI SIAP'!$AC96*'CPMK-CPL'!E$19,0)+IFERROR('FORM NILAI SIAP'!$AE96*'CPMK-CPL'!E$20,0))/'CPMK-CPL'!E$25,""))</f>
        <v/>
      </c>
      <c r="G96" s="7" t="str">
        <f>IF($C96="","",IFERROR((IFERROR('FORM NILAI SIAP'!$M96*'CPMK-CPL'!F$11,0)+IFERROR('FORM NILAI SIAP'!$O96*'CPMK-CPL'!F$12,0)+IFERROR('FORM NILAI SIAP'!$Q96*'CPMK-CPL'!F$13,0)+IFERROR('FORM NILAI SIAP'!$S96*'CPMK-CPL'!F$14,0)+IFERROR('FORM NILAI SIAP'!$U96*'CPMK-CPL'!F$15,0)+IFERROR('FORM NILAI SIAP'!$W96*'CPMK-CPL'!F$16,0)+IFERROR('FORM NILAI SIAP'!$Y96*'CPMK-CPL'!F$17,0)+IFERROR('FORM NILAI SIAP'!$AA96*'CPMK-CPL'!F$18,0)+IFERROR('FORM NILAI SIAP'!$AC96*'CPMK-CPL'!F$19,0)+IFERROR('FORM NILAI SIAP'!$AE96*'CPMK-CPL'!F$20,0))/'CPMK-CPL'!F$25,""))</f>
        <v/>
      </c>
      <c r="H96" s="7" t="str">
        <f>IF($C96="","",IFERROR((IFERROR('FORM NILAI SIAP'!$M96*'CPMK-CPL'!G$11,0)+IFERROR('FORM NILAI SIAP'!$O96*'CPMK-CPL'!G$12,0)+IFERROR('FORM NILAI SIAP'!$Q96*'CPMK-CPL'!G$13,0)+IFERROR('FORM NILAI SIAP'!$S96*'CPMK-CPL'!G$14,0)+IFERROR('FORM NILAI SIAP'!$U96*'CPMK-CPL'!G$15,0)+IFERROR('FORM NILAI SIAP'!$W96*'CPMK-CPL'!G$16,0)+IFERROR('FORM NILAI SIAP'!$Y96*'CPMK-CPL'!G$17,0)+IFERROR('FORM NILAI SIAP'!$AA96*'CPMK-CPL'!G$18,0)+IFERROR('FORM NILAI SIAP'!$AC96*'CPMK-CPL'!G$19,0)+IFERROR('FORM NILAI SIAP'!$AE96*'CPMK-CPL'!G$20,0))/'CPMK-CPL'!G$25,""))</f>
        <v/>
      </c>
      <c r="I96" s="7" t="str">
        <f>IF($C96="","",IFERROR((IFERROR('FORM NILAI SIAP'!$M96*'CPMK-CPL'!H$11,0)+IFERROR('FORM NILAI SIAP'!$O96*'CPMK-CPL'!H$12,0)+IFERROR('FORM NILAI SIAP'!$Q96*'CPMK-CPL'!H$13,0)+IFERROR('FORM NILAI SIAP'!$S96*'CPMK-CPL'!H$14,0)+IFERROR('FORM NILAI SIAP'!$U96*'CPMK-CPL'!H$15,0)+IFERROR('FORM NILAI SIAP'!$W96*'CPMK-CPL'!H$16,0)+IFERROR('FORM NILAI SIAP'!$Y96*'CPMK-CPL'!H$17,0)+IFERROR('FORM NILAI SIAP'!$AA96*'CPMK-CPL'!H$18,0)+IFERROR('FORM NILAI SIAP'!$AC96*'CPMK-CPL'!H$19,0)+IFERROR('FORM NILAI SIAP'!$AE96*'CPMK-CPL'!H$20,0))/'CPMK-CPL'!H$25,""))</f>
        <v/>
      </c>
      <c r="J96" s="7" t="str">
        <f>IF($C96="","",IFERROR((IFERROR('FORM NILAI SIAP'!$M96*'CPMK-CPL'!I$11,0)+IFERROR('FORM NILAI SIAP'!$O96*'CPMK-CPL'!I$12,0)+IFERROR('FORM NILAI SIAP'!$Q96*'CPMK-CPL'!I$13,0)+IFERROR('FORM NILAI SIAP'!$S96*'CPMK-CPL'!I$14,0)+IFERROR('FORM NILAI SIAP'!$U96*'CPMK-CPL'!I$15,0)+IFERROR('FORM NILAI SIAP'!$W96*'CPMK-CPL'!I$16,0)+IFERROR('FORM NILAI SIAP'!$Y96*'CPMK-CPL'!I$17,0)+IFERROR('FORM NILAI SIAP'!$AA96*'CPMK-CPL'!I$18,0)+IFERROR('FORM NILAI SIAP'!$AC96*'CPMK-CPL'!I$19,0)+IFERROR('FORM NILAI SIAP'!$AE96*'CPMK-CPL'!I$20,0))/'CPMK-CPL'!I$25,""))</f>
        <v/>
      </c>
      <c r="K96" s="7" t="str">
        <f>IF($C96="","",IFERROR((IFERROR('FORM NILAI SIAP'!$M96*'CPMK-CPL'!J$11,0)+IFERROR('FORM NILAI SIAP'!$O96*'CPMK-CPL'!J$12,0)+IFERROR('FORM NILAI SIAP'!$Q96*'CPMK-CPL'!J$13,0)+IFERROR('FORM NILAI SIAP'!$S96*'CPMK-CPL'!J$14,0)+IFERROR('FORM NILAI SIAP'!$U96*'CPMK-CPL'!J$15,0)+IFERROR('FORM NILAI SIAP'!$W96*'CPMK-CPL'!J$16,0)+IFERROR('FORM NILAI SIAP'!$Y96*'CPMK-CPL'!J$17,0)+IFERROR('FORM NILAI SIAP'!$AA96*'CPMK-CPL'!J$18,0)+IFERROR('FORM NILAI SIAP'!$AC96*'CPMK-CPL'!J$19,0)+IFERROR('FORM NILAI SIAP'!$AE96*'CPMK-CPL'!J$20,0))/'CPMK-CPL'!J$25,""))</f>
        <v/>
      </c>
      <c r="L96" s="7" t="str">
        <f>IF($C96="","",IFERROR((IFERROR('FORM NILAI SIAP'!$M96*'CPMK-CPL'!K$11,0)+IFERROR('FORM NILAI SIAP'!$O96*'CPMK-CPL'!K$12,0)+IFERROR('FORM NILAI SIAP'!$Q96*'CPMK-CPL'!K$13,0)+IFERROR('FORM NILAI SIAP'!$S96*'CPMK-CPL'!K$14,0)+IFERROR('FORM NILAI SIAP'!$U96*'CPMK-CPL'!K$15,0)+IFERROR('FORM NILAI SIAP'!$W96*'CPMK-CPL'!K$16,0)+IFERROR('FORM NILAI SIAP'!$Y96*'CPMK-CPL'!K$17,0)+IFERROR('FORM NILAI SIAP'!$AA96*'CPMK-CPL'!K$18,0)+IFERROR('FORM NILAI SIAP'!$AC96*'CPMK-CPL'!K$19,0)+IFERROR('FORM NILAI SIAP'!$AE96*'CPMK-CPL'!K$20,0))/'CPMK-CPL'!K$25,""))</f>
        <v/>
      </c>
      <c r="M96" s="7" t="str">
        <f>IF($C96="","",IFERROR((IFERROR('FORM NILAI SIAP'!$M96*'CPMK-CPL'!L$11,0)+IFERROR('FORM NILAI SIAP'!$O96*'CPMK-CPL'!L$12,0)+IFERROR('FORM NILAI SIAP'!$Q96*'CPMK-CPL'!L$13,0)+IFERROR('FORM NILAI SIAP'!$S96*'CPMK-CPL'!L$14,0)+IFERROR('FORM NILAI SIAP'!$U96*'CPMK-CPL'!L$15,0)+IFERROR('FORM NILAI SIAP'!$W96*'CPMK-CPL'!L$16,0)+IFERROR('FORM NILAI SIAP'!$Y96*'CPMK-CPL'!L$17,0)+IFERROR('FORM NILAI SIAP'!$AA96*'CPMK-CPL'!L$18,0)+IFERROR('FORM NILAI SIAP'!$AC96*'CPMK-CPL'!L$19,0)+IFERROR('FORM NILAI SIAP'!$AE96*'CPMK-CPL'!L$20,0))/'CPMK-CPL'!L$25,""))</f>
        <v/>
      </c>
      <c r="N96" s="7" t="str">
        <f>IF($C96="","",IFERROR((IFERROR('FORM NILAI SIAP'!$M96*'CPMK-CPL'!M$11,0)+IFERROR('FORM NILAI SIAP'!$O96*'CPMK-CPL'!M$12,0)+IFERROR('FORM NILAI SIAP'!$Q96*'CPMK-CPL'!M$13,0)+IFERROR('FORM NILAI SIAP'!$S96*'CPMK-CPL'!M$14,0)+IFERROR('FORM NILAI SIAP'!$U96*'CPMK-CPL'!M$15,0)+IFERROR('FORM NILAI SIAP'!$W96*'CPMK-CPL'!M$16,0)+IFERROR('FORM NILAI SIAP'!$Y96*'CPMK-CPL'!M$17,0)+IFERROR('FORM NILAI SIAP'!$AA96*'CPMK-CPL'!M$18,0)+IFERROR('FORM NILAI SIAP'!$AC96*'CPMK-CPL'!M$19,0)+IFERROR('FORM NILAI SIAP'!$AE96*'CPMK-CPL'!M$20,0))/'CPMK-CPL'!M$25,""))</f>
        <v/>
      </c>
      <c r="O96" s="7" t="str">
        <f>IF($C96="","",IFERROR((IFERROR('FORM NILAI SIAP'!$M96*'CPMK-CPL'!N$11,0)+IFERROR('FORM NILAI SIAP'!$O96*'CPMK-CPL'!N$12,0)+IFERROR('FORM NILAI SIAP'!$Q96*'CPMK-CPL'!N$13,0)+IFERROR('FORM NILAI SIAP'!$S96*'CPMK-CPL'!N$14,0)+IFERROR('FORM NILAI SIAP'!$U96*'CPMK-CPL'!N$15,0)+IFERROR('FORM NILAI SIAP'!$W96*'CPMK-CPL'!N$16,0)+IFERROR('FORM NILAI SIAP'!$Y96*'CPMK-CPL'!N$17,0)+IFERROR('FORM NILAI SIAP'!$AA96*'CPMK-CPL'!N$18,0)+IFERROR('FORM NILAI SIAP'!$AC96*'CPMK-CPL'!N$19,0)+IFERROR('FORM NILAI SIAP'!$AE96*'CPMK-CPL'!N$20,0))/'CPMK-CPL'!N$25,""))</f>
        <v/>
      </c>
      <c r="P96" s="7" t="str">
        <f>IF($C96="","",IFERROR((IFERROR('FORM NILAI SIAP'!$M96*'CPMK-CPL'!O$11,0)+IFERROR('FORM NILAI SIAP'!$O96*'CPMK-CPL'!O$12,0)+IFERROR('FORM NILAI SIAP'!$Q96*'CPMK-CPL'!O$13,0)+IFERROR('FORM NILAI SIAP'!$S96*'CPMK-CPL'!O$14,0)+IFERROR('FORM NILAI SIAP'!$U96*'CPMK-CPL'!O$15,0)+IFERROR('FORM NILAI SIAP'!$W96*'CPMK-CPL'!O$16,0)+IFERROR('FORM NILAI SIAP'!$Y96*'CPMK-CPL'!O$17,0)+IFERROR('FORM NILAI SIAP'!$AA96*'CPMK-CPL'!O$18,0)+IFERROR('FORM NILAI SIAP'!$AC96*'CPMK-CPL'!O$19,0)+IFERROR('FORM NILAI SIAP'!$AE96*'CPMK-CPL'!O$20,0))/'CPMK-CPL'!O$25,""))</f>
        <v/>
      </c>
      <c r="Q96" s="7" t="str">
        <f>IF($C96="","",IFERROR((IFERROR('FORM NILAI SIAP'!$M96*'CPMK-CPL'!P$11,0)+IFERROR('FORM NILAI SIAP'!$O96*'CPMK-CPL'!P$12,0)+IFERROR('FORM NILAI SIAP'!$Q96*'CPMK-CPL'!P$13,0)+IFERROR('FORM NILAI SIAP'!$S96*'CPMK-CPL'!P$14,0)+IFERROR('FORM NILAI SIAP'!$U96*'CPMK-CPL'!P$15,0)+IFERROR('FORM NILAI SIAP'!$W96*'CPMK-CPL'!P$16,0)+IFERROR('FORM NILAI SIAP'!$Y96*'CPMK-CPL'!P$17,0)+IFERROR('FORM NILAI SIAP'!$AA96*'CPMK-CPL'!P$18,0)+IFERROR('FORM NILAI SIAP'!$AC96*'CPMK-CPL'!P$19,0)+IFERROR('FORM NILAI SIAP'!$AE96*'CPMK-CPL'!P$20,0))/'CPMK-CPL'!P$25,""))</f>
        <v/>
      </c>
      <c r="R96" s="7" t="str">
        <f>IF($C96="","",IFERROR((IFERROR('FORM NILAI SIAP'!$M96*'CPMK-CPL'!Q$11,0)+IFERROR('FORM NILAI SIAP'!$O96*'CPMK-CPL'!Q$12,0)+IFERROR('FORM NILAI SIAP'!$Q96*'CPMK-CPL'!Q$13,0)+IFERROR('FORM NILAI SIAP'!$S96*'CPMK-CPL'!Q$14,0)+IFERROR('FORM NILAI SIAP'!$U96*'CPMK-CPL'!Q$15,0)+IFERROR('FORM NILAI SIAP'!$W96*'CPMK-CPL'!Q$16,0)+IFERROR('FORM NILAI SIAP'!$Y96*'CPMK-CPL'!Q$17,0)+IFERROR('FORM NILAI SIAP'!$AA96*'CPMK-CPL'!Q$18,0)+IFERROR('FORM NILAI SIAP'!$AC96*'CPMK-CPL'!Q$19,0)+IFERROR('FORM NILAI SIAP'!$AE96*'CPMK-CPL'!Q$20,0))/'CPMK-CPL'!Q$25,""))</f>
        <v/>
      </c>
      <c r="S96" s="7" t="str">
        <f>IF($C96="","",IFERROR((IFERROR('FORM NILAI SIAP'!$M96*'CPMK-CPL'!R$11,0)+IFERROR('FORM NILAI SIAP'!$O96*'CPMK-CPL'!R$12,0)+IFERROR('FORM NILAI SIAP'!$Q96*'CPMK-CPL'!R$13,0)+IFERROR('FORM NILAI SIAP'!$S96*'CPMK-CPL'!R$14,0)+IFERROR('FORM NILAI SIAP'!$U96*'CPMK-CPL'!R$15,0)+IFERROR('FORM NILAI SIAP'!$W96*'CPMK-CPL'!R$16,0)+IFERROR('FORM NILAI SIAP'!$Y96*'CPMK-CPL'!R$17,0)+IFERROR('FORM NILAI SIAP'!$AA96*'CPMK-CPL'!R$18,0)+IFERROR('FORM NILAI SIAP'!$AC96*'CPMK-CPL'!R$19,0)+IFERROR('FORM NILAI SIAP'!$AE96*'CPMK-CPL'!R$20,0))/'CPMK-CPL'!R$25,""))</f>
        <v/>
      </c>
      <c r="T96" s="2" t="str">
        <f t="shared" si="30"/>
        <v/>
      </c>
      <c r="U96" s="2" t="str">
        <f t="shared" si="31"/>
        <v/>
      </c>
      <c r="V96" s="2" t="str">
        <f t="shared" si="32"/>
        <v/>
      </c>
      <c r="W96" s="2" t="str">
        <f t="shared" si="33"/>
        <v/>
      </c>
      <c r="X96" s="2" t="str">
        <f t="shared" si="34"/>
        <v/>
      </c>
      <c r="Y96" s="2" t="str">
        <f t="shared" si="35"/>
        <v/>
      </c>
      <c r="Z96" s="2" t="str">
        <f t="shared" si="36"/>
        <v/>
      </c>
      <c r="AA96" s="2" t="str">
        <f t="shared" si="37"/>
        <v/>
      </c>
      <c r="AB96" s="2" t="str">
        <f t="shared" si="28"/>
        <v/>
      </c>
      <c r="AC96" s="2" t="str">
        <f t="shared" si="38"/>
        <v/>
      </c>
      <c r="AD96" s="2" t="str">
        <f t="shared" si="39"/>
        <v/>
      </c>
      <c r="AE96" s="2" t="str">
        <f t="shared" si="40"/>
        <v/>
      </c>
      <c r="AF96" s="2" t="str">
        <f t="shared" si="41"/>
        <v/>
      </c>
      <c r="AG96" s="2" t="str">
        <f t="shared" si="42"/>
        <v/>
      </c>
      <c r="AH96" s="2" t="str">
        <f t="shared" si="43"/>
        <v/>
      </c>
      <c r="AI96" s="60" t="str">
        <f t="shared" ca="1" si="44"/>
        <v/>
      </c>
      <c r="AJ96" s="60"/>
    </row>
    <row r="97" spans="1:36" x14ac:dyDescent="0.25">
      <c r="A97" s="63" t="str">
        <f t="shared" si="29"/>
        <v/>
      </c>
      <c r="B97" s="49" t="str">
        <f>IF('FORM NILAI SIAP'!A97=0,"",'FORM NILAI SIAP'!A97)</f>
        <v/>
      </c>
      <c r="C97" s="3" t="str">
        <f>IF('FORM NILAI SIAP'!B97=0,"",'FORM NILAI SIAP'!B97)</f>
        <v/>
      </c>
      <c r="D97" s="3" t="str">
        <f>'FORM NILAI SIAP'!J97</f>
        <v/>
      </c>
      <c r="E97" s="7" t="str">
        <f>IF($C97="","",IFERROR((IFERROR('FORM NILAI SIAP'!$M97*'CPMK-CPL'!D$11,0)+IFERROR('FORM NILAI SIAP'!$O97*'CPMK-CPL'!D$12,0)+IFERROR('FORM NILAI SIAP'!$Q97*'CPMK-CPL'!D$13,0)+IFERROR('FORM NILAI SIAP'!$S97*'CPMK-CPL'!D$14,0)+IFERROR('FORM NILAI SIAP'!$U97*'CPMK-CPL'!D$15,0)+IFERROR('FORM NILAI SIAP'!$W97*'CPMK-CPL'!D$16,0)+IFERROR('FORM NILAI SIAP'!$Y97*'CPMK-CPL'!D$17,0)+IFERROR('FORM NILAI SIAP'!$AA97*'CPMK-CPL'!D$18,0)+IFERROR('FORM NILAI SIAP'!$AC97*'CPMK-CPL'!D$19,0)+IFERROR('FORM NILAI SIAP'!$AE97*'CPMK-CPL'!D$20,0))/'CPMK-CPL'!D$25,""))</f>
        <v/>
      </c>
      <c r="F97" s="7" t="str">
        <f>IF($C97="","",IFERROR((IFERROR('FORM NILAI SIAP'!$M97*'CPMK-CPL'!E$11,0)+IFERROR('FORM NILAI SIAP'!$O97*'CPMK-CPL'!E$12,0)+IFERROR('FORM NILAI SIAP'!$Q97*'CPMK-CPL'!E$13,0)+IFERROR('FORM NILAI SIAP'!$S97*'CPMK-CPL'!E$14,0)+IFERROR('FORM NILAI SIAP'!$U97*'CPMK-CPL'!E$15,0)+IFERROR('FORM NILAI SIAP'!$W97*'CPMK-CPL'!E$16,0)+IFERROR('FORM NILAI SIAP'!$Y97*'CPMK-CPL'!E$17,0)+IFERROR('FORM NILAI SIAP'!$AA97*'CPMK-CPL'!E$18,0)+IFERROR('FORM NILAI SIAP'!$AC97*'CPMK-CPL'!E$19,0)+IFERROR('FORM NILAI SIAP'!$AE97*'CPMK-CPL'!E$20,0))/'CPMK-CPL'!E$25,""))</f>
        <v/>
      </c>
      <c r="G97" s="7" t="str">
        <f>IF($C97="","",IFERROR((IFERROR('FORM NILAI SIAP'!$M97*'CPMK-CPL'!F$11,0)+IFERROR('FORM NILAI SIAP'!$O97*'CPMK-CPL'!F$12,0)+IFERROR('FORM NILAI SIAP'!$Q97*'CPMK-CPL'!F$13,0)+IFERROR('FORM NILAI SIAP'!$S97*'CPMK-CPL'!F$14,0)+IFERROR('FORM NILAI SIAP'!$U97*'CPMK-CPL'!F$15,0)+IFERROR('FORM NILAI SIAP'!$W97*'CPMK-CPL'!F$16,0)+IFERROR('FORM NILAI SIAP'!$Y97*'CPMK-CPL'!F$17,0)+IFERROR('FORM NILAI SIAP'!$AA97*'CPMK-CPL'!F$18,0)+IFERROR('FORM NILAI SIAP'!$AC97*'CPMK-CPL'!F$19,0)+IFERROR('FORM NILAI SIAP'!$AE97*'CPMK-CPL'!F$20,0))/'CPMK-CPL'!F$25,""))</f>
        <v/>
      </c>
      <c r="H97" s="7" t="str">
        <f>IF($C97="","",IFERROR((IFERROR('FORM NILAI SIAP'!$M97*'CPMK-CPL'!G$11,0)+IFERROR('FORM NILAI SIAP'!$O97*'CPMK-CPL'!G$12,0)+IFERROR('FORM NILAI SIAP'!$Q97*'CPMK-CPL'!G$13,0)+IFERROR('FORM NILAI SIAP'!$S97*'CPMK-CPL'!G$14,0)+IFERROR('FORM NILAI SIAP'!$U97*'CPMK-CPL'!G$15,0)+IFERROR('FORM NILAI SIAP'!$W97*'CPMK-CPL'!G$16,0)+IFERROR('FORM NILAI SIAP'!$Y97*'CPMK-CPL'!G$17,0)+IFERROR('FORM NILAI SIAP'!$AA97*'CPMK-CPL'!G$18,0)+IFERROR('FORM NILAI SIAP'!$AC97*'CPMK-CPL'!G$19,0)+IFERROR('FORM NILAI SIAP'!$AE97*'CPMK-CPL'!G$20,0))/'CPMK-CPL'!G$25,""))</f>
        <v/>
      </c>
      <c r="I97" s="7" t="str">
        <f>IF($C97="","",IFERROR((IFERROR('FORM NILAI SIAP'!$M97*'CPMK-CPL'!H$11,0)+IFERROR('FORM NILAI SIAP'!$O97*'CPMK-CPL'!H$12,0)+IFERROR('FORM NILAI SIAP'!$Q97*'CPMK-CPL'!H$13,0)+IFERROR('FORM NILAI SIAP'!$S97*'CPMK-CPL'!H$14,0)+IFERROR('FORM NILAI SIAP'!$U97*'CPMK-CPL'!H$15,0)+IFERROR('FORM NILAI SIAP'!$W97*'CPMK-CPL'!H$16,0)+IFERROR('FORM NILAI SIAP'!$Y97*'CPMK-CPL'!H$17,0)+IFERROR('FORM NILAI SIAP'!$AA97*'CPMK-CPL'!H$18,0)+IFERROR('FORM NILAI SIAP'!$AC97*'CPMK-CPL'!H$19,0)+IFERROR('FORM NILAI SIAP'!$AE97*'CPMK-CPL'!H$20,0))/'CPMK-CPL'!H$25,""))</f>
        <v/>
      </c>
      <c r="J97" s="7" t="str">
        <f>IF($C97="","",IFERROR((IFERROR('FORM NILAI SIAP'!$M97*'CPMK-CPL'!I$11,0)+IFERROR('FORM NILAI SIAP'!$O97*'CPMK-CPL'!I$12,0)+IFERROR('FORM NILAI SIAP'!$Q97*'CPMK-CPL'!I$13,0)+IFERROR('FORM NILAI SIAP'!$S97*'CPMK-CPL'!I$14,0)+IFERROR('FORM NILAI SIAP'!$U97*'CPMK-CPL'!I$15,0)+IFERROR('FORM NILAI SIAP'!$W97*'CPMK-CPL'!I$16,0)+IFERROR('FORM NILAI SIAP'!$Y97*'CPMK-CPL'!I$17,0)+IFERROR('FORM NILAI SIAP'!$AA97*'CPMK-CPL'!I$18,0)+IFERROR('FORM NILAI SIAP'!$AC97*'CPMK-CPL'!I$19,0)+IFERROR('FORM NILAI SIAP'!$AE97*'CPMK-CPL'!I$20,0))/'CPMK-CPL'!I$25,""))</f>
        <v/>
      </c>
      <c r="K97" s="7" t="str">
        <f>IF($C97="","",IFERROR((IFERROR('FORM NILAI SIAP'!$M97*'CPMK-CPL'!J$11,0)+IFERROR('FORM NILAI SIAP'!$O97*'CPMK-CPL'!J$12,0)+IFERROR('FORM NILAI SIAP'!$Q97*'CPMK-CPL'!J$13,0)+IFERROR('FORM NILAI SIAP'!$S97*'CPMK-CPL'!J$14,0)+IFERROR('FORM NILAI SIAP'!$U97*'CPMK-CPL'!J$15,0)+IFERROR('FORM NILAI SIAP'!$W97*'CPMK-CPL'!J$16,0)+IFERROR('FORM NILAI SIAP'!$Y97*'CPMK-CPL'!J$17,0)+IFERROR('FORM NILAI SIAP'!$AA97*'CPMK-CPL'!J$18,0)+IFERROR('FORM NILAI SIAP'!$AC97*'CPMK-CPL'!J$19,0)+IFERROR('FORM NILAI SIAP'!$AE97*'CPMK-CPL'!J$20,0))/'CPMK-CPL'!J$25,""))</f>
        <v/>
      </c>
      <c r="L97" s="7" t="str">
        <f>IF($C97="","",IFERROR((IFERROR('FORM NILAI SIAP'!$M97*'CPMK-CPL'!K$11,0)+IFERROR('FORM NILAI SIAP'!$O97*'CPMK-CPL'!K$12,0)+IFERROR('FORM NILAI SIAP'!$Q97*'CPMK-CPL'!K$13,0)+IFERROR('FORM NILAI SIAP'!$S97*'CPMK-CPL'!K$14,0)+IFERROR('FORM NILAI SIAP'!$U97*'CPMK-CPL'!K$15,0)+IFERROR('FORM NILAI SIAP'!$W97*'CPMK-CPL'!K$16,0)+IFERROR('FORM NILAI SIAP'!$Y97*'CPMK-CPL'!K$17,0)+IFERROR('FORM NILAI SIAP'!$AA97*'CPMK-CPL'!K$18,0)+IFERROR('FORM NILAI SIAP'!$AC97*'CPMK-CPL'!K$19,0)+IFERROR('FORM NILAI SIAP'!$AE97*'CPMK-CPL'!K$20,0))/'CPMK-CPL'!K$25,""))</f>
        <v/>
      </c>
      <c r="M97" s="7" t="str">
        <f>IF($C97="","",IFERROR((IFERROR('FORM NILAI SIAP'!$M97*'CPMK-CPL'!L$11,0)+IFERROR('FORM NILAI SIAP'!$O97*'CPMK-CPL'!L$12,0)+IFERROR('FORM NILAI SIAP'!$Q97*'CPMK-CPL'!L$13,0)+IFERROR('FORM NILAI SIAP'!$S97*'CPMK-CPL'!L$14,0)+IFERROR('FORM NILAI SIAP'!$U97*'CPMK-CPL'!L$15,0)+IFERROR('FORM NILAI SIAP'!$W97*'CPMK-CPL'!L$16,0)+IFERROR('FORM NILAI SIAP'!$Y97*'CPMK-CPL'!L$17,0)+IFERROR('FORM NILAI SIAP'!$AA97*'CPMK-CPL'!L$18,0)+IFERROR('FORM NILAI SIAP'!$AC97*'CPMK-CPL'!L$19,0)+IFERROR('FORM NILAI SIAP'!$AE97*'CPMK-CPL'!L$20,0))/'CPMK-CPL'!L$25,""))</f>
        <v/>
      </c>
      <c r="N97" s="7" t="str">
        <f>IF($C97="","",IFERROR((IFERROR('FORM NILAI SIAP'!$M97*'CPMK-CPL'!M$11,0)+IFERROR('FORM NILAI SIAP'!$O97*'CPMK-CPL'!M$12,0)+IFERROR('FORM NILAI SIAP'!$Q97*'CPMK-CPL'!M$13,0)+IFERROR('FORM NILAI SIAP'!$S97*'CPMK-CPL'!M$14,0)+IFERROR('FORM NILAI SIAP'!$U97*'CPMK-CPL'!M$15,0)+IFERROR('FORM NILAI SIAP'!$W97*'CPMK-CPL'!M$16,0)+IFERROR('FORM NILAI SIAP'!$Y97*'CPMK-CPL'!M$17,0)+IFERROR('FORM NILAI SIAP'!$AA97*'CPMK-CPL'!M$18,0)+IFERROR('FORM NILAI SIAP'!$AC97*'CPMK-CPL'!M$19,0)+IFERROR('FORM NILAI SIAP'!$AE97*'CPMK-CPL'!M$20,0))/'CPMK-CPL'!M$25,""))</f>
        <v/>
      </c>
      <c r="O97" s="7" t="str">
        <f>IF($C97="","",IFERROR((IFERROR('FORM NILAI SIAP'!$M97*'CPMK-CPL'!N$11,0)+IFERROR('FORM NILAI SIAP'!$O97*'CPMK-CPL'!N$12,0)+IFERROR('FORM NILAI SIAP'!$Q97*'CPMK-CPL'!N$13,0)+IFERROR('FORM NILAI SIAP'!$S97*'CPMK-CPL'!N$14,0)+IFERROR('FORM NILAI SIAP'!$U97*'CPMK-CPL'!N$15,0)+IFERROR('FORM NILAI SIAP'!$W97*'CPMK-CPL'!N$16,0)+IFERROR('FORM NILAI SIAP'!$Y97*'CPMK-CPL'!N$17,0)+IFERROR('FORM NILAI SIAP'!$AA97*'CPMK-CPL'!N$18,0)+IFERROR('FORM NILAI SIAP'!$AC97*'CPMK-CPL'!N$19,0)+IFERROR('FORM NILAI SIAP'!$AE97*'CPMK-CPL'!N$20,0))/'CPMK-CPL'!N$25,""))</f>
        <v/>
      </c>
      <c r="P97" s="7" t="str">
        <f>IF($C97="","",IFERROR((IFERROR('FORM NILAI SIAP'!$M97*'CPMK-CPL'!O$11,0)+IFERROR('FORM NILAI SIAP'!$O97*'CPMK-CPL'!O$12,0)+IFERROR('FORM NILAI SIAP'!$Q97*'CPMK-CPL'!O$13,0)+IFERROR('FORM NILAI SIAP'!$S97*'CPMK-CPL'!O$14,0)+IFERROR('FORM NILAI SIAP'!$U97*'CPMK-CPL'!O$15,0)+IFERROR('FORM NILAI SIAP'!$W97*'CPMK-CPL'!O$16,0)+IFERROR('FORM NILAI SIAP'!$Y97*'CPMK-CPL'!O$17,0)+IFERROR('FORM NILAI SIAP'!$AA97*'CPMK-CPL'!O$18,0)+IFERROR('FORM NILAI SIAP'!$AC97*'CPMK-CPL'!O$19,0)+IFERROR('FORM NILAI SIAP'!$AE97*'CPMK-CPL'!O$20,0))/'CPMK-CPL'!O$25,""))</f>
        <v/>
      </c>
      <c r="Q97" s="7" t="str">
        <f>IF($C97="","",IFERROR((IFERROR('FORM NILAI SIAP'!$M97*'CPMK-CPL'!P$11,0)+IFERROR('FORM NILAI SIAP'!$O97*'CPMK-CPL'!P$12,0)+IFERROR('FORM NILAI SIAP'!$Q97*'CPMK-CPL'!P$13,0)+IFERROR('FORM NILAI SIAP'!$S97*'CPMK-CPL'!P$14,0)+IFERROR('FORM NILAI SIAP'!$U97*'CPMK-CPL'!P$15,0)+IFERROR('FORM NILAI SIAP'!$W97*'CPMK-CPL'!P$16,0)+IFERROR('FORM NILAI SIAP'!$Y97*'CPMK-CPL'!P$17,0)+IFERROR('FORM NILAI SIAP'!$AA97*'CPMK-CPL'!P$18,0)+IFERROR('FORM NILAI SIAP'!$AC97*'CPMK-CPL'!P$19,0)+IFERROR('FORM NILAI SIAP'!$AE97*'CPMK-CPL'!P$20,0))/'CPMK-CPL'!P$25,""))</f>
        <v/>
      </c>
      <c r="R97" s="7" t="str">
        <f>IF($C97="","",IFERROR((IFERROR('FORM NILAI SIAP'!$M97*'CPMK-CPL'!Q$11,0)+IFERROR('FORM NILAI SIAP'!$O97*'CPMK-CPL'!Q$12,0)+IFERROR('FORM NILAI SIAP'!$Q97*'CPMK-CPL'!Q$13,0)+IFERROR('FORM NILAI SIAP'!$S97*'CPMK-CPL'!Q$14,0)+IFERROR('FORM NILAI SIAP'!$U97*'CPMK-CPL'!Q$15,0)+IFERROR('FORM NILAI SIAP'!$W97*'CPMK-CPL'!Q$16,0)+IFERROR('FORM NILAI SIAP'!$Y97*'CPMK-CPL'!Q$17,0)+IFERROR('FORM NILAI SIAP'!$AA97*'CPMK-CPL'!Q$18,0)+IFERROR('FORM NILAI SIAP'!$AC97*'CPMK-CPL'!Q$19,0)+IFERROR('FORM NILAI SIAP'!$AE97*'CPMK-CPL'!Q$20,0))/'CPMK-CPL'!Q$25,""))</f>
        <v/>
      </c>
      <c r="S97" s="7" t="str">
        <f>IF($C97="","",IFERROR((IFERROR('FORM NILAI SIAP'!$M97*'CPMK-CPL'!R$11,0)+IFERROR('FORM NILAI SIAP'!$O97*'CPMK-CPL'!R$12,0)+IFERROR('FORM NILAI SIAP'!$Q97*'CPMK-CPL'!R$13,0)+IFERROR('FORM NILAI SIAP'!$S97*'CPMK-CPL'!R$14,0)+IFERROR('FORM NILAI SIAP'!$U97*'CPMK-CPL'!R$15,0)+IFERROR('FORM NILAI SIAP'!$W97*'CPMK-CPL'!R$16,0)+IFERROR('FORM NILAI SIAP'!$Y97*'CPMK-CPL'!R$17,0)+IFERROR('FORM NILAI SIAP'!$AA97*'CPMK-CPL'!R$18,0)+IFERROR('FORM NILAI SIAP'!$AC97*'CPMK-CPL'!R$19,0)+IFERROR('FORM NILAI SIAP'!$AE97*'CPMK-CPL'!R$20,0))/'CPMK-CPL'!R$25,""))</f>
        <v/>
      </c>
      <c r="T97" s="2" t="str">
        <f t="shared" si="30"/>
        <v/>
      </c>
      <c r="U97" s="2" t="str">
        <f t="shared" si="31"/>
        <v/>
      </c>
      <c r="V97" s="2" t="str">
        <f t="shared" si="32"/>
        <v/>
      </c>
      <c r="W97" s="2" t="str">
        <f t="shared" si="33"/>
        <v/>
      </c>
      <c r="X97" s="2" t="str">
        <f t="shared" si="34"/>
        <v/>
      </c>
      <c r="Y97" s="2" t="str">
        <f t="shared" si="35"/>
        <v/>
      </c>
      <c r="Z97" s="2" t="str">
        <f t="shared" si="36"/>
        <v/>
      </c>
      <c r="AA97" s="2" t="str">
        <f t="shared" si="37"/>
        <v/>
      </c>
      <c r="AB97" s="2" t="str">
        <f t="shared" si="28"/>
        <v/>
      </c>
      <c r="AC97" s="2" t="str">
        <f t="shared" si="38"/>
        <v/>
      </c>
      <c r="AD97" s="2" t="str">
        <f t="shared" si="39"/>
        <v/>
      </c>
      <c r="AE97" s="2" t="str">
        <f t="shared" si="40"/>
        <v/>
      </c>
      <c r="AF97" s="2" t="str">
        <f t="shared" si="41"/>
        <v/>
      </c>
      <c r="AG97" s="2" t="str">
        <f t="shared" si="42"/>
        <v/>
      </c>
      <c r="AH97" s="2" t="str">
        <f t="shared" si="43"/>
        <v/>
      </c>
      <c r="AI97" s="60" t="str">
        <f t="shared" ca="1" si="44"/>
        <v/>
      </c>
      <c r="AJ97" s="60"/>
    </row>
    <row r="98" spans="1:36" x14ac:dyDescent="0.25">
      <c r="A98" s="63" t="str">
        <f t="shared" si="29"/>
        <v/>
      </c>
      <c r="B98" s="49" t="str">
        <f>IF('FORM NILAI SIAP'!A98=0,"",'FORM NILAI SIAP'!A98)</f>
        <v/>
      </c>
      <c r="C98" s="3" t="str">
        <f>IF('FORM NILAI SIAP'!B98=0,"",'FORM NILAI SIAP'!B98)</f>
        <v/>
      </c>
      <c r="D98" s="3" t="str">
        <f>'FORM NILAI SIAP'!J98</f>
        <v/>
      </c>
      <c r="E98" s="7" t="str">
        <f>IF($C98="","",IFERROR((IFERROR('FORM NILAI SIAP'!$M98*'CPMK-CPL'!D$11,0)+IFERROR('FORM NILAI SIAP'!$O98*'CPMK-CPL'!D$12,0)+IFERROR('FORM NILAI SIAP'!$Q98*'CPMK-CPL'!D$13,0)+IFERROR('FORM NILAI SIAP'!$S98*'CPMK-CPL'!D$14,0)+IFERROR('FORM NILAI SIAP'!$U98*'CPMK-CPL'!D$15,0)+IFERROR('FORM NILAI SIAP'!$W98*'CPMK-CPL'!D$16,0)+IFERROR('FORM NILAI SIAP'!$Y98*'CPMK-CPL'!D$17,0)+IFERROR('FORM NILAI SIAP'!$AA98*'CPMK-CPL'!D$18,0)+IFERROR('FORM NILAI SIAP'!$AC98*'CPMK-CPL'!D$19,0)+IFERROR('FORM NILAI SIAP'!$AE98*'CPMK-CPL'!D$20,0))/'CPMK-CPL'!D$25,""))</f>
        <v/>
      </c>
      <c r="F98" s="7" t="str">
        <f>IF($C98="","",IFERROR((IFERROR('FORM NILAI SIAP'!$M98*'CPMK-CPL'!E$11,0)+IFERROR('FORM NILAI SIAP'!$O98*'CPMK-CPL'!E$12,0)+IFERROR('FORM NILAI SIAP'!$Q98*'CPMK-CPL'!E$13,0)+IFERROR('FORM NILAI SIAP'!$S98*'CPMK-CPL'!E$14,0)+IFERROR('FORM NILAI SIAP'!$U98*'CPMK-CPL'!E$15,0)+IFERROR('FORM NILAI SIAP'!$W98*'CPMK-CPL'!E$16,0)+IFERROR('FORM NILAI SIAP'!$Y98*'CPMK-CPL'!E$17,0)+IFERROR('FORM NILAI SIAP'!$AA98*'CPMK-CPL'!E$18,0)+IFERROR('FORM NILAI SIAP'!$AC98*'CPMK-CPL'!E$19,0)+IFERROR('FORM NILAI SIAP'!$AE98*'CPMK-CPL'!E$20,0))/'CPMK-CPL'!E$25,""))</f>
        <v/>
      </c>
      <c r="G98" s="7" t="str">
        <f>IF($C98="","",IFERROR((IFERROR('FORM NILAI SIAP'!$M98*'CPMK-CPL'!F$11,0)+IFERROR('FORM NILAI SIAP'!$O98*'CPMK-CPL'!F$12,0)+IFERROR('FORM NILAI SIAP'!$Q98*'CPMK-CPL'!F$13,0)+IFERROR('FORM NILAI SIAP'!$S98*'CPMK-CPL'!F$14,0)+IFERROR('FORM NILAI SIAP'!$U98*'CPMK-CPL'!F$15,0)+IFERROR('FORM NILAI SIAP'!$W98*'CPMK-CPL'!F$16,0)+IFERROR('FORM NILAI SIAP'!$Y98*'CPMK-CPL'!F$17,0)+IFERROR('FORM NILAI SIAP'!$AA98*'CPMK-CPL'!F$18,0)+IFERROR('FORM NILAI SIAP'!$AC98*'CPMK-CPL'!F$19,0)+IFERROR('FORM NILAI SIAP'!$AE98*'CPMK-CPL'!F$20,0))/'CPMK-CPL'!F$25,""))</f>
        <v/>
      </c>
      <c r="H98" s="7" t="str">
        <f>IF($C98="","",IFERROR((IFERROR('FORM NILAI SIAP'!$M98*'CPMK-CPL'!G$11,0)+IFERROR('FORM NILAI SIAP'!$O98*'CPMK-CPL'!G$12,0)+IFERROR('FORM NILAI SIAP'!$Q98*'CPMK-CPL'!G$13,0)+IFERROR('FORM NILAI SIAP'!$S98*'CPMK-CPL'!G$14,0)+IFERROR('FORM NILAI SIAP'!$U98*'CPMK-CPL'!G$15,0)+IFERROR('FORM NILAI SIAP'!$W98*'CPMK-CPL'!G$16,0)+IFERROR('FORM NILAI SIAP'!$Y98*'CPMK-CPL'!G$17,0)+IFERROR('FORM NILAI SIAP'!$AA98*'CPMK-CPL'!G$18,0)+IFERROR('FORM NILAI SIAP'!$AC98*'CPMK-CPL'!G$19,0)+IFERROR('FORM NILAI SIAP'!$AE98*'CPMK-CPL'!G$20,0))/'CPMK-CPL'!G$25,""))</f>
        <v/>
      </c>
      <c r="I98" s="7" t="str">
        <f>IF($C98="","",IFERROR((IFERROR('FORM NILAI SIAP'!$M98*'CPMK-CPL'!H$11,0)+IFERROR('FORM NILAI SIAP'!$O98*'CPMK-CPL'!H$12,0)+IFERROR('FORM NILAI SIAP'!$Q98*'CPMK-CPL'!H$13,0)+IFERROR('FORM NILAI SIAP'!$S98*'CPMK-CPL'!H$14,0)+IFERROR('FORM NILAI SIAP'!$U98*'CPMK-CPL'!H$15,0)+IFERROR('FORM NILAI SIAP'!$W98*'CPMK-CPL'!H$16,0)+IFERROR('FORM NILAI SIAP'!$Y98*'CPMK-CPL'!H$17,0)+IFERROR('FORM NILAI SIAP'!$AA98*'CPMK-CPL'!H$18,0)+IFERROR('FORM NILAI SIAP'!$AC98*'CPMK-CPL'!H$19,0)+IFERROR('FORM NILAI SIAP'!$AE98*'CPMK-CPL'!H$20,0))/'CPMK-CPL'!H$25,""))</f>
        <v/>
      </c>
      <c r="J98" s="7" t="str">
        <f>IF($C98="","",IFERROR((IFERROR('FORM NILAI SIAP'!$M98*'CPMK-CPL'!I$11,0)+IFERROR('FORM NILAI SIAP'!$O98*'CPMK-CPL'!I$12,0)+IFERROR('FORM NILAI SIAP'!$Q98*'CPMK-CPL'!I$13,0)+IFERROR('FORM NILAI SIAP'!$S98*'CPMK-CPL'!I$14,0)+IFERROR('FORM NILAI SIAP'!$U98*'CPMK-CPL'!I$15,0)+IFERROR('FORM NILAI SIAP'!$W98*'CPMK-CPL'!I$16,0)+IFERROR('FORM NILAI SIAP'!$Y98*'CPMK-CPL'!I$17,0)+IFERROR('FORM NILAI SIAP'!$AA98*'CPMK-CPL'!I$18,0)+IFERROR('FORM NILAI SIAP'!$AC98*'CPMK-CPL'!I$19,0)+IFERROR('FORM NILAI SIAP'!$AE98*'CPMK-CPL'!I$20,0))/'CPMK-CPL'!I$25,""))</f>
        <v/>
      </c>
      <c r="K98" s="7" t="str">
        <f>IF($C98="","",IFERROR((IFERROR('FORM NILAI SIAP'!$M98*'CPMK-CPL'!J$11,0)+IFERROR('FORM NILAI SIAP'!$O98*'CPMK-CPL'!J$12,0)+IFERROR('FORM NILAI SIAP'!$Q98*'CPMK-CPL'!J$13,0)+IFERROR('FORM NILAI SIAP'!$S98*'CPMK-CPL'!J$14,0)+IFERROR('FORM NILAI SIAP'!$U98*'CPMK-CPL'!J$15,0)+IFERROR('FORM NILAI SIAP'!$W98*'CPMK-CPL'!J$16,0)+IFERROR('FORM NILAI SIAP'!$Y98*'CPMK-CPL'!J$17,0)+IFERROR('FORM NILAI SIAP'!$AA98*'CPMK-CPL'!J$18,0)+IFERROR('FORM NILAI SIAP'!$AC98*'CPMK-CPL'!J$19,0)+IFERROR('FORM NILAI SIAP'!$AE98*'CPMK-CPL'!J$20,0))/'CPMK-CPL'!J$25,""))</f>
        <v/>
      </c>
      <c r="L98" s="7" t="str">
        <f>IF($C98="","",IFERROR((IFERROR('FORM NILAI SIAP'!$M98*'CPMK-CPL'!K$11,0)+IFERROR('FORM NILAI SIAP'!$O98*'CPMK-CPL'!K$12,0)+IFERROR('FORM NILAI SIAP'!$Q98*'CPMK-CPL'!K$13,0)+IFERROR('FORM NILAI SIAP'!$S98*'CPMK-CPL'!K$14,0)+IFERROR('FORM NILAI SIAP'!$U98*'CPMK-CPL'!K$15,0)+IFERROR('FORM NILAI SIAP'!$W98*'CPMK-CPL'!K$16,0)+IFERROR('FORM NILAI SIAP'!$Y98*'CPMK-CPL'!K$17,0)+IFERROR('FORM NILAI SIAP'!$AA98*'CPMK-CPL'!K$18,0)+IFERROR('FORM NILAI SIAP'!$AC98*'CPMK-CPL'!K$19,0)+IFERROR('FORM NILAI SIAP'!$AE98*'CPMK-CPL'!K$20,0))/'CPMK-CPL'!K$25,""))</f>
        <v/>
      </c>
      <c r="M98" s="7" t="str">
        <f>IF($C98="","",IFERROR((IFERROR('FORM NILAI SIAP'!$M98*'CPMK-CPL'!L$11,0)+IFERROR('FORM NILAI SIAP'!$O98*'CPMK-CPL'!L$12,0)+IFERROR('FORM NILAI SIAP'!$Q98*'CPMK-CPL'!L$13,0)+IFERROR('FORM NILAI SIAP'!$S98*'CPMK-CPL'!L$14,0)+IFERROR('FORM NILAI SIAP'!$U98*'CPMK-CPL'!L$15,0)+IFERROR('FORM NILAI SIAP'!$W98*'CPMK-CPL'!L$16,0)+IFERROR('FORM NILAI SIAP'!$Y98*'CPMK-CPL'!L$17,0)+IFERROR('FORM NILAI SIAP'!$AA98*'CPMK-CPL'!L$18,0)+IFERROR('FORM NILAI SIAP'!$AC98*'CPMK-CPL'!L$19,0)+IFERROR('FORM NILAI SIAP'!$AE98*'CPMK-CPL'!L$20,0))/'CPMK-CPL'!L$25,""))</f>
        <v/>
      </c>
      <c r="N98" s="7" t="str">
        <f>IF($C98="","",IFERROR((IFERROR('FORM NILAI SIAP'!$M98*'CPMK-CPL'!M$11,0)+IFERROR('FORM NILAI SIAP'!$O98*'CPMK-CPL'!M$12,0)+IFERROR('FORM NILAI SIAP'!$Q98*'CPMK-CPL'!M$13,0)+IFERROR('FORM NILAI SIAP'!$S98*'CPMK-CPL'!M$14,0)+IFERROR('FORM NILAI SIAP'!$U98*'CPMK-CPL'!M$15,0)+IFERROR('FORM NILAI SIAP'!$W98*'CPMK-CPL'!M$16,0)+IFERROR('FORM NILAI SIAP'!$Y98*'CPMK-CPL'!M$17,0)+IFERROR('FORM NILAI SIAP'!$AA98*'CPMK-CPL'!M$18,0)+IFERROR('FORM NILAI SIAP'!$AC98*'CPMK-CPL'!M$19,0)+IFERROR('FORM NILAI SIAP'!$AE98*'CPMK-CPL'!M$20,0))/'CPMK-CPL'!M$25,""))</f>
        <v/>
      </c>
      <c r="O98" s="7" t="str">
        <f>IF($C98="","",IFERROR((IFERROR('FORM NILAI SIAP'!$M98*'CPMK-CPL'!N$11,0)+IFERROR('FORM NILAI SIAP'!$O98*'CPMK-CPL'!N$12,0)+IFERROR('FORM NILAI SIAP'!$Q98*'CPMK-CPL'!N$13,0)+IFERROR('FORM NILAI SIAP'!$S98*'CPMK-CPL'!N$14,0)+IFERROR('FORM NILAI SIAP'!$U98*'CPMK-CPL'!N$15,0)+IFERROR('FORM NILAI SIAP'!$W98*'CPMK-CPL'!N$16,0)+IFERROR('FORM NILAI SIAP'!$Y98*'CPMK-CPL'!N$17,0)+IFERROR('FORM NILAI SIAP'!$AA98*'CPMK-CPL'!N$18,0)+IFERROR('FORM NILAI SIAP'!$AC98*'CPMK-CPL'!N$19,0)+IFERROR('FORM NILAI SIAP'!$AE98*'CPMK-CPL'!N$20,0))/'CPMK-CPL'!N$25,""))</f>
        <v/>
      </c>
      <c r="P98" s="7" t="str">
        <f>IF($C98="","",IFERROR((IFERROR('FORM NILAI SIAP'!$M98*'CPMK-CPL'!O$11,0)+IFERROR('FORM NILAI SIAP'!$O98*'CPMK-CPL'!O$12,0)+IFERROR('FORM NILAI SIAP'!$Q98*'CPMK-CPL'!O$13,0)+IFERROR('FORM NILAI SIAP'!$S98*'CPMK-CPL'!O$14,0)+IFERROR('FORM NILAI SIAP'!$U98*'CPMK-CPL'!O$15,0)+IFERROR('FORM NILAI SIAP'!$W98*'CPMK-CPL'!O$16,0)+IFERROR('FORM NILAI SIAP'!$Y98*'CPMK-CPL'!O$17,0)+IFERROR('FORM NILAI SIAP'!$AA98*'CPMK-CPL'!O$18,0)+IFERROR('FORM NILAI SIAP'!$AC98*'CPMK-CPL'!O$19,0)+IFERROR('FORM NILAI SIAP'!$AE98*'CPMK-CPL'!O$20,0))/'CPMK-CPL'!O$25,""))</f>
        <v/>
      </c>
      <c r="Q98" s="7" t="str">
        <f>IF($C98="","",IFERROR((IFERROR('FORM NILAI SIAP'!$M98*'CPMK-CPL'!P$11,0)+IFERROR('FORM NILAI SIAP'!$O98*'CPMK-CPL'!P$12,0)+IFERROR('FORM NILAI SIAP'!$Q98*'CPMK-CPL'!P$13,0)+IFERROR('FORM NILAI SIAP'!$S98*'CPMK-CPL'!P$14,0)+IFERROR('FORM NILAI SIAP'!$U98*'CPMK-CPL'!P$15,0)+IFERROR('FORM NILAI SIAP'!$W98*'CPMK-CPL'!P$16,0)+IFERROR('FORM NILAI SIAP'!$Y98*'CPMK-CPL'!P$17,0)+IFERROR('FORM NILAI SIAP'!$AA98*'CPMK-CPL'!P$18,0)+IFERROR('FORM NILAI SIAP'!$AC98*'CPMK-CPL'!P$19,0)+IFERROR('FORM NILAI SIAP'!$AE98*'CPMK-CPL'!P$20,0))/'CPMK-CPL'!P$25,""))</f>
        <v/>
      </c>
      <c r="R98" s="7" t="str">
        <f>IF($C98="","",IFERROR((IFERROR('FORM NILAI SIAP'!$M98*'CPMK-CPL'!Q$11,0)+IFERROR('FORM NILAI SIAP'!$O98*'CPMK-CPL'!Q$12,0)+IFERROR('FORM NILAI SIAP'!$Q98*'CPMK-CPL'!Q$13,0)+IFERROR('FORM NILAI SIAP'!$S98*'CPMK-CPL'!Q$14,0)+IFERROR('FORM NILAI SIAP'!$U98*'CPMK-CPL'!Q$15,0)+IFERROR('FORM NILAI SIAP'!$W98*'CPMK-CPL'!Q$16,0)+IFERROR('FORM NILAI SIAP'!$Y98*'CPMK-CPL'!Q$17,0)+IFERROR('FORM NILAI SIAP'!$AA98*'CPMK-CPL'!Q$18,0)+IFERROR('FORM NILAI SIAP'!$AC98*'CPMK-CPL'!Q$19,0)+IFERROR('FORM NILAI SIAP'!$AE98*'CPMK-CPL'!Q$20,0))/'CPMK-CPL'!Q$25,""))</f>
        <v/>
      </c>
      <c r="S98" s="7" t="str">
        <f>IF($C98="","",IFERROR((IFERROR('FORM NILAI SIAP'!$M98*'CPMK-CPL'!R$11,0)+IFERROR('FORM NILAI SIAP'!$O98*'CPMK-CPL'!R$12,0)+IFERROR('FORM NILAI SIAP'!$Q98*'CPMK-CPL'!R$13,0)+IFERROR('FORM NILAI SIAP'!$S98*'CPMK-CPL'!R$14,0)+IFERROR('FORM NILAI SIAP'!$U98*'CPMK-CPL'!R$15,0)+IFERROR('FORM NILAI SIAP'!$W98*'CPMK-CPL'!R$16,0)+IFERROR('FORM NILAI SIAP'!$Y98*'CPMK-CPL'!R$17,0)+IFERROR('FORM NILAI SIAP'!$AA98*'CPMK-CPL'!R$18,0)+IFERROR('FORM NILAI SIAP'!$AC98*'CPMK-CPL'!R$19,0)+IFERROR('FORM NILAI SIAP'!$AE98*'CPMK-CPL'!R$20,0))/'CPMK-CPL'!R$25,""))</f>
        <v/>
      </c>
      <c r="T98" s="2" t="str">
        <f t="shared" si="30"/>
        <v/>
      </c>
      <c r="U98" s="2" t="str">
        <f t="shared" si="31"/>
        <v/>
      </c>
      <c r="V98" s="2" t="str">
        <f t="shared" si="32"/>
        <v/>
      </c>
      <c r="W98" s="2" t="str">
        <f t="shared" si="33"/>
        <v/>
      </c>
      <c r="X98" s="2" t="str">
        <f t="shared" si="34"/>
        <v/>
      </c>
      <c r="Y98" s="2" t="str">
        <f t="shared" si="35"/>
        <v/>
      </c>
      <c r="Z98" s="2" t="str">
        <f t="shared" si="36"/>
        <v/>
      </c>
      <c r="AA98" s="2" t="str">
        <f t="shared" si="37"/>
        <v/>
      </c>
      <c r="AB98" s="2" t="str">
        <f t="shared" si="28"/>
        <v/>
      </c>
      <c r="AC98" s="2" t="str">
        <f t="shared" si="38"/>
        <v/>
      </c>
      <c r="AD98" s="2" t="str">
        <f t="shared" si="39"/>
        <v/>
      </c>
      <c r="AE98" s="2" t="str">
        <f t="shared" si="40"/>
        <v/>
      </c>
      <c r="AF98" s="2" t="str">
        <f t="shared" si="41"/>
        <v/>
      </c>
      <c r="AG98" s="2" t="str">
        <f t="shared" si="42"/>
        <v/>
      </c>
      <c r="AH98" s="2" t="str">
        <f t="shared" si="43"/>
        <v/>
      </c>
      <c r="AI98" s="60" t="str">
        <f t="shared" ca="1" si="44"/>
        <v/>
      </c>
      <c r="AJ98" s="60"/>
    </row>
    <row r="99" spans="1:36" x14ac:dyDescent="0.25">
      <c r="A99" s="63" t="str">
        <f t="shared" si="29"/>
        <v/>
      </c>
      <c r="B99" s="49" t="str">
        <f>IF('FORM NILAI SIAP'!A99=0,"",'FORM NILAI SIAP'!A99)</f>
        <v/>
      </c>
      <c r="C99" s="3" t="str">
        <f>IF('FORM NILAI SIAP'!B99=0,"",'FORM NILAI SIAP'!B99)</f>
        <v/>
      </c>
      <c r="D99" s="3" t="str">
        <f>'FORM NILAI SIAP'!J99</f>
        <v/>
      </c>
      <c r="E99" s="7" t="str">
        <f>IF($C99="","",IFERROR((IFERROR('FORM NILAI SIAP'!$M99*'CPMK-CPL'!D$11,0)+IFERROR('FORM NILAI SIAP'!$O99*'CPMK-CPL'!D$12,0)+IFERROR('FORM NILAI SIAP'!$Q99*'CPMK-CPL'!D$13,0)+IFERROR('FORM NILAI SIAP'!$S99*'CPMK-CPL'!D$14,0)+IFERROR('FORM NILAI SIAP'!$U99*'CPMK-CPL'!D$15,0)+IFERROR('FORM NILAI SIAP'!$W99*'CPMK-CPL'!D$16,0)+IFERROR('FORM NILAI SIAP'!$Y99*'CPMK-CPL'!D$17,0)+IFERROR('FORM NILAI SIAP'!$AA99*'CPMK-CPL'!D$18,0)+IFERROR('FORM NILAI SIAP'!$AC99*'CPMK-CPL'!D$19,0)+IFERROR('FORM NILAI SIAP'!$AE99*'CPMK-CPL'!D$20,0))/'CPMK-CPL'!D$25,""))</f>
        <v/>
      </c>
      <c r="F99" s="7" t="str">
        <f>IF($C99="","",IFERROR((IFERROR('FORM NILAI SIAP'!$M99*'CPMK-CPL'!E$11,0)+IFERROR('FORM NILAI SIAP'!$O99*'CPMK-CPL'!E$12,0)+IFERROR('FORM NILAI SIAP'!$Q99*'CPMK-CPL'!E$13,0)+IFERROR('FORM NILAI SIAP'!$S99*'CPMK-CPL'!E$14,0)+IFERROR('FORM NILAI SIAP'!$U99*'CPMK-CPL'!E$15,0)+IFERROR('FORM NILAI SIAP'!$W99*'CPMK-CPL'!E$16,0)+IFERROR('FORM NILAI SIAP'!$Y99*'CPMK-CPL'!E$17,0)+IFERROR('FORM NILAI SIAP'!$AA99*'CPMK-CPL'!E$18,0)+IFERROR('FORM NILAI SIAP'!$AC99*'CPMK-CPL'!E$19,0)+IFERROR('FORM NILAI SIAP'!$AE99*'CPMK-CPL'!E$20,0))/'CPMK-CPL'!E$25,""))</f>
        <v/>
      </c>
      <c r="G99" s="7" t="str">
        <f>IF($C99="","",IFERROR((IFERROR('FORM NILAI SIAP'!$M99*'CPMK-CPL'!F$11,0)+IFERROR('FORM NILAI SIAP'!$O99*'CPMK-CPL'!F$12,0)+IFERROR('FORM NILAI SIAP'!$Q99*'CPMK-CPL'!F$13,0)+IFERROR('FORM NILAI SIAP'!$S99*'CPMK-CPL'!F$14,0)+IFERROR('FORM NILAI SIAP'!$U99*'CPMK-CPL'!F$15,0)+IFERROR('FORM NILAI SIAP'!$W99*'CPMK-CPL'!F$16,0)+IFERROR('FORM NILAI SIAP'!$Y99*'CPMK-CPL'!F$17,0)+IFERROR('FORM NILAI SIAP'!$AA99*'CPMK-CPL'!F$18,0)+IFERROR('FORM NILAI SIAP'!$AC99*'CPMK-CPL'!F$19,0)+IFERROR('FORM NILAI SIAP'!$AE99*'CPMK-CPL'!F$20,0))/'CPMK-CPL'!F$25,""))</f>
        <v/>
      </c>
      <c r="H99" s="7" t="str">
        <f>IF($C99="","",IFERROR((IFERROR('FORM NILAI SIAP'!$M99*'CPMK-CPL'!G$11,0)+IFERROR('FORM NILAI SIAP'!$O99*'CPMK-CPL'!G$12,0)+IFERROR('FORM NILAI SIAP'!$Q99*'CPMK-CPL'!G$13,0)+IFERROR('FORM NILAI SIAP'!$S99*'CPMK-CPL'!G$14,0)+IFERROR('FORM NILAI SIAP'!$U99*'CPMK-CPL'!G$15,0)+IFERROR('FORM NILAI SIAP'!$W99*'CPMK-CPL'!G$16,0)+IFERROR('FORM NILAI SIAP'!$Y99*'CPMK-CPL'!G$17,0)+IFERROR('FORM NILAI SIAP'!$AA99*'CPMK-CPL'!G$18,0)+IFERROR('FORM NILAI SIAP'!$AC99*'CPMK-CPL'!G$19,0)+IFERROR('FORM NILAI SIAP'!$AE99*'CPMK-CPL'!G$20,0))/'CPMK-CPL'!G$25,""))</f>
        <v/>
      </c>
      <c r="I99" s="7" t="str">
        <f>IF($C99="","",IFERROR((IFERROR('FORM NILAI SIAP'!$M99*'CPMK-CPL'!H$11,0)+IFERROR('FORM NILAI SIAP'!$O99*'CPMK-CPL'!H$12,0)+IFERROR('FORM NILAI SIAP'!$Q99*'CPMK-CPL'!H$13,0)+IFERROR('FORM NILAI SIAP'!$S99*'CPMK-CPL'!H$14,0)+IFERROR('FORM NILAI SIAP'!$U99*'CPMK-CPL'!H$15,0)+IFERROR('FORM NILAI SIAP'!$W99*'CPMK-CPL'!H$16,0)+IFERROR('FORM NILAI SIAP'!$Y99*'CPMK-CPL'!H$17,0)+IFERROR('FORM NILAI SIAP'!$AA99*'CPMK-CPL'!H$18,0)+IFERROR('FORM NILAI SIAP'!$AC99*'CPMK-CPL'!H$19,0)+IFERROR('FORM NILAI SIAP'!$AE99*'CPMK-CPL'!H$20,0))/'CPMK-CPL'!H$25,""))</f>
        <v/>
      </c>
      <c r="J99" s="7" t="str">
        <f>IF($C99="","",IFERROR((IFERROR('FORM NILAI SIAP'!$M99*'CPMK-CPL'!I$11,0)+IFERROR('FORM NILAI SIAP'!$O99*'CPMK-CPL'!I$12,0)+IFERROR('FORM NILAI SIAP'!$Q99*'CPMK-CPL'!I$13,0)+IFERROR('FORM NILAI SIAP'!$S99*'CPMK-CPL'!I$14,0)+IFERROR('FORM NILAI SIAP'!$U99*'CPMK-CPL'!I$15,0)+IFERROR('FORM NILAI SIAP'!$W99*'CPMK-CPL'!I$16,0)+IFERROR('FORM NILAI SIAP'!$Y99*'CPMK-CPL'!I$17,0)+IFERROR('FORM NILAI SIAP'!$AA99*'CPMK-CPL'!I$18,0)+IFERROR('FORM NILAI SIAP'!$AC99*'CPMK-CPL'!I$19,0)+IFERROR('FORM NILAI SIAP'!$AE99*'CPMK-CPL'!I$20,0))/'CPMK-CPL'!I$25,""))</f>
        <v/>
      </c>
      <c r="K99" s="7" t="str">
        <f>IF($C99="","",IFERROR((IFERROR('FORM NILAI SIAP'!$M99*'CPMK-CPL'!J$11,0)+IFERROR('FORM NILAI SIAP'!$O99*'CPMK-CPL'!J$12,0)+IFERROR('FORM NILAI SIAP'!$Q99*'CPMK-CPL'!J$13,0)+IFERROR('FORM NILAI SIAP'!$S99*'CPMK-CPL'!J$14,0)+IFERROR('FORM NILAI SIAP'!$U99*'CPMK-CPL'!J$15,0)+IFERROR('FORM NILAI SIAP'!$W99*'CPMK-CPL'!J$16,0)+IFERROR('FORM NILAI SIAP'!$Y99*'CPMK-CPL'!J$17,0)+IFERROR('FORM NILAI SIAP'!$AA99*'CPMK-CPL'!J$18,0)+IFERROR('FORM NILAI SIAP'!$AC99*'CPMK-CPL'!J$19,0)+IFERROR('FORM NILAI SIAP'!$AE99*'CPMK-CPL'!J$20,0))/'CPMK-CPL'!J$25,""))</f>
        <v/>
      </c>
      <c r="L99" s="7" t="str">
        <f>IF($C99="","",IFERROR((IFERROR('FORM NILAI SIAP'!$M99*'CPMK-CPL'!K$11,0)+IFERROR('FORM NILAI SIAP'!$O99*'CPMK-CPL'!K$12,0)+IFERROR('FORM NILAI SIAP'!$Q99*'CPMK-CPL'!K$13,0)+IFERROR('FORM NILAI SIAP'!$S99*'CPMK-CPL'!K$14,0)+IFERROR('FORM NILAI SIAP'!$U99*'CPMK-CPL'!K$15,0)+IFERROR('FORM NILAI SIAP'!$W99*'CPMK-CPL'!K$16,0)+IFERROR('FORM NILAI SIAP'!$Y99*'CPMK-CPL'!K$17,0)+IFERROR('FORM NILAI SIAP'!$AA99*'CPMK-CPL'!K$18,0)+IFERROR('FORM NILAI SIAP'!$AC99*'CPMK-CPL'!K$19,0)+IFERROR('FORM NILAI SIAP'!$AE99*'CPMK-CPL'!K$20,0))/'CPMK-CPL'!K$25,""))</f>
        <v/>
      </c>
      <c r="M99" s="7" t="str">
        <f>IF($C99="","",IFERROR((IFERROR('FORM NILAI SIAP'!$M99*'CPMK-CPL'!L$11,0)+IFERROR('FORM NILAI SIAP'!$O99*'CPMK-CPL'!L$12,0)+IFERROR('FORM NILAI SIAP'!$Q99*'CPMK-CPL'!L$13,0)+IFERROR('FORM NILAI SIAP'!$S99*'CPMK-CPL'!L$14,0)+IFERROR('FORM NILAI SIAP'!$U99*'CPMK-CPL'!L$15,0)+IFERROR('FORM NILAI SIAP'!$W99*'CPMK-CPL'!L$16,0)+IFERROR('FORM NILAI SIAP'!$Y99*'CPMK-CPL'!L$17,0)+IFERROR('FORM NILAI SIAP'!$AA99*'CPMK-CPL'!L$18,0)+IFERROR('FORM NILAI SIAP'!$AC99*'CPMK-CPL'!L$19,0)+IFERROR('FORM NILAI SIAP'!$AE99*'CPMK-CPL'!L$20,0))/'CPMK-CPL'!L$25,""))</f>
        <v/>
      </c>
      <c r="N99" s="7" t="str">
        <f>IF($C99="","",IFERROR((IFERROR('FORM NILAI SIAP'!$M99*'CPMK-CPL'!M$11,0)+IFERROR('FORM NILAI SIAP'!$O99*'CPMK-CPL'!M$12,0)+IFERROR('FORM NILAI SIAP'!$Q99*'CPMK-CPL'!M$13,0)+IFERROR('FORM NILAI SIAP'!$S99*'CPMK-CPL'!M$14,0)+IFERROR('FORM NILAI SIAP'!$U99*'CPMK-CPL'!M$15,0)+IFERROR('FORM NILAI SIAP'!$W99*'CPMK-CPL'!M$16,0)+IFERROR('FORM NILAI SIAP'!$Y99*'CPMK-CPL'!M$17,0)+IFERROR('FORM NILAI SIAP'!$AA99*'CPMK-CPL'!M$18,0)+IFERROR('FORM NILAI SIAP'!$AC99*'CPMK-CPL'!M$19,0)+IFERROR('FORM NILAI SIAP'!$AE99*'CPMK-CPL'!M$20,0))/'CPMK-CPL'!M$25,""))</f>
        <v/>
      </c>
      <c r="O99" s="7" t="str">
        <f>IF($C99="","",IFERROR((IFERROR('FORM NILAI SIAP'!$M99*'CPMK-CPL'!N$11,0)+IFERROR('FORM NILAI SIAP'!$O99*'CPMK-CPL'!N$12,0)+IFERROR('FORM NILAI SIAP'!$Q99*'CPMK-CPL'!N$13,0)+IFERROR('FORM NILAI SIAP'!$S99*'CPMK-CPL'!N$14,0)+IFERROR('FORM NILAI SIAP'!$U99*'CPMK-CPL'!N$15,0)+IFERROR('FORM NILAI SIAP'!$W99*'CPMK-CPL'!N$16,0)+IFERROR('FORM NILAI SIAP'!$Y99*'CPMK-CPL'!N$17,0)+IFERROR('FORM NILAI SIAP'!$AA99*'CPMK-CPL'!N$18,0)+IFERROR('FORM NILAI SIAP'!$AC99*'CPMK-CPL'!N$19,0)+IFERROR('FORM NILAI SIAP'!$AE99*'CPMK-CPL'!N$20,0))/'CPMK-CPL'!N$25,""))</f>
        <v/>
      </c>
      <c r="P99" s="7" t="str">
        <f>IF($C99="","",IFERROR((IFERROR('FORM NILAI SIAP'!$M99*'CPMK-CPL'!O$11,0)+IFERROR('FORM NILAI SIAP'!$O99*'CPMK-CPL'!O$12,0)+IFERROR('FORM NILAI SIAP'!$Q99*'CPMK-CPL'!O$13,0)+IFERROR('FORM NILAI SIAP'!$S99*'CPMK-CPL'!O$14,0)+IFERROR('FORM NILAI SIAP'!$U99*'CPMK-CPL'!O$15,0)+IFERROR('FORM NILAI SIAP'!$W99*'CPMK-CPL'!O$16,0)+IFERROR('FORM NILAI SIAP'!$Y99*'CPMK-CPL'!O$17,0)+IFERROR('FORM NILAI SIAP'!$AA99*'CPMK-CPL'!O$18,0)+IFERROR('FORM NILAI SIAP'!$AC99*'CPMK-CPL'!O$19,0)+IFERROR('FORM NILAI SIAP'!$AE99*'CPMK-CPL'!O$20,0))/'CPMK-CPL'!O$25,""))</f>
        <v/>
      </c>
      <c r="Q99" s="7" t="str">
        <f>IF($C99="","",IFERROR((IFERROR('FORM NILAI SIAP'!$M99*'CPMK-CPL'!P$11,0)+IFERROR('FORM NILAI SIAP'!$O99*'CPMK-CPL'!P$12,0)+IFERROR('FORM NILAI SIAP'!$Q99*'CPMK-CPL'!P$13,0)+IFERROR('FORM NILAI SIAP'!$S99*'CPMK-CPL'!P$14,0)+IFERROR('FORM NILAI SIAP'!$U99*'CPMK-CPL'!P$15,0)+IFERROR('FORM NILAI SIAP'!$W99*'CPMK-CPL'!P$16,0)+IFERROR('FORM NILAI SIAP'!$Y99*'CPMK-CPL'!P$17,0)+IFERROR('FORM NILAI SIAP'!$AA99*'CPMK-CPL'!P$18,0)+IFERROR('FORM NILAI SIAP'!$AC99*'CPMK-CPL'!P$19,0)+IFERROR('FORM NILAI SIAP'!$AE99*'CPMK-CPL'!P$20,0))/'CPMK-CPL'!P$25,""))</f>
        <v/>
      </c>
      <c r="R99" s="7" t="str">
        <f>IF($C99="","",IFERROR((IFERROR('FORM NILAI SIAP'!$M99*'CPMK-CPL'!Q$11,0)+IFERROR('FORM NILAI SIAP'!$O99*'CPMK-CPL'!Q$12,0)+IFERROR('FORM NILAI SIAP'!$Q99*'CPMK-CPL'!Q$13,0)+IFERROR('FORM NILAI SIAP'!$S99*'CPMK-CPL'!Q$14,0)+IFERROR('FORM NILAI SIAP'!$U99*'CPMK-CPL'!Q$15,0)+IFERROR('FORM NILAI SIAP'!$W99*'CPMK-CPL'!Q$16,0)+IFERROR('FORM NILAI SIAP'!$Y99*'CPMK-CPL'!Q$17,0)+IFERROR('FORM NILAI SIAP'!$AA99*'CPMK-CPL'!Q$18,0)+IFERROR('FORM NILAI SIAP'!$AC99*'CPMK-CPL'!Q$19,0)+IFERROR('FORM NILAI SIAP'!$AE99*'CPMK-CPL'!Q$20,0))/'CPMK-CPL'!Q$25,""))</f>
        <v/>
      </c>
      <c r="S99" s="7" t="str">
        <f>IF($C99="","",IFERROR((IFERROR('FORM NILAI SIAP'!$M99*'CPMK-CPL'!R$11,0)+IFERROR('FORM NILAI SIAP'!$O99*'CPMK-CPL'!R$12,0)+IFERROR('FORM NILAI SIAP'!$Q99*'CPMK-CPL'!R$13,0)+IFERROR('FORM NILAI SIAP'!$S99*'CPMK-CPL'!R$14,0)+IFERROR('FORM NILAI SIAP'!$U99*'CPMK-CPL'!R$15,0)+IFERROR('FORM NILAI SIAP'!$W99*'CPMK-CPL'!R$16,0)+IFERROR('FORM NILAI SIAP'!$Y99*'CPMK-CPL'!R$17,0)+IFERROR('FORM NILAI SIAP'!$AA99*'CPMK-CPL'!R$18,0)+IFERROR('FORM NILAI SIAP'!$AC99*'CPMK-CPL'!R$19,0)+IFERROR('FORM NILAI SIAP'!$AE99*'CPMK-CPL'!R$20,0))/'CPMK-CPL'!R$25,""))</f>
        <v/>
      </c>
      <c r="T99" s="2" t="str">
        <f t="shared" si="30"/>
        <v/>
      </c>
      <c r="U99" s="2" t="str">
        <f t="shared" si="31"/>
        <v/>
      </c>
      <c r="V99" s="2" t="str">
        <f t="shared" si="32"/>
        <v/>
      </c>
      <c r="W99" s="2" t="str">
        <f t="shared" si="33"/>
        <v/>
      </c>
      <c r="X99" s="2" t="str">
        <f t="shared" si="34"/>
        <v/>
      </c>
      <c r="Y99" s="2" t="str">
        <f t="shared" si="35"/>
        <v/>
      </c>
      <c r="Z99" s="2" t="str">
        <f t="shared" si="36"/>
        <v/>
      </c>
      <c r="AA99" s="2" t="str">
        <f t="shared" si="37"/>
        <v/>
      </c>
      <c r="AB99" s="2" t="str">
        <f t="shared" si="28"/>
        <v/>
      </c>
      <c r="AC99" s="2" t="str">
        <f t="shared" si="38"/>
        <v/>
      </c>
      <c r="AD99" s="2" t="str">
        <f t="shared" si="39"/>
        <v/>
      </c>
      <c r="AE99" s="2" t="str">
        <f t="shared" si="40"/>
        <v/>
      </c>
      <c r="AF99" s="2" t="str">
        <f t="shared" si="41"/>
        <v/>
      </c>
      <c r="AG99" s="2" t="str">
        <f t="shared" si="42"/>
        <v/>
      </c>
      <c r="AH99" s="2" t="str">
        <f t="shared" si="43"/>
        <v/>
      </c>
      <c r="AI99" s="60" t="str">
        <f t="shared" ca="1" si="44"/>
        <v/>
      </c>
      <c r="AJ99" s="60"/>
    </row>
    <row r="100" spans="1:36" x14ac:dyDescent="0.25">
      <c r="A100" s="63" t="str">
        <f t="shared" si="29"/>
        <v/>
      </c>
      <c r="B100" s="49" t="str">
        <f>IF('FORM NILAI SIAP'!A100=0,"",'FORM NILAI SIAP'!A100)</f>
        <v/>
      </c>
      <c r="C100" s="3" t="str">
        <f>IF('FORM NILAI SIAP'!B100=0,"",'FORM NILAI SIAP'!B100)</f>
        <v/>
      </c>
      <c r="D100" s="3" t="str">
        <f>'FORM NILAI SIAP'!J100</f>
        <v/>
      </c>
      <c r="E100" s="7" t="str">
        <f>IF($C100="","",IFERROR((IFERROR('FORM NILAI SIAP'!$M100*'CPMK-CPL'!D$11,0)+IFERROR('FORM NILAI SIAP'!$O100*'CPMK-CPL'!D$12,0)+IFERROR('FORM NILAI SIAP'!$Q100*'CPMK-CPL'!D$13,0)+IFERROR('FORM NILAI SIAP'!$S100*'CPMK-CPL'!D$14,0)+IFERROR('FORM NILAI SIAP'!$U100*'CPMK-CPL'!D$15,0)+IFERROR('FORM NILAI SIAP'!$W100*'CPMK-CPL'!D$16,0)+IFERROR('FORM NILAI SIAP'!$Y100*'CPMK-CPL'!D$17,0)+IFERROR('FORM NILAI SIAP'!$AA100*'CPMK-CPL'!D$18,0)+IFERROR('FORM NILAI SIAP'!$AC100*'CPMK-CPL'!D$19,0)+IFERROR('FORM NILAI SIAP'!$AE100*'CPMK-CPL'!D$20,0))/'CPMK-CPL'!D$25,""))</f>
        <v/>
      </c>
      <c r="F100" s="7" t="str">
        <f>IF($C100="","",IFERROR((IFERROR('FORM NILAI SIAP'!$M100*'CPMK-CPL'!E$11,0)+IFERROR('FORM NILAI SIAP'!$O100*'CPMK-CPL'!E$12,0)+IFERROR('FORM NILAI SIAP'!$Q100*'CPMK-CPL'!E$13,0)+IFERROR('FORM NILAI SIAP'!$S100*'CPMK-CPL'!E$14,0)+IFERROR('FORM NILAI SIAP'!$U100*'CPMK-CPL'!E$15,0)+IFERROR('FORM NILAI SIAP'!$W100*'CPMK-CPL'!E$16,0)+IFERROR('FORM NILAI SIAP'!$Y100*'CPMK-CPL'!E$17,0)+IFERROR('FORM NILAI SIAP'!$AA100*'CPMK-CPL'!E$18,0)+IFERROR('FORM NILAI SIAP'!$AC100*'CPMK-CPL'!E$19,0)+IFERROR('FORM NILAI SIAP'!$AE100*'CPMK-CPL'!E$20,0))/'CPMK-CPL'!E$25,""))</f>
        <v/>
      </c>
      <c r="G100" s="7" t="str">
        <f>IF($C100="","",IFERROR((IFERROR('FORM NILAI SIAP'!$M100*'CPMK-CPL'!F$11,0)+IFERROR('FORM NILAI SIAP'!$O100*'CPMK-CPL'!F$12,0)+IFERROR('FORM NILAI SIAP'!$Q100*'CPMK-CPL'!F$13,0)+IFERROR('FORM NILAI SIAP'!$S100*'CPMK-CPL'!F$14,0)+IFERROR('FORM NILAI SIAP'!$U100*'CPMK-CPL'!F$15,0)+IFERROR('FORM NILAI SIAP'!$W100*'CPMK-CPL'!F$16,0)+IFERROR('FORM NILAI SIAP'!$Y100*'CPMK-CPL'!F$17,0)+IFERROR('FORM NILAI SIAP'!$AA100*'CPMK-CPL'!F$18,0)+IFERROR('FORM NILAI SIAP'!$AC100*'CPMK-CPL'!F$19,0)+IFERROR('FORM NILAI SIAP'!$AE100*'CPMK-CPL'!F$20,0))/'CPMK-CPL'!F$25,""))</f>
        <v/>
      </c>
      <c r="H100" s="7" t="str">
        <f>IF($C100="","",IFERROR((IFERROR('FORM NILAI SIAP'!$M100*'CPMK-CPL'!G$11,0)+IFERROR('FORM NILAI SIAP'!$O100*'CPMK-CPL'!G$12,0)+IFERROR('FORM NILAI SIAP'!$Q100*'CPMK-CPL'!G$13,0)+IFERROR('FORM NILAI SIAP'!$S100*'CPMK-CPL'!G$14,0)+IFERROR('FORM NILAI SIAP'!$U100*'CPMK-CPL'!G$15,0)+IFERROR('FORM NILAI SIAP'!$W100*'CPMK-CPL'!G$16,0)+IFERROR('FORM NILAI SIAP'!$Y100*'CPMK-CPL'!G$17,0)+IFERROR('FORM NILAI SIAP'!$AA100*'CPMK-CPL'!G$18,0)+IFERROR('FORM NILAI SIAP'!$AC100*'CPMK-CPL'!G$19,0)+IFERROR('FORM NILAI SIAP'!$AE100*'CPMK-CPL'!G$20,0))/'CPMK-CPL'!G$25,""))</f>
        <v/>
      </c>
      <c r="I100" s="7" t="str">
        <f>IF($C100="","",IFERROR((IFERROR('FORM NILAI SIAP'!$M100*'CPMK-CPL'!H$11,0)+IFERROR('FORM NILAI SIAP'!$O100*'CPMK-CPL'!H$12,0)+IFERROR('FORM NILAI SIAP'!$Q100*'CPMK-CPL'!H$13,0)+IFERROR('FORM NILAI SIAP'!$S100*'CPMK-CPL'!H$14,0)+IFERROR('FORM NILAI SIAP'!$U100*'CPMK-CPL'!H$15,0)+IFERROR('FORM NILAI SIAP'!$W100*'CPMK-CPL'!H$16,0)+IFERROR('FORM NILAI SIAP'!$Y100*'CPMK-CPL'!H$17,0)+IFERROR('FORM NILAI SIAP'!$AA100*'CPMK-CPL'!H$18,0)+IFERROR('FORM NILAI SIAP'!$AC100*'CPMK-CPL'!H$19,0)+IFERROR('FORM NILAI SIAP'!$AE100*'CPMK-CPL'!H$20,0))/'CPMK-CPL'!H$25,""))</f>
        <v/>
      </c>
      <c r="J100" s="7" t="str">
        <f>IF($C100="","",IFERROR((IFERROR('FORM NILAI SIAP'!$M100*'CPMK-CPL'!I$11,0)+IFERROR('FORM NILAI SIAP'!$O100*'CPMK-CPL'!I$12,0)+IFERROR('FORM NILAI SIAP'!$Q100*'CPMK-CPL'!I$13,0)+IFERROR('FORM NILAI SIAP'!$S100*'CPMK-CPL'!I$14,0)+IFERROR('FORM NILAI SIAP'!$U100*'CPMK-CPL'!I$15,0)+IFERROR('FORM NILAI SIAP'!$W100*'CPMK-CPL'!I$16,0)+IFERROR('FORM NILAI SIAP'!$Y100*'CPMK-CPL'!I$17,0)+IFERROR('FORM NILAI SIAP'!$AA100*'CPMK-CPL'!I$18,0)+IFERROR('FORM NILAI SIAP'!$AC100*'CPMK-CPL'!I$19,0)+IFERROR('FORM NILAI SIAP'!$AE100*'CPMK-CPL'!I$20,0))/'CPMK-CPL'!I$25,""))</f>
        <v/>
      </c>
      <c r="K100" s="7" t="str">
        <f>IF($C100="","",IFERROR((IFERROR('FORM NILAI SIAP'!$M100*'CPMK-CPL'!J$11,0)+IFERROR('FORM NILAI SIAP'!$O100*'CPMK-CPL'!J$12,0)+IFERROR('FORM NILAI SIAP'!$Q100*'CPMK-CPL'!J$13,0)+IFERROR('FORM NILAI SIAP'!$S100*'CPMK-CPL'!J$14,0)+IFERROR('FORM NILAI SIAP'!$U100*'CPMK-CPL'!J$15,0)+IFERROR('FORM NILAI SIAP'!$W100*'CPMK-CPL'!J$16,0)+IFERROR('FORM NILAI SIAP'!$Y100*'CPMK-CPL'!J$17,0)+IFERROR('FORM NILAI SIAP'!$AA100*'CPMK-CPL'!J$18,0)+IFERROR('FORM NILAI SIAP'!$AC100*'CPMK-CPL'!J$19,0)+IFERROR('FORM NILAI SIAP'!$AE100*'CPMK-CPL'!J$20,0))/'CPMK-CPL'!J$25,""))</f>
        <v/>
      </c>
      <c r="L100" s="7" t="str">
        <f>IF($C100="","",IFERROR((IFERROR('FORM NILAI SIAP'!$M100*'CPMK-CPL'!K$11,0)+IFERROR('FORM NILAI SIAP'!$O100*'CPMK-CPL'!K$12,0)+IFERROR('FORM NILAI SIAP'!$Q100*'CPMK-CPL'!K$13,0)+IFERROR('FORM NILAI SIAP'!$S100*'CPMK-CPL'!K$14,0)+IFERROR('FORM NILAI SIAP'!$U100*'CPMK-CPL'!K$15,0)+IFERROR('FORM NILAI SIAP'!$W100*'CPMK-CPL'!K$16,0)+IFERROR('FORM NILAI SIAP'!$Y100*'CPMK-CPL'!K$17,0)+IFERROR('FORM NILAI SIAP'!$AA100*'CPMK-CPL'!K$18,0)+IFERROR('FORM NILAI SIAP'!$AC100*'CPMK-CPL'!K$19,0)+IFERROR('FORM NILAI SIAP'!$AE100*'CPMK-CPL'!K$20,0))/'CPMK-CPL'!K$25,""))</f>
        <v/>
      </c>
      <c r="M100" s="7" t="str">
        <f>IF($C100="","",IFERROR((IFERROR('FORM NILAI SIAP'!$M100*'CPMK-CPL'!L$11,0)+IFERROR('FORM NILAI SIAP'!$O100*'CPMK-CPL'!L$12,0)+IFERROR('FORM NILAI SIAP'!$Q100*'CPMK-CPL'!L$13,0)+IFERROR('FORM NILAI SIAP'!$S100*'CPMK-CPL'!L$14,0)+IFERROR('FORM NILAI SIAP'!$U100*'CPMK-CPL'!L$15,0)+IFERROR('FORM NILAI SIAP'!$W100*'CPMK-CPL'!L$16,0)+IFERROR('FORM NILAI SIAP'!$Y100*'CPMK-CPL'!L$17,0)+IFERROR('FORM NILAI SIAP'!$AA100*'CPMK-CPL'!L$18,0)+IFERROR('FORM NILAI SIAP'!$AC100*'CPMK-CPL'!L$19,0)+IFERROR('FORM NILAI SIAP'!$AE100*'CPMK-CPL'!L$20,0))/'CPMK-CPL'!L$25,""))</f>
        <v/>
      </c>
      <c r="N100" s="7" t="str">
        <f>IF($C100="","",IFERROR((IFERROR('FORM NILAI SIAP'!$M100*'CPMK-CPL'!M$11,0)+IFERROR('FORM NILAI SIAP'!$O100*'CPMK-CPL'!M$12,0)+IFERROR('FORM NILAI SIAP'!$Q100*'CPMK-CPL'!M$13,0)+IFERROR('FORM NILAI SIAP'!$S100*'CPMK-CPL'!M$14,0)+IFERROR('FORM NILAI SIAP'!$U100*'CPMK-CPL'!M$15,0)+IFERROR('FORM NILAI SIAP'!$W100*'CPMK-CPL'!M$16,0)+IFERROR('FORM NILAI SIAP'!$Y100*'CPMK-CPL'!M$17,0)+IFERROR('FORM NILAI SIAP'!$AA100*'CPMK-CPL'!M$18,0)+IFERROR('FORM NILAI SIAP'!$AC100*'CPMK-CPL'!M$19,0)+IFERROR('FORM NILAI SIAP'!$AE100*'CPMK-CPL'!M$20,0))/'CPMK-CPL'!M$25,""))</f>
        <v/>
      </c>
      <c r="O100" s="7" t="str">
        <f>IF($C100="","",IFERROR((IFERROR('FORM NILAI SIAP'!$M100*'CPMK-CPL'!N$11,0)+IFERROR('FORM NILAI SIAP'!$O100*'CPMK-CPL'!N$12,0)+IFERROR('FORM NILAI SIAP'!$Q100*'CPMK-CPL'!N$13,0)+IFERROR('FORM NILAI SIAP'!$S100*'CPMK-CPL'!N$14,0)+IFERROR('FORM NILAI SIAP'!$U100*'CPMK-CPL'!N$15,0)+IFERROR('FORM NILAI SIAP'!$W100*'CPMK-CPL'!N$16,0)+IFERROR('FORM NILAI SIAP'!$Y100*'CPMK-CPL'!N$17,0)+IFERROR('FORM NILAI SIAP'!$AA100*'CPMK-CPL'!N$18,0)+IFERROR('FORM NILAI SIAP'!$AC100*'CPMK-CPL'!N$19,0)+IFERROR('FORM NILAI SIAP'!$AE100*'CPMK-CPL'!N$20,0))/'CPMK-CPL'!N$25,""))</f>
        <v/>
      </c>
      <c r="P100" s="7" t="str">
        <f>IF($C100="","",IFERROR((IFERROR('FORM NILAI SIAP'!$M100*'CPMK-CPL'!O$11,0)+IFERROR('FORM NILAI SIAP'!$O100*'CPMK-CPL'!O$12,0)+IFERROR('FORM NILAI SIAP'!$Q100*'CPMK-CPL'!O$13,0)+IFERROR('FORM NILAI SIAP'!$S100*'CPMK-CPL'!O$14,0)+IFERROR('FORM NILAI SIAP'!$U100*'CPMK-CPL'!O$15,0)+IFERROR('FORM NILAI SIAP'!$W100*'CPMK-CPL'!O$16,0)+IFERROR('FORM NILAI SIAP'!$Y100*'CPMK-CPL'!O$17,0)+IFERROR('FORM NILAI SIAP'!$AA100*'CPMK-CPL'!O$18,0)+IFERROR('FORM NILAI SIAP'!$AC100*'CPMK-CPL'!O$19,0)+IFERROR('FORM NILAI SIAP'!$AE100*'CPMK-CPL'!O$20,0))/'CPMK-CPL'!O$25,""))</f>
        <v/>
      </c>
      <c r="Q100" s="7" t="str">
        <f>IF($C100="","",IFERROR((IFERROR('FORM NILAI SIAP'!$M100*'CPMK-CPL'!P$11,0)+IFERROR('FORM NILAI SIAP'!$O100*'CPMK-CPL'!P$12,0)+IFERROR('FORM NILAI SIAP'!$Q100*'CPMK-CPL'!P$13,0)+IFERROR('FORM NILAI SIAP'!$S100*'CPMK-CPL'!P$14,0)+IFERROR('FORM NILAI SIAP'!$U100*'CPMK-CPL'!P$15,0)+IFERROR('FORM NILAI SIAP'!$W100*'CPMK-CPL'!P$16,0)+IFERROR('FORM NILAI SIAP'!$Y100*'CPMK-CPL'!P$17,0)+IFERROR('FORM NILAI SIAP'!$AA100*'CPMK-CPL'!P$18,0)+IFERROR('FORM NILAI SIAP'!$AC100*'CPMK-CPL'!P$19,0)+IFERROR('FORM NILAI SIAP'!$AE100*'CPMK-CPL'!P$20,0))/'CPMK-CPL'!P$25,""))</f>
        <v/>
      </c>
      <c r="R100" s="7" t="str">
        <f>IF($C100="","",IFERROR((IFERROR('FORM NILAI SIAP'!$M100*'CPMK-CPL'!Q$11,0)+IFERROR('FORM NILAI SIAP'!$O100*'CPMK-CPL'!Q$12,0)+IFERROR('FORM NILAI SIAP'!$Q100*'CPMK-CPL'!Q$13,0)+IFERROR('FORM NILAI SIAP'!$S100*'CPMK-CPL'!Q$14,0)+IFERROR('FORM NILAI SIAP'!$U100*'CPMK-CPL'!Q$15,0)+IFERROR('FORM NILAI SIAP'!$W100*'CPMK-CPL'!Q$16,0)+IFERROR('FORM NILAI SIAP'!$Y100*'CPMK-CPL'!Q$17,0)+IFERROR('FORM NILAI SIAP'!$AA100*'CPMK-CPL'!Q$18,0)+IFERROR('FORM NILAI SIAP'!$AC100*'CPMK-CPL'!Q$19,0)+IFERROR('FORM NILAI SIAP'!$AE100*'CPMK-CPL'!Q$20,0))/'CPMK-CPL'!Q$25,""))</f>
        <v/>
      </c>
      <c r="S100" s="7" t="str">
        <f>IF($C100="","",IFERROR((IFERROR('FORM NILAI SIAP'!$M100*'CPMK-CPL'!R$11,0)+IFERROR('FORM NILAI SIAP'!$O100*'CPMK-CPL'!R$12,0)+IFERROR('FORM NILAI SIAP'!$Q100*'CPMK-CPL'!R$13,0)+IFERROR('FORM NILAI SIAP'!$S100*'CPMK-CPL'!R$14,0)+IFERROR('FORM NILAI SIAP'!$U100*'CPMK-CPL'!R$15,0)+IFERROR('FORM NILAI SIAP'!$W100*'CPMK-CPL'!R$16,0)+IFERROR('FORM NILAI SIAP'!$Y100*'CPMK-CPL'!R$17,0)+IFERROR('FORM NILAI SIAP'!$AA100*'CPMK-CPL'!R$18,0)+IFERROR('FORM NILAI SIAP'!$AC100*'CPMK-CPL'!R$19,0)+IFERROR('FORM NILAI SIAP'!$AE100*'CPMK-CPL'!R$20,0))/'CPMK-CPL'!R$25,""))</f>
        <v/>
      </c>
      <c r="T100" s="2" t="str">
        <f t="shared" si="30"/>
        <v/>
      </c>
      <c r="U100" s="2" t="str">
        <f t="shared" si="31"/>
        <v/>
      </c>
      <c r="V100" s="2" t="str">
        <f t="shared" si="32"/>
        <v/>
      </c>
      <c r="W100" s="2" t="str">
        <f t="shared" si="33"/>
        <v/>
      </c>
      <c r="X100" s="2" t="str">
        <f t="shared" si="34"/>
        <v/>
      </c>
      <c r="Y100" s="2" t="str">
        <f t="shared" si="35"/>
        <v/>
      </c>
      <c r="Z100" s="2" t="str">
        <f t="shared" si="36"/>
        <v/>
      </c>
      <c r="AA100" s="2" t="str">
        <f t="shared" si="37"/>
        <v/>
      </c>
      <c r="AB100" s="2" t="str">
        <f t="shared" si="28"/>
        <v/>
      </c>
      <c r="AC100" s="2" t="str">
        <f t="shared" si="38"/>
        <v/>
      </c>
      <c r="AD100" s="2" t="str">
        <f t="shared" si="39"/>
        <v/>
      </c>
      <c r="AE100" s="2" t="str">
        <f t="shared" si="40"/>
        <v/>
      </c>
      <c r="AF100" s="2" t="str">
        <f t="shared" si="41"/>
        <v/>
      </c>
      <c r="AG100" s="2" t="str">
        <f t="shared" si="42"/>
        <v/>
      </c>
      <c r="AH100" s="2" t="str">
        <f t="shared" si="43"/>
        <v/>
      </c>
      <c r="AI100" s="60" t="str">
        <f t="shared" ca="1" si="44"/>
        <v/>
      </c>
      <c r="AJ100" s="60"/>
    </row>
    <row r="101" spans="1:36" x14ac:dyDescent="0.25">
      <c r="A101" s="63" t="str">
        <f t="shared" si="29"/>
        <v/>
      </c>
      <c r="B101" s="49" t="str">
        <f>IF('FORM NILAI SIAP'!A101=0,"",'FORM NILAI SIAP'!A101)</f>
        <v/>
      </c>
      <c r="C101" s="3" t="str">
        <f>IF('FORM NILAI SIAP'!B101=0,"",'FORM NILAI SIAP'!B101)</f>
        <v/>
      </c>
      <c r="D101" s="3" t="str">
        <f>'FORM NILAI SIAP'!J101</f>
        <v/>
      </c>
      <c r="E101" s="7" t="str">
        <f>IF($C101="","",IFERROR((IFERROR('FORM NILAI SIAP'!$M101*'CPMK-CPL'!D$11,0)+IFERROR('FORM NILAI SIAP'!$O101*'CPMK-CPL'!D$12,0)+IFERROR('FORM NILAI SIAP'!$Q101*'CPMK-CPL'!D$13,0)+IFERROR('FORM NILAI SIAP'!$S101*'CPMK-CPL'!D$14,0)+IFERROR('FORM NILAI SIAP'!$U101*'CPMK-CPL'!D$15,0)+IFERROR('FORM NILAI SIAP'!$W101*'CPMK-CPL'!D$16,0)+IFERROR('FORM NILAI SIAP'!$Y101*'CPMK-CPL'!D$17,0)+IFERROR('FORM NILAI SIAP'!$AA101*'CPMK-CPL'!D$18,0)+IFERROR('FORM NILAI SIAP'!$AC101*'CPMK-CPL'!D$19,0)+IFERROR('FORM NILAI SIAP'!$AE101*'CPMK-CPL'!D$20,0))/'CPMK-CPL'!D$25,""))</f>
        <v/>
      </c>
      <c r="F101" s="7" t="str">
        <f>IF($C101="","",IFERROR((IFERROR('FORM NILAI SIAP'!$M101*'CPMK-CPL'!E$11,0)+IFERROR('FORM NILAI SIAP'!$O101*'CPMK-CPL'!E$12,0)+IFERROR('FORM NILAI SIAP'!$Q101*'CPMK-CPL'!E$13,0)+IFERROR('FORM NILAI SIAP'!$S101*'CPMK-CPL'!E$14,0)+IFERROR('FORM NILAI SIAP'!$U101*'CPMK-CPL'!E$15,0)+IFERROR('FORM NILAI SIAP'!$W101*'CPMK-CPL'!E$16,0)+IFERROR('FORM NILAI SIAP'!$Y101*'CPMK-CPL'!E$17,0)+IFERROR('FORM NILAI SIAP'!$AA101*'CPMK-CPL'!E$18,0)+IFERROR('FORM NILAI SIAP'!$AC101*'CPMK-CPL'!E$19,0)+IFERROR('FORM NILAI SIAP'!$AE101*'CPMK-CPL'!E$20,0))/'CPMK-CPL'!E$25,""))</f>
        <v/>
      </c>
      <c r="G101" s="7" t="str">
        <f>IF($C101="","",IFERROR((IFERROR('FORM NILAI SIAP'!$M101*'CPMK-CPL'!F$11,0)+IFERROR('FORM NILAI SIAP'!$O101*'CPMK-CPL'!F$12,0)+IFERROR('FORM NILAI SIAP'!$Q101*'CPMK-CPL'!F$13,0)+IFERROR('FORM NILAI SIAP'!$S101*'CPMK-CPL'!F$14,0)+IFERROR('FORM NILAI SIAP'!$U101*'CPMK-CPL'!F$15,0)+IFERROR('FORM NILAI SIAP'!$W101*'CPMK-CPL'!F$16,0)+IFERROR('FORM NILAI SIAP'!$Y101*'CPMK-CPL'!F$17,0)+IFERROR('FORM NILAI SIAP'!$AA101*'CPMK-CPL'!F$18,0)+IFERROR('FORM NILAI SIAP'!$AC101*'CPMK-CPL'!F$19,0)+IFERROR('FORM NILAI SIAP'!$AE101*'CPMK-CPL'!F$20,0))/'CPMK-CPL'!F$25,""))</f>
        <v/>
      </c>
      <c r="H101" s="7" t="str">
        <f>IF($C101="","",IFERROR((IFERROR('FORM NILAI SIAP'!$M101*'CPMK-CPL'!G$11,0)+IFERROR('FORM NILAI SIAP'!$O101*'CPMK-CPL'!G$12,0)+IFERROR('FORM NILAI SIAP'!$Q101*'CPMK-CPL'!G$13,0)+IFERROR('FORM NILAI SIAP'!$S101*'CPMK-CPL'!G$14,0)+IFERROR('FORM NILAI SIAP'!$U101*'CPMK-CPL'!G$15,0)+IFERROR('FORM NILAI SIAP'!$W101*'CPMK-CPL'!G$16,0)+IFERROR('FORM NILAI SIAP'!$Y101*'CPMK-CPL'!G$17,0)+IFERROR('FORM NILAI SIAP'!$AA101*'CPMK-CPL'!G$18,0)+IFERROR('FORM NILAI SIAP'!$AC101*'CPMK-CPL'!G$19,0)+IFERROR('FORM NILAI SIAP'!$AE101*'CPMK-CPL'!G$20,0))/'CPMK-CPL'!G$25,""))</f>
        <v/>
      </c>
      <c r="I101" s="7" t="str">
        <f>IF($C101="","",IFERROR((IFERROR('FORM NILAI SIAP'!$M101*'CPMK-CPL'!H$11,0)+IFERROR('FORM NILAI SIAP'!$O101*'CPMK-CPL'!H$12,0)+IFERROR('FORM NILAI SIAP'!$Q101*'CPMK-CPL'!H$13,0)+IFERROR('FORM NILAI SIAP'!$S101*'CPMK-CPL'!H$14,0)+IFERROR('FORM NILAI SIAP'!$U101*'CPMK-CPL'!H$15,0)+IFERROR('FORM NILAI SIAP'!$W101*'CPMK-CPL'!H$16,0)+IFERROR('FORM NILAI SIAP'!$Y101*'CPMK-CPL'!H$17,0)+IFERROR('FORM NILAI SIAP'!$AA101*'CPMK-CPL'!H$18,0)+IFERROR('FORM NILAI SIAP'!$AC101*'CPMK-CPL'!H$19,0)+IFERROR('FORM NILAI SIAP'!$AE101*'CPMK-CPL'!H$20,0))/'CPMK-CPL'!H$25,""))</f>
        <v/>
      </c>
      <c r="J101" s="7" t="str">
        <f>IF($C101="","",IFERROR((IFERROR('FORM NILAI SIAP'!$M101*'CPMK-CPL'!I$11,0)+IFERROR('FORM NILAI SIAP'!$O101*'CPMK-CPL'!I$12,0)+IFERROR('FORM NILAI SIAP'!$Q101*'CPMK-CPL'!I$13,0)+IFERROR('FORM NILAI SIAP'!$S101*'CPMK-CPL'!I$14,0)+IFERROR('FORM NILAI SIAP'!$U101*'CPMK-CPL'!I$15,0)+IFERROR('FORM NILAI SIAP'!$W101*'CPMK-CPL'!I$16,0)+IFERROR('FORM NILAI SIAP'!$Y101*'CPMK-CPL'!I$17,0)+IFERROR('FORM NILAI SIAP'!$AA101*'CPMK-CPL'!I$18,0)+IFERROR('FORM NILAI SIAP'!$AC101*'CPMK-CPL'!I$19,0)+IFERROR('FORM NILAI SIAP'!$AE101*'CPMK-CPL'!I$20,0))/'CPMK-CPL'!I$25,""))</f>
        <v/>
      </c>
      <c r="K101" s="7" t="str">
        <f>IF($C101="","",IFERROR((IFERROR('FORM NILAI SIAP'!$M101*'CPMK-CPL'!J$11,0)+IFERROR('FORM NILAI SIAP'!$O101*'CPMK-CPL'!J$12,0)+IFERROR('FORM NILAI SIAP'!$Q101*'CPMK-CPL'!J$13,0)+IFERROR('FORM NILAI SIAP'!$S101*'CPMK-CPL'!J$14,0)+IFERROR('FORM NILAI SIAP'!$U101*'CPMK-CPL'!J$15,0)+IFERROR('FORM NILAI SIAP'!$W101*'CPMK-CPL'!J$16,0)+IFERROR('FORM NILAI SIAP'!$Y101*'CPMK-CPL'!J$17,0)+IFERROR('FORM NILAI SIAP'!$AA101*'CPMK-CPL'!J$18,0)+IFERROR('FORM NILAI SIAP'!$AC101*'CPMK-CPL'!J$19,0)+IFERROR('FORM NILAI SIAP'!$AE101*'CPMK-CPL'!J$20,0))/'CPMK-CPL'!J$25,""))</f>
        <v/>
      </c>
      <c r="L101" s="7" t="str">
        <f>IF($C101="","",IFERROR((IFERROR('FORM NILAI SIAP'!$M101*'CPMK-CPL'!K$11,0)+IFERROR('FORM NILAI SIAP'!$O101*'CPMK-CPL'!K$12,0)+IFERROR('FORM NILAI SIAP'!$Q101*'CPMK-CPL'!K$13,0)+IFERROR('FORM NILAI SIAP'!$S101*'CPMK-CPL'!K$14,0)+IFERROR('FORM NILAI SIAP'!$U101*'CPMK-CPL'!K$15,0)+IFERROR('FORM NILAI SIAP'!$W101*'CPMK-CPL'!K$16,0)+IFERROR('FORM NILAI SIAP'!$Y101*'CPMK-CPL'!K$17,0)+IFERROR('FORM NILAI SIAP'!$AA101*'CPMK-CPL'!K$18,0)+IFERROR('FORM NILAI SIAP'!$AC101*'CPMK-CPL'!K$19,0)+IFERROR('FORM NILAI SIAP'!$AE101*'CPMK-CPL'!K$20,0))/'CPMK-CPL'!K$25,""))</f>
        <v/>
      </c>
      <c r="M101" s="7" t="str">
        <f>IF($C101="","",IFERROR((IFERROR('FORM NILAI SIAP'!$M101*'CPMK-CPL'!L$11,0)+IFERROR('FORM NILAI SIAP'!$O101*'CPMK-CPL'!L$12,0)+IFERROR('FORM NILAI SIAP'!$Q101*'CPMK-CPL'!L$13,0)+IFERROR('FORM NILAI SIAP'!$S101*'CPMK-CPL'!L$14,0)+IFERROR('FORM NILAI SIAP'!$U101*'CPMK-CPL'!L$15,0)+IFERROR('FORM NILAI SIAP'!$W101*'CPMK-CPL'!L$16,0)+IFERROR('FORM NILAI SIAP'!$Y101*'CPMK-CPL'!L$17,0)+IFERROR('FORM NILAI SIAP'!$AA101*'CPMK-CPL'!L$18,0)+IFERROR('FORM NILAI SIAP'!$AC101*'CPMK-CPL'!L$19,0)+IFERROR('FORM NILAI SIAP'!$AE101*'CPMK-CPL'!L$20,0))/'CPMK-CPL'!L$25,""))</f>
        <v/>
      </c>
      <c r="N101" s="7" t="str">
        <f>IF($C101="","",IFERROR((IFERROR('FORM NILAI SIAP'!$M101*'CPMK-CPL'!M$11,0)+IFERROR('FORM NILAI SIAP'!$O101*'CPMK-CPL'!M$12,0)+IFERROR('FORM NILAI SIAP'!$Q101*'CPMK-CPL'!M$13,0)+IFERROR('FORM NILAI SIAP'!$S101*'CPMK-CPL'!M$14,0)+IFERROR('FORM NILAI SIAP'!$U101*'CPMK-CPL'!M$15,0)+IFERROR('FORM NILAI SIAP'!$W101*'CPMK-CPL'!M$16,0)+IFERROR('FORM NILAI SIAP'!$Y101*'CPMK-CPL'!M$17,0)+IFERROR('FORM NILAI SIAP'!$AA101*'CPMK-CPL'!M$18,0)+IFERROR('FORM NILAI SIAP'!$AC101*'CPMK-CPL'!M$19,0)+IFERROR('FORM NILAI SIAP'!$AE101*'CPMK-CPL'!M$20,0))/'CPMK-CPL'!M$25,""))</f>
        <v/>
      </c>
      <c r="O101" s="7" t="str">
        <f>IF($C101="","",IFERROR((IFERROR('FORM NILAI SIAP'!$M101*'CPMK-CPL'!N$11,0)+IFERROR('FORM NILAI SIAP'!$O101*'CPMK-CPL'!N$12,0)+IFERROR('FORM NILAI SIAP'!$Q101*'CPMK-CPL'!N$13,0)+IFERROR('FORM NILAI SIAP'!$S101*'CPMK-CPL'!N$14,0)+IFERROR('FORM NILAI SIAP'!$U101*'CPMK-CPL'!N$15,0)+IFERROR('FORM NILAI SIAP'!$W101*'CPMK-CPL'!N$16,0)+IFERROR('FORM NILAI SIAP'!$Y101*'CPMK-CPL'!N$17,0)+IFERROR('FORM NILAI SIAP'!$AA101*'CPMK-CPL'!N$18,0)+IFERROR('FORM NILAI SIAP'!$AC101*'CPMK-CPL'!N$19,0)+IFERROR('FORM NILAI SIAP'!$AE101*'CPMK-CPL'!N$20,0))/'CPMK-CPL'!N$25,""))</f>
        <v/>
      </c>
      <c r="P101" s="7" t="str">
        <f>IF($C101="","",IFERROR((IFERROR('FORM NILAI SIAP'!$M101*'CPMK-CPL'!O$11,0)+IFERROR('FORM NILAI SIAP'!$O101*'CPMK-CPL'!O$12,0)+IFERROR('FORM NILAI SIAP'!$Q101*'CPMK-CPL'!O$13,0)+IFERROR('FORM NILAI SIAP'!$S101*'CPMK-CPL'!O$14,0)+IFERROR('FORM NILAI SIAP'!$U101*'CPMK-CPL'!O$15,0)+IFERROR('FORM NILAI SIAP'!$W101*'CPMK-CPL'!O$16,0)+IFERROR('FORM NILAI SIAP'!$Y101*'CPMK-CPL'!O$17,0)+IFERROR('FORM NILAI SIAP'!$AA101*'CPMK-CPL'!O$18,0)+IFERROR('FORM NILAI SIAP'!$AC101*'CPMK-CPL'!O$19,0)+IFERROR('FORM NILAI SIAP'!$AE101*'CPMK-CPL'!O$20,0))/'CPMK-CPL'!O$25,""))</f>
        <v/>
      </c>
      <c r="Q101" s="7" t="str">
        <f>IF($C101="","",IFERROR((IFERROR('FORM NILAI SIAP'!$M101*'CPMK-CPL'!P$11,0)+IFERROR('FORM NILAI SIAP'!$O101*'CPMK-CPL'!P$12,0)+IFERROR('FORM NILAI SIAP'!$Q101*'CPMK-CPL'!P$13,0)+IFERROR('FORM NILAI SIAP'!$S101*'CPMK-CPL'!P$14,0)+IFERROR('FORM NILAI SIAP'!$U101*'CPMK-CPL'!P$15,0)+IFERROR('FORM NILAI SIAP'!$W101*'CPMK-CPL'!P$16,0)+IFERROR('FORM NILAI SIAP'!$Y101*'CPMK-CPL'!P$17,0)+IFERROR('FORM NILAI SIAP'!$AA101*'CPMK-CPL'!P$18,0)+IFERROR('FORM NILAI SIAP'!$AC101*'CPMK-CPL'!P$19,0)+IFERROR('FORM NILAI SIAP'!$AE101*'CPMK-CPL'!P$20,0))/'CPMK-CPL'!P$25,""))</f>
        <v/>
      </c>
      <c r="R101" s="7" t="str">
        <f>IF($C101="","",IFERROR((IFERROR('FORM NILAI SIAP'!$M101*'CPMK-CPL'!Q$11,0)+IFERROR('FORM NILAI SIAP'!$O101*'CPMK-CPL'!Q$12,0)+IFERROR('FORM NILAI SIAP'!$Q101*'CPMK-CPL'!Q$13,0)+IFERROR('FORM NILAI SIAP'!$S101*'CPMK-CPL'!Q$14,0)+IFERROR('FORM NILAI SIAP'!$U101*'CPMK-CPL'!Q$15,0)+IFERROR('FORM NILAI SIAP'!$W101*'CPMK-CPL'!Q$16,0)+IFERROR('FORM NILAI SIAP'!$Y101*'CPMK-CPL'!Q$17,0)+IFERROR('FORM NILAI SIAP'!$AA101*'CPMK-CPL'!Q$18,0)+IFERROR('FORM NILAI SIAP'!$AC101*'CPMK-CPL'!Q$19,0)+IFERROR('FORM NILAI SIAP'!$AE101*'CPMK-CPL'!Q$20,0))/'CPMK-CPL'!Q$25,""))</f>
        <v/>
      </c>
      <c r="S101" s="7" t="str">
        <f>IF($C101="","",IFERROR((IFERROR('FORM NILAI SIAP'!$M101*'CPMK-CPL'!R$11,0)+IFERROR('FORM NILAI SIAP'!$O101*'CPMK-CPL'!R$12,0)+IFERROR('FORM NILAI SIAP'!$Q101*'CPMK-CPL'!R$13,0)+IFERROR('FORM NILAI SIAP'!$S101*'CPMK-CPL'!R$14,0)+IFERROR('FORM NILAI SIAP'!$U101*'CPMK-CPL'!R$15,0)+IFERROR('FORM NILAI SIAP'!$W101*'CPMK-CPL'!R$16,0)+IFERROR('FORM NILAI SIAP'!$Y101*'CPMK-CPL'!R$17,0)+IFERROR('FORM NILAI SIAP'!$AA101*'CPMK-CPL'!R$18,0)+IFERROR('FORM NILAI SIAP'!$AC101*'CPMK-CPL'!R$19,0)+IFERROR('FORM NILAI SIAP'!$AE101*'CPMK-CPL'!R$20,0))/'CPMK-CPL'!R$25,""))</f>
        <v/>
      </c>
      <c r="T101" s="2" t="str">
        <f t="shared" si="30"/>
        <v/>
      </c>
      <c r="U101" s="2" t="str">
        <f t="shared" si="31"/>
        <v/>
      </c>
      <c r="V101" s="2" t="str">
        <f t="shared" si="32"/>
        <v/>
      </c>
      <c r="W101" s="2" t="str">
        <f t="shared" si="33"/>
        <v/>
      </c>
      <c r="X101" s="2" t="str">
        <f t="shared" si="34"/>
        <v/>
      </c>
      <c r="Y101" s="2" t="str">
        <f t="shared" si="35"/>
        <v/>
      </c>
      <c r="Z101" s="2" t="str">
        <f t="shared" si="36"/>
        <v/>
      </c>
      <c r="AA101" s="2" t="str">
        <f t="shared" si="37"/>
        <v/>
      </c>
      <c r="AB101" s="2" t="str">
        <f t="shared" si="28"/>
        <v/>
      </c>
      <c r="AC101" s="2" t="str">
        <f t="shared" si="38"/>
        <v/>
      </c>
      <c r="AD101" s="2" t="str">
        <f t="shared" si="39"/>
        <v/>
      </c>
      <c r="AE101" s="2" t="str">
        <f t="shared" si="40"/>
        <v/>
      </c>
      <c r="AF101" s="2" t="str">
        <f t="shared" si="41"/>
        <v/>
      </c>
      <c r="AG101" s="2" t="str">
        <f t="shared" si="42"/>
        <v/>
      </c>
      <c r="AH101" s="2" t="str">
        <f t="shared" si="43"/>
        <v/>
      </c>
      <c r="AI101" s="60" t="str">
        <f t="shared" ca="1" si="44"/>
        <v/>
      </c>
      <c r="AJ101" s="60"/>
    </row>
    <row r="102" spans="1:36" x14ac:dyDescent="0.25">
      <c r="A102" s="63" t="str">
        <f t="shared" si="29"/>
        <v/>
      </c>
      <c r="B102" s="49" t="str">
        <f>IF('FORM NILAI SIAP'!A102=0,"",'FORM NILAI SIAP'!A102)</f>
        <v/>
      </c>
      <c r="C102" s="3" t="str">
        <f>IF('FORM NILAI SIAP'!B102=0,"",'FORM NILAI SIAP'!B102)</f>
        <v/>
      </c>
      <c r="D102" s="3" t="str">
        <f>'FORM NILAI SIAP'!J102</f>
        <v/>
      </c>
      <c r="E102" s="7" t="str">
        <f>IF($C102="","",IFERROR((IFERROR('FORM NILAI SIAP'!$M102*'CPMK-CPL'!D$11,0)+IFERROR('FORM NILAI SIAP'!$O102*'CPMK-CPL'!D$12,0)+IFERROR('FORM NILAI SIAP'!$Q102*'CPMK-CPL'!D$13,0)+IFERROR('FORM NILAI SIAP'!$S102*'CPMK-CPL'!D$14,0)+IFERROR('FORM NILAI SIAP'!$U102*'CPMK-CPL'!D$15,0)+IFERROR('FORM NILAI SIAP'!$W102*'CPMK-CPL'!D$16,0)+IFERROR('FORM NILAI SIAP'!$Y102*'CPMK-CPL'!D$17,0)+IFERROR('FORM NILAI SIAP'!$AA102*'CPMK-CPL'!D$18,0)+IFERROR('FORM NILAI SIAP'!$AC102*'CPMK-CPL'!D$19,0)+IFERROR('FORM NILAI SIAP'!$AE102*'CPMK-CPL'!D$20,0))/'CPMK-CPL'!D$25,""))</f>
        <v/>
      </c>
      <c r="F102" s="7" t="str">
        <f>IF($C102="","",IFERROR((IFERROR('FORM NILAI SIAP'!$M102*'CPMK-CPL'!E$11,0)+IFERROR('FORM NILAI SIAP'!$O102*'CPMK-CPL'!E$12,0)+IFERROR('FORM NILAI SIAP'!$Q102*'CPMK-CPL'!E$13,0)+IFERROR('FORM NILAI SIAP'!$S102*'CPMK-CPL'!E$14,0)+IFERROR('FORM NILAI SIAP'!$U102*'CPMK-CPL'!E$15,0)+IFERROR('FORM NILAI SIAP'!$W102*'CPMK-CPL'!E$16,0)+IFERROR('FORM NILAI SIAP'!$Y102*'CPMK-CPL'!E$17,0)+IFERROR('FORM NILAI SIAP'!$AA102*'CPMK-CPL'!E$18,0)+IFERROR('FORM NILAI SIAP'!$AC102*'CPMK-CPL'!E$19,0)+IFERROR('FORM NILAI SIAP'!$AE102*'CPMK-CPL'!E$20,0))/'CPMK-CPL'!E$25,""))</f>
        <v/>
      </c>
      <c r="G102" s="7" t="str">
        <f>IF($C102="","",IFERROR((IFERROR('FORM NILAI SIAP'!$M102*'CPMK-CPL'!F$11,0)+IFERROR('FORM NILAI SIAP'!$O102*'CPMK-CPL'!F$12,0)+IFERROR('FORM NILAI SIAP'!$Q102*'CPMK-CPL'!F$13,0)+IFERROR('FORM NILAI SIAP'!$S102*'CPMK-CPL'!F$14,0)+IFERROR('FORM NILAI SIAP'!$U102*'CPMK-CPL'!F$15,0)+IFERROR('FORM NILAI SIAP'!$W102*'CPMK-CPL'!F$16,0)+IFERROR('FORM NILAI SIAP'!$Y102*'CPMK-CPL'!F$17,0)+IFERROR('FORM NILAI SIAP'!$AA102*'CPMK-CPL'!F$18,0)+IFERROR('FORM NILAI SIAP'!$AC102*'CPMK-CPL'!F$19,0)+IFERROR('FORM NILAI SIAP'!$AE102*'CPMK-CPL'!F$20,0))/'CPMK-CPL'!F$25,""))</f>
        <v/>
      </c>
      <c r="H102" s="7" t="str">
        <f>IF($C102="","",IFERROR((IFERROR('FORM NILAI SIAP'!$M102*'CPMK-CPL'!G$11,0)+IFERROR('FORM NILAI SIAP'!$O102*'CPMK-CPL'!G$12,0)+IFERROR('FORM NILAI SIAP'!$Q102*'CPMK-CPL'!G$13,0)+IFERROR('FORM NILAI SIAP'!$S102*'CPMK-CPL'!G$14,0)+IFERROR('FORM NILAI SIAP'!$U102*'CPMK-CPL'!G$15,0)+IFERROR('FORM NILAI SIAP'!$W102*'CPMK-CPL'!G$16,0)+IFERROR('FORM NILAI SIAP'!$Y102*'CPMK-CPL'!G$17,0)+IFERROR('FORM NILAI SIAP'!$AA102*'CPMK-CPL'!G$18,0)+IFERROR('FORM NILAI SIAP'!$AC102*'CPMK-CPL'!G$19,0)+IFERROR('FORM NILAI SIAP'!$AE102*'CPMK-CPL'!G$20,0))/'CPMK-CPL'!G$25,""))</f>
        <v/>
      </c>
      <c r="I102" s="7" t="str">
        <f>IF($C102="","",IFERROR((IFERROR('FORM NILAI SIAP'!$M102*'CPMK-CPL'!H$11,0)+IFERROR('FORM NILAI SIAP'!$O102*'CPMK-CPL'!H$12,0)+IFERROR('FORM NILAI SIAP'!$Q102*'CPMK-CPL'!H$13,0)+IFERROR('FORM NILAI SIAP'!$S102*'CPMK-CPL'!H$14,0)+IFERROR('FORM NILAI SIAP'!$U102*'CPMK-CPL'!H$15,0)+IFERROR('FORM NILAI SIAP'!$W102*'CPMK-CPL'!H$16,0)+IFERROR('FORM NILAI SIAP'!$Y102*'CPMK-CPL'!H$17,0)+IFERROR('FORM NILAI SIAP'!$AA102*'CPMK-CPL'!H$18,0)+IFERROR('FORM NILAI SIAP'!$AC102*'CPMK-CPL'!H$19,0)+IFERROR('FORM NILAI SIAP'!$AE102*'CPMK-CPL'!H$20,0))/'CPMK-CPL'!H$25,""))</f>
        <v/>
      </c>
      <c r="J102" s="7" t="str">
        <f>IF($C102="","",IFERROR((IFERROR('FORM NILAI SIAP'!$M102*'CPMK-CPL'!I$11,0)+IFERROR('FORM NILAI SIAP'!$O102*'CPMK-CPL'!I$12,0)+IFERROR('FORM NILAI SIAP'!$Q102*'CPMK-CPL'!I$13,0)+IFERROR('FORM NILAI SIAP'!$S102*'CPMK-CPL'!I$14,0)+IFERROR('FORM NILAI SIAP'!$U102*'CPMK-CPL'!I$15,0)+IFERROR('FORM NILAI SIAP'!$W102*'CPMK-CPL'!I$16,0)+IFERROR('FORM NILAI SIAP'!$Y102*'CPMK-CPL'!I$17,0)+IFERROR('FORM NILAI SIAP'!$AA102*'CPMK-CPL'!I$18,0)+IFERROR('FORM NILAI SIAP'!$AC102*'CPMK-CPL'!I$19,0)+IFERROR('FORM NILAI SIAP'!$AE102*'CPMK-CPL'!I$20,0))/'CPMK-CPL'!I$25,""))</f>
        <v/>
      </c>
      <c r="K102" s="7" t="str">
        <f>IF($C102="","",IFERROR((IFERROR('FORM NILAI SIAP'!$M102*'CPMK-CPL'!J$11,0)+IFERROR('FORM NILAI SIAP'!$O102*'CPMK-CPL'!J$12,0)+IFERROR('FORM NILAI SIAP'!$Q102*'CPMK-CPL'!J$13,0)+IFERROR('FORM NILAI SIAP'!$S102*'CPMK-CPL'!J$14,0)+IFERROR('FORM NILAI SIAP'!$U102*'CPMK-CPL'!J$15,0)+IFERROR('FORM NILAI SIAP'!$W102*'CPMK-CPL'!J$16,0)+IFERROR('FORM NILAI SIAP'!$Y102*'CPMK-CPL'!J$17,0)+IFERROR('FORM NILAI SIAP'!$AA102*'CPMK-CPL'!J$18,0)+IFERROR('FORM NILAI SIAP'!$AC102*'CPMK-CPL'!J$19,0)+IFERROR('FORM NILAI SIAP'!$AE102*'CPMK-CPL'!J$20,0))/'CPMK-CPL'!J$25,""))</f>
        <v/>
      </c>
      <c r="L102" s="7" t="str">
        <f>IF($C102="","",IFERROR((IFERROR('FORM NILAI SIAP'!$M102*'CPMK-CPL'!K$11,0)+IFERROR('FORM NILAI SIAP'!$O102*'CPMK-CPL'!K$12,0)+IFERROR('FORM NILAI SIAP'!$Q102*'CPMK-CPL'!K$13,0)+IFERROR('FORM NILAI SIAP'!$S102*'CPMK-CPL'!K$14,0)+IFERROR('FORM NILAI SIAP'!$U102*'CPMK-CPL'!K$15,0)+IFERROR('FORM NILAI SIAP'!$W102*'CPMK-CPL'!K$16,0)+IFERROR('FORM NILAI SIAP'!$Y102*'CPMK-CPL'!K$17,0)+IFERROR('FORM NILAI SIAP'!$AA102*'CPMK-CPL'!K$18,0)+IFERROR('FORM NILAI SIAP'!$AC102*'CPMK-CPL'!K$19,0)+IFERROR('FORM NILAI SIAP'!$AE102*'CPMK-CPL'!K$20,0))/'CPMK-CPL'!K$25,""))</f>
        <v/>
      </c>
      <c r="M102" s="7" t="str">
        <f>IF($C102="","",IFERROR((IFERROR('FORM NILAI SIAP'!$M102*'CPMK-CPL'!L$11,0)+IFERROR('FORM NILAI SIAP'!$O102*'CPMK-CPL'!L$12,0)+IFERROR('FORM NILAI SIAP'!$Q102*'CPMK-CPL'!L$13,0)+IFERROR('FORM NILAI SIAP'!$S102*'CPMK-CPL'!L$14,0)+IFERROR('FORM NILAI SIAP'!$U102*'CPMK-CPL'!L$15,0)+IFERROR('FORM NILAI SIAP'!$W102*'CPMK-CPL'!L$16,0)+IFERROR('FORM NILAI SIAP'!$Y102*'CPMK-CPL'!L$17,0)+IFERROR('FORM NILAI SIAP'!$AA102*'CPMK-CPL'!L$18,0)+IFERROR('FORM NILAI SIAP'!$AC102*'CPMK-CPL'!L$19,0)+IFERROR('FORM NILAI SIAP'!$AE102*'CPMK-CPL'!L$20,0))/'CPMK-CPL'!L$25,""))</f>
        <v/>
      </c>
      <c r="N102" s="7" t="str">
        <f>IF($C102="","",IFERROR((IFERROR('FORM NILAI SIAP'!$M102*'CPMK-CPL'!M$11,0)+IFERROR('FORM NILAI SIAP'!$O102*'CPMK-CPL'!M$12,0)+IFERROR('FORM NILAI SIAP'!$Q102*'CPMK-CPL'!M$13,0)+IFERROR('FORM NILAI SIAP'!$S102*'CPMK-CPL'!M$14,0)+IFERROR('FORM NILAI SIAP'!$U102*'CPMK-CPL'!M$15,0)+IFERROR('FORM NILAI SIAP'!$W102*'CPMK-CPL'!M$16,0)+IFERROR('FORM NILAI SIAP'!$Y102*'CPMK-CPL'!M$17,0)+IFERROR('FORM NILAI SIAP'!$AA102*'CPMK-CPL'!M$18,0)+IFERROR('FORM NILAI SIAP'!$AC102*'CPMK-CPL'!M$19,0)+IFERROR('FORM NILAI SIAP'!$AE102*'CPMK-CPL'!M$20,0))/'CPMK-CPL'!M$25,""))</f>
        <v/>
      </c>
      <c r="O102" s="7" t="str">
        <f>IF($C102="","",IFERROR((IFERROR('FORM NILAI SIAP'!$M102*'CPMK-CPL'!N$11,0)+IFERROR('FORM NILAI SIAP'!$O102*'CPMK-CPL'!N$12,0)+IFERROR('FORM NILAI SIAP'!$Q102*'CPMK-CPL'!N$13,0)+IFERROR('FORM NILAI SIAP'!$S102*'CPMK-CPL'!N$14,0)+IFERROR('FORM NILAI SIAP'!$U102*'CPMK-CPL'!N$15,0)+IFERROR('FORM NILAI SIAP'!$W102*'CPMK-CPL'!N$16,0)+IFERROR('FORM NILAI SIAP'!$Y102*'CPMK-CPL'!N$17,0)+IFERROR('FORM NILAI SIAP'!$AA102*'CPMK-CPL'!N$18,0)+IFERROR('FORM NILAI SIAP'!$AC102*'CPMK-CPL'!N$19,0)+IFERROR('FORM NILAI SIAP'!$AE102*'CPMK-CPL'!N$20,0))/'CPMK-CPL'!N$25,""))</f>
        <v/>
      </c>
      <c r="P102" s="7" t="str">
        <f>IF($C102="","",IFERROR((IFERROR('FORM NILAI SIAP'!$M102*'CPMK-CPL'!O$11,0)+IFERROR('FORM NILAI SIAP'!$O102*'CPMK-CPL'!O$12,0)+IFERROR('FORM NILAI SIAP'!$Q102*'CPMK-CPL'!O$13,0)+IFERROR('FORM NILAI SIAP'!$S102*'CPMK-CPL'!O$14,0)+IFERROR('FORM NILAI SIAP'!$U102*'CPMK-CPL'!O$15,0)+IFERROR('FORM NILAI SIAP'!$W102*'CPMK-CPL'!O$16,0)+IFERROR('FORM NILAI SIAP'!$Y102*'CPMK-CPL'!O$17,0)+IFERROR('FORM NILAI SIAP'!$AA102*'CPMK-CPL'!O$18,0)+IFERROR('FORM NILAI SIAP'!$AC102*'CPMK-CPL'!O$19,0)+IFERROR('FORM NILAI SIAP'!$AE102*'CPMK-CPL'!O$20,0))/'CPMK-CPL'!O$25,""))</f>
        <v/>
      </c>
      <c r="Q102" s="7" t="str">
        <f>IF($C102="","",IFERROR((IFERROR('FORM NILAI SIAP'!$M102*'CPMK-CPL'!P$11,0)+IFERROR('FORM NILAI SIAP'!$O102*'CPMK-CPL'!P$12,0)+IFERROR('FORM NILAI SIAP'!$Q102*'CPMK-CPL'!P$13,0)+IFERROR('FORM NILAI SIAP'!$S102*'CPMK-CPL'!P$14,0)+IFERROR('FORM NILAI SIAP'!$U102*'CPMK-CPL'!P$15,0)+IFERROR('FORM NILAI SIAP'!$W102*'CPMK-CPL'!P$16,0)+IFERROR('FORM NILAI SIAP'!$Y102*'CPMK-CPL'!P$17,0)+IFERROR('FORM NILAI SIAP'!$AA102*'CPMK-CPL'!P$18,0)+IFERROR('FORM NILAI SIAP'!$AC102*'CPMK-CPL'!P$19,0)+IFERROR('FORM NILAI SIAP'!$AE102*'CPMK-CPL'!P$20,0))/'CPMK-CPL'!P$25,""))</f>
        <v/>
      </c>
      <c r="R102" s="7" t="str">
        <f>IF($C102="","",IFERROR((IFERROR('FORM NILAI SIAP'!$M102*'CPMK-CPL'!Q$11,0)+IFERROR('FORM NILAI SIAP'!$O102*'CPMK-CPL'!Q$12,0)+IFERROR('FORM NILAI SIAP'!$Q102*'CPMK-CPL'!Q$13,0)+IFERROR('FORM NILAI SIAP'!$S102*'CPMK-CPL'!Q$14,0)+IFERROR('FORM NILAI SIAP'!$U102*'CPMK-CPL'!Q$15,0)+IFERROR('FORM NILAI SIAP'!$W102*'CPMK-CPL'!Q$16,0)+IFERROR('FORM NILAI SIAP'!$Y102*'CPMK-CPL'!Q$17,0)+IFERROR('FORM NILAI SIAP'!$AA102*'CPMK-CPL'!Q$18,0)+IFERROR('FORM NILAI SIAP'!$AC102*'CPMK-CPL'!Q$19,0)+IFERROR('FORM NILAI SIAP'!$AE102*'CPMK-CPL'!Q$20,0))/'CPMK-CPL'!Q$25,""))</f>
        <v/>
      </c>
      <c r="S102" s="7" t="str">
        <f>IF($C102="","",IFERROR((IFERROR('FORM NILAI SIAP'!$M102*'CPMK-CPL'!R$11,0)+IFERROR('FORM NILAI SIAP'!$O102*'CPMK-CPL'!R$12,0)+IFERROR('FORM NILAI SIAP'!$Q102*'CPMK-CPL'!R$13,0)+IFERROR('FORM NILAI SIAP'!$S102*'CPMK-CPL'!R$14,0)+IFERROR('FORM NILAI SIAP'!$U102*'CPMK-CPL'!R$15,0)+IFERROR('FORM NILAI SIAP'!$W102*'CPMK-CPL'!R$16,0)+IFERROR('FORM NILAI SIAP'!$Y102*'CPMK-CPL'!R$17,0)+IFERROR('FORM NILAI SIAP'!$AA102*'CPMK-CPL'!R$18,0)+IFERROR('FORM NILAI SIAP'!$AC102*'CPMK-CPL'!R$19,0)+IFERROR('FORM NILAI SIAP'!$AE102*'CPMK-CPL'!R$20,0))/'CPMK-CPL'!R$25,""))</f>
        <v/>
      </c>
      <c r="T102" s="2" t="str">
        <f t="shared" si="30"/>
        <v/>
      </c>
      <c r="U102" s="2" t="str">
        <f t="shared" si="31"/>
        <v/>
      </c>
      <c r="V102" s="2" t="str">
        <f t="shared" si="32"/>
        <v/>
      </c>
      <c r="W102" s="2" t="str">
        <f t="shared" si="33"/>
        <v/>
      </c>
      <c r="X102" s="2" t="str">
        <f t="shared" si="34"/>
        <v/>
      </c>
      <c r="Y102" s="2" t="str">
        <f t="shared" si="35"/>
        <v/>
      </c>
      <c r="Z102" s="2" t="str">
        <f t="shared" si="36"/>
        <v/>
      </c>
      <c r="AA102" s="2" t="str">
        <f t="shared" si="37"/>
        <v/>
      </c>
      <c r="AB102" s="2" t="str">
        <f t="shared" si="28"/>
        <v/>
      </c>
      <c r="AC102" s="2" t="str">
        <f t="shared" si="38"/>
        <v/>
      </c>
      <c r="AD102" s="2" t="str">
        <f t="shared" si="39"/>
        <v/>
      </c>
      <c r="AE102" s="2" t="str">
        <f t="shared" si="40"/>
        <v/>
      </c>
      <c r="AF102" s="2" t="str">
        <f t="shared" si="41"/>
        <v/>
      </c>
      <c r="AG102" s="2" t="str">
        <f t="shared" si="42"/>
        <v/>
      </c>
      <c r="AH102" s="2" t="str">
        <f t="shared" si="43"/>
        <v/>
      </c>
      <c r="AI102" s="60" t="str">
        <f t="shared" ca="1" si="44"/>
        <v/>
      </c>
      <c r="AJ102" s="60"/>
    </row>
    <row r="103" spans="1:36" x14ac:dyDescent="0.25">
      <c r="A103" s="63" t="str">
        <f t="shared" si="29"/>
        <v/>
      </c>
      <c r="B103" s="49" t="str">
        <f>IF('FORM NILAI SIAP'!A103=0,"",'FORM NILAI SIAP'!A103)</f>
        <v/>
      </c>
      <c r="C103" s="3" t="str">
        <f>IF('FORM NILAI SIAP'!B103=0,"",'FORM NILAI SIAP'!B103)</f>
        <v/>
      </c>
      <c r="D103" s="3" t="str">
        <f>'FORM NILAI SIAP'!J103</f>
        <v/>
      </c>
      <c r="E103" s="7" t="str">
        <f>IF($C103="","",IFERROR((IFERROR('FORM NILAI SIAP'!$M103*'CPMK-CPL'!D$11,0)+IFERROR('FORM NILAI SIAP'!$O103*'CPMK-CPL'!D$12,0)+IFERROR('FORM NILAI SIAP'!$Q103*'CPMK-CPL'!D$13,0)+IFERROR('FORM NILAI SIAP'!$S103*'CPMK-CPL'!D$14,0)+IFERROR('FORM NILAI SIAP'!$U103*'CPMK-CPL'!D$15,0)+IFERROR('FORM NILAI SIAP'!$W103*'CPMK-CPL'!D$16,0)+IFERROR('FORM NILAI SIAP'!$Y103*'CPMK-CPL'!D$17,0)+IFERROR('FORM NILAI SIAP'!$AA103*'CPMK-CPL'!D$18,0)+IFERROR('FORM NILAI SIAP'!$AC103*'CPMK-CPL'!D$19,0)+IFERROR('FORM NILAI SIAP'!$AE103*'CPMK-CPL'!D$20,0))/'CPMK-CPL'!D$25,""))</f>
        <v/>
      </c>
      <c r="F103" s="7" t="str">
        <f>IF($C103="","",IFERROR((IFERROR('FORM NILAI SIAP'!$M103*'CPMK-CPL'!E$11,0)+IFERROR('FORM NILAI SIAP'!$O103*'CPMK-CPL'!E$12,0)+IFERROR('FORM NILAI SIAP'!$Q103*'CPMK-CPL'!E$13,0)+IFERROR('FORM NILAI SIAP'!$S103*'CPMK-CPL'!E$14,0)+IFERROR('FORM NILAI SIAP'!$U103*'CPMK-CPL'!E$15,0)+IFERROR('FORM NILAI SIAP'!$W103*'CPMK-CPL'!E$16,0)+IFERROR('FORM NILAI SIAP'!$Y103*'CPMK-CPL'!E$17,0)+IFERROR('FORM NILAI SIAP'!$AA103*'CPMK-CPL'!E$18,0)+IFERROR('FORM NILAI SIAP'!$AC103*'CPMK-CPL'!E$19,0)+IFERROR('FORM NILAI SIAP'!$AE103*'CPMK-CPL'!E$20,0))/'CPMK-CPL'!E$25,""))</f>
        <v/>
      </c>
      <c r="G103" s="7" t="str">
        <f>IF($C103="","",IFERROR((IFERROR('FORM NILAI SIAP'!$M103*'CPMK-CPL'!F$11,0)+IFERROR('FORM NILAI SIAP'!$O103*'CPMK-CPL'!F$12,0)+IFERROR('FORM NILAI SIAP'!$Q103*'CPMK-CPL'!F$13,0)+IFERROR('FORM NILAI SIAP'!$S103*'CPMK-CPL'!F$14,0)+IFERROR('FORM NILAI SIAP'!$U103*'CPMK-CPL'!F$15,0)+IFERROR('FORM NILAI SIAP'!$W103*'CPMK-CPL'!F$16,0)+IFERROR('FORM NILAI SIAP'!$Y103*'CPMK-CPL'!F$17,0)+IFERROR('FORM NILAI SIAP'!$AA103*'CPMK-CPL'!F$18,0)+IFERROR('FORM NILAI SIAP'!$AC103*'CPMK-CPL'!F$19,0)+IFERROR('FORM NILAI SIAP'!$AE103*'CPMK-CPL'!F$20,0))/'CPMK-CPL'!F$25,""))</f>
        <v/>
      </c>
      <c r="H103" s="7" t="str">
        <f>IF($C103="","",IFERROR((IFERROR('FORM NILAI SIAP'!$M103*'CPMK-CPL'!G$11,0)+IFERROR('FORM NILAI SIAP'!$O103*'CPMK-CPL'!G$12,0)+IFERROR('FORM NILAI SIAP'!$Q103*'CPMK-CPL'!G$13,0)+IFERROR('FORM NILAI SIAP'!$S103*'CPMK-CPL'!G$14,0)+IFERROR('FORM NILAI SIAP'!$U103*'CPMK-CPL'!G$15,0)+IFERROR('FORM NILAI SIAP'!$W103*'CPMK-CPL'!G$16,0)+IFERROR('FORM NILAI SIAP'!$Y103*'CPMK-CPL'!G$17,0)+IFERROR('FORM NILAI SIAP'!$AA103*'CPMK-CPL'!G$18,0)+IFERROR('FORM NILAI SIAP'!$AC103*'CPMK-CPL'!G$19,0)+IFERROR('FORM NILAI SIAP'!$AE103*'CPMK-CPL'!G$20,0))/'CPMK-CPL'!G$25,""))</f>
        <v/>
      </c>
      <c r="I103" s="7" t="str">
        <f>IF($C103="","",IFERROR((IFERROR('FORM NILAI SIAP'!$M103*'CPMK-CPL'!H$11,0)+IFERROR('FORM NILAI SIAP'!$O103*'CPMK-CPL'!H$12,0)+IFERROR('FORM NILAI SIAP'!$Q103*'CPMK-CPL'!H$13,0)+IFERROR('FORM NILAI SIAP'!$S103*'CPMK-CPL'!H$14,0)+IFERROR('FORM NILAI SIAP'!$U103*'CPMK-CPL'!H$15,0)+IFERROR('FORM NILAI SIAP'!$W103*'CPMK-CPL'!H$16,0)+IFERROR('FORM NILAI SIAP'!$Y103*'CPMK-CPL'!H$17,0)+IFERROR('FORM NILAI SIAP'!$AA103*'CPMK-CPL'!H$18,0)+IFERROR('FORM NILAI SIAP'!$AC103*'CPMK-CPL'!H$19,0)+IFERROR('FORM NILAI SIAP'!$AE103*'CPMK-CPL'!H$20,0))/'CPMK-CPL'!H$25,""))</f>
        <v/>
      </c>
      <c r="J103" s="7" t="str">
        <f>IF($C103="","",IFERROR((IFERROR('FORM NILAI SIAP'!$M103*'CPMK-CPL'!I$11,0)+IFERROR('FORM NILAI SIAP'!$O103*'CPMK-CPL'!I$12,0)+IFERROR('FORM NILAI SIAP'!$Q103*'CPMK-CPL'!I$13,0)+IFERROR('FORM NILAI SIAP'!$S103*'CPMK-CPL'!I$14,0)+IFERROR('FORM NILAI SIAP'!$U103*'CPMK-CPL'!I$15,0)+IFERROR('FORM NILAI SIAP'!$W103*'CPMK-CPL'!I$16,0)+IFERROR('FORM NILAI SIAP'!$Y103*'CPMK-CPL'!I$17,0)+IFERROR('FORM NILAI SIAP'!$AA103*'CPMK-CPL'!I$18,0)+IFERROR('FORM NILAI SIAP'!$AC103*'CPMK-CPL'!I$19,0)+IFERROR('FORM NILAI SIAP'!$AE103*'CPMK-CPL'!I$20,0))/'CPMK-CPL'!I$25,""))</f>
        <v/>
      </c>
      <c r="K103" s="7" t="str">
        <f>IF($C103="","",IFERROR((IFERROR('FORM NILAI SIAP'!$M103*'CPMK-CPL'!J$11,0)+IFERROR('FORM NILAI SIAP'!$O103*'CPMK-CPL'!J$12,0)+IFERROR('FORM NILAI SIAP'!$Q103*'CPMK-CPL'!J$13,0)+IFERROR('FORM NILAI SIAP'!$S103*'CPMK-CPL'!J$14,0)+IFERROR('FORM NILAI SIAP'!$U103*'CPMK-CPL'!J$15,0)+IFERROR('FORM NILAI SIAP'!$W103*'CPMK-CPL'!J$16,0)+IFERROR('FORM NILAI SIAP'!$Y103*'CPMK-CPL'!J$17,0)+IFERROR('FORM NILAI SIAP'!$AA103*'CPMK-CPL'!J$18,0)+IFERROR('FORM NILAI SIAP'!$AC103*'CPMK-CPL'!J$19,0)+IFERROR('FORM NILAI SIAP'!$AE103*'CPMK-CPL'!J$20,0))/'CPMK-CPL'!J$25,""))</f>
        <v/>
      </c>
      <c r="L103" s="7" t="str">
        <f>IF($C103="","",IFERROR((IFERROR('FORM NILAI SIAP'!$M103*'CPMK-CPL'!K$11,0)+IFERROR('FORM NILAI SIAP'!$O103*'CPMK-CPL'!K$12,0)+IFERROR('FORM NILAI SIAP'!$Q103*'CPMK-CPL'!K$13,0)+IFERROR('FORM NILAI SIAP'!$S103*'CPMK-CPL'!K$14,0)+IFERROR('FORM NILAI SIAP'!$U103*'CPMK-CPL'!K$15,0)+IFERROR('FORM NILAI SIAP'!$W103*'CPMK-CPL'!K$16,0)+IFERROR('FORM NILAI SIAP'!$Y103*'CPMK-CPL'!K$17,0)+IFERROR('FORM NILAI SIAP'!$AA103*'CPMK-CPL'!K$18,0)+IFERROR('FORM NILAI SIAP'!$AC103*'CPMK-CPL'!K$19,0)+IFERROR('FORM NILAI SIAP'!$AE103*'CPMK-CPL'!K$20,0))/'CPMK-CPL'!K$25,""))</f>
        <v/>
      </c>
      <c r="M103" s="7" t="str">
        <f>IF($C103="","",IFERROR((IFERROR('FORM NILAI SIAP'!$M103*'CPMK-CPL'!L$11,0)+IFERROR('FORM NILAI SIAP'!$O103*'CPMK-CPL'!L$12,0)+IFERROR('FORM NILAI SIAP'!$Q103*'CPMK-CPL'!L$13,0)+IFERROR('FORM NILAI SIAP'!$S103*'CPMK-CPL'!L$14,0)+IFERROR('FORM NILAI SIAP'!$U103*'CPMK-CPL'!L$15,0)+IFERROR('FORM NILAI SIAP'!$W103*'CPMK-CPL'!L$16,0)+IFERROR('FORM NILAI SIAP'!$Y103*'CPMK-CPL'!L$17,0)+IFERROR('FORM NILAI SIAP'!$AA103*'CPMK-CPL'!L$18,0)+IFERROR('FORM NILAI SIAP'!$AC103*'CPMK-CPL'!L$19,0)+IFERROR('FORM NILAI SIAP'!$AE103*'CPMK-CPL'!L$20,0))/'CPMK-CPL'!L$25,""))</f>
        <v/>
      </c>
      <c r="N103" s="7" t="str">
        <f>IF($C103="","",IFERROR((IFERROR('FORM NILAI SIAP'!$M103*'CPMK-CPL'!M$11,0)+IFERROR('FORM NILAI SIAP'!$O103*'CPMK-CPL'!M$12,0)+IFERROR('FORM NILAI SIAP'!$Q103*'CPMK-CPL'!M$13,0)+IFERROR('FORM NILAI SIAP'!$S103*'CPMK-CPL'!M$14,0)+IFERROR('FORM NILAI SIAP'!$U103*'CPMK-CPL'!M$15,0)+IFERROR('FORM NILAI SIAP'!$W103*'CPMK-CPL'!M$16,0)+IFERROR('FORM NILAI SIAP'!$Y103*'CPMK-CPL'!M$17,0)+IFERROR('FORM NILAI SIAP'!$AA103*'CPMK-CPL'!M$18,0)+IFERROR('FORM NILAI SIAP'!$AC103*'CPMK-CPL'!M$19,0)+IFERROR('FORM NILAI SIAP'!$AE103*'CPMK-CPL'!M$20,0))/'CPMK-CPL'!M$25,""))</f>
        <v/>
      </c>
      <c r="O103" s="7" t="str">
        <f>IF($C103="","",IFERROR((IFERROR('FORM NILAI SIAP'!$M103*'CPMK-CPL'!N$11,0)+IFERROR('FORM NILAI SIAP'!$O103*'CPMK-CPL'!N$12,0)+IFERROR('FORM NILAI SIAP'!$Q103*'CPMK-CPL'!N$13,0)+IFERROR('FORM NILAI SIAP'!$S103*'CPMK-CPL'!N$14,0)+IFERROR('FORM NILAI SIAP'!$U103*'CPMK-CPL'!N$15,0)+IFERROR('FORM NILAI SIAP'!$W103*'CPMK-CPL'!N$16,0)+IFERROR('FORM NILAI SIAP'!$Y103*'CPMK-CPL'!N$17,0)+IFERROR('FORM NILAI SIAP'!$AA103*'CPMK-CPL'!N$18,0)+IFERROR('FORM NILAI SIAP'!$AC103*'CPMK-CPL'!N$19,0)+IFERROR('FORM NILAI SIAP'!$AE103*'CPMK-CPL'!N$20,0))/'CPMK-CPL'!N$25,""))</f>
        <v/>
      </c>
      <c r="P103" s="7" t="str">
        <f>IF($C103="","",IFERROR((IFERROR('FORM NILAI SIAP'!$M103*'CPMK-CPL'!O$11,0)+IFERROR('FORM NILAI SIAP'!$O103*'CPMK-CPL'!O$12,0)+IFERROR('FORM NILAI SIAP'!$Q103*'CPMK-CPL'!O$13,0)+IFERROR('FORM NILAI SIAP'!$S103*'CPMK-CPL'!O$14,0)+IFERROR('FORM NILAI SIAP'!$U103*'CPMK-CPL'!O$15,0)+IFERROR('FORM NILAI SIAP'!$W103*'CPMK-CPL'!O$16,0)+IFERROR('FORM NILAI SIAP'!$Y103*'CPMK-CPL'!O$17,0)+IFERROR('FORM NILAI SIAP'!$AA103*'CPMK-CPL'!O$18,0)+IFERROR('FORM NILAI SIAP'!$AC103*'CPMK-CPL'!O$19,0)+IFERROR('FORM NILAI SIAP'!$AE103*'CPMK-CPL'!O$20,0))/'CPMK-CPL'!O$25,""))</f>
        <v/>
      </c>
      <c r="Q103" s="7" t="str">
        <f>IF($C103="","",IFERROR((IFERROR('FORM NILAI SIAP'!$M103*'CPMK-CPL'!P$11,0)+IFERROR('FORM NILAI SIAP'!$O103*'CPMK-CPL'!P$12,0)+IFERROR('FORM NILAI SIAP'!$Q103*'CPMK-CPL'!P$13,0)+IFERROR('FORM NILAI SIAP'!$S103*'CPMK-CPL'!P$14,0)+IFERROR('FORM NILAI SIAP'!$U103*'CPMK-CPL'!P$15,0)+IFERROR('FORM NILAI SIAP'!$W103*'CPMK-CPL'!P$16,0)+IFERROR('FORM NILAI SIAP'!$Y103*'CPMK-CPL'!P$17,0)+IFERROR('FORM NILAI SIAP'!$AA103*'CPMK-CPL'!P$18,0)+IFERROR('FORM NILAI SIAP'!$AC103*'CPMK-CPL'!P$19,0)+IFERROR('FORM NILAI SIAP'!$AE103*'CPMK-CPL'!P$20,0))/'CPMK-CPL'!P$25,""))</f>
        <v/>
      </c>
      <c r="R103" s="7" t="str">
        <f>IF($C103="","",IFERROR((IFERROR('FORM NILAI SIAP'!$M103*'CPMK-CPL'!Q$11,0)+IFERROR('FORM NILAI SIAP'!$O103*'CPMK-CPL'!Q$12,0)+IFERROR('FORM NILAI SIAP'!$Q103*'CPMK-CPL'!Q$13,0)+IFERROR('FORM NILAI SIAP'!$S103*'CPMK-CPL'!Q$14,0)+IFERROR('FORM NILAI SIAP'!$U103*'CPMK-CPL'!Q$15,0)+IFERROR('FORM NILAI SIAP'!$W103*'CPMK-CPL'!Q$16,0)+IFERROR('FORM NILAI SIAP'!$Y103*'CPMK-CPL'!Q$17,0)+IFERROR('FORM NILAI SIAP'!$AA103*'CPMK-CPL'!Q$18,0)+IFERROR('FORM NILAI SIAP'!$AC103*'CPMK-CPL'!Q$19,0)+IFERROR('FORM NILAI SIAP'!$AE103*'CPMK-CPL'!Q$20,0))/'CPMK-CPL'!Q$25,""))</f>
        <v/>
      </c>
      <c r="S103" s="7" t="str">
        <f>IF($C103="","",IFERROR((IFERROR('FORM NILAI SIAP'!$M103*'CPMK-CPL'!R$11,0)+IFERROR('FORM NILAI SIAP'!$O103*'CPMK-CPL'!R$12,0)+IFERROR('FORM NILAI SIAP'!$Q103*'CPMK-CPL'!R$13,0)+IFERROR('FORM NILAI SIAP'!$S103*'CPMK-CPL'!R$14,0)+IFERROR('FORM NILAI SIAP'!$U103*'CPMK-CPL'!R$15,0)+IFERROR('FORM NILAI SIAP'!$W103*'CPMK-CPL'!R$16,0)+IFERROR('FORM NILAI SIAP'!$Y103*'CPMK-CPL'!R$17,0)+IFERROR('FORM NILAI SIAP'!$AA103*'CPMK-CPL'!R$18,0)+IFERROR('FORM NILAI SIAP'!$AC103*'CPMK-CPL'!R$19,0)+IFERROR('FORM NILAI SIAP'!$AE103*'CPMK-CPL'!R$20,0))/'CPMK-CPL'!R$25,""))</f>
        <v/>
      </c>
      <c r="T103" s="2" t="str">
        <f t="shared" si="30"/>
        <v/>
      </c>
      <c r="U103" s="2" t="str">
        <f t="shared" si="31"/>
        <v/>
      </c>
      <c r="V103" s="2" t="str">
        <f t="shared" si="32"/>
        <v/>
      </c>
      <c r="W103" s="2" t="str">
        <f t="shared" si="33"/>
        <v/>
      </c>
      <c r="X103" s="2" t="str">
        <f t="shared" si="34"/>
        <v/>
      </c>
      <c r="Y103" s="2" t="str">
        <f t="shared" si="35"/>
        <v/>
      </c>
      <c r="Z103" s="2" t="str">
        <f t="shared" si="36"/>
        <v/>
      </c>
      <c r="AA103" s="2" t="str">
        <f t="shared" si="37"/>
        <v/>
      </c>
      <c r="AB103" s="2" t="str">
        <f t="shared" si="28"/>
        <v/>
      </c>
      <c r="AC103" s="2" t="str">
        <f t="shared" si="38"/>
        <v/>
      </c>
      <c r="AD103" s="2" t="str">
        <f t="shared" si="39"/>
        <v/>
      </c>
      <c r="AE103" s="2" t="str">
        <f t="shared" si="40"/>
        <v/>
      </c>
      <c r="AF103" s="2" t="str">
        <f t="shared" si="41"/>
        <v/>
      </c>
      <c r="AG103" s="2" t="str">
        <f t="shared" si="42"/>
        <v/>
      </c>
      <c r="AH103" s="2" t="str">
        <f t="shared" si="43"/>
        <v/>
      </c>
      <c r="AI103" s="60" t="str">
        <f t="shared" ca="1" si="44"/>
        <v/>
      </c>
      <c r="AJ103" s="60"/>
    </row>
    <row r="104" spans="1:36" x14ac:dyDescent="0.25">
      <c r="A104" s="63" t="str">
        <f t="shared" si="29"/>
        <v/>
      </c>
      <c r="B104" s="49" t="str">
        <f>IF('FORM NILAI SIAP'!A104=0,"",'FORM NILAI SIAP'!A104)</f>
        <v/>
      </c>
      <c r="C104" s="3" t="str">
        <f>IF('FORM NILAI SIAP'!B104=0,"",'FORM NILAI SIAP'!B104)</f>
        <v/>
      </c>
      <c r="D104" s="3" t="str">
        <f>'FORM NILAI SIAP'!J104</f>
        <v/>
      </c>
      <c r="E104" s="7" t="str">
        <f>IF($C104="","",IFERROR((IFERROR('FORM NILAI SIAP'!$M104*'CPMK-CPL'!D$11,0)+IFERROR('FORM NILAI SIAP'!$O104*'CPMK-CPL'!D$12,0)+IFERROR('FORM NILAI SIAP'!$Q104*'CPMK-CPL'!D$13,0)+IFERROR('FORM NILAI SIAP'!$S104*'CPMK-CPL'!D$14,0)+IFERROR('FORM NILAI SIAP'!$U104*'CPMK-CPL'!D$15,0)+IFERROR('FORM NILAI SIAP'!$W104*'CPMK-CPL'!D$16,0)+IFERROR('FORM NILAI SIAP'!$Y104*'CPMK-CPL'!D$17,0)+IFERROR('FORM NILAI SIAP'!$AA104*'CPMK-CPL'!D$18,0)+IFERROR('FORM NILAI SIAP'!$AC104*'CPMK-CPL'!D$19,0)+IFERROR('FORM NILAI SIAP'!$AE104*'CPMK-CPL'!D$20,0))/'CPMK-CPL'!D$25,""))</f>
        <v/>
      </c>
      <c r="F104" s="7" t="str">
        <f>IF($C104="","",IFERROR((IFERROR('FORM NILAI SIAP'!$M104*'CPMK-CPL'!E$11,0)+IFERROR('FORM NILAI SIAP'!$O104*'CPMK-CPL'!E$12,0)+IFERROR('FORM NILAI SIAP'!$Q104*'CPMK-CPL'!E$13,0)+IFERROR('FORM NILAI SIAP'!$S104*'CPMK-CPL'!E$14,0)+IFERROR('FORM NILAI SIAP'!$U104*'CPMK-CPL'!E$15,0)+IFERROR('FORM NILAI SIAP'!$W104*'CPMK-CPL'!E$16,0)+IFERROR('FORM NILAI SIAP'!$Y104*'CPMK-CPL'!E$17,0)+IFERROR('FORM NILAI SIAP'!$AA104*'CPMK-CPL'!E$18,0)+IFERROR('FORM NILAI SIAP'!$AC104*'CPMK-CPL'!E$19,0)+IFERROR('FORM NILAI SIAP'!$AE104*'CPMK-CPL'!E$20,0))/'CPMK-CPL'!E$25,""))</f>
        <v/>
      </c>
      <c r="G104" s="7" t="str">
        <f>IF($C104="","",IFERROR((IFERROR('FORM NILAI SIAP'!$M104*'CPMK-CPL'!F$11,0)+IFERROR('FORM NILAI SIAP'!$O104*'CPMK-CPL'!F$12,0)+IFERROR('FORM NILAI SIAP'!$Q104*'CPMK-CPL'!F$13,0)+IFERROR('FORM NILAI SIAP'!$S104*'CPMK-CPL'!F$14,0)+IFERROR('FORM NILAI SIAP'!$U104*'CPMK-CPL'!F$15,0)+IFERROR('FORM NILAI SIAP'!$W104*'CPMK-CPL'!F$16,0)+IFERROR('FORM NILAI SIAP'!$Y104*'CPMK-CPL'!F$17,0)+IFERROR('FORM NILAI SIAP'!$AA104*'CPMK-CPL'!F$18,0)+IFERROR('FORM NILAI SIAP'!$AC104*'CPMK-CPL'!F$19,0)+IFERROR('FORM NILAI SIAP'!$AE104*'CPMK-CPL'!F$20,0))/'CPMK-CPL'!F$25,""))</f>
        <v/>
      </c>
      <c r="H104" s="7" t="str">
        <f>IF($C104="","",IFERROR((IFERROR('FORM NILAI SIAP'!$M104*'CPMK-CPL'!G$11,0)+IFERROR('FORM NILAI SIAP'!$O104*'CPMK-CPL'!G$12,0)+IFERROR('FORM NILAI SIAP'!$Q104*'CPMK-CPL'!G$13,0)+IFERROR('FORM NILAI SIAP'!$S104*'CPMK-CPL'!G$14,0)+IFERROR('FORM NILAI SIAP'!$U104*'CPMK-CPL'!G$15,0)+IFERROR('FORM NILAI SIAP'!$W104*'CPMK-CPL'!G$16,0)+IFERROR('FORM NILAI SIAP'!$Y104*'CPMK-CPL'!G$17,0)+IFERROR('FORM NILAI SIAP'!$AA104*'CPMK-CPL'!G$18,0)+IFERROR('FORM NILAI SIAP'!$AC104*'CPMK-CPL'!G$19,0)+IFERROR('FORM NILAI SIAP'!$AE104*'CPMK-CPL'!G$20,0))/'CPMK-CPL'!G$25,""))</f>
        <v/>
      </c>
      <c r="I104" s="7" t="str">
        <f>IF($C104="","",IFERROR((IFERROR('FORM NILAI SIAP'!$M104*'CPMK-CPL'!H$11,0)+IFERROR('FORM NILAI SIAP'!$O104*'CPMK-CPL'!H$12,0)+IFERROR('FORM NILAI SIAP'!$Q104*'CPMK-CPL'!H$13,0)+IFERROR('FORM NILAI SIAP'!$S104*'CPMK-CPL'!H$14,0)+IFERROR('FORM NILAI SIAP'!$U104*'CPMK-CPL'!H$15,0)+IFERROR('FORM NILAI SIAP'!$W104*'CPMK-CPL'!H$16,0)+IFERROR('FORM NILAI SIAP'!$Y104*'CPMK-CPL'!H$17,0)+IFERROR('FORM NILAI SIAP'!$AA104*'CPMK-CPL'!H$18,0)+IFERROR('FORM NILAI SIAP'!$AC104*'CPMK-CPL'!H$19,0)+IFERROR('FORM NILAI SIAP'!$AE104*'CPMK-CPL'!H$20,0))/'CPMK-CPL'!H$25,""))</f>
        <v/>
      </c>
      <c r="J104" s="7" t="str">
        <f>IF($C104="","",IFERROR((IFERROR('FORM NILAI SIAP'!$M104*'CPMK-CPL'!I$11,0)+IFERROR('FORM NILAI SIAP'!$O104*'CPMK-CPL'!I$12,0)+IFERROR('FORM NILAI SIAP'!$Q104*'CPMK-CPL'!I$13,0)+IFERROR('FORM NILAI SIAP'!$S104*'CPMK-CPL'!I$14,0)+IFERROR('FORM NILAI SIAP'!$U104*'CPMK-CPL'!I$15,0)+IFERROR('FORM NILAI SIAP'!$W104*'CPMK-CPL'!I$16,0)+IFERROR('FORM NILAI SIAP'!$Y104*'CPMK-CPL'!I$17,0)+IFERROR('FORM NILAI SIAP'!$AA104*'CPMK-CPL'!I$18,0)+IFERROR('FORM NILAI SIAP'!$AC104*'CPMK-CPL'!I$19,0)+IFERROR('FORM NILAI SIAP'!$AE104*'CPMK-CPL'!I$20,0))/'CPMK-CPL'!I$25,""))</f>
        <v/>
      </c>
      <c r="K104" s="7" t="str">
        <f>IF($C104="","",IFERROR((IFERROR('FORM NILAI SIAP'!$M104*'CPMK-CPL'!J$11,0)+IFERROR('FORM NILAI SIAP'!$O104*'CPMK-CPL'!J$12,0)+IFERROR('FORM NILAI SIAP'!$Q104*'CPMK-CPL'!J$13,0)+IFERROR('FORM NILAI SIAP'!$S104*'CPMK-CPL'!J$14,0)+IFERROR('FORM NILAI SIAP'!$U104*'CPMK-CPL'!J$15,0)+IFERROR('FORM NILAI SIAP'!$W104*'CPMK-CPL'!J$16,0)+IFERROR('FORM NILAI SIAP'!$Y104*'CPMK-CPL'!J$17,0)+IFERROR('FORM NILAI SIAP'!$AA104*'CPMK-CPL'!J$18,0)+IFERROR('FORM NILAI SIAP'!$AC104*'CPMK-CPL'!J$19,0)+IFERROR('FORM NILAI SIAP'!$AE104*'CPMK-CPL'!J$20,0))/'CPMK-CPL'!J$25,""))</f>
        <v/>
      </c>
      <c r="L104" s="7" t="str">
        <f>IF($C104="","",IFERROR((IFERROR('FORM NILAI SIAP'!$M104*'CPMK-CPL'!K$11,0)+IFERROR('FORM NILAI SIAP'!$O104*'CPMK-CPL'!K$12,0)+IFERROR('FORM NILAI SIAP'!$Q104*'CPMK-CPL'!K$13,0)+IFERROR('FORM NILAI SIAP'!$S104*'CPMK-CPL'!K$14,0)+IFERROR('FORM NILAI SIAP'!$U104*'CPMK-CPL'!K$15,0)+IFERROR('FORM NILAI SIAP'!$W104*'CPMK-CPL'!K$16,0)+IFERROR('FORM NILAI SIAP'!$Y104*'CPMK-CPL'!K$17,0)+IFERROR('FORM NILAI SIAP'!$AA104*'CPMK-CPL'!K$18,0)+IFERROR('FORM NILAI SIAP'!$AC104*'CPMK-CPL'!K$19,0)+IFERROR('FORM NILAI SIAP'!$AE104*'CPMK-CPL'!K$20,0))/'CPMK-CPL'!K$25,""))</f>
        <v/>
      </c>
      <c r="M104" s="7" t="str">
        <f>IF($C104="","",IFERROR((IFERROR('FORM NILAI SIAP'!$M104*'CPMK-CPL'!L$11,0)+IFERROR('FORM NILAI SIAP'!$O104*'CPMK-CPL'!L$12,0)+IFERROR('FORM NILAI SIAP'!$Q104*'CPMK-CPL'!L$13,0)+IFERROR('FORM NILAI SIAP'!$S104*'CPMK-CPL'!L$14,0)+IFERROR('FORM NILAI SIAP'!$U104*'CPMK-CPL'!L$15,0)+IFERROR('FORM NILAI SIAP'!$W104*'CPMK-CPL'!L$16,0)+IFERROR('FORM NILAI SIAP'!$Y104*'CPMK-CPL'!L$17,0)+IFERROR('FORM NILAI SIAP'!$AA104*'CPMK-CPL'!L$18,0)+IFERROR('FORM NILAI SIAP'!$AC104*'CPMK-CPL'!L$19,0)+IFERROR('FORM NILAI SIAP'!$AE104*'CPMK-CPL'!L$20,0))/'CPMK-CPL'!L$25,""))</f>
        <v/>
      </c>
      <c r="N104" s="7" t="str">
        <f>IF($C104="","",IFERROR((IFERROR('FORM NILAI SIAP'!$M104*'CPMK-CPL'!M$11,0)+IFERROR('FORM NILAI SIAP'!$O104*'CPMK-CPL'!M$12,0)+IFERROR('FORM NILAI SIAP'!$Q104*'CPMK-CPL'!M$13,0)+IFERROR('FORM NILAI SIAP'!$S104*'CPMK-CPL'!M$14,0)+IFERROR('FORM NILAI SIAP'!$U104*'CPMK-CPL'!M$15,0)+IFERROR('FORM NILAI SIAP'!$W104*'CPMK-CPL'!M$16,0)+IFERROR('FORM NILAI SIAP'!$Y104*'CPMK-CPL'!M$17,0)+IFERROR('FORM NILAI SIAP'!$AA104*'CPMK-CPL'!M$18,0)+IFERROR('FORM NILAI SIAP'!$AC104*'CPMK-CPL'!M$19,0)+IFERROR('FORM NILAI SIAP'!$AE104*'CPMK-CPL'!M$20,0))/'CPMK-CPL'!M$25,""))</f>
        <v/>
      </c>
      <c r="O104" s="7" t="str">
        <f>IF($C104="","",IFERROR((IFERROR('FORM NILAI SIAP'!$M104*'CPMK-CPL'!N$11,0)+IFERROR('FORM NILAI SIAP'!$O104*'CPMK-CPL'!N$12,0)+IFERROR('FORM NILAI SIAP'!$Q104*'CPMK-CPL'!N$13,0)+IFERROR('FORM NILAI SIAP'!$S104*'CPMK-CPL'!N$14,0)+IFERROR('FORM NILAI SIAP'!$U104*'CPMK-CPL'!N$15,0)+IFERROR('FORM NILAI SIAP'!$W104*'CPMK-CPL'!N$16,0)+IFERROR('FORM NILAI SIAP'!$Y104*'CPMK-CPL'!N$17,0)+IFERROR('FORM NILAI SIAP'!$AA104*'CPMK-CPL'!N$18,0)+IFERROR('FORM NILAI SIAP'!$AC104*'CPMK-CPL'!N$19,0)+IFERROR('FORM NILAI SIAP'!$AE104*'CPMK-CPL'!N$20,0))/'CPMK-CPL'!N$25,""))</f>
        <v/>
      </c>
      <c r="P104" s="7" t="str">
        <f>IF($C104="","",IFERROR((IFERROR('FORM NILAI SIAP'!$M104*'CPMK-CPL'!O$11,0)+IFERROR('FORM NILAI SIAP'!$O104*'CPMK-CPL'!O$12,0)+IFERROR('FORM NILAI SIAP'!$Q104*'CPMK-CPL'!O$13,0)+IFERROR('FORM NILAI SIAP'!$S104*'CPMK-CPL'!O$14,0)+IFERROR('FORM NILAI SIAP'!$U104*'CPMK-CPL'!O$15,0)+IFERROR('FORM NILAI SIAP'!$W104*'CPMK-CPL'!O$16,0)+IFERROR('FORM NILAI SIAP'!$Y104*'CPMK-CPL'!O$17,0)+IFERROR('FORM NILAI SIAP'!$AA104*'CPMK-CPL'!O$18,0)+IFERROR('FORM NILAI SIAP'!$AC104*'CPMK-CPL'!O$19,0)+IFERROR('FORM NILAI SIAP'!$AE104*'CPMK-CPL'!O$20,0))/'CPMK-CPL'!O$25,""))</f>
        <v/>
      </c>
      <c r="Q104" s="7" t="str">
        <f>IF($C104="","",IFERROR((IFERROR('FORM NILAI SIAP'!$M104*'CPMK-CPL'!P$11,0)+IFERROR('FORM NILAI SIAP'!$O104*'CPMK-CPL'!P$12,0)+IFERROR('FORM NILAI SIAP'!$Q104*'CPMK-CPL'!P$13,0)+IFERROR('FORM NILAI SIAP'!$S104*'CPMK-CPL'!P$14,0)+IFERROR('FORM NILAI SIAP'!$U104*'CPMK-CPL'!P$15,0)+IFERROR('FORM NILAI SIAP'!$W104*'CPMK-CPL'!P$16,0)+IFERROR('FORM NILAI SIAP'!$Y104*'CPMK-CPL'!P$17,0)+IFERROR('FORM NILAI SIAP'!$AA104*'CPMK-CPL'!P$18,0)+IFERROR('FORM NILAI SIAP'!$AC104*'CPMK-CPL'!P$19,0)+IFERROR('FORM NILAI SIAP'!$AE104*'CPMK-CPL'!P$20,0))/'CPMK-CPL'!P$25,""))</f>
        <v/>
      </c>
      <c r="R104" s="7" t="str">
        <f>IF($C104="","",IFERROR((IFERROR('FORM NILAI SIAP'!$M104*'CPMK-CPL'!Q$11,0)+IFERROR('FORM NILAI SIAP'!$O104*'CPMK-CPL'!Q$12,0)+IFERROR('FORM NILAI SIAP'!$Q104*'CPMK-CPL'!Q$13,0)+IFERROR('FORM NILAI SIAP'!$S104*'CPMK-CPL'!Q$14,0)+IFERROR('FORM NILAI SIAP'!$U104*'CPMK-CPL'!Q$15,0)+IFERROR('FORM NILAI SIAP'!$W104*'CPMK-CPL'!Q$16,0)+IFERROR('FORM NILAI SIAP'!$Y104*'CPMK-CPL'!Q$17,0)+IFERROR('FORM NILAI SIAP'!$AA104*'CPMK-CPL'!Q$18,0)+IFERROR('FORM NILAI SIAP'!$AC104*'CPMK-CPL'!Q$19,0)+IFERROR('FORM NILAI SIAP'!$AE104*'CPMK-CPL'!Q$20,0))/'CPMK-CPL'!Q$25,""))</f>
        <v/>
      </c>
      <c r="S104" s="7" t="str">
        <f>IF($C104="","",IFERROR((IFERROR('FORM NILAI SIAP'!$M104*'CPMK-CPL'!R$11,0)+IFERROR('FORM NILAI SIAP'!$O104*'CPMK-CPL'!R$12,0)+IFERROR('FORM NILAI SIAP'!$Q104*'CPMK-CPL'!R$13,0)+IFERROR('FORM NILAI SIAP'!$S104*'CPMK-CPL'!R$14,0)+IFERROR('FORM NILAI SIAP'!$U104*'CPMK-CPL'!R$15,0)+IFERROR('FORM NILAI SIAP'!$W104*'CPMK-CPL'!R$16,0)+IFERROR('FORM NILAI SIAP'!$Y104*'CPMK-CPL'!R$17,0)+IFERROR('FORM NILAI SIAP'!$AA104*'CPMK-CPL'!R$18,0)+IFERROR('FORM NILAI SIAP'!$AC104*'CPMK-CPL'!R$19,0)+IFERROR('FORM NILAI SIAP'!$AE104*'CPMK-CPL'!R$20,0))/'CPMK-CPL'!R$25,""))</f>
        <v/>
      </c>
      <c r="T104" s="2" t="str">
        <f t="shared" si="30"/>
        <v/>
      </c>
      <c r="U104" s="2" t="str">
        <f t="shared" si="31"/>
        <v/>
      </c>
      <c r="V104" s="2" t="str">
        <f t="shared" si="32"/>
        <v/>
      </c>
      <c r="W104" s="2" t="str">
        <f t="shared" si="33"/>
        <v/>
      </c>
      <c r="X104" s="2" t="str">
        <f t="shared" si="34"/>
        <v/>
      </c>
      <c r="Y104" s="2" t="str">
        <f t="shared" si="35"/>
        <v/>
      </c>
      <c r="Z104" s="2" t="str">
        <f t="shared" si="36"/>
        <v/>
      </c>
      <c r="AA104" s="2" t="str">
        <f t="shared" si="37"/>
        <v/>
      </c>
      <c r="AB104" s="2" t="str">
        <f t="shared" si="28"/>
        <v/>
      </c>
      <c r="AC104" s="2" t="str">
        <f t="shared" si="38"/>
        <v/>
      </c>
      <c r="AD104" s="2" t="str">
        <f t="shared" si="39"/>
        <v/>
      </c>
      <c r="AE104" s="2" t="str">
        <f t="shared" si="40"/>
        <v/>
      </c>
      <c r="AF104" s="2" t="str">
        <f t="shared" si="41"/>
        <v/>
      </c>
      <c r="AG104" s="2" t="str">
        <f t="shared" si="42"/>
        <v/>
      </c>
      <c r="AH104" s="2" t="str">
        <f t="shared" si="43"/>
        <v/>
      </c>
      <c r="AI104" s="60" t="str">
        <f t="shared" ca="1" si="44"/>
        <v/>
      </c>
      <c r="AJ104" s="60"/>
    </row>
    <row r="105" spans="1:36" x14ac:dyDescent="0.25">
      <c r="A105" s="63" t="str">
        <f t="shared" si="29"/>
        <v/>
      </c>
      <c r="B105" s="49" t="str">
        <f>IF('FORM NILAI SIAP'!A105=0,"",'FORM NILAI SIAP'!A105)</f>
        <v/>
      </c>
      <c r="C105" s="3" t="str">
        <f>IF('FORM NILAI SIAP'!B105=0,"",'FORM NILAI SIAP'!B105)</f>
        <v/>
      </c>
      <c r="D105" s="3" t="str">
        <f>'FORM NILAI SIAP'!J105</f>
        <v/>
      </c>
      <c r="E105" s="7" t="str">
        <f>IF($C105="","",IFERROR((IFERROR('FORM NILAI SIAP'!$M105*'CPMK-CPL'!D$11,0)+IFERROR('FORM NILAI SIAP'!$O105*'CPMK-CPL'!D$12,0)+IFERROR('FORM NILAI SIAP'!$Q105*'CPMK-CPL'!D$13,0)+IFERROR('FORM NILAI SIAP'!$S105*'CPMK-CPL'!D$14,0)+IFERROR('FORM NILAI SIAP'!$U105*'CPMK-CPL'!D$15,0)+IFERROR('FORM NILAI SIAP'!$W105*'CPMK-CPL'!D$16,0)+IFERROR('FORM NILAI SIAP'!$Y105*'CPMK-CPL'!D$17,0)+IFERROR('FORM NILAI SIAP'!$AA105*'CPMK-CPL'!D$18,0)+IFERROR('FORM NILAI SIAP'!$AC105*'CPMK-CPL'!D$19,0)+IFERROR('FORM NILAI SIAP'!$AE105*'CPMK-CPL'!D$20,0))/'CPMK-CPL'!D$25,""))</f>
        <v/>
      </c>
      <c r="F105" s="7" t="str">
        <f>IF($C105="","",IFERROR((IFERROR('FORM NILAI SIAP'!$M105*'CPMK-CPL'!E$11,0)+IFERROR('FORM NILAI SIAP'!$O105*'CPMK-CPL'!E$12,0)+IFERROR('FORM NILAI SIAP'!$Q105*'CPMK-CPL'!E$13,0)+IFERROR('FORM NILAI SIAP'!$S105*'CPMK-CPL'!E$14,0)+IFERROR('FORM NILAI SIAP'!$U105*'CPMK-CPL'!E$15,0)+IFERROR('FORM NILAI SIAP'!$W105*'CPMK-CPL'!E$16,0)+IFERROR('FORM NILAI SIAP'!$Y105*'CPMK-CPL'!E$17,0)+IFERROR('FORM NILAI SIAP'!$AA105*'CPMK-CPL'!E$18,0)+IFERROR('FORM NILAI SIAP'!$AC105*'CPMK-CPL'!E$19,0)+IFERROR('FORM NILAI SIAP'!$AE105*'CPMK-CPL'!E$20,0))/'CPMK-CPL'!E$25,""))</f>
        <v/>
      </c>
      <c r="G105" s="7" t="str">
        <f>IF($C105="","",IFERROR((IFERROR('FORM NILAI SIAP'!$M105*'CPMK-CPL'!F$11,0)+IFERROR('FORM NILAI SIAP'!$O105*'CPMK-CPL'!F$12,0)+IFERROR('FORM NILAI SIAP'!$Q105*'CPMK-CPL'!F$13,0)+IFERROR('FORM NILAI SIAP'!$S105*'CPMK-CPL'!F$14,0)+IFERROR('FORM NILAI SIAP'!$U105*'CPMK-CPL'!F$15,0)+IFERROR('FORM NILAI SIAP'!$W105*'CPMK-CPL'!F$16,0)+IFERROR('FORM NILAI SIAP'!$Y105*'CPMK-CPL'!F$17,0)+IFERROR('FORM NILAI SIAP'!$AA105*'CPMK-CPL'!F$18,0)+IFERROR('FORM NILAI SIAP'!$AC105*'CPMK-CPL'!F$19,0)+IFERROR('FORM NILAI SIAP'!$AE105*'CPMK-CPL'!F$20,0))/'CPMK-CPL'!F$25,""))</f>
        <v/>
      </c>
      <c r="H105" s="7" t="str">
        <f>IF($C105="","",IFERROR((IFERROR('FORM NILAI SIAP'!$M105*'CPMK-CPL'!G$11,0)+IFERROR('FORM NILAI SIAP'!$O105*'CPMK-CPL'!G$12,0)+IFERROR('FORM NILAI SIAP'!$Q105*'CPMK-CPL'!G$13,0)+IFERROR('FORM NILAI SIAP'!$S105*'CPMK-CPL'!G$14,0)+IFERROR('FORM NILAI SIAP'!$U105*'CPMK-CPL'!G$15,0)+IFERROR('FORM NILAI SIAP'!$W105*'CPMK-CPL'!G$16,0)+IFERROR('FORM NILAI SIAP'!$Y105*'CPMK-CPL'!G$17,0)+IFERROR('FORM NILAI SIAP'!$AA105*'CPMK-CPL'!G$18,0)+IFERROR('FORM NILAI SIAP'!$AC105*'CPMK-CPL'!G$19,0)+IFERROR('FORM NILAI SIAP'!$AE105*'CPMK-CPL'!G$20,0))/'CPMK-CPL'!G$25,""))</f>
        <v/>
      </c>
      <c r="I105" s="7" t="str">
        <f>IF($C105="","",IFERROR((IFERROR('FORM NILAI SIAP'!$M105*'CPMK-CPL'!H$11,0)+IFERROR('FORM NILAI SIAP'!$O105*'CPMK-CPL'!H$12,0)+IFERROR('FORM NILAI SIAP'!$Q105*'CPMK-CPL'!H$13,0)+IFERROR('FORM NILAI SIAP'!$S105*'CPMK-CPL'!H$14,0)+IFERROR('FORM NILAI SIAP'!$U105*'CPMK-CPL'!H$15,0)+IFERROR('FORM NILAI SIAP'!$W105*'CPMK-CPL'!H$16,0)+IFERROR('FORM NILAI SIAP'!$Y105*'CPMK-CPL'!H$17,0)+IFERROR('FORM NILAI SIAP'!$AA105*'CPMK-CPL'!H$18,0)+IFERROR('FORM NILAI SIAP'!$AC105*'CPMK-CPL'!H$19,0)+IFERROR('FORM NILAI SIAP'!$AE105*'CPMK-CPL'!H$20,0))/'CPMK-CPL'!H$25,""))</f>
        <v/>
      </c>
      <c r="J105" s="7" t="str">
        <f>IF($C105="","",IFERROR((IFERROR('FORM NILAI SIAP'!$M105*'CPMK-CPL'!I$11,0)+IFERROR('FORM NILAI SIAP'!$O105*'CPMK-CPL'!I$12,0)+IFERROR('FORM NILAI SIAP'!$Q105*'CPMK-CPL'!I$13,0)+IFERROR('FORM NILAI SIAP'!$S105*'CPMK-CPL'!I$14,0)+IFERROR('FORM NILAI SIAP'!$U105*'CPMK-CPL'!I$15,0)+IFERROR('FORM NILAI SIAP'!$W105*'CPMK-CPL'!I$16,0)+IFERROR('FORM NILAI SIAP'!$Y105*'CPMK-CPL'!I$17,0)+IFERROR('FORM NILAI SIAP'!$AA105*'CPMK-CPL'!I$18,0)+IFERROR('FORM NILAI SIAP'!$AC105*'CPMK-CPL'!I$19,0)+IFERROR('FORM NILAI SIAP'!$AE105*'CPMK-CPL'!I$20,0))/'CPMK-CPL'!I$25,""))</f>
        <v/>
      </c>
      <c r="K105" s="7" t="str">
        <f>IF($C105="","",IFERROR((IFERROR('FORM NILAI SIAP'!$M105*'CPMK-CPL'!J$11,0)+IFERROR('FORM NILAI SIAP'!$O105*'CPMK-CPL'!J$12,0)+IFERROR('FORM NILAI SIAP'!$Q105*'CPMK-CPL'!J$13,0)+IFERROR('FORM NILAI SIAP'!$S105*'CPMK-CPL'!J$14,0)+IFERROR('FORM NILAI SIAP'!$U105*'CPMK-CPL'!J$15,0)+IFERROR('FORM NILAI SIAP'!$W105*'CPMK-CPL'!J$16,0)+IFERROR('FORM NILAI SIAP'!$Y105*'CPMK-CPL'!J$17,0)+IFERROR('FORM NILAI SIAP'!$AA105*'CPMK-CPL'!J$18,0)+IFERROR('FORM NILAI SIAP'!$AC105*'CPMK-CPL'!J$19,0)+IFERROR('FORM NILAI SIAP'!$AE105*'CPMK-CPL'!J$20,0))/'CPMK-CPL'!J$25,""))</f>
        <v/>
      </c>
      <c r="L105" s="7" t="str">
        <f>IF($C105="","",IFERROR((IFERROR('FORM NILAI SIAP'!$M105*'CPMK-CPL'!K$11,0)+IFERROR('FORM NILAI SIAP'!$O105*'CPMK-CPL'!K$12,0)+IFERROR('FORM NILAI SIAP'!$Q105*'CPMK-CPL'!K$13,0)+IFERROR('FORM NILAI SIAP'!$S105*'CPMK-CPL'!K$14,0)+IFERROR('FORM NILAI SIAP'!$U105*'CPMK-CPL'!K$15,0)+IFERROR('FORM NILAI SIAP'!$W105*'CPMK-CPL'!K$16,0)+IFERROR('FORM NILAI SIAP'!$Y105*'CPMK-CPL'!K$17,0)+IFERROR('FORM NILAI SIAP'!$AA105*'CPMK-CPL'!K$18,0)+IFERROR('FORM NILAI SIAP'!$AC105*'CPMK-CPL'!K$19,0)+IFERROR('FORM NILAI SIAP'!$AE105*'CPMK-CPL'!K$20,0))/'CPMK-CPL'!K$25,""))</f>
        <v/>
      </c>
      <c r="M105" s="7" t="str">
        <f>IF($C105="","",IFERROR((IFERROR('FORM NILAI SIAP'!$M105*'CPMK-CPL'!L$11,0)+IFERROR('FORM NILAI SIAP'!$O105*'CPMK-CPL'!L$12,0)+IFERROR('FORM NILAI SIAP'!$Q105*'CPMK-CPL'!L$13,0)+IFERROR('FORM NILAI SIAP'!$S105*'CPMK-CPL'!L$14,0)+IFERROR('FORM NILAI SIAP'!$U105*'CPMK-CPL'!L$15,0)+IFERROR('FORM NILAI SIAP'!$W105*'CPMK-CPL'!L$16,0)+IFERROR('FORM NILAI SIAP'!$Y105*'CPMK-CPL'!L$17,0)+IFERROR('FORM NILAI SIAP'!$AA105*'CPMK-CPL'!L$18,0)+IFERROR('FORM NILAI SIAP'!$AC105*'CPMK-CPL'!L$19,0)+IFERROR('FORM NILAI SIAP'!$AE105*'CPMK-CPL'!L$20,0))/'CPMK-CPL'!L$25,""))</f>
        <v/>
      </c>
      <c r="N105" s="7" t="str">
        <f>IF($C105="","",IFERROR((IFERROR('FORM NILAI SIAP'!$M105*'CPMK-CPL'!M$11,0)+IFERROR('FORM NILAI SIAP'!$O105*'CPMK-CPL'!M$12,0)+IFERROR('FORM NILAI SIAP'!$Q105*'CPMK-CPL'!M$13,0)+IFERROR('FORM NILAI SIAP'!$S105*'CPMK-CPL'!M$14,0)+IFERROR('FORM NILAI SIAP'!$U105*'CPMK-CPL'!M$15,0)+IFERROR('FORM NILAI SIAP'!$W105*'CPMK-CPL'!M$16,0)+IFERROR('FORM NILAI SIAP'!$Y105*'CPMK-CPL'!M$17,0)+IFERROR('FORM NILAI SIAP'!$AA105*'CPMK-CPL'!M$18,0)+IFERROR('FORM NILAI SIAP'!$AC105*'CPMK-CPL'!M$19,0)+IFERROR('FORM NILAI SIAP'!$AE105*'CPMK-CPL'!M$20,0))/'CPMK-CPL'!M$25,""))</f>
        <v/>
      </c>
      <c r="O105" s="7" t="str">
        <f>IF($C105="","",IFERROR((IFERROR('FORM NILAI SIAP'!$M105*'CPMK-CPL'!N$11,0)+IFERROR('FORM NILAI SIAP'!$O105*'CPMK-CPL'!N$12,0)+IFERROR('FORM NILAI SIAP'!$Q105*'CPMK-CPL'!N$13,0)+IFERROR('FORM NILAI SIAP'!$S105*'CPMK-CPL'!N$14,0)+IFERROR('FORM NILAI SIAP'!$U105*'CPMK-CPL'!N$15,0)+IFERROR('FORM NILAI SIAP'!$W105*'CPMK-CPL'!N$16,0)+IFERROR('FORM NILAI SIAP'!$Y105*'CPMK-CPL'!N$17,0)+IFERROR('FORM NILAI SIAP'!$AA105*'CPMK-CPL'!N$18,0)+IFERROR('FORM NILAI SIAP'!$AC105*'CPMK-CPL'!N$19,0)+IFERROR('FORM NILAI SIAP'!$AE105*'CPMK-CPL'!N$20,0))/'CPMK-CPL'!N$25,""))</f>
        <v/>
      </c>
      <c r="P105" s="7" t="str">
        <f>IF($C105="","",IFERROR((IFERROR('FORM NILAI SIAP'!$M105*'CPMK-CPL'!O$11,0)+IFERROR('FORM NILAI SIAP'!$O105*'CPMK-CPL'!O$12,0)+IFERROR('FORM NILAI SIAP'!$Q105*'CPMK-CPL'!O$13,0)+IFERROR('FORM NILAI SIAP'!$S105*'CPMK-CPL'!O$14,0)+IFERROR('FORM NILAI SIAP'!$U105*'CPMK-CPL'!O$15,0)+IFERROR('FORM NILAI SIAP'!$W105*'CPMK-CPL'!O$16,0)+IFERROR('FORM NILAI SIAP'!$Y105*'CPMK-CPL'!O$17,0)+IFERROR('FORM NILAI SIAP'!$AA105*'CPMK-CPL'!O$18,0)+IFERROR('FORM NILAI SIAP'!$AC105*'CPMK-CPL'!O$19,0)+IFERROR('FORM NILAI SIAP'!$AE105*'CPMK-CPL'!O$20,0))/'CPMK-CPL'!O$25,""))</f>
        <v/>
      </c>
      <c r="Q105" s="7" t="str">
        <f>IF($C105="","",IFERROR((IFERROR('FORM NILAI SIAP'!$M105*'CPMK-CPL'!P$11,0)+IFERROR('FORM NILAI SIAP'!$O105*'CPMK-CPL'!P$12,0)+IFERROR('FORM NILAI SIAP'!$Q105*'CPMK-CPL'!P$13,0)+IFERROR('FORM NILAI SIAP'!$S105*'CPMK-CPL'!P$14,0)+IFERROR('FORM NILAI SIAP'!$U105*'CPMK-CPL'!P$15,0)+IFERROR('FORM NILAI SIAP'!$W105*'CPMK-CPL'!P$16,0)+IFERROR('FORM NILAI SIAP'!$Y105*'CPMK-CPL'!P$17,0)+IFERROR('FORM NILAI SIAP'!$AA105*'CPMK-CPL'!P$18,0)+IFERROR('FORM NILAI SIAP'!$AC105*'CPMK-CPL'!P$19,0)+IFERROR('FORM NILAI SIAP'!$AE105*'CPMK-CPL'!P$20,0))/'CPMK-CPL'!P$25,""))</f>
        <v/>
      </c>
      <c r="R105" s="7" t="str">
        <f>IF($C105="","",IFERROR((IFERROR('FORM NILAI SIAP'!$M105*'CPMK-CPL'!Q$11,0)+IFERROR('FORM NILAI SIAP'!$O105*'CPMK-CPL'!Q$12,0)+IFERROR('FORM NILAI SIAP'!$Q105*'CPMK-CPL'!Q$13,0)+IFERROR('FORM NILAI SIAP'!$S105*'CPMK-CPL'!Q$14,0)+IFERROR('FORM NILAI SIAP'!$U105*'CPMK-CPL'!Q$15,0)+IFERROR('FORM NILAI SIAP'!$W105*'CPMK-CPL'!Q$16,0)+IFERROR('FORM NILAI SIAP'!$Y105*'CPMK-CPL'!Q$17,0)+IFERROR('FORM NILAI SIAP'!$AA105*'CPMK-CPL'!Q$18,0)+IFERROR('FORM NILAI SIAP'!$AC105*'CPMK-CPL'!Q$19,0)+IFERROR('FORM NILAI SIAP'!$AE105*'CPMK-CPL'!Q$20,0))/'CPMK-CPL'!Q$25,""))</f>
        <v/>
      </c>
      <c r="S105" s="7" t="str">
        <f>IF($C105="","",IFERROR((IFERROR('FORM NILAI SIAP'!$M105*'CPMK-CPL'!R$11,0)+IFERROR('FORM NILAI SIAP'!$O105*'CPMK-CPL'!R$12,0)+IFERROR('FORM NILAI SIAP'!$Q105*'CPMK-CPL'!R$13,0)+IFERROR('FORM NILAI SIAP'!$S105*'CPMK-CPL'!R$14,0)+IFERROR('FORM NILAI SIAP'!$U105*'CPMK-CPL'!R$15,0)+IFERROR('FORM NILAI SIAP'!$W105*'CPMK-CPL'!R$16,0)+IFERROR('FORM NILAI SIAP'!$Y105*'CPMK-CPL'!R$17,0)+IFERROR('FORM NILAI SIAP'!$AA105*'CPMK-CPL'!R$18,0)+IFERROR('FORM NILAI SIAP'!$AC105*'CPMK-CPL'!R$19,0)+IFERROR('FORM NILAI SIAP'!$AE105*'CPMK-CPL'!R$20,0))/'CPMK-CPL'!R$25,""))</f>
        <v/>
      </c>
      <c r="T105" s="2" t="str">
        <f t="shared" si="30"/>
        <v/>
      </c>
      <c r="U105" s="2" t="str">
        <f t="shared" si="31"/>
        <v/>
      </c>
      <c r="V105" s="2" t="str">
        <f t="shared" si="32"/>
        <v/>
      </c>
      <c r="W105" s="2" t="str">
        <f t="shared" si="33"/>
        <v/>
      </c>
      <c r="X105" s="2" t="str">
        <f t="shared" si="34"/>
        <v/>
      </c>
      <c r="Y105" s="2" t="str">
        <f t="shared" si="35"/>
        <v/>
      </c>
      <c r="Z105" s="2" t="str">
        <f t="shared" si="36"/>
        <v/>
      </c>
      <c r="AA105" s="2" t="str">
        <f t="shared" si="37"/>
        <v/>
      </c>
      <c r="AB105" s="2" t="str">
        <f t="shared" si="28"/>
        <v/>
      </c>
      <c r="AC105" s="2" t="str">
        <f t="shared" si="38"/>
        <v/>
      </c>
      <c r="AD105" s="2" t="str">
        <f t="shared" si="39"/>
        <v/>
      </c>
      <c r="AE105" s="2" t="str">
        <f t="shared" si="40"/>
        <v/>
      </c>
      <c r="AF105" s="2" t="str">
        <f t="shared" si="41"/>
        <v/>
      </c>
      <c r="AG105" s="2" t="str">
        <f t="shared" si="42"/>
        <v/>
      </c>
      <c r="AH105" s="2" t="str">
        <f t="shared" si="43"/>
        <v/>
      </c>
      <c r="AI105" s="60" t="str">
        <f t="shared" ca="1" si="44"/>
        <v/>
      </c>
      <c r="AJ105" s="60"/>
    </row>
    <row r="106" spans="1:36" x14ac:dyDescent="0.25">
      <c r="A106" s="63" t="str">
        <f t="shared" si="29"/>
        <v/>
      </c>
      <c r="B106" s="49" t="str">
        <f>IF('FORM NILAI SIAP'!A106=0,"",'FORM NILAI SIAP'!A106)</f>
        <v/>
      </c>
      <c r="C106" s="3" t="str">
        <f>IF('FORM NILAI SIAP'!B106=0,"",'FORM NILAI SIAP'!B106)</f>
        <v/>
      </c>
      <c r="D106" s="3" t="str">
        <f>'FORM NILAI SIAP'!J106</f>
        <v/>
      </c>
      <c r="E106" s="7" t="str">
        <f>IF($C106="","",IFERROR((IFERROR('FORM NILAI SIAP'!$M106*'CPMK-CPL'!D$11,0)+IFERROR('FORM NILAI SIAP'!$O106*'CPMK-CPL'!D$12,0)+IFERROR('FORM NILAI SIAP'!$Q106*'CPMK-CPL'!D$13,0)+IFERROR('FORM NILAI SIAP'!$S106*'CPMK-CPL'!D$14,0)+IFERROR('FORM NILAI SIAP'!$U106*'CPMK-CPL'!D$15,0)+IFERROR('FORM NILAI SIAP'!$W106*'CPMK-CPL'!D$16,0)+IFERROR('FORM NILAI SIAP'!$Y106*'CPMK-CPL'!D$17,0)+IFERROR('FORM NILAI SIAP'!$AA106*'CPMK-CPL'!D$18,0)+IFERROR('FORM NILAI SIAP'!$AC106*'CPMK-CPL'!D$19,0)+IFERROR('FORM NILAI SIAP'!$AE106*'CPMK-CPL'!D$20,0))/'CPMK-CPL'!D$25,""))</f>
        <v/>
      </c>
      <c r="F106" s="7" t="str">
        <f>IF($C106="","",IFERROR((IFERROR('FORM NILAI SIAP'!$M106*'CPMK-CPL'!E$11,0)+IFERROR('FORM NILAI SIAP'!$O106*'CPMK-CPL'!E$12,0)+IFERROR('FORM NILAI SIAP'!$Q106*'CPMK-CPL'!E$13,0)+IFERROR('FORM NILAI SIAP'!$S106*'CPMK-CPL'!E$14,0)+IFERROR('FORM NILAI SIAP'!$U106*'CPMK-CPL'!E$15,0)+IFERROR('FORM NILAI SIAP'!$W106*'CPMK-CPL'!E$16,0)+IFERROR('FORM NILAI SIAP'!$Y106*'CPMK-CPL'!E$17,0)+IFERROR('FORM NILAI SIAP'!$AA106*'CPMK-CPL'!E$18,0)+IFERROR('FORM NILAI SIAP'!$AC106*'CPMK-CPL'!E$19,0)+IFERROR('FORM NILAI SIAP'!$AE106*'CPMK-CPL'!E$20,0))/'CPMK-CPL'!E$25,""))</f>
        <v/>
      </c>
      <c r="G106" s="7" t="str">
        <f>IF($C106="","",IFERROR((IFERROR('FORM NILAI SIAP'!$M106*'CPMK-CPL'!F$11,0)+IFERROR('FORM NILAI SIAP'!$O106*'CPMK-CPL'!F$12,0)+IFERROR('FORM NILAI SIAP'!$Q106*'CPMK-CPL'!F$13,0)+IFERROR('FORM NILAI SIAP'!$S106*'CPMK-CPL'!F$14,0)+IFERROR('FORM NILAI SIAP'!$U106*'CPMK-CPL'!F$15,0)+IFERROR('FORM NILAI SIAP'!$W106*'CPMK-CPL'!F$16,0)+IFERROR('FORM NILAI SIAP'!$Y106*'CPMK-CPL'!F$17,0)+IFERROR('FORM NILAI SIAP'!$AA106*'CPMK-CPL'!F$18,0)+IFERROR('FORM NILAI SIAP'!$AC106*'CPMK-CPL'!F$19,0)+IFERROR('FORM NILAI SIAP'!$AE106*'CPMK-CPL'!F$20,0))/'CPMK-CPL'!F$25,""))</f>
        <v/>
      </c>
      <c r="H106" s="7" t="str">
        <f>IF($C106="","",IFERROR((IFERROR('FORM NILAI SIAP'!$M106*'CPMK-CPL'!G$11,0)+IFERROR('FORM NILAI SIAP'!$O106*'CPMK-CPL'!G$12,0)+IFERROR('FORM NILAI SIAP'!$Q106*'CPMK-CPL'!G$13,0)+IFERROR('FORM NILAI SIAP'!$S106*'CPMK-CPL'!G$14,0)+IFERROR('FORM NILAI SIAP'!$U106*'CPMK-CPL'!G$15,0)+IFERROR('FORM NILAI SIAP'!$W106*'CPMK-CPL'!G$16,0)+IFERROR('FORM NILAI SIAP'!$Y106*'CPMK-CPL'!G$17,0)+IFERROR('FORM NILAI SIAP'!$AA106*'CPMK-CPL'!G$18,0)+IFERROR('FORM NILAI SIAP'!$AC106*'CPMK-CPL'!G$19,0)+IFERROR('FORM NILAI SIAP'!$AE106*'CPMK-CPL'!G$20,0))/'CPMK-CPL'!G$25,""))</f>
        <v/>
      </c>
      <c r="I106" s="7" t="str">
        <f>IF($C106="","",IFERROR((IFERROR('FORM NILAI SIAP'!$M106*'CPMK-CPL'!H$11,0)+IFERROR('FORM NILAI SIAP'!$O106*'CPMK-CPL'!H$12,0)+IFERROR('FORM NILAI SIAP'!$Q106*'CPMK-CPL'!H$13,0)+IFERROR('FORM NILAI SIAP'!$S106*'CPMK-CPL'!H$14,0)+IFERROR('FORM NILAI SIAP'!$U106*'CPMK-CPL'!H$15,0)+IFERROR('FORM NILAI SIAP'!$W106*'CPMK-CPL'!H$16,0)+IFERROR('FORM NILAI SIAP'!$Y106*'CPMK-CPL'!H$17,0)+IFERROR('FORM NILAI SIAP'!$AA106*'CPMK-CPL'!H$18,0)+IFERROR('FORM NILAI SIAP'!$AC106*'CPMK-CPL'!H$19,0)+IFERROR('FORM NILAI SIAP'!$AE106*'CPMK-CPL'!H$20,0))/'CPMK-CPL'!H$25,""))</f>
        <v/>
      </c>
      <c r="J106" s="7" t="str">
        <f>IF($C106="","",IFERROR((IFERROR('FORM NILAI SIAP'!$M106*'CPMK-CPL'!I$11,0)+IFERROR('FORM NILAI SIAP'!$O106*'CPMK-CPL'!I$12,0)+IFERROR('FORM NILAI SIAP'!$Q106*'CPMK-CPL'!I$13,0)+IFERROR('FORM NILAI SIAP'!$S106*'CPMK-CPL'!I$14,0)+IFERROR('FORM NILAI SIAP'!$U106*'CPMK-CPL'!I$15,0)+IFERROR('FORM NILAI SIAP'!$W106*'CPMK-CPL'!I$16,0)+IFERROR('FORM NILAI SIAP'!$Y106*'CPMK-CPL'!I$17,0)+IFERROR('FORM NILAI SIAP'!$AA106*'CPMK-CPL'!I$18,0)+IFERROR('FORM NILAI SIAP'!$AC106*'CPMK-CPL'!I$19,0)+IFERROR('FORM NILAI SIAP'!$AE106*'CPMK-CPL'!I$20,0))/'CPMK-CPL'!I$25,""))</f>
        <v/>
      </c>
      <c r="K106" s="7" t="str">
        <f>IF($C106="","",IFERROR((IFERROR('FORM NILAI SIAP'!$M106*'CPMK-CPL'!J$11,0)+IFERROR('FORM NILAI SIAP'!$O106*'CPMK-CPL'!J$12,0)+IFERROR('FORM NILAI SIAP'!$Q106*'CPMK-CPL'!J$13,0)+IFERROR('FORM NILAI SIAP'!$S106*'CPMK-CPL'!J$14,0)+IFERROR('FORM NILAI SIAP'!$U106*'CPMK-CPL'!J$15,0)+IFERROR('FORM NILAI SIAP'!$W106*'CPMK-CPL'!J$16,0)+IFERROR('FORM NILAI SIAP'!$Y106*'CPMK-CPL'!J$17,0)+IFERROR('FORM NILAI SIAP'!$AA106*'CPMK-CPL'!J$18,0)+IFERROR('FORM NILAI SIAP'!$AC106*'CPMK-CPL'!J$19,0)+IFERROR('FORM NILAI SIAP'!$AE106*'CPMK-CPL'!J$20,0))/'CPMK-CPL'!J$25,""))</f>
        <v/>
      </c>
      <c r="L106" s="7" t="str">
        <f>IF($C106="","",IFERROR((IFERROR('FORM NILAI SIAP'!$M106*'CPMK-CPL'!K$11,0)+IFERROR('FORM NILAI SIAP'!$O106*'CPMK-CPL'!K$12,0)+IFERROR('FORM NILAI SIAP'!$Q106*'CPMK-CPL'!K$13,0)+IFERROR('FORM NILAI SIAP'!$S106*'CPMK-CPL'!K$14,0)+IFERROR('FORM NILAI SIAP'!$U106*'CPMK-CPL'!K$15,0)+IFERROR('FORM NILAI SIAP'!$W106*'CPMK-CPL'!K$16,0)+IFERROR('FORM NILAI SIAP'!$Y106*'CPMK-CPL'!K$17,0)+IFERROR('FORM NILAI SIAP'!$AA106*'CPMK-CPL'!K$18,0)+IFERROR('FORM NILAI SIAP'!$AC106*'CPMK-CPL'!K$19,0)+IFERROR('FORM NILAI SIAP'!$AE106*'CPMK-CPL'!K$20,0))/'CPMK-CPL'!K$25,""))</f>
        <v/>
      </c>
      <c r="M106" s="7" t="str">
        <f>IF($C106="","",IFERROR((IFERROR('FORM NILAI SIAP'!$M106*'CPMK-CPL'!L$11,0)+IFERROR('FORM NILAI SIAP'!$O106*'CPMK-CPL'!L$12,0)+IFERROR('FORM NILAI SIAP'!$Q106*'CPMK-CPL'!L$13,0)+IFERROR('FORM NILAI SIAP'!$S106*'CPMK-CPL'!L$14,0)+IFERROR('FORM NILAI SIAP'!$U106*'CPMK-CPL'!L$15,0)+IFERROR('FORM NILAI SIAP'!$W106*'CPMK-CPL'!L$16,0)+IFERROR('FORM NILAI SIAP'!$Y106*'CPMK-CPL'!L$17,0)+IFERROR('FORM NILAI SIAP'!$AA106*'CPMK-CPL'!L$18,0)+IFERROR('FORM NILAI SIAP'!$AC106*'CPMK-CPL'!L$19,0)+IFERROR('FORM NILAI SIAP'!$AE106*'CPMK-CPL'!L$20,0))/'CPMK-CPL'!L$25,""))</f>
        <v/>
      </c>
      <c r="N106" s="7" t="str">
        <f>IF($C106="","",IFERROR((IFERROR('FORM NILAI SIAP'!$M106*'CPMK-CPL'!M$11,0)+IFERROR('FORM NILAI SIAP'!$O106*'CPMK-CPL'!M$12,0)+IFERROR('FORM NILAI SIAP'!$Q106*'CPMK-CPL'!M$13,0)+IFERROR('FORM NILAI SIAP'!$S106*'CPMK-CPL'!M$14,0)+IFERROR('FORM NILAI SIAP'!$U106*'CPMK-CPL'!M$15,0)+IFERROR('FORM NILAI SIAP'!$W106*'CPMK-CPL'!M$16,0)+IFERROR('FORM NILAI SIAP'!$Y106*'CPMK-CPL'!M$17,0)+IFERROR('FORM NILAI SIAP'!$AA106*'CPMK-CPL'!M$18,0)+IFERROR('FORM NILAI SIAP'!$AC106*'CPMK-CPL'!M$19,0)+IFERROR('FORM NILAI SIAP'!$AE106*'CPMK-CPL'!M$20,0))/'CPMK-CPL'!M$25,""))</f>
        <v/>
      </c>
      <c r="O106" s="7" t="str">
        <f>IF($C106="","",IFERROR((IFERROR('FORM NILAI SIAP'!$M106*'CPMK-CPL'!N$11,0)+IFERROR('FORM NILAI SIAP'!$O106*'CPMK-CPL'!N$12,0)+IFERROR('FORM NILAI SIAP'!$Q106*'CPMK-CPL'!N$13,0)+IFERROR('FORM NILAI SIAP'!$S106*'CPMK-CPL'!N$14,0)+IFERROR('FORM NILAI SIAP'!$U106*'CPMK-CPL'!N$15,0)+IFERROR('FORM NILAI SIAP'!$W106*'CPMK-CPL'!N$16,0)+IFERROR('FORM NILAI SIAP'!$Y106*'CPMK-CPL'!N$17,0)+IFERROR('FORM NILAI SIAP'!$AA106*'CPMK-CPL'!N$18,0)+IFERROR('FORM NILAI SIAP'!$AC106*'CPMK-CPL'!N$19,0)+IFERROR('FORM NILAI SIAP'!$AE106*'CPMK-CPL'!N$20,0))/'CPMK-CPL'!N$25,""))</f>
        <v/>
      </c>
      <c r="P106" s="7" t="str">
        <f>IF($C106="","",IFERROR((IFERROR('FORM NILAI SIAP'!$M106*'CPMK-CPL'!O$11,0)+IFERROR('FORM NILAI SIAP'!$O106*'CPMK-CPL'!O$12,0)+IFERROR('FORM NILAI SIAP'!$Q106*'CPMK-CPL'!O$13,0)+IFERROR('FORM NILAI SIAP'!$S106*'CPMK-CPL'!O$14,0)+IFERROR('FORM NILAI SIAP'!$U106*'CPMK-CPL'!O$15,0)+IFERROR('FORM NILAI SIAP'!$W106*'CPMK-CPL'!O$16,0)+IFERROR('FORM NILAI SIAP'!$Y106*'CPMK-CPL'!O$17,0)+IFERROR('FORM NILAI SIAP'!$AA106*'CPMK-CPL'!O$18,0)+IFERROR('FORM NILAI SIAP'!$AC106*'CPMK-CPL'!O$19,0)+IFERROR('FORM NILAI SIAP'!$AE106*'CPMK-CPL'!O$20,0))/'CPMK-CPL'!O$25,""))</f>
        <v/>
      </c>
      <c r="Q106" s="7" t="str">
        <f>IF($C106="","",IFERROR((IFERROR('FORM NILAI SIAP'!$M106*'CPMK-CPL'!P$11,0)+IFERROR('FORM NILAI SIAP'!$O106*'CPMK-CPL'!P$12,0)+IFERROR('FORM NILAI SIAP'!$Q106*'CPMK-CPL'!P$13,0)+IFERROR('FORM NILAI SIAP'!$S106*'CPMK-CPL'!P$14,0)+IFERROR('FORM NILAI SIAP'!$U106*'CPMK-CPL'!P$15,0)+IFERROR('FORM NILAI SIAP'!$W106*'CPMK-CPL'!P$16,0)+IFERROR('FORM NILAI SIAP'!$Y106*'CPMK-CPL'!P$17,0)+IFERROR('FORM NILAI SIAP'!$AA106*'CPMK-CPL'!P$18,0)+IFERROR('FORM NILAI SIAP'!$AC106*'CPMK-CPL'!P$19,0)+IFERROR('FORM NILAI SIAP'!$AE106*'CPMK-CPL'!P$20,0))/'CPMK-CPL'!P$25,""))</f>
        <v/>
      </c>
      <c r="R106" s="7" t="str">
        <f>IF($C106="","",IFERROR((IFERROR('FORM NILAI SIAP'!$M106*'CPMK-CPL'!Q$11,0)+IFERROR('FORM NILAI SIAP'!$O106*'CPMK-CPL'!Q$12,0)+IFERROR('FORM NILAI SIAP'!$Q106*'CPMK-CPL'!Q$13,0)+IFERROR('FORM NILAI SIAP'!$S106*'CPMK-CPL'!Q$14,0)+IFERROR('FORM NILAI SIAP'!$U106*'CPMK-CPL'!Q$15,0)+IFERROR('FORM NILAI SIAP'!$W106*'CPMK-CPL'!Q$16,0)+IFERROR('FORM NILAI SIAP'!$Y106*'CPMK-CPL'!Q$17,0)+IFERROR('FORM NILAI SIAP'!$AA106*'CPMK-CPL'!Q$18,0)+IFERROR('FORM NILAI SIAP'!$AC106*'CPMK-CPL'!Q$19,0)+IFERROR('FORM NILAI SIAP'!$AE106*'CPMK-CPL'!Q$20,0))/'CPMK-CPL'!Q$25,""))</f>
        <v/>
      </c>
      <c r="S106" s="7" t="str">
        <f>IF($C106="","",IFERROR((IFERROR('FORM NILAI SIAP'!$M106*'CPMK-CPL'!R$11,0)+IFERROR('FORM NILAI SIAP'!$O106*'CPMK-CPL'!R$12,0)+IFERROR('FORM NILAI SIAP'!$Q106*'CPMK-CPL'!R$13,0)+IFERROR('FORM NILAI SIAP'!$S106*'CPMK-CPL'!R$14,0)+IFERROR('FORM NILAI SIAP'!$U106*'CPMK-CPL'!R$15,0)+IFERROR('FORM NILAI SIAP'!$W106*'CPMK-CPL'!R$16,0)+IFERROR('FORM NILAI SIAP'!$Y106*'CPMK-CPL'!R$17,0)+IFERROR('FORM NILAI SIAP'!$AA106*'CPMK-CPL'!R$18,0)+IFERROR('FORM NILAI SIAP'!$AC106*'CPMK-CPL'!R$19,0)+IFERROR('FORM NILAI SIAP'!$AE106*'CPMK-CPL'!R$20,0))/'CPMK-CPL'!R$25,""))</f>
        <v/>
      </c>
      <c r="T106" s="2" t="str">
        <f t="shared" si="30"/>
        <v/>
      </c>
      <c r="U106" s="2" t="str">
        <f t="shared" si="31"/>
        <v/>
      </c>
      <c r="V106" s="2" t="str">
        <f t="shared" si="32"/>
        <v/>
      </c>
      <c r="W106" s="2" t="str">
        <f t="shared" si="33"/>
        <v/>
      </c>
      <c r="X106" s="2" t="str">
        <f t="shared" si="34"/>
        <v/>
      </c>
      <c r="Y106" s="2" t="str">
        <f t="shared" si="35"/>
        <v/>
      </c>
      <c r="Z106" s="2" t="str">
        <f t="shared" si="36"/>
        <v/>
      </c>
      <c r="AA106" s="2" t="str">
        <f t="shared" si="37"/>
        <v/>
      </c>
      <c r="AB106" s="2" t="str">
        <f t="shared" si="28"/>
        <v/>
      </c>
      <c r="AC106" s="2" t="str">
        <f t="shared" si="38"/>
        <v/>
      </c>
      <c r="AD106" s="2" t="str">
        <f t="shared" si="39"/>
        <v/>
      </c>
      <c r="AE106" s="2" t="str">
        <f t="shared" si="40"/>
        <v/>
      </c>
      <c r="AF106" s="2" t="str">
        <f t="shared" si="41"/>
        <v/>
      </c>
      <c r="AG106" s="2" t="str">
        <f t="shared" si="42"/>
        <v/>
      </c>
      <c r="AH106" s="2" t="str">
        <f t="shared" si="43"/>
        <v/>
      </c>
      <c r="AI106" s="60" t="str">
        <f t="shared" ca="1" si="44"/>
        <v/>
      </c>
      <c r="AJ106" s="60"/>
    </row>
    <row r="107" spans="1:36" x14ac:dyDescent="0.25">
      <c r="A107" s="63" t="str">
        <f t="shared" si="29"/>
        <v/>
      </c>
      <c r="B107" s="49" t="str">
        <f>IF('FORM NILAI SIAP'!A107=0,"",'FORM NILAI SIAP'!A107)</f>
        <v/>
      </c>
      <c r="C107" s="3" t="str">
        <f>IF('FORM NILAI SIAP'!B107=0,"",'FORM NILAI SIAP'!B107)</f>
        <v/>
      </c>
      <c r="D107" s="3" t="str">
        <f>'FORM NILAI SIAP'!J107</f>
        <v/>
      </c>
      <c r="E107" s="7" t="str">
        <f>IF($C107="","",IFERROR((IFERROR('FORM NILAI SIAP'!$M107*'CPMK-CPL'!D$11,0)+IFERROR('FORM NILAI SIAP'!$O107*'CPMK-CPL'!D$12,0)+IFERROR('FORM NILAI SIAP'!$Q107*'CPMK-CPL'!D$13,0)+IFERROR('FORM NILAI SIAP'!$S107*'CPMK-CPL'!D$14,0)+IFERROR('FORM NILAI SIAP'!$U107*'CPMK-CPL'!D$15,0)+IFERROR('FORM NILAI SIAP'!$W107*'CPMK-CPL'!D$16,0)+IFERROR('FORM NILAI SIAP'!$Y107*'CPMK-CPL'!D$17,0)+IFERROR('FORM NILAI SIAP'!$AA107*'CPMK-CPL'!D$18,0)+IFERROR('FORM NILAI SIAP'!$AC107*'CPMK-CPL'!D$19,0)+IFERROR('FORM NILAI SIAP'!$AE107*'CPMK-CPL'!D$20,0))/'CPMK-CPL'!D$25,""))</f>
        <v/>
      </c>
      <c r="F107" s="7" t="str">
        <f>IF($C107="","",IFERROR((IFERROR('FORM NILAI SIAP'!$M107*'CPMK-CPL'!E$11,0)+IFERROR('FORM NILAI SIAP'!$O107*'CPMK-CPL'!E$12,0)+IFERROR('FORM NILAI SIAP'!$Q107*'CPMK-CPL'!E$13,0)+IFERROR('FORM NILAI SIAP'!$S107*'CPMK-CPL'!E$14,0)+IFERROR('FORM NILAI SIAP'!$U107*'CPMK-CPL'!E$15,0)+IFERROR('FORM NILAI SIAP'!$W107*'CPMK-CPL'!E$16,0)+IFERROR('FORM NILAI SIAP'!$Y107*'CPMK-CPL'!E$17,0)+IFERROR('FORM NILAI SIAP'!$AA107*'CPMK-CPL'!E$18,0)+IFERROR('FORM NILAI SIAP'!$AC107*'CPMK-CPL'!E$19,0)+IFERROR('FORM NILAI SIAP'!$AE107*'CPMK-CPL'!E$20,0))/'CPMK-CPL'!E$25,""))</f>
        <v/>
      </c>
      <c r="G107" s="7" t="str">
        <f>IF($C107="","",IFERROR((IFERROR('FORM NILAI SIAP'!$M107*'CPMK-CPL'!F$11,0)+IFERROR('FORM NILAI SIAP'!$O107*'CPMK-CPL'!F$12,0)+IFERROR('FORM NILAI SIAP'!$Q107*'CPMK-CPL'!F$13,0)+IFERROR('FORM NILAI SIAP'!$S107*'CPMK-CPL'!F$14,0)+IFERROR('FORM NILAI SIAP'!$U107*'CPMK-CPL'!F$15,0)+IFERROR('FORM NILAI SIAP'!$W107*'CPMK-CPL'!F$16,0)+IFERROR('FORM NILAI SIAP'!$Y107*'CPMK-CPL'!F$17,0)+IFERROR('FORM NILAI SIAP'!$AA107*'CPMK-CPL'!F$18,0)+IFERROR('FORM NILAI SIAP'!$AC107*'CPMK-CPL'!F$19,0)+IFERROR('FORM NILAI SIAP'!$AE107*'CPMK-CPL'!F$20,0))/'CPMK-CPL'!F$25,""))</f>
        <v/>
      </c>
      <c r="H107" s="7" t="str">
        <f>IF($C107="","",IFERROR((IFERROR('FORM NILAI SIAP'!$M107*'CPMK-CPL'!G$11,0)+IFERROR('FORM NILAI SIAP'!$O107*'CPMK-CPL'!G$12,0)+IFERROR('FORM NILAI SIAP'!$Q107*'CPMK-CPL'!G$13,0)+IFERROR('FORM NILAI SIAP'!$S107*'CPMK-CPL'!G$14,0)+IFERROR('FORM NILAI SIAP'!$U107*'CPMK-CPL'!G$15,0)+IFERROR('FORM NILAI SIAP'!$W107*'CPMK-CPL'!G$16,0)+IFERROR('FORM NILAI SIAP'!$Y107*'CPMK-CPL'!G$17,0)+IFERROR('FORM NILAI SIAP'!$AA107*'CPMK-CPL'!G$18,0)+IFERROR('FORM NILAI SIAP'!$AC107*'CPMK-CPL'!G$19,0)+IFERROR('FORM NILAI SIAP'!$AE107*'CPMK-CPL'!G$20,0))/'CPMK-CPL'!G$25,""))</f>
        <v/>
      </c>
      <c r="I107" s="7" t="str">
        <f>IF($C107="","",IFERROR((IFERROR('FORM NILAI SIAP'!$M107*'CPMK-CPL'!H$11,0)+IFERROR('FORM NILAI SIAP'!$O107*'CPMK-CPL'!H$12,0)+IFERROR('FORM NILAI SIAP'!$Q107*'CPMK-CPL'!H$13,0)+IFERROR('FORM NILAI SIAP'!$S107*'CPMK-CPL'!H$14,0)+IFERROR('FORM NILAI SIAP'!$U107*'CPMK-CPL'!H$15,0)+IFERROR('FORM NILAI SIAP'!$W107*'CPMK-CPL'!H$16,0)+IFERROR('FORM NILAI SIAP'!$Y107*'CPMK-CPL'!H$17,0)+IFERROR('FORM NILAI SIAP'!$AA107*'CPMK-CPL'!H$18,0)+IFERROR('FORM NILAI SIAP'!$AC107*'CPMK-CPL'!H$19,0)+IFERROR('FORM NILAI SIAP'!$AE107*'CPMK-CPL'!H$20,0))/'CPMK-CPL'!H$25,""))</f>
        <v/>
      </c>
      <c r="J107" s="7" t="str">
        <f>IF($C107="","",IFERROR((IFERROR('FORM NILAI SIAP'!$M107*'CPMK-CPL'!I$11,0)+IFERROR('FORM NILAI SIAP'!$O107*'CPMK-CPL'!I$12,0)+IFERROR('FORM NILAI SIAP'!$Q107*'CPMK-CPL'!I$13,0)+IFERROR('FORM NILAI SIAP'!$S107*'CPMK-CPL'!I$14,0)+IFERROR('FORM NILAI SIAP'!$U107*'CPMK-CPL'!I$15,0)+IFERROR('FORM NILAI SIAP'!$W107*'CPMK-CPL'!I$16,0)+IFERROR('FORM NILAI SIAP'!$Y107*'CPMK-CPL'!I$17,0)+IFERROR('FORM NILAI SIAP'!$AA107*'CPMK-CPL'!I$18,0)+IFERROR('FORM NILAI SIAP'!$AC107*'CPMK-CPL'!I$19,0)+IFERROR('FORM NILAI SIAP'!$AE107*'CPMK-CPL'!I$20,0))/'CPMK-CPL'!I$25,""))</f>
        <v/>
      </c>
      <c r="K107" s="7" t="str">
        <f>IF($C107="","",IFERROR((IFERROR('FORM NILAI SIAP'!$M107*'CPMK-CPL'!J$11,0)+IFERROR('FORM NILAI SIAP'!$O107*'CPMK-CPL'!J$12,0)+IFERROR('FORM NILAI SIAP'!$Q107*'CPMK-CPL'!J$13,0)+IFERROR('FORM NILAI SIAP'!$S107*'CPMK-CPL'!J$14,0)+IFERROR('FORM NILAI SIAP'!$U107*'CPMK-CPL'!J$15,0)+IFERROR('FORM NILAI SIAP'!$W107*'CPMK-CPL'!J$16,0)+IFERROR('FORM NILAI SIAP'!$Y107*'CPMK-CPL'!J$17,0)+IFERROR('FORM NILAI SIAP'!$AA107*'CPMK-CPL'!J$18,0)+IFERROR('FORM NILAI SIAP'!$AC107*'CPMK-CPL'!J$19,0)+IFERROR('FORM NILAI SIAP'!$AE107*'CPMK-CPL'!J$20,0))/'CPMK-CPL'!J$25,""))</f>
        <v/>
      </c>
      <c r="L107" s="7" t="str">
        <f>IF($C107="","",IFERROR((IFERROR('FORM NILAI SIAP'!$M107*'CPMK-CPL'!K$11,0)+IFERROR('FORM NILAI SIAP'!$O107*'CPMK-CPL'!K$12,0)+IFERROR('FORM NILAI SIAP'!$Q107*'CPMK-CPL'!K$13,0)+IFERROR('FORM NILAI SIAP'!$S107*'CPMK-CPL'!K$14,0)+IFERROR('FORM NILAI SIAP'!$U107*'CPMK-CPL'!K$15,0)+IFERROR('FORM NILAI SIAP'!$W107*'CPMK-CPL'!K$16,0)+IFERROR('FORM NILAI SIAP'!$Y107*'CPMK-CPL'!K$17,0)+IFERROR('FORM NILAI SIAP'!$AA107*'CPMK-CPL'!K$18,0)+IFERROR('FORM NILAI SIAP'!$AC107*'CPMK-CPL'!K$19,0)+IFERROR('FORM NILAI SIAP'!$AE107*'CPMK-CPL'!K$20,0))/'CPMK-CPL'!K$25,""))</f>
        <v/>
      </c>
      <c r="M107" s="7" t="str">
        <f>IF($C107="","",IFERROR((IFERROR('FORM NILAI SIAP'!$M107*'CPMK-CPL'!L$11,0)+IFERROR('FORM NILAI SIAP'!$O107*'CPMK-CPL'!L$12,0)+IFERROR('FORM NILAI SIAP'!$Q107*'CPMK-CPL'!L$13,0)+IFERROR('FORM NILAI SIAP'!$S107*'CPMK-CPL'!L$14,0)+IFERROR('FORM NILAI SIAP'!$U107*'CPMK-CPL'!L$15,0)+IFERROR('FORM NILAI SIAP'!$W107*'CPMK-CPL'!L$16,0)+IFERROR('FORM NILAI SIAP'!$Y107*'CPMK-CPL'!L$17,0)+IFERROR('FORM NILAI SIAP'!$AA107*'CPMK-CPL'!L$18,0)+IFERROR('FORM NILAI SIAP'!$AC107*'CPMK-CPL'!L$19,0)+IFERROR('FORM NILAI SIAP'!$AE107*'CPMK-CPL'!L$20,0))/'CPMK-CPL'!L$25,""))</f>
        <v/>
      </c>
      <c r="N107" s="7" t="str">
        <f>IF($C107="","",IFERROR((IFERROR('FORM NILAI SIAP'!$M107*'CPMK-CPL'!M$11,0)+IFERROR('FORM NILAI SIAP'!$O107*'CPMK-CPL'!M$12,0)+IFERROR('FORM NILAI SIAP'!$Q107*'CPMK-CPL'!M$13,0)+IFERROR('FORM NILAI SIAP'!$S107*'CPMK-CPL'!M$14,0)+IFERROR('FORM NILAI SIAP'!$U107*'CPMK-CPL'!M$15,0)+IFERROR('FORM NILAI SIAP'!$W107*'CPMK-CPL'!M$16,0)+IFERROR('FORM NILAI SIAP'!$Y107*'CPMK-CPL'!M$17,0)+IFERROR('FORM NILAI SIAP'!$AA107*'CPMK-CPL'!M$18,0)+IFERROR('FORM NILAI SIAP'!$AC107*'CPMK-CPL'!M$19,0)+IFERROR('FORM NILAI SIAP'!$AE107*'CPMK-CPL'!M$20,0))/'CPMK-CPL'!M$25,""))</f>
        <v/>
      </c>
      <c r="O107" s="7" t="str">
        <f>IF($C107="","",IFERROR((IFERROR('FORM NILAI SIAP'!$M107*'CPMK-CPL'!N$11,0)+IFERROR('FORM NILAI SIAP'!$O107*'CPMK-CPL'!N$12,0)+IFERROR('FORM NILAI SIAP'!$Q107*'CPMK-CPL'!N$13,0)+IFERROR('FORM NILAI SIAP'!$S107*'CPMK-CPL'!N$14,0)+IFERROR('FORM NILAI SIAP'!$U107*'CPMK-CPL'!N$15,0)+IFERROR('FORM NILAI SIAP'!$W107*'CPMK-CPL'!N$16,0)+IFERROR('FORM NILAI SIAP'!$Y107*'CPMK-CPL'!N$17,0)+IFERROR('FORM NILAI SIAP'!$AA107*'CPMK-CPL'!N$18,0)+IFERROR('FORM NILAI SIAP'!$AC107*'CPMK-CPL'!N$19,0)+IFERROR('FORM NILAI SIAP'!$AE107*'CPMK-CPL'!N$20,0))/'CPMK-CPL'!N$25,""))</f>
        <v/>
      </c>
      <c r="P107" s="7" t="str">
        <f>IF($C107="","",IFERROR((IFERROR('FORM NILAI SIAP'!$M107*'CPMK-CPL'!O$11,0)+IFERROR('FORM NILAI SIAP'!$O107*'CPMK-CPL'!O$12,0)+IFERROR('FORM NILAI SIAP'!$Q107*'CPMK-CPL'!O$13,0)+IFERROR('FORM NILAI SIAP'!$S107*'CPMK-CPL'!O$14,0)+IFERROR('FORM NILAI SIAP'!$U107*'CPMK-CPL'!O$15,0)+IFERROR('FORM NILAI SIAP'!$W107*'CPMK-CPL'!O$16,0)+IFERROR('FORM NILAI SIAP'!$Y107*'CPMK-CPL'!O$17,0)+IFERROR('FORM NILAI SIAP'!$AA107*'CPMK-CPL'!O$18,0)+IFERROR('FORM NILAI SIAP'!$AC107*'CPMK-CPL'!O$19,0)+IFERROR('FORM NILAI SIAP'!$AE107*'CPMK-CPL'!O$20,0))/'CPMK-CPL'!O$25,""))</f>
        <v/>
      </c>
      <c r="Q107" s="7" t="str">
        <f>IF($C107="","",IFERROR((IFERROR('FORM NILAI SIAP'!$M107*'CPMK-CPL'!P$11,0)+IFERROR('FORM NILAI SIAP'!$O107*'CPMK-CPL'!P$12,0)+IFERROR('FORM NILAI SIAP'!$Q107*'CPMK-CPL'!P$13,0)+IFERROR('FORM NILAI SIAP'!$S107*'CPMK-CPL'!P$14,0)+IFERROR('FORM NILAI SIAP'!$U107*'CPMK-CPL'!P$15,0)+IFERROR('FORM NILAI SIAP'!$W107*'CPMK-CPL'!P$16,0)+IFERROR('FORM NILAI SIAP'!$Y107*'CPMK-CPL'!P$17,0)+IFERROR('FORM NILAI SIAP'!$AA107*'CPMK-CPL'!P$18,0)+IFERROR('FORM NILAI SIAP'!$AC107*'CPMK-CPL'!P$19,0)+IFERROR('FORM NILAI SIAP'!$AE107*'CPMK-CPL'!P$20,0))/'CPMK-CPL'!P$25,""))</f>
        <v/>
      </c>
      <c r="R107" s="7" t="str">
        <f>IF($C107="","",IFERROR((IFERROR('FORM NILAI SIAP'!$M107*'CPMK-CPL'!Q$11,0)+IFERROR('FORM NILAI SIAP'!$O107*'CPMK-CPL'!Q$12,0)+IFERROR('FORM NILAI SIAP'!$Q107*'CPMK-CPL'!Q$13,0)+IFERROR('FORM NILAI SIAP'!$S107*'CPMK-CPL'!Q$14,0)+IFERROR('FORM NILAI SIAP'!$U107*'CPMK-CPL'!Q$15,0)+IFERROR('FORM NILAI SIAP'!$W107*'CPMK-CPL'!Q$16,0)+IFERROR('FORM NILAI SIAP'!$Y107*'CPMK-CPL'!Q$17,0)+IFERROR('FORM NILAI SIAP'!$AA107*'CPMK-CPL'!Q$18,0)+IFERROR('FORM NILAI SIAP'!$AC107*'CPMK-CPL'!Q$19,0)+IFERROR('FORM NILAI SIAP'!$AE107*'CPMK-CPL'!Q$20,0))/'CPMK-CPL'!Q$25,""))</f>
        <v/>
      </c>
      <c r="S107" s="7" t="str">
        <f>IF($C107="","",IFERROR((IFERROR('FORM NILAI SIAP'!$M107*'CPMK-CPL'!R$11,0)+IFERROR('FORM NILAI SIAP'!$O107*'CPMK-CPL'!R$12,0)+IFERROR('FORM NILAI SIAP'!$Q107*'CPMK-CPL'!R$13,0)+IFERROR('FORM NILAI SIAP'!$S107*'CPMK-CPL'!R$14,0)+IFERROR('FORM NILAI SIAP'!$U107*'CPMK-CPL'!R$15,0)+IFERROR('FORM NILAI SIAP'!$W107*'CPMK-CPL'!R$16,0)+IFERROR('FORM NILAI SIAP'!$Y107*'CPMK-CPL'!R$17,0)+IFERROR('FORM NILAI SIAP'!$AA107*'CPMK-CPL'!R$18,0)+IFERROR('FORM NILAI SIAP'!$AC107*'CPMK-CPL'!R$19,0)+IFERROR('FORM NILAI SIAP'!$AE107*'CPMK-CPL'!R$20,0))/'CPMK-CPL'!R$25,""))</f>
        <v/>
      </c>
      <c r="T107" s="2" t="str">
        <f t="shared" si="30"/>
        <v/>
      </c>
      <c r="U107" s="2" t="str">
        <f t="shared" si="31"/>
        <v/>
      </c>
      <c r="V107" s="2" t="str">
        <f t="shared" si="32"/>
        <v/>
      </c>
      <c r="W107" s="2" t="str">
        <f t="shared" si="33"/>
        <v/>
      </c>
      <c r="X107" s="2" t="str">
        <f t="shared" si="34"/>
        <v/>
      </c>
      <c r="Y107" s="2" t="str">
        <f t="shared" si="35"/>
        <v/>
      </c>
      <c r="Z107" s="2" t="str">
        <f t="shared" si="36"/>
        <v/>
      </c>
      <c r="AA107" s="2" t="str">
        <f t="shared" si="37"/>
        <v/>
      </c>
      <c r="AB107" s="2" t="str">
        <f t="shared" si="28"/>
        <v/>
      </c>
      <c r="AC107" s="2" t="str">
        <f t="shared" si="38"/>
        <v/>
      </c>
      <c r="AD107" s="2" t="str">
        <f t="shared" si="39"/>
        <v/>
      </c>
      <c r="AE107" s="2" t="str">
        <f t="shared" si="40"/>
        <v/>
      </c>
      <c r="AF107" s="2" t="str">
        <f t="shared" si="41"/>
        <v/>
      </c>
      <c r="AG107" s="2" t="str">
        <f t="shared" si="42"/>
        <v/>
      </c>
      <c r="AH107" s="2" t="str">
        <f t="shared" si="43"/>
        <v/>
      </c>
      <c r="AI107" s="60" t="str">
        <f t="shared" ca="1" si="44"/>
        <v/>
      </c>
      <c r="AJ107" s="60"/>
    </row>
    <row r="108" spans="1:36" x14ac:dyDescent="0.25">
      <c r="A108" s="63" t="str">
        <f t="shared" si="29"/>
        <v/>
      </c>
      <c r="B108" s="49" t="str">
        <f>IF('FORM NILAI SIAP'!A108=0,"",'FORM NILAI SIAP'!A108)</f>
        <v/>
      </c>
      <c r="C108" s="3" t="str">
        <f>IF('FORM NILAI SIAP'!B108=0,"",'FORM NILAI SIAP'!B108)</f>
        <v/>
      </c>
      <c r="D108" s="3" t="str">
        <f>'FORM NILAI SIAP'!J108</f>
        <v/>
      </c>
      <c r="E108" s="7" t="str">
        <f>IF($C108="","",IFERROR((IFERROR('FORM NILAI SIAP'!$M108*'CPMK-CPL'!D$11,0)+IFERROR('FORM NILAI SIAP'!$O108*'CPMK-CPL'!D$12,0)+IFERROR('FORM NILAI SIAP'!$Q108*'CPMK-CPL'!D$13,0)+IFERROR('FORM NILAI SIAP'!$S108*'CPMK-CPL'!D$14,0)+IFERROR('FORM NILAI SIAP'!$U108*'CPMK-CPL'!D$15,0)+IFERROR('FORM NILAI SIAP'!$W108*'CPMK-CPL'!D$16,0)+IFERROR('FORM NILAI SIAP'!$Y108*'CPMK-CPL'!D$17,0)+IFERROR('FORM NILAI SIAP'!$AA108*'CPMK-CPL'!D$18,0)+IFERROR('FORM NILAI SIAP'!$AC108*'CPMK-CPL'!D$19,0)+IFERROR('FORM NILAI SIAP'!$AE108*'CPMK-CPL'!D$20,0))/'CPMK-CPL'!D$25,""))</f>
        <v/>
      </c>
      <c r="F108" s="7" t="str">
        <f>IF($C108="","",IFERROR((IFERROR('FORM NILAI SIAP'!$M108*'CPMK-CPL'!E$11,0)+IFERROR('FORM NILAI SIAP'!$O108*'CPMK-CPL'!E$12,0)+IFERROR('FORM NILAI SIAP'!$Q108*'CPMK-CPL'!E$13,0)+IFERROR('FORM NILAI SIAP'!$S108*'CPMK-CPL'!E$14,0)+IFERROR('FORM NILAI SIAP'!$U108*'CPMK-CPL'!E$15,0)+IFERROR('FORM NILAI SIAP'!$W108*'CPMK-CPL'!E$16,0)+IFERROR('FORM NILAI SIAP'!$Y108*'CPMK-CPL'!E$17,0)+IFERROR('FORM NILAI SIAP'!$AA108*'CPMK-CPL'!E$18,0)+IFERROR('FORM NILAI SIAP'!$AC108*'CPMK-CPL'!E$19,0)+IFERROR('FORM NILAI SIAP'!$AE108*'CPMK-CPL'!E$20,0))/'CPMK-CPL'!E$25,""))</f>
        <v/>
      </c>
      <c r="G108" s="7" t="str">
        <f>IF($C108="","",IFERROR((IFERROR('FORM NILAI SIAP'!$M108*'CPMK-CPL'!F$11,0)+IFERROR('FORM NILAI SIAP'!$O108*'CPMK-CPL'!F$12,0)+IFERROR('FORM NILAI SIAP'!$Q108*'CPMK-CPL'!F$13,0)+IFERROR('FORM NILAI SIAP'!$S108*'CPMK-CPL'!F$14,0)+IFERROR('FORM NILAI SIAP'!$U108*'CPMK-CPL'!F$15,0)+IFERROR('FORM NILAI SIAP'!$W108*'CPMK-CPL'!F$16,0)+IFERROR('FORM NILAI SIAP'!$Y108*'CPMK-CPL'!F$17,0)+IFERROR('FORM NILAI SIAP'!$AA108*'CPMK-CPL'!F$18,0)+IFERROR('FORM NILAI SIAP'!$AC108*'CPMK-CPL'!F$19,0)+IFERROR('FORM NILAI SIAP'!$AE108*'CPMK-CPL'!F$20,0))/'CPMK-CPL'!F$25,""))</f>
        <v/>
      </c>
      <c r="H108" s="7" t="str">
        <f>IF($C108="","",IFERROR((IFERROR('FORM NILAI SIAP'!$M108*'CPMK-CPL'!G$11,0)+IFERROR('FORM NILAI SIAP'!$O108*'CPMK-CPL'!G$12,0)+IFERROR('FORM NILAI SIAP'!$Q108*'CPMK-CPL'!G$13,0)+IFERROR('FORM NILAI SIAP'!$S108*'CPMK-CPL'!G$14,0)+IFERROR('FORM NILAI SIAP'!$U108*'CPMK-CPL'!G$15,0)+IFERROR('FORM NILAI SIAP'!$W108*'CPMK-CPL'!G$16,0)+IFERROR('FORM NILAI SIAP'!$Y108*'CPMK-CPL'!G$17,0)+IFERROR('FORM NILAI SIAP'!$AA108*'CPMK-CPL'!G$18,0)+IFERROR('FORM NILAI SIAP'!$AC108*'CPMK-CPL'!G$19,0)+IFERROR('FORM NILAI SIAP'!$AE108*'CPMK-CPL'!G$20,0))/'CPMK-CPL'!G$25,""))</f>
        <v/>
      </c>
      <c r="I108" s="7" t="str">
        <f>IF($C108="","",IFERROR((IFERROR('FORM NILAI SIAP'!$M108*'CPMK-CPL'!H$11,0)+IFERROR('FORM NILAI SIAP'!$O108*'CPMK-CPL'!H$12,0)+IFERROR('FORM NILAI SIAP'!$Q108*'CPMK-CPL'!H$13,0)+IFERROR('FORM NILAI SIAP'!$S108*'CPMK-CPL'!H$14,0)+IFERROR('FORM NILAI SIAP'!$U108*'CPMK-CPL'!H$15,0)+IFERROR('FORM NILAI SIAP'!$W108*'CPMK-CPL'!H$16,0)+IFERROR('FORM NILAI SIAP'!$Y108*'CPMK-CPL'!H$17,0)+IFERROR('FORM NILAI SIAP'!$AA108*'CPMK-CPL'!H$18,0)+IFERROR('FORM NILAI SIAP'!$AC108*'CPMK-CPL'!H$19,0)+IFERROR('FORM NILAI SIAP'!$AE108*'CPMK-CPL'!H$20,0))/'CPMK-CPL'!H$25,""))</f>
        <v/>
      </c>
      <c r="J108" s="7" t="str">
        <f>IF($C108="","",IFERROR((IFERROR('FORM NILAI SIAP'!$M108*'CPMK-CPL'!I$11,0)+IFERROR('FORM NILAI SIAP'!$O108*'CPMK-CPL'!I$12,0)+IFERROR('FORM NILAI SIAP'!$Q108*'CPMK-CPL'!I$13,0)+IFERROR('FORM NILAI SIAP'!$S108*'CPMK-CPL'!I$14,0)+IFERROR('FORM NILAI SIAP'!$U108*'CPMK-CPL'!I$15,0)+IFERROR('FORM NILAI SIAP'!$W108*'CPMK-CPL'!I$16,0)+IFERROR('FORM NILAI SIAP'!$Y108*'CPMK-CPL'!I$17,0)+IFERROR('FORM NILAI SIAP'!$AA108*'CPMK-CPL'!I$18,0)+IFERROR('FORM NILAI SIAP'!$AC108*'CPMK-CPL'!I$19,0)+IFERROR('FORM NILAI SIAP'!$AE108*'CPMK-CPL'!I$20,0))/'CPMK-CPL'!I$25,""))</f>
        <v/>
      </c>
      <c r="K108" s="7" t="str">
        <f>IF($C108="","",IFERROR((IFERROR('FORM NILAI SIAP'!$M108*'CPMK-CPL'!J$11,0)+IFERROR('FORM NILAI SIAP'!$O108*'CPMK-CPL'!J$12,0)+IFERROR('FORM NILAI SIAP'!$Q108*'CPMK-CPL'!J$13,0)+IFERROR('FORM NILAI SIAP'!$S108*'CPMK-CPL'!J$14,0)+IFERROR('FORM NILAI SIAP'!$U108*'CPMK-CPL'!J$15,0)+IFERROR('FORM NILAI SIAP'!$W108*'CPMK-CPL'!J$16,0)+IFERROR('FORM NILAI SIAP'!$Y108*'CPMK-CPL'!J$17,0)+IFERROR('FORM NILAI SIAP'!$AA108*'CPMK-CPL'!J$18,0)+IFERROR('FORM NILAI SIAP'!$AC108*'CPMK-CPL'!J$19,0)+IFERROR('FORM NILAI SIAP'!$AE108*'CPMK-CPL'!J$20,0))/'CPMK-CPL'!J$25,""))</f>
        <v/>
      </c>
      <c r="L108" s="7" t="str">
        <f>IF($C108="","",IFERROR((IFERROR('FORM NILAI SIAP'!$M108*'CPMK-CPL'!K$11,0)+IFERROR('FORM NILAI SIAP'!$O108*'CPMK-CPL'!K$12,0)+IFERROR('FORM NILAI SIAP'!$Q108*'CPMK-CPL'!K$13,0)+IFERROR('FORM NILAI SIAP'!$S108*'CPMK-CPL'!K$14,0)+IFERROR('FORM NILAI SIAP'!$U108*'CPMK-CPL'!K$15,0)+IFERROR('FORM NILAI SIAP'!$W108*'CPMK-CPL'!K$16,0)+IFERROR('FORM NILAI SIAP'!$Y108*'CPMK-CPL'!K$17,0)+IFERROR('FORM NILAI SIAP'!$AA108*'CPMK-CPL'!K$18,0)+IFERROR('FORM NILAI SIAP'!$AC108*'CPMK-CPL'!K$19,0)+IFERROR('FORM NILAI SIAP'!$AE108*'CPMK-CPL'!K$20,0))/'CPMK-CPL'!K$25,""))</f>
        <v/>
      </c>
      <c r="M108" s="7" t="str">
        <f>IF($C108="","",IFERROR((IFERROR('FORM NILAI SIAP'!$M108*'CPMK-CPL'!L$11,0)+IFERROR('FORM NILAI SIAP'!$O108*'CPMK-CPL'!L$12,0)+IFERROR('FORM NILAI SIAP'!$Q108*'CPMK-CPL'!L$13,0)+IFERROR('FORM NILAI SIAP'!$S108*'CPMK-CPL'!L$14,0)+IFERROR('FORM NILAI SIAP'!$U108*'CPMK-CPL'!L$15,0)+IFERROR('FORM NILAI SIAP'!$W108*'CPMK-CPL'!L$16,0)+IFERROR('FORM NILAI SIAP'!$Y108*'CPMK-CPL'!L$17,0)+IFERROR('FORM NILAI SIAP'!$AA108*'CPMK-CPL'!L$18,0)+IFERROR('FORM NILAI SIAP'!$AC108*'CPMK-CPL'!L$19,0)+IFERROR('FORM NILAI SIAP'!$AE108*'CPMK-CPL'!L$20,0))/'CPMK-CPL'!L$25,""))</f>
        <v/>
      </c>
      <c r="N108" s="7" t="str">
        <f>IF($C108="","",IFERROR((IFERROR('FORM NILAI SIAP'!$M108*'CPMK-CPL'!M$11,0)+IFERROR('FORM NILAI SIAP'!$O108*'CPMK-CPL'!M$12,0)+IFERROR('FORM NILAI SIAP'!$Q108*'CPMK-CPL'!M$13,0)+IFERROR('FORM NILAI SIAP'!$S108*'CPMK-CPL'!M$14,0)+IFERROR('FORM NILAI SIAP'!$U108*'CPMK-CPL'!M$15,0)+IFERROR('FORM NILAI SIAP'!$W108*'CPMK-CPL'!M$16,0)+IFERROR('FORM NILAI SIAP'!$Y108*'CPMK-CPL'!M$17,0)+IFERROR('FORM NILAI SIAP'!$AA108*'CPMK-CPL'!M$18,0)+IFERROR('FORM NILAI SIAP'!$AC108*'CPMK-CPL'!M$19,0)+IFERROR('FORM NILAI SIAP'!$AE108*'CPMK-CPL'!M$20,0))/'CPMK-CPL'!M$25,""))</f>
        <v/>
      </c>
      <c r="O108" s="7" t="str">
        <f>IF($C108="","",IFERROR((IFERROR('FORM NILAI SIAP'!$M108*'CPMK-CPL'!N$11,0)+IFERROR('FORM NILAI SIAP'!$O108*'CPMK-CPL'!N$12,0)+IFERROR('FORM NILAI SIAP'!$Q108*'CPMK-CPL'!N$13,0)+IFERROR('FORM NILAI SIAP'!$S108*'CPMK-CPL'!N$14,0)+IFERROR('FORM NILAI SIAP'!$U108*'CPMK-CPL'!N$15,0)+IFERROR('FORM NILAI SIAP'!$W108*'CPMK-CPL'!N$16,0)+IFERROR('FORM NILAI SIAP'!$Y108*'CPMK-CPL'!N$17,0)+IFERROR('FORM NILAI SIAP'!$AA108*'CPMK-CPL'!N$18,0)+IFERROR('FORM NILAI SIAP'!$AC108*'CPMK-CPL'!N$19,0)+IFERROR('FORM NILAI SIAP'!$AE108*'CPMK-CPL'!N$20,0))/'CPMK-CPL'!N$25,""))</f>
        <v/>
      </c>
      <c r="P108" s="7" t="str">
        <f>IF($C108="","",IFERROR((IFERROR('FORM NILAI SIAP'!$M108*'CPMK-CPL'!O$11,0)+IFERROR('FORM NILAI SIAP'!$O108*'CPMK-CPL'!O$12,0)+IFERROR('FORM NILAI SIAP'!$Q108*'CPMK-CPL'!O$13,0)+IFERROR('FORM NILAI SIAP'!$S108*'CPMK-CPL'!O$14,0)+IFERROR('FORM NILAI SIAP'!$U108*'CPMK-CPL'!O$15,0)+IFERROR('FORM NILAI SIAP'!$W108*'CPMK-CPL'!O$16,0)+IFERROR('FORM NILAI SIAP'!$Y108*'CPMK-CPL'!O$17,0)+IFERROR('FORM NILAI SIAP'!$AA108*'CPMK-CPL'!O$18,0)+IFERROR('FORM NILAI SIAP'!$AC108*'CPMK-CPL'!O$19,0)+IFERROR('FORM NILAI SIAP'!$AE108*'CPMK-CPL'!O$20,0))/'CPMK-CPL'!O$25,""))</f>
        <v/>
      </c>
      <c r="Q108" s="7" t="str">
        <f>IF($C108="","",IFERROR((IFERROR('FORM NILAI SIAP'!$M108*'CPMK-CPL'!P$11,0)+IFERROR('FORM NILAI SIAP'!$O108*'CPMK-CPL'!P$12,0)+IFERROR('FORM NILAI SIAP'!$Q108*'CPMK-CPL'!P$13,0)+IFERROR('FORM NILAI SIAP'!$S108*'CPMK-CPL'!P$14,0)+IFERROR('FORM NILAI SIAP'!$U108*'CPMK-CPL'!P$15,0)+IFERROR('FORM NILAI SIAP'!$W108*'CPMK-CPL'!P$16,0)+IFERROR('FORM NILAI SIAP'!$Y108*'CPMK-CPL'!P$17,0)+IFERROR('FORM NILAI SIAP'!$AA108*'CPMK-CPL'!P$18,0)+IFERROR('FORM NILAI SIAP'!$AC108*'CPMK-CPL'!P$19,0)+IFERROR('FORM NILAI SIAP'!$AE108*'CPMK-CPL'!P$20,0))/'CPMK-CPL'!P$25,""))</f>
        <v/>
      </c>
      <c r="R108" s="7" t="str">
        <f>IF($C108="","",IFERROR((IFERROR('FORM NILAI SIAP'!$M108*'CPMK-CPL'!Q$11,0)+IFERROR('FORM NILAI SIAP'!$O108*'CPMK-CPL'!Q$12,0)+IFERROR('FORM NILAI SIAP'!$Q108*'CPMK-CPL'!Q$13,0)+IFERROR('FORM NILAI SIAP'!$S108*'CPMK-CPL'!Q$14,0)+IFERROR('FORM NILAI SIAP'!$U108*'CPMK-CPL'!Q$15,0)+IFERROR('FORM NILAI SIAP'!$W108*'CPMK-CPL'!Q$16,0)+IFERROR('FORM NILAI SIAP'!$Y108*'CPMK-CPL'!Q$17,0)+IFERROR('FORM NILAI SIAP'!$AA108*'CPMK-CPL'!Q$18,0)+IFERROR('FORM NILAI SIAP'!$AC108*'CPMK-CPL'!Q$19,0)+IFERROR('FORM NILAI SIAP'!$AE108*'CPMK-CPL'!Q$20,0))/'CPMK-CPL'!Q$25,""))</f>
        <v/>
      </c>
      <c r="S108" s="7" t="str">
        <f>IF($C108="","",IFERROR((IFERROR('FORM NILAI SIAP'!$M108*'CPMK-CPL'!R$11,0)+IFERROR('FORM NILAI SIAP'!$O108*'CPMK-CPL'!R$12,0)+IFERROR('FORM NILAI SIAP'!$Q108*'CPMK-CPL'!R$13,0)+IFERROR('FORM NILAI SIAP'!$S108*'CPMK-CPL'!R$14,0)+IFERROR('FORM NILAI SIAP'!$U108*'CPMK-CPL'!R$15,0)+IFERROR('FORM NILAI SIAP'!$W108*'CPMK-CPL'!R$16,0)+IFERROR('FORM NILAI SIAP'!$Y108*'CPMK-CPL'!R$17,0)+IFERROR('FORM NILAI SIAP'!$AA108*'CPMK-CPL'!R$18,0)+IFERROR('FORM NILAI SIAP'!$AC108*'CPMK-CPL'!R$19,0)+IFERROR('FORM NILAI SIAP'!$AE108*'CPMK-CPL'!R$20,0))/'CPMK-CPL'!R$25,""))</f>
        <v/>
      </c>
      <c r="T108" s="2" t="str">
        <f t="shared" si="30"/>
        <v/>
      </c>
      <c r="U108" s="2" t="str">
        <f t="shared" si="31"/>
        <v/>
      </c>
      <c r="V108" s="2" t="str">
        <f t="shared" si="32"/>
        <v/>
      </c>
      <c r="W108" s="2" t="str">
        <f t="shared" si="33"/>
        <v/>
      </c>
      <c r="X108" s="2" t="str">
        <f t="shared" si="34"/>
        <v/>
      </c>
      <c r="Y108" s="2" t="str">
        <f t="shared" si="35"/>
        <v/>
      </c>
      <c r="Z108" s="2" t="str">
        <f t="shared" si="36"/>
        <v/>
      </c>
      <c r="AA108" s="2" t="str">
        <f t="shared" si="37"/>
        <v/>
      </c>
      <c r="AB108" s="2" t="str">
        <f t="shared" si="28"/>
        <v/>
      </c>
      <c r="AC108" s="2" t="str">
        <f t="shared" si="38"/>
        <v/>
      </c>
      <c r="AD108" s="2" t="str">
        <f t="shared" si="39"/>
        <v/>
      </c>
      <c r="AE108" s="2" t="str">
        <f t="shared" si="40"/>
        <v/>
      </c>
      <c r="AF108" s="2" t="str">
        <f t="shared" si="41"/>
        <v/>
      </c>
      <c r="AG108" s="2" t="str">
        <f t="shared" si="42"/>
        <v/>
      </c>
      <c r="AH108" s="2" t="str">
        <f t="shared" si="43"/>
        <v/>
      </c>
      <c r="AI108" s="60" t="str">
        <f t="shared" ca="1" si="44"/>
        <v/>
      </c>
      <c r="AJ108" s="60"/>
    </row>
    <row r="109" spans="1:36" x14ac:dyDescent="0.25">
      <c r="A109" s="63" t="str">
        <f t="shared" si="29"/>
        <v/>
      </c>
      <c r="B109" s="49" t="str">
        <f>IF('FORM NILAI SIAP'!A109=0,"",'FORM NILAI SIAP'!A109)</f>
        <v/>
      </c>
      <c r="C109" s="3" t="str">
        <f>IF('FORM NILAI SIAP'!B109=0,"",'FORM NILAI SIAP'!B109)</f>
        <v/>
      </c>
      <c r="D109" s="3" t="str">
        <f>'FORM NILAI SIAP'!J109</f>
        <v/>
      </c>
      <c r="E109" s="7" t="str">
        <f>IF($C109="","",IFERROR((IFERROR('FORM NILAI SIAP'!$M109*'CPMK-CPL'!D$11,0)+IFERROR('FORM NILAI SIAP'!$O109*'CPMK-CPL'!D$12,0)+IFERROR('FORM NILAI SIAP'!$Q109*'CPMK-CPL'!D$13,0)+IFERROR('FORM NILAI SIAP'!$S109*'CPMK-CPL'!D$14,0)+IFERROR('FORM NILAI SIAP'!$U109*'CPMK-CPL'!D$15,0)+IFERROR('FORM NILAI SIAP'!$W109*'CPMK-CPL'!D$16,0)+IFERROR('FORM NILAI SIAP'!$Y109*'CPMK-CPL'!D$17,0)+IFERROR('FORM NILAI SIAP'!$AA109*'CPMK-CPL'!D$18,0)+IFERROR('FORM NILAI SIAP'!$AC109*'CPMK-CPL'!D$19,0)+IFERROR('FORM NILAI SIAP'!$AE109*'CPMK-CPL'!D$20,0))/'CPMK-CPL'!D$25,""))</f>
        <v/>
      </c>
      <c r="F109" s="7" t="str">
        <f>IF($C109="","",IFERROR((IFERROR('FORM NILAI SIAP'!$M109*'CPMK-CPL'!E$11,0)+IFERROR('FORM NILAI SIAP'!$O109*'CPMK-CPL'!E$12,0)+IFERROR('FORM NILAI SIAP'!$Q109*'CPMK-CPL'!E$13,0)+IFERROR('FORM NILAI SIAP'!$S109*'CPMK-CPL'!E$14,0)+IFERROR('FORM NILAI SIAP'!$U109*'CPMK-CPL'!E$15,0)+IFERROR('FORM NILAI SIAP'!$W109*'CPMK-CPL'!E$16,0)+IFERROR('FORM NILAI SIAP'!$Y109*'CPMK-CPL'!E$17,0)+IFERROR('FORM NILAI SIAP'!$AA109*'CPMK-CPL'!E$18,0)+IFERROR('FORM NILAI SIAP'!$AC109*'CPMK-CPL'!E$19,0)+IFERROR('FORM NILAI SIAP'!$AE109*'CPMK-CPL'!E$20,0))/'CPMK-CPL'!E$25,""))</f>
        <v/>
      </c>
      <c r="G109" s="7" t="str">
        <f>IF($C109="","",IFERROR((IFERROR('FORM NILAI SIAP'!$M109*'CPMK-CPL'!F$11,0)+IFERROR('FORM NILAI SIAP'!$O109*'CPMK-CPL'!F$12,0)+IFERROR('FORM NILAI SIAP'!$Q109*'CPMK-CPL'!F$13,0)+IFERROR('FORM NILAI SIAP'!$S109*'CPMK-CPL'!F$14,0)+IFERROR('FORM NILAI SIAP'!$U109*'CPMK-CPL'!F$15,0)+IFERROR('FORM NILAI SIAP'!$W109*'CPMK-CPL'!F$16,0)+IFERROR('FORM NILAI SIAP'!$Y109*'CPMK-CPL'!F$17,0)+IFERROR('FORM NILAI SIAP'!$AA109*'CPMK-CPL'!F$18,0)+IFERROR('FORM NILAI SIAP'!$AC109*'CPMK-CPL'!F$19,0)+IFERROR('FORM NILAI SIAP'!$AE109*'CPMK-CPL'!F$20,0))/'CPMK-CPL'!F$25,""))</f>
        <v/>
      </c>
      <c r="H109" s="7" t="str">
        <f>IF($C109="","",IFERROR((IFERROR('FORM NILAI SIAP'!$M109*'CPMK-CPL'!G$11,0)+IFERROR('FORM NILAI SIAP'!$O109*'CPMK-CPL'!G$12,0)+IFERROR('FORM NILAI SIAP'!$Q109*'CPMK-CPL'!G$13,0)+IFERROR('FORM NILAI SIAP'!$S109*'CPMK-CPL'!G$14,0)+IFERROR('FORM NILAI SIAP'!$U109*'CPMK-CPL'!G$15,0)+IFERROR('FORM NILAI SIAP'!$W109*'CPMK-CPL'!G$16,0)+IFERROR('FORM NILAI SIAP'!$Y109*'CPMK-CPL'!G$17,0)+IFERROR('FORM NILAI SIAP'!$AA109*'CPMK-CPL'!G$18,0)+IFERROR('FORM NILAI SIAP'!$AC109*'CPMK-CPL'!G$19,0)+IFERROR('FORM NILAI SIAP'!$AE109*'CPMK-CPL'!G$20,0))/'CPMK-CPL'!G$25,""))</f>
        <v/>
      </c>
      <c r="I109" s="7" t="str">
        <f>IF($C109="","",IFERROR((IFERROR('FORM NILAI SIAP'!$M109*'CPMK-CPL'!H$11,0)+IFERROR('FORM NILAI SIAP'!$O109*'CPMK-CPL'!H$12,0)+IFERROR('FORM NILAI SIAP'!$Q109*'CPMK-CPL'!H$13,0)+IFERROR('FORM NILAI SIAP'!$S109*'CPMK-CPL'!H$14,0)+IFERROR('FORM NILAI SIAP'!$U109*'CPMK-CPL'!H$15,0)+IFERROR('FORM NILAI SIAP'!$W109*'CPMK-CPL'!H$16,0)+IFERROR('FORM NILAI SIAP'!$Y109*'CPMK-CPL'!H$17,0)+IFERROR('FORM NILAI SIAP'!$AA109*'CPMK-CPL'!H$18,0)+IFERROR('FORM NILAI SIAP'!$AC109*'CPMK-CPL'!H$19,0)+IFERROR('FORM NILAI SIAP'!$AE109*'CPMK-CPL'!H$20,0))/'CPMK-CPL'!H$25,""))</f>
        <v/>
      </c>
      <c r="J109" s="7" t="str">
        <f>IF($C109="","",IFERROR((IFERROR('FORM NILAI SIAP'!$M109*'CPMK-CPL'!I$11,0)+IFERROR('FORM NILAI SIAP'!$O109*'CPMK-CPL'!I$12,0)+IFERROR('FORM NILAI SIAP'!$Q109*'CPMK-CPL'!I$13,0)+IFERROR('FORM NILAI SIAP'!$S109*'CPMK-CPL'!I$14,0)+IFERROR('FORM NILAI SIAP'!$U109*'CPMK-CPL'!I$15,0)+IFERROR('FORM NILAI SIAP'!$W109*'CPMK-CPL'!I$16,0)+IFERROR('FORM NILAI SIAP'!$Y109*'CPMK-CPL'!I$17,0)+IFERROR('FORM NILAI SIAP'!$AA109*'CPMK-CPL'!I$18,0)+IFERROR('FORM NILAI SIAP'!$AC109*'CPMK-CPL'!I$19,0)+IFERROR('FORM NILAI SIAP'!$AE109*'CPMK-CPL'!I$20,0))/'CPMK-CPL'!I$25,""))</f>
        <v/>
      </c>
      <c r="K109" s="7" t="str">
        <f>IF($C109="","",IFERROR((IFERROR('FORM NILAI SIAP'!$M109*'CPMK-CPL'!J$11,0)+IFERROR('FORM NILAI SIAP'!$O109*'CPMK-CPL'!J$12,0)+IFERROR('FORM NILAI SIAP'!$Q109*'CPMK-CPL'!J$13,0)+IFERROR('FORM NILAI SIAP'!$S109*'CPMK-CPL'!J$14,0)+IFERROR('FORM NILAI SIAP'!$U109*'CPMK-CPL'!J$15,0)+IFERROR('FORM NILAI SIAP'!$W109*'CPMK-CPL'!J$16,0)+IFERROR('FORM NILAI SIAP'!$Y109*'CPMK-CPL'!J$17,0)+IFERROR('FORM NILAI SIAP'!$AA109*'CPMK-CPL'!J$18,0)+IFERROR('FORM NILAI SIAP'!$AC109*'CPMK-CPL'!J$19,0)+IFERROR('FORM NILAI SIAP'!$AE109*'CPMK-CPL'!J$20,0))/'CPMK-CPL'!J$25,""))</f>
        <v/>
      </c>
      <c r="L109" s="7" t="str">
        <f>IF($C109="","",IFERROR((IFERROR('FORM NILAI SIAP'!$M109*'CPMK-CPL'!K$11,0)+IFERROR('FORM NILAI SIAP'!$O109*'CPMK-CPL'!K$12,0)+IFERROR('FORM NILAI SIAP'!$Q109*'CPMK-CPL'!K$13,0)+IFERROR('FORM NILAI SIAP'!$S109*'CPMK-CPL'!K$14,0)+IFERROR('FORM NILAI SIAP'!$U109*'CPMK-CPL'!K$15,0)+IFERROR('FORM NILAI SIAP'!$W109*'CPMK-CPL'!K$16,0)+IFERROR('FORM NILAI SIAP'!$Y109*'CPMK-CPL'!K$17,0)+IFERROR('FORM NILAI SIAP'!$AA109*'CPMK-CPL'!K$18,0)+IFERROR('FORM NILAI SIAP'!$AC109*'CPMK-CPL'!K$19,0)+IFERROR('FORM NILAI SIAP'!$AE109*'CPMK-CPL'!K$20,0))/'CPMK-CPL'!K$25,""))</f>
        <v/>
      </c>
      <c r="M109" s="7" t="str">
        <f>IF($C109="","",IFERROR((IFERROR('FORM NILAI SIAP'!$M109*'CPMK-CPL'!L$11,0)+IFERROR('FORM NILAI SIAP'!$O109*'CPMK-CPL'!L$12,0)+IFERROR('FORM NILAI SIAP'!$Q109*'CPMK-CPL'!L$13,0)+IFERROR('FORM NILAI SIAP'!$S109*'CPMK-CPL'!L$14,0)+IFERROR('FORM NILAI SIAP'!$U109*'CPMK-CPL'!L$15,0)+IFERROR('FORM NILAI SIAP'!$W109*'CPMK-CPL'!L$16,0)+IFERROR('FORM NILAI SIAP'!$Y109*'CPMK-CPL'!L$17,0)+IFERROR('FORM NILAI SIAP'!$AA109*'CPMK-CPL'!L$18,0)+IFERROR('FORM NILAI SIAP'!$AC109*'CPMK-CPL'!L$19,0)+IFERROR('FORM NILAI SIAP'!$AE109*'CPMK-CPL'!L$20,0))/'CPMK-CPL'!L$25,""))</f>
        <v/>
      </c>
      <c r="N109" s="7" t="str">
        <f>IF($C109="","",IFERROR((IFERROR('FORM NILAI SIAP'!$M109*'CPMK-CPL'!M$11,0)+IFERROR('FORM NILAI SIAP'!$O109*'CPMK-CPL'!M$12,0)+IFERROR('FORM NILAI SIAP'!$Q109*'CPMK-CPL'!M$13,0)+IFERROR('FORM NILAI SIAP'!$S109*'CPMK-CPL'!M$14,0)+IFERROR('FORM NILAI SIAP'!$U109*'CPMK-CPL'!M$15,0)+IFERROR('FORM NILAI SIAP'!$W109*'CPMK-CPL'!M$16,0)+IFERROR('FORM NILAI SIAP'!$Y109*'CPMK-CPL'!M$17,0)+IFERROR('FORM NILAI SIAP'!$AA109*'CPMK-CPL'!M$18,0)+IFERROR('FORM NILAI SIAP'!$AC109*'CPMK-CPL'!M$19,0)+IFERROR('FORM NILAI SIAP'!$AE109*'CPMK-CPL'!M$20,0))/'CPMK-CPL'!M$25,""))</f>
        <v/>
      </c>
      <c r="O109" s="7" t="str">
        <f>IF($C109="","",IFERROR((IFERROR('FORM NILAI SIAP'!$M109*'CPMK-CPL'!N$11,0)+IFERROR('FORM NILAI SIAP'!$O109*'CPMK-CPL'!N$12,0)+IFERROR('FORM NILAI SIAP'!$Q109*'CPMK-CPL'!N$13,0)+IFERROR('FORM NILAI SIAP'!$S109*'CPMK-CPL'!N$14,0)+IFERROR('FORM NILAI SIAP'!$U109*'CPMK-CPL'!N$15,0)+IFERROR('FORM NILAI SIAP'!$W109*'CPMK-CPL'!N$16,0)+IFERROR('FORM NILAI SIAP'!$Y109*'CPMK-CPL'!N$17,0)+IFERROR('FORM NILAI SIAP'!$AA109*'CPMK-CPL'!N$18,0)+IFERROR('FORM NILAI SIAP'!$AC109*'CPMK-CPL'!N$19,0)+IFERROR('FORM NILAI SIAP'!$AE109*'CPMK-CPL'!N$20,0))/'CPMK-CPL'!N$25,""))</f>
        <v/>
      </c>
      <c r="P109" s="7" t="str">
        <f>IF($C109="","",IFERROR((IFERROR('FORM NILAI SIAP'!$M109*'CPMK-CPL'!O$11,0)+IFERROR('FORM NILAI SIAP'!$O109*'CPMK-CPL'!O$12,0)+IFERROR('FORM NILAI SIAP'!$Q109*'CPMK-CPL'!O$13,0)+IFERROR('FORM NILAI SIAP'!$S109*'CPMK-CPL'!O$14,0)+IFERROR('FORM NILAI SIAP'!$U109*'CPMK-CPL'!O$15,0)+IFERROR('FORM NILAI SIAP'!$W109*'CPMK-CPL'!O$16,0)+IFERROR('FORM NILAI SIAP'!$Y109*'CPMK-CPL'!O$17,0)+IFERROR('FORM NILAI SIAP'!$AA109*'CPMK-CPL'!O$18,0)+IFERROR('FORM NILAI SIAP'!$AC109*'CPMK-CPL'!O$19,0)+IFERROR('FORM NILAI SIAP'!$AE109*'CPMK-CPL'!O$20,0))/'CPMK-CPL'!O$25,""))</f>
        <v/>
      </c>
      <c r="Q109" s="7" t="str">
        <f>IF($C109="","",IFERROR((IFERROR('FORM NILAI SIAP'!$M109*'CPMK-CPL'!P$11,0)+IFERROR('FORM NILAI SIAP'!$O109*'CPMK-CPL'!P$12,0)+IFERROR('FORM NILAI SIAP'!$Q109*'CPMK-CPL'!P$13,0)+IFERROR('FORM NILAI SIAP'!$S109*'CPMK-CPL'!P$14,0)+IFERROR('FORM NILAI SIAP'!$U109*'CPMK-CPL'!P$15,0)+IFERROR('FORM NILAI SIAP'!$W109*'CPMK-CPL'!P$16,0)+IFERROR('FORM NILAI SIAP'!$Y109*'CPMK-CPL'!P$17,0)+IFERROR('FORM NILAI SIAP'!$AA109*'CPMK-CPL'!P$18,0)+IFERROR('FORM NILAI SIAP'!$AC109*'CPMK-CPL'!P$19,0)+IFERROR('FORM NILAI SIAP'!$AE109*'CPMK-CPL'!P$20,0))/'CPMK-CPL'!P$25,""))</f>
        <v/>
      </c>
      <c r="R109" s="7" t="str">
        <f>IF($C109="","",IFERROR((IFERROR('FORM NILAI SIAP'!$M109*'CPMK-CPL'!Q$11,0)+IFERROR('FORM NILAI SIAP'!$O109*'CPMK-CPL'!Q$12,0)+IFERROR('FORM NILAI SIAP'!$Q109*'CPMK-CPL'!Q$13,0)+IFERROR('FORM NILAI SIAP'!$S109*'CPMK-CPL'!Q$14,0)+IFERROR('FORM NILAI SIAP'!$U109*'CPMK-CPL'!Q$15,0)+IFERROR('FORM NILAI SIAP'!$W109*'CPMK-CPL'!Q$16,0)+IFERROR('FORM NILAI SIAP'!$Y109*'CPMK-CPL'!Q$17,0)+IFERROR('FORM NILAI SIAP'!$AA109*'CPMK-CPL'!Q$18,0)+IFERROR('FORM NILAI SIAP'!$AC109*'CPMK-CPL'!Q$19,0)+IFERROR('FORM NILAI SIAP'!$AE109*'CPMK-CPL'!Q$20,0))/'CPMK-CPL'!Q$25,""))</f>
        <v/>
      </c>
      <c r="S109" s="7" t="str">
        <f>IF($C109="","",IFERROR((IFERROR('FORM NILAI SIAP'!$M109*'CPMK-CPL'!R$11,0)+IFERROR('FORM NILAI SIAP'!$O109*'CPMK-CPL'!R$12,0)+IFERROR('FORM NILAI SIAP'!$Q109*'CPMK-CPL'!R$13,0)+IFERROR('FORM NILAI SIAP'!$S109*'CPMK-CPL'!R$14,0)+IFERROR('FORM NILAI SIAP'!$U109*'CPMK-CPL'!R$15,0)+IFERROR('FORM NILAI SIAP'!$W109*'CPMK-CPL'!R$16,0)+IFERROR('FORM NILAI SIAP'!$Y109*'CPMK-CPL'!R$17,0)+IFERROR('FORM NILAI SIAP'!$AA109*'CPMK-CPL'!R$18,0)+IFERROR('FORM NILAI SIAP'!$AC109*'CPMK-CPL'!R$19,0)+IFERROR('FORM NILAI SIAP'!$AE109*'CPMK-CPL'!R$20,0))/'CPMK-CPL'!R$25,""))</f>
        <v/>
      </c>
      <c r="T109" s="2" t="str">
        <f t="shared" si="30"/>
        <v/>
      </c>
      <c r="U109" s="2" t="str">
        <f t="shared" si="31"/>
        <v/>
      </c>
      <c r="V109" s="2" t="str">
        <f t="shared" si="32"/>
        <v/>
      </c>
      <c r="W109" s="2" t="str">
        <f t="shared" si="33"/>
        <v/>
      </c>
      <c r="X109" s="2" t="str">
        <f t="shared" si="34"/>
        <v/>
      </c>
      <c r="Y109" s="2" t="str">
        <f t="shared" si="35"/>
        <v/>
      </c>
      <c r="Z109" s="2" t="str">
        <f t="shared" si="36"/>
        <v/>
      </c>
      <c r="AA109" s="2" t="str">
        <f t="shared" si="37"/>
        <v/>
      </c>
      <c r="AB109" s="2" t="str">
        <f t="shared" si="28"/>
        <v/>
      </c>
      <c r="AC109" s="2" t="str">
        <f t="shared" si="38"/>
        <v/>
      </c>
      <c r="AD109" s="2" t="str">
        <f t="shared" si="39"/>
        <v/>
      </c>
      <c r="AE109" s="2" t="str">
        <f t="shared" si="40"/>
        <v/>
      </c>
      <c r="AF109" s="2" t="str">
        <f t="shared" si="41"/>
        <v/>
      </c>
      <c r="AG109" s="2" t="str">
        <f t="shared" si="42"/>
        <v/>
      </c>
      <c r="AH109" s="2" t="str">
        <f t="shared" si="43"/>
        <v/>
      </c>
      <c r="AI109" s="60" t="str">
        <f t="shared" ca="1" si="44"/>
        <v/>
      </c>
      <c r="AJ109" s="60"/>
    </row>
    <row r="110" spans="1:36" x14ac:dyDescent="0.25">
      <c r="A110" s="63" t="str">
        <f t="shared" si="29"/>
        <v/>
      </c>
      <c r="B110" s="49" t="str">
        <f>IF('FORM NILAI SIAP'!A110=0,"",'FORM NILAI SIAP'!A110)</f>
        <v/>
      </c>
      <c r="C110" s="3" t="str">
        <f>IF('FORM NILAI SIAP'!B110=0,"",'FORM NILAI SIAP'!B110)</f>
        <v/>
      </c>
      <c r="D110" s="3" t="str">
        <f>'FORM NILAI SIAP'!J110</f>
        <v/>
      </c>
      <c r="E110" s="7" t="str">
        <f>IF($C110="","",IFERROR((IFERROR('FORM NILAI SIAP'!$M110*'CPMK-CPL'!D$11,0)+IFERROR('FORM NILAI SIAP'!$O110*'CPMK-CPL'!D$12,0)+IFERROR('FORM NILAI SIAP'!$Q110*'CPMK-CPL'!D$13,0)+IFERROR('FORM NILAI SIAP'!$S110*'CPMK-CPL'!D$14,0)+IFERROR('FORM NILAI SIAP'!$U110*'CPMK-CPL'!D$15,0)+IFERROR('FORM NILAI SIAP'!$W110*'CPMK-CPL'!D$16,0)+IFERROR('FORM NILAI SIAP'!$Y110*'CPMK-CPL'!D$17,0)+IFERROR('FORM NILAI SIAP'!$AA110*'CPMK-CPL'!D$18,0)+IFERROR('FORM NILAI SIAP'!$AC110*'CPMK-CPL'!D$19,0)+IFERROR('FORM NILAI SIAP'!$AE110*'CPMK-CPL'!D$20,0))/'CPMK-CPL'!D$25,""))</f>
        <v/>
      </c>
      <c r="F110" s="7" t="str">
        <f>IF($C110="","",IFERROR((IFERROR('FORM NILAI SIAP'!$M110*'CPMK-CPL'!E$11,0)+IFERROR('FORM NILAI SIAP'!$O110*'CPMK-CPL'!E$12,0)+IFERROR('FORM NILAI SIAP'!$Q110*'CPMK-CPL'!E$13,0)+IFERROR('FORM NILAI SIAP'!$S110*'CPMK-CPL'!E$14,0)+IFERROR('FORM NILAI SIAP'!$U110*'CPMK-CPL'!E$15,0)+IFERROR('FORM NILAI SIAP'!$W110*'CPMK-CPL'!E$16,0)+IFERROR('FORM NILAI SIAP'!$Y110*'CPMK-CPL'!E$17,0)+IFERROR('FORM NILAI SIAP'!$AA110*'CPMK-CPL'!E$18,0)+IFERROR('FORM NILAI SIAP'!$AC110*'CPMK-CPL'!E$19,0)+IFERROR('FORM NILAI SIAP'!$AE110*'CPMK-CPL'!E$20,0))/'CPMK-CPL'!E$25,""))</f>
        <v/>
      </c>
      <c r="G110" s="7" t="str">
        <f>IF($C110="","",IFERROR((IFERROR('FORM NILAI SIAP'!$M110*'CPMK-CPL'!F$11,0)+IFERROR('FORM NILAI SIAP'!$O110*'CPMK-CPL'!F$12,0)+IFERROR('FORM NILAI SIAP'!$Q110*'CPMK-CPL'!F$13,0)+IFERROR('FORM NILAI SIAP'!$S110*'CPMK-CPL'!F$14,0)+IFERROR('FORM NILAI SIAP'!$U110*'CPMK-CPL'!F$15,0)+IFERROR('FORM NILAI SIAP'!$W110*'CPMK-CPL'!F$16,0)+IFERROR('FORM NILAI SIAP'!$Y110*'CPMK-CPL'!F$17,0)+IFERROR('FORM NILAI SIAP'!$AA110*'CPMK-CPL'!F$18,0)+IFERROR('FORM NILAI SIAP'!$AC110*'CPMK-CPL'!F$19,0)+IFERROR('FORM NILAI SIAP'!$AE110*'CPMK-CPL'!F$20,0))/'CPMK-CPL'!F$25,""))</f>
        <v/>
      </c>
      <c r="H110" s="7" t="str">
        <f>IF($C110="","",IFERROR((IFERROR('FORM NILAI SIAP'!$M110*'CPMK-CPL'!G$11,0)+IFERROR('FORM NILAI SIAP'!$O110*'CPMK-CPL'!G$12,0)+IFERROR('FORM NILAI SIAP'!$Q110*'CPMK-CPL'!G$13,0)+IFERROR('FORM NILAI SIAP'!$S110*'CPMK-CPL'!G$14,0)+IFERROR('FORM NILAI SIAP'!$U110*'CPMK-CPL'!G$15,0)+IFERROR('FORM NILAI SIAP'!$W110*'CPMK-CPL'!G$16,0)+IFERROR('FORM NILAI SIAP'!$Y110*'CPMK-CPL'!G$17,0)+IFERROR('FORM NILAI SIAP'!$AA110*'CPMK-CPL'!G$18,0)+IFERROR('FORM NILAI SIAP'!$AC110*'CPMK-CPL'!G$19,0)+IFERROR('FORM NILAI SIAP'!$AE110*'CPMK-CPL'!G$20,0))/'CPMK-CPL'!G$25,""))</f>
        <v/>
      </c>
      <c r="I110" s="7" t="str">
        <f>IF($C110="","",IFERROR((IFERROR('FORM NILAI SIAP'!$M110*'CPMK-CPL'!H$11,0)+IFERROR('FORM NILAI SIAP'!$O110*'CPMK-CPL'!H$12,0)+IFERROR('FORM NILAI SIAP'!$Q110*'CPMK-CPL'!H$13,0)+IFERROR('FORM NILAI SIAP'!$S110*'CPMK-CPL'!H$14,0)+IFERROR('FORM NILAI SIAP'!$U110*'CPMK-CPL'!H$15,0)+IFERROR('FORM NILAI SIAP'!$W110*'CPMK-CPL'!H$16,0)+IFERROR('FORM NILAI SIAP'!$Y110*'CPMK-CPL'!H$17,0)+IFERROR('FORM NILAI SIAP'!$AA110*'CPMK-CPL'!H$18,0)+IFERROR('FORM NILAI SIAP'!$AC110*'CPMK-CPL'!H$19,0)+IFERROR('FORM NILAI SIAP'!$AE110*'CPMK-CPL'!H$20,0))/'CPMK-CPL'!H$25,""))</f>
        <v/>
      </c>
      <c r="J110" s="7" t="str">
        <f>IF($C110="","",IFERROR((IFERROR('FORM NILAI SIAP'!$M110*'CPMK-CPL'!I$11,0)+IFERROR('FORM NILAI SIAP'!$O110*'CPMK-CPL'!I$12,0)+IFERROR('FORM NILAI SIAP'!$Q110*'CPMK-CPL'!I$13,0)+IFERROR('FORM NILAI SIAP'!$S110*'CPMK-CPL'!I$14,0)+IFERROR('FORM NILAI SIAP'!$U110*'CPMK-CPL'!I$15,0)+IFERROR('FORM NILAI SIAP'!$W110*'CPMK-CPL'!I$16,0)+IFERROR('FORM NILAI SIAP'!$Y110*'CPMK-CPL'!I$17,0)+IFERROR('FORM NILAI SIAP'!$AA110*'CPMK-CPL'!I$18,0)+IFERROR('FORM NILAI SIAP'!$AC110*'CPMK-CPL'!I$19,0)+IFERROR('FORM NILAI SIAP'!$AE110*'CPMK-CPL'!I$20,0))/'CPMK-CPL'!I$25,""))</f>
        <v/>
      </c>
      <c r="K110" s="7" t="str">
        <f>IF($C110="","",IFERROR((IFERROR('FORM NILAI SIAP'!$M110*'CPMK-CPL'!J$11,0)+IFERROR('FORM NILAI SIAP'!$O110*'CPMK-CPL'!J$12,0)+IFERROR('FORM NILAI SIAP'!$Q110*'CPMK-CPL'!J$13,0)+IFERROR('FORM NILAI SIAP'!$S110*'CPMK-CPL'!J$14,0)+IFERROR('FORM NILAI SIAP'!$U110*'CPMK-CPL'!J$15,0)+IFERROR('FORM NILAI SIAP'!$W110*'CPMK-CPL'!J$16,0)+IFERROR('FORM NILAI SIAP'!$Y110*'CPMK-CPL'!J$17,0)+IFERROR('FORM NILAI SIAP'!$AA110*'CPMK-CPL'!J$18,0)+IFERROR('FORM NILAI SIAP'!$AC110*'CPMK-CPL'!J$19,0)+IFERROR('FORM NILAI SIAP'!$AE110*'CPMK-CPL'!J$20,0))/'CPMK-CPL'!J$25,""))</f>
        <v/>
      </c>
      <c r="L110" s="7" t="str">
        <f>IF($C110="","",IFERROR((IFERROR('FORM NILAI SIAP'!$M110*'CPMK-CPL'!K$11,0)+IFERROR('FORM NILAI SIAP'!$O110*'CPMK-CPL'!K$12,0)+IFERROR('FORM NILAI SIAP'!$Q110*'CPMK-CPL'!K$13,0)+IFERROR('FORM NILAI SIAP'!$S110*'CPMK-CPL'!K$14,0)+IFERROR('FORM NILAI SIAP'!$U110*'CPMK-CPL'!K$15,0)+IFERROR('FORM NILAI SIAP'!$W110*'CPMK-CPL'!K$16,0)+IFERROR('FORM NILAI SIAP'!$Y110*'CPMK-CPL'!K$17,0)+IFERROR('FORM NILAI SIAP'!$AA110*'CPMK-CPL'!K$18,0)+IFERROR('FORM NILAI SIAP'!$AC110*'CPMK-CPL'!K$19,0)+IFERROR('FORM NILAI SIAP'!$AE110*'CPMK-CPL'!K$20,0))/'CPMK-CPL'!K$25,""))</f>
        <v/>
      </c>
      <c r="M110" s="7" t="str">
        <f>IF($C110="","",IFERROR((IFERROR('FORM NILAI SIAP'!$M110*'CPMK-CPL'!L$11,0)+IFERROR('FORM NILAI SIAP'!$O110*'CPMK-CPL'!L$12,0)+IFERROR('FORM NILAI SIAP'!$Q110*'CPMK-CPL'!L$13,0)+IFERROR('FORM NILAI SIAP'!$S110*'CPMK-CPL'!L$14,0)+IFERROR('FORM NILAI SIAP'!$U110*'CPMK-CPL'!L$15,0)+IFERROR('FORM NILAI SIAP'!$W110*'CPMK-CPL'!L$16,0)+IFERROR('FORM NILAI SIAP'!$Y110*'CPMK-CPL'!L$17,0)+IFERROR('FORM NILAI SIAP'!$AA110*'CPMK-CPL'!L$18,0)+IFERROR('FORM NILAI SIAP'!$AC110*'CPMK-CPL'!L$19,0)+IFERROR('FORM NILAI SIAP'!$AE110*'CPMK-CPL'!L$20,0))/'CPMK-CPL'!L$25,""))</f>
        <v/>
      </c>
      <c r="N110" s="7" t="str">
        <f>IF($C110="","",IFERROR((IFERROR('FORM NILAI SIAP'!$M110*'CPMK-CPL'!M$11,0)+IFERROR('FORM NILAI SIAP'!$O110*'CPMK-CPL'!M$12,0)+IFERROR('FORM NILAI SIAP'!$Q110*'CPMK-CPL'!M$13,0)+IFERROR('FORM NILAI SIAP'!$S110*'CPMK-CPL'!M$14,0)+IFERROR('FORM NILAI SIAP'!$U110*'CPMK-CPL'!M$15,0)+IFERROR('FORM NILAI SIAP'!$W110*'CPMK-CPL'!M$16,0)+IFERROR('FORM NILAI SIAP'!$Y110*'CPMK-CPL'!M$17,0)+IFERROR('FORM NILAI SIAP'!$AA110*'CPMK-CPL'!M$18,0)+IFERROR('FORM NILAI SIAP'!$AC110*'CPMK-CPL'!M$19,0)+IFERROR('FORM NILAI SIAP'!$AE110*'CPMK-CPL'!M$20,0))/'CPMK-CPL'!M$25,""))</f>
        <v/>
      </c>
      <c r="O110" s="7" t="str">
        <f>IF($C110="","",IFERROR((IFERROR('FORM NILAI SIAP'!$M110*'CPMK-CPL'!N$11,0)+IFERROR('FORM NILAI SIAP'!$O110*'CPMK-CPL'!N$12,0)+IFERROR('FORM NILAI SIAP'!$Q110*'CPMK-CPL'!N$13,0)+IFERROR('FORM NILAI SIAP'!$S110*'CPMK-CPL'!N$14,0)+IFERROR('FORM NILAI SIAP'!$U110*'CPMK-CPL'!N$15,0)+IFERROR('FORM NILAI SIAP'!$W110*'CPMK-CPL'!N$16,0)+IFERROR('FORM NILAI SIAP'!$Y110*'CPMK-CPL'!N$17,0)+IFERROR('FORM NILAI SIAP'!$AA110*'CPMK-CPL'!N$18,0)+IFERROR('FORM NILAI SIAP'!$AC110*'CPMK-CPL'!N$19,0)+IFERROR('FORM NILAI SIAP'!$AE110*'CPMK-CPL'!N$20,0))/'CPMK-CPL'!N$25,""))</f>
        <v/>
      </c>
      <c r="P110" s="7" t="str">
        <f>IF($C110="","",IFERROR((IFERROR('FORM NILAI SIAP'!$M110*'CPMK-CPL'!O$11,0)+IFERROR('FORM NILAI SIAP'!$O110*'CPMK-CPL'!O$12,0)+IFERROR('FORM NILAI SIAP'!$Q110*'CPMK-CPL'!O$13,0)+IFERROR('FORM NILAI SIAP'!$S110*'CPMK-CPL'!O$14,0)+IFERROR('FORM NILAI SIAP'!$U110*'CPMK-CPL'!O$15,0)+IFERROR('FORM NILAI SIAP'!$W110*'CPMK-CPL'!O$16,0)+IFERROR('FORM NILAI SIAP'!$Y110*'CPMK-CPL'!O$17,0)+IFERROR('FORM NILAI SIAP'!$AA110*'CPMK-CPL'!O$18,0)+IFERROR('FORM NILAI SIAP'!$AC110*'CPMK-CPL'!O$19,0)+IFERROR('FORM NILAI SIAP'!$AE110*'CPMK-CPL'!O$20,0))/'CPMK-CPL'!O$25,""))</f>
        <v/>
      </c>
      <c r="Q110" s="7" t="str">
        <f>IF($C110="","",IFERROR((IFERROR('FORM NILAI SIAP'!$M110*'CPMK-CPL'!P$11,0)+IFERROR('FORM NILAI SIAP'!$O110*'CPMK-CPL'!P$12,0)+IFERROR('FORM NILAI SIAP'!$Q110*'CPMK-CPL'!P$13,0)+IFERROR('FORM NILAI SIAP'!$S110*'CPMK-CPL'!P$14,0)+IFERROR('FORM NILAI SIAP'!$U110*'CPMK-CPL'!P$15,0)+IFERROR('FORM NILAI SIAP'!$W110*'CPMK-CPL'!P$16,0)+IFERROR('FORM NILAI SIAP'!$Y110*'CPMK-CPL'!P$17,0)+IFERROR('FORM NILAI SIAP'!$AA110*'CPMK-CPL'!P$18,0)+IFERROR('FORM NILAI SIAP'!$AC110*'CPMK-CPL'!P$19,0)+IFERROR('FORM NILAI SIAP'!$AE110*'CPMK-CPL'!P$20,0))/'CPMK-CPL'!P$25,""))</f>
        <v/>
      </c>
      <c r="R110" s="7" t="str">
        <f>IF($C110="","",IFERROR((IFERROR('FORM NILAI SIAP'!$M110*'CPMK-CPL'!Q$11,0)+IFERROR('FORM NILAI SIAP'!$O110*'CPMK-CPL'!Q$12,0)+IFERROR('FORM NILAI SIAP'!$Q110*'CPMK-CPL'!Q$13,0)+IFERROR('FORM NILAI SIAP'!$S110*'CPMK-CPL'!Q$14,0)+IFERROR('FORM NILAI SIAP'!$U110*'CPMK-CPL'!Q$15,0)+IFERROR('FORM NILAI SIAP'!$W110*'CPMK-CPL'!Q$16,0)+IFERROR('FORM NILAI SIAP'!$Y110*'CPMK-CPL'!Q$17,0)+IFERROR('FORM NILAI SIAP'!$AA110*'CPMK-CPL'!Q$18,0)+IFERROR('FORM NILAI SIAP'!$AC110*'CPMK-CPL'!Q$19,0)+IFERROR('FORM NILAI SIAP'!$AE110*'CPMK-CPL'!Q$20,0))/'CPMK-CPL'!Q$25,""))</f>
        <v/>
      </c>
      <c r="S110" s="7" t="str">
        <f>IF($C110="","",IFERROR((IFERROR('FORM NILAI SIAP'!$M110*'CPMK-CPL'!R$11,0)+IFERROR('FORM NILAI SIAP'!$O110*'CPMK-CPL'!R$12,0)+IFERROR('FORM NILAI SIAP'!$Q110*'CPMK-CPL'!R$13,0)+IFERROR('FORM NILAI SIAP'!$S110*'CPMK-CPL'!R$14,0)+IFERROR('FORM NILAI SIAP'!$U110*'CPMK-CPL'!R$15,0)+IFERROR('FORM NILAI SIAP'!$W110*'CPMK-CPL'!R$16,0)+IFERROR('FORM NILAI SIAP'!$Y110*'CPMK-CPL'!R$17,0)+IFERROR('FORM NILAI SIAP'!$AA110*'CPMK-CPL'!R$18,0)+IFERROR('FORM NILAI SIAP'!$AC110*'CPMK-CPL'!R$19,0)+IFERROR('FORM NILAI SIAP'!$AE110*'CPMK-CPL'!R$20,0))/'CPMK-CPL'!R$25,""))</f>
        <v/>
      </c>
      <c r="T110" s="2" t="str">
        <f t="shared" si="30"/>
        <v/>
      </c>
      <c r="U110" s="2" t="str">
        <f t="shared" si="31"/>
        <v/>
      </c>
      <c r="V110" s="2" t="str">
        <f t="shared" si="32"/>
        <v/>
      </c>
      <c r="W110" s="2" t="str">
        <f t="shared" si="33"/>
        <v/>
      </c>
      <c r="X110" s="2" t="str">
        <f t="shared" si="34"/>
        <v/>
      </c>
      <c r="Y110" s="2" t="str">
        <f t="shared" si="35"/>
        <v/>
      </c>
      <c r="Z110" s="2" t="str">
        <f t="shared" si="36"/>
        <v/>
      </c>
      <c r="AA110" s="2" t="str">
        <f t="shared" si="37"/>
        <v/>
      </c>
      <c r="AB110" s="2" t="str">
        <f t="shared" si="28"/>
        <v/>
      </c>
      <c r="AC110" s="2" t="str">
        <f t="shared" si="38"/>
        <v/>
      </c>
      <c r="AD110" s="2" t="str">
        <f t="shared" si="39"/>
        <v/>
      </c>
      <c r="AE110" s="2" t="str">
        <f t="shared" si="40"/>
        <v/>
      </c>
      <c r="AF110" s="2" t="str">
        <f t="shared" si="41"/>
        <v/>
      </c>
      <c r="AG110" s="2" t="str">
        <f t="shared" si="42"/>
        <v/>
      </c>
      <c r="AH110" s="2" t="str">
        <f t="shared" si="43"/>
        <v/>
      </c>
      <c r="AI110" s="60" t="str">
        <f t="shared" ca="1" si="44"/>
        <v/>
      </c>
      <c r="AJ110" s="60"/>
    </row>
    <row r="111" spans="1:36" x14ac:dyDescent="0.25">
      <c r="A111" s="63" t="str">
        <f t="shared" si="29"/>
        <v/>
      </c>
      <c r="B111" s="49" t="str">
        <f>IF('FORM NILAI SIAP'!A111=0,"",'FORM NILAI SIAP'!A111)</f>
        <v/>
      </c>
      <c r="C111" s="3" t="str">
        <f>IF('FORM NILAI SIAP'!B111=0,"",'FORM NILAI SIAP'!B111)</f>
        <v/>
      </c>
      <c r="D111" s="3" t="str">
        <f>'FORM NILAI SIAP'!J111</f>
        <v/>
      </c>
      <c r="E111" s="7" t="str">
        <f>IF($C111="","",IFERROR((IFERROR('FORM NILAI SIAP'!$M111*'CPMK-CPL'!D$11,0)+IFERROR('FORM NILAI SIAP'!$O111*'CPMK-CPL'!D$12,0)+IFERROR('FORM NILAI SIAP'!$Q111*'CPMK-CPL'!D$13,0)+IFERROR('FORM NILAI SIAP'!$S111*'CPMK-CPL'!D$14,0)+IFERROR('FORM NILAI SIAP'!$U111*'CPMK-CPL'!D$15,0)+IFERROR('FORM NILAI SIAP'!$W111*'CPMK-CPL'!D$16,0)+IFERROR('FORM NILAI SIAP'!$Y111*'CPMK-CPL'!D$17,0)+IFERROR('FORM NILAI SIAP'!$AA111*'CPMK-CPL'!D$18,0)+IFERROR('FORM NILAI SIAP'!$AC111*'CPMK-CPL'!D$19,0)+IFERROR('FORM NILAI SIAP'!$AE111*'CPMK-CPL'!D$20,0))/'CPMK-CPL'!D$25,""))</f>
        <v/>
      </c>
      <c r="F111" s="7" t="str">
        <f>IF($C111="","",IFERROR((IFERROR('FORM NILAI SIAP'!$M111*'CPMK-CPL'!E$11,0)+IFERROR('FORM NILAI SIAP'!$O111*'CPMK-CPL'!E$12,0)+IFERROR('FORM NILAI SIAP'!$Q111*'CPMK-CPL'!E$13,0)+IFERROR('FORM NILAI SIAP'!$S111*'CPMK-CPL'!E$14,0)+IFERROR('FORM NILAI SIAP'!$U111*'CPMK-CPL'!E$15,0)+IFERROR('FORM NILAI SIAP'!$W111*'CPMK-CPL'!E$16,0)+IFERROR('FORM NILAI SIAP'!$Y111*'CPMK-CPL'!E$17,0)+IFERROR('FORM NILAI SIAP'!$AA111*'CPMK-CPL'!E$18,0)+IFERROR('FORM NILAI SIAP'!$AC111*'CPMK-CPL'!E$19,0)+IFERROR('FORM NILAI SIAP'!$AE111*'CPMK-CPL'!E$20,0))/'CPMK-CPL'!E$25,""))</f>
        <v/>
      </c>
      <c r="G111" s="7" t="str">
        <f>IF($C111="","",IFERROR((IFERROR('FORM NILAI SIAP'!$M111*'CPMK-CPL'!F$11,0)+IFERROR('FORM NILAI SIAP'!$O111*'CPMK-CPL'!F$12,0)+IFERROR('FORM NILAI SIAP'!$Q111*'CPMK-CPL'!F$13,0)+IFERROR('FORM NILAI SIAP'!$S111*'CPMK-CPL'!F$14,0)+IFERROR('FORM NILAI SIAP'!$U111*'CPMK-CPL'!F$15,0)+IFERROR('FORM NILAI SIAP'!$W111*'CPMK-CPL'!F$16,0)+IFERROR('FORM NILAI SIAP'!$Y111*'CPMK-CPL'!F$17,0)+IFERROR('FORM NILAI SIAP'!$AA111*'CPMK-CPL'!F$18,0)+IFERROR('FORM NILAI SIAP'!$AC111*'CPMK-CPL'!F$19,0)+IFERROR('FORM NILAI SIAP'!$AE111*'CPMK-CPL'!F$20,0))/'CPMK-CPL'!F$25,""))</f>
        <v/>
      </c>
      <c r="H111" s="7" t="str">
        <f>IF($C111="","",IFERROR((IFERROR('FORM NILAI SIAP'!$M111*'CPMK-CPL'!G$11,0)+IFERROR('FORM NILAI SIAP'!$O111*'CPMK-CPL'!G$12,0)+IFERROR('FORM NILAI SIAP'!$Q111*'CPMK-CPL'!G$13,0)+IFERROR('FORM NILAI SIAP'!$S111*'CPMK-CPL'!G$14,0)+IFERROR('FORM NILAI SIAP'!$U111*'CPMK-CPL'!G$15,0)+IFERROR('FORM NILAI SIAP'!$W111*'CPMK-CPL'!G$16,0)+IFERROR('FORM NILAI SIAP'!$Y111*'CPMK-CPL'!G$17,0)+IFERROR('FORM NILAI SIAP'!$AA111*'CPMK-CPL'!G$18,0)+IFERROR('FORM NILAI SIAP'!$AC111*'CPMK-CPL'!G$19,0)+IFERROR('FORM NILAI SIAP'!$AE111*'CPMK-CPL'!G$20,0))/'CPMK-CPL'!G$25,""))</f>
        <v/>
      </c>
      <c r="I111" s="7" t="str">
        <f>IF($C111="","",IFERROR((IFERROR('FORM NILAI SIAP'!$M111*'CPMK-CPL'!H$11,0)+IFERROR('FORM NILAI SIAP'!$O111*'CPMK-CPL'!H$12,0)+IFERROR('FORM NILAI SIAP'!$Q111*'CPMK-CPL'!H$13,0)+IFERROR('FORM NILAI SIAP'!$S111*'CPMK-CPL'!H$14,0)+IFERROR('FORM NILAI SIAP'!$U111*'CPMK-CPL'!H$15,0)+IFERROR('FORM NILAI SIAP'!$W111*'CPMK-CPL'!H$16,0)+IFERROR('FORM NILAI SIAP'!$Y111*'CPMK-CPL'!H$17,0)+IFERROR('FORM NILAI SIAP'!$AA111*'CPMK-CPL'!H$18,0)+IFERROR('FORM NILAI SIAP'!$AC111*'CPMK-CPL'!H$19,0)+IFERROR('FORM NILAI SIAP'!$AE111*'CPMK-CPL'!H$20,0))/'CPMK-CPL'!H$25,""))</f>
        <v/>
      </c>
      <c r="J111" s="7" t="str">
        <f>IF($C111="","",IFERROR((IFERROR('FORM NILAI SIAP'!$M111*'CPMK-CPL'!I$11,0)+IFERROR('FORM NILAI SIAP'!$O111*'CPMK-CPL'!I$12,0)+IFERROR('FORM NILAI SIAP'!$Q111*'CPMK-CPL'!I$13,0)+IFERROR('FORM NILAI SIAP'!$S111*'CPMK-CPL'!I$14,0)+IFERROR('FORM NILAI SIAP'!$U111*'CPMK-CPL'!I$15,0)+IFERROR('FORM NILAI SIAP'!$W111*'CPMK-CPL'!I$16,0)+IFERROR('FORM NILAI SIAP'!$Y111*'CPMK-CPL'!I$17,0)+IFERROR('FORM NILAI SIAP'!$AA111*'CPMK-CPL'!I$18,0)+IFERROR('FORM NILAI SIAP'!$AC111*'CPMK-CPL'!I$19,0)+IFERROR('FORM NILAI SIAP'!$AE111*'CPMK-CPL'!I$20,0))/'CPMK-CPL'!I$25,""))</f>
        <v/>
      </c>
      <c r="K111" s="7" t="str">
        <f>IF($C111="","",IFERROR((IFERROR('FORM NILAI SIAP'!$M111*'CPMK-CPL'!J$11,0)+IFERROR('FORM NILAI SIAP'!$O111*'CPMK-CPL'!J$12,0)+IFERROR('FORM NILAI SIAP'!$Q111*'CPMK-CPL'!J$13,0)+IFERROR('FORM NILAI SIAP'!$S111*'CPMK-CPL'!J$14,0)+IFERROR('FORM NILAI SIAP'!$U111*'CPMK-CPL'!J$15,0)+IFERROR('FORM NILAI SIAP'!$W111*'CPMK-CPL'!J$16,0)+IFERROR('FORM NILAI SIAP'!$Y111*'CPMK-CPL'!J$17,0)+IFERROR('FORM NILAI SIAP'!$AA111*'CPMK-CPL'!J$18,0)+IFERROR('FORM NILAI SIAP'!$AC111*'CPMK-CPL'!J$19,0)+IFERROR('FORM NILAI SIAP'!$AE111*'CPMK-CPL'!J$20,0))/'CPMK-CPL'!J$25,""))</f>
        <v/>
      </c>
      <c r="L111" s="7" t="str">
        <f>IF($C111="","",IFERROR((IFERROR('FORM NILAI SIAP'!$M111*'CPMK-CPL'!K$11,0)+IFERROR('FORM NILAI SIAP'!$O111*'CPMK-CPL'!K$12,0)+IFERROR('FORM NILAI SIAP'!$Q111*'CPMK-CPL'!K$13,0)+IFERROR('FORM NILAI SIAP'!$S111*'CPMK-CPL'!K$14,0)+IFERROR('FORM NILAI SIAP'!$U111*'CPMK-CPL'!K$15,0)+IFERROR('FORM NILAI SIAP'!$W111*'CPMK-CPL'!K$16,0)+IFERROR('FORM NILAI SIAP'!$Y111*'CPMK-CPL'!K$17,0)+IFERROR('FORM NILAI SIAP'!$AA111*'CPMK-CPL'!K$18,0)+IFERROR('FORM NILAI SIAP'!$AC111*'CPMK-CPL'!K$19,0)+IFERROR('FORM NILAI SIAP'!$AE111*'CPMK-CPL'!K$20,0))/'CPMK-CPL'!K$25,""))</f>
        <v/>
      </c>
      <c r="M111" s="7" t="str">
        <f>IF($C111="","",IFERROR((IFERROR('FORM NILAI SIAP'!$M111*'CPMK-CPL'!L$11,0)+IFERROR('FORM NILAI SIAP'!$O111*'CPMK-CPL'!L$12,0)+IFERROR('FORM NILAI SIAP'!$Q111*'CPMK-CPL'!L$13,0)+IFERROR('FORM NILAI SIAP'!$S111*'CPMK-CPL'!L$14,0)+IFERROR('FORM NILAI SIAP'!$U111*'CPMK-CPL'!L$15,0)+IFERROR('FORM NILAI SIAP'!$W111*'CPMK-CPL'!L$16,0)+IFERROR('FORM NILAI SIAP'!$Y111*'CPMK-CPL'!L$17,0)+IFERROR('FORM NILAI SIAP'!$AA111*'CPMK-CPL'!L$18,0)+IFERROR('FORM NILAI SIAP'!$AC111*'CPMK-CPL'!L$19,0)+IFERROR('FORM NILAI SIAP'!$AE111*'CPMK-CPL'!L$20,0))/'CPMK-CPL'!L$25,""))</f>
        <v/>
      </c>
      <c r="N111" s="7" t="str">
        <f>IF($C111="","",IFERROR((IFERROR('FORM NILAI SIAP'!$M111*'CPMK-CPL'!M$11,0)+IFERROR('FORM NILAI SIAP'!$O111*'CPMK-CPL'!M$12,0)+IFERROR('FORM NILAI SIAP'!$Q111*'CPMK-CPL'!M$13,0)+IFERROR('FORM NILAI SIAP'!$S111*'CPMK-CPL'!M$14,0)+IFERROR('FORM NILAI SIAP'!$U111*'CPMK-CPL'!M$15,0)+IFERROR('FORM NILAI SIAP'!$W111*'CPMK-CPL'!M$16,0)+IFERROR('FORM NILAI SIAP'!$Y111*'CPMK-CPL'!M$17,0)+IFERROR('FORM NILAI SIAP'!$AA111*'CPMK-CPL'!M$18,0)+IFERROR('FORM NILAI SIAP'!$AC111*'CPMK-CPL'!M$19,0)+IFERROR('FORM NILAI SIAP'!$AE111*'CPMK-CPL'!M$20,0))/'CPMK-CPL'!M$25,""))</f>
        <v/>
      </c>
      <c r="O111" s="7" t="str">
        <f>IF($C111="","",IFERROR((IFERROR('FORM NILAI SIAP'!$M111*'CPMK-CPL'!N$11,0)+IFERROR('FORM NILAI SIAP'!$O111*'CPMK-CPL'!N$12,0)+IFERROR('FORM NILAI SIAP'!$Q111*'CPMK-CPL'!N$13,0)+IFERROR('FORM NILAI SIAP'!$S111*'CPMK-CPL'!N$14,0)+IFERROR('FORM NILAI SIAP'!$U111*'CPMK-CPL'!N$15,0)+IFERROR('FORM NILAI SIAP'!$W111*'CPMK-CPL'!N$16,0)+IFERROR('FORM NILAI SIAP'!$Y111*'CPMK-CPL'!N$17,0)+IFERROR('FORM NILAI SIAP'!$AA111*'CPMK-CPL'!N$18,0)+IFERROR('FORM NILAI SIAP'!$AC111*'CPMK-CPL'!N$19,0)+IFERROR('FORM NILAI SIAP'!$AE111*'CPMK-CPL'!N$20,0))/'CPMK-CPL'!N$25,""))</f>
        <v/>
      </c>
      <c r="P111" s="7" t="str">
        <f>IF($C111="","",IFERROR((IFERROR('FORM NILAI SIAP'!$M111*'CPMK-CPL'!O$11,0)+IFERROR('FORM NILAI SIAP'!$O111*'CPMK-CPL'!O$12,0)+IFERROR('FORM NILAI SIAP'!$Q111*'CPMK-CPL'!O$13,0)+IFERROR('FORM NILAI SIAP'!$S111*'CPMK-CPL'!O$14,0)+IFERROR('FORM NILAI SIAP'!$U111*'CPMK-CPL'!O$15,0)+IFERROR('FORM NILAI SIAP'!$W111*'CPMK-CPL'!O$16,0)+IFERROR('FORM NILAI SIAP'!$Y111*'CPMK-CPL'!O$17,0)+IFERROR('FORM NILAI SIAP'!$AA111*'CPMK-CPL'!O$18,0)+IFERROR('FORM NILAI SIAP'!$AC111*'CPMK-CPL'!O$19,0)+IFERROR('FORM NILAI SIAP'!$AE111*'CPMK-CPL'!O$20,0))/'CPMK-CPL'!O$25,""))</f>
        <v/>
      </c>
      <c r="Q111" s="7" t="str">
        <f>IF($C111="","",IFERROR((IFERROR('FORM NILAI SIAP'!$M111*'CPMK-CPL'!P$11,0)+IFERROR('FORM NILAI SIAP'!$O111*'CPMK-CPL'!P$12,0)+IFERROR('FORM NILAI SIAP'!$Q111*'CPMK-CPL'!P$13,0)+IFERROR('FORM NILAI SIAP'!$S111*'CPMK-CPL'!P$14,0)+IFERROR('FORM NILAI SIAP'!$U111*'CPMK-CPL'!P$15,0)+IFERROR('FORM NILAI SIAP'!$W111*'CPMK-CPL'!P$16,0)+IFERROR('FORM NILAI SIAP'!$Y111*'CPMK-CPL'!P$17,0)+IFERROR('FORM NILAI SIAP'!$AA111*'CPMK-CPL'!P$18,0)+IFERROR('FORM NILAI SIAP'!$AC111*'CPMK-CPL'!P$19,0)+IFERROR('FORM NILAI SIAP'!$AE111*'CPMK-CPL'!P$20,0))/'CPMK-CPL'!P$25,""))</f>
        <v/>
      </c>
      <c r="R111" s="7" t="str">
        <f>IF($C111="","",IFERROR((IFERROR('FORM NILAI SIAP'!$M111*'CPMK-CPL'!Q$11,0)+IFERROR('FORM NILAI SIAP'!$O111*'CPMK-CPL'!Q$12,0)+IFERROR('FORM NILAI SIAP'!$Q111*'CPMK-CPL'!Q$13,0)+IFERROR('FORM NILAI SIAP'!$S111*'CPMK-CPL'!Q$14,0)+IFERROR('FORM NILAI SIAP'!$U111*'CPMK-CPL'!Q$15,0)+IFERROR('FORM NILAI SIAP'!$W111*'CPMK-CPL'!Q$16,0)+IFERROR('FORM NILAI SIAP'!$Y111*'CPMK-CPL'!Q$17,0)+IFERROR('FORM NILAI SIAP'!$AA111*'CPMK-CPL'!Q$18,0)+IFERROR('FORM NILAI SIAP'!$AC111*'CPMK-CPL'!Q$19,0)+IFERROR('FORM NILAI SIAP'!$AE111*'CPMK-CPL'!Q$20,0))/'CPMK-CPL'!Q$25,""))</f>
        <v/>
      </c>
      <c r="S111" s="7" t="str">
        <f>IF($C111="","",IFERROR((IFERROR('FORM NILAI SIAP'!$M111*'CPMK-CPL'!R$11,0)+IFERROR('FORM NILAI SIAP'!$O111*'CPMK-CPL'!R$12,0)+IFERROR('FORM NILAI SIAP'!$Q111*'CPMK-CPL'!R$13,0)+IFERROR('FORM NILAI SIAP'!$S111*'CPMK-CPL'!R$14,0)+IFERROR('FORM NILAI SIAP'!$U111*'CPMK-CPL'!R$15,0)+IFERROR('FORM NILAI SIAP'!$W111*'CPMK-CPL'!R$16,0)+IFERROR('FORM NILAI SIAP'!$Y111*'CPMK-CPL'!R$17,0)+IFERROR('FORM NILAI SIAP'!$AA111*'CPMK-CPL'!R$18,0)+IFERROR('FORM NILAI SIAP'!$AC111*'CPMK-CPL'!R$19,0)+IFERROR('FORM NILAI SIAP'!$AE111*'CPMK-CPL'!R$20,0))/'CPMK-CPL'!R$25,""))</f>
        <v/>
      </c>
      <c r="T111" s="2" t="str">
        <f t="shared" si="30"/>
        <v/>
      </c>
      <c r="U111" s="2" t="str">
        <f t="shared" si="31"/>
        <v/>
      </c>
      <c r="V111" s="2" t="str">
        <f t="shared" si="32"/>
        <v/>
      </c>
      <c r="W111" s="2" t="str">
        <f t="shared" si="33"/>
        <v/>
      </c>
      <c r="X111" s="2" t="str">
        <f t="shared" si="34"/>
        <v/>
      </c>
      <c r="Y111" s="2" t="str">
        <f t="shared" si="35"/>
        <v/>
      </c>
      <c r="Z111" s="2" t="str">
        <f t="shared" si="36"/>
        <v/>
      </c>
      <c r="AA111" s="2" t="str">
        <f t="shared" si="37"/>
        <v/>
      </c>
      <c r="AB111" s="2" t="str">
        <f t="shared" si="28"/>
        <v/>
      </c>
      <c r="AC111" s="2" t="str">
        <f t="shared" si="38"/>
        <v/>
      </c>
      <c r="AD111" s="2" t="str">
        <f t="shared" si="39"/>
        <v/>
      </c>
      <c r="AE111" s="2" t="str">
        <f t="shared" si="40"/>
        <v/>
      </c>
      <c r="AF111" s="2" t="str">
        <f t="shared" si="41"/>
        <v/>
      </c>
      <c r="AG111" s="2" t="str">
        <f t="shared" si="42"/>
        <v/>
      </c>
      <c r="AH111" s="2" t="str">
        <f t="shared" si="43"/>
        <v/>
      </c>
      <c r="AI111" s="60" t="str">
        <f t="shared" ca="1" si="44"/>
        <v/>
      </c>
      <c r="AJ111" s="60"/>
    </row>
    <row r="112" spans="1:36" x14ac:dyDescent="0.25">
      <c r="A112" s="63" t="str">
        <f t="shared" si="29"/>
        <v/>
      </c>
      <c r="B112" s="49" t="str">
        <f>IF('FORM NILAI SIAP'!A112=0,"",'FORM NILAI SIAP'!A112)</f>
        <v/>
      </c>
      <c r="C112" s="3" t="str">
        <f>IF('FORM NILAI SIAP'!B112=0,"",'FORM NILAI SIAP'!B112)</f>
        <v/>
      </c>
      <c r="D112" s="3" t="str">
        <f>'FORM NILAI SIAP'!J112</f>
        <v/>
      </c>
      <c r="E112" s="7" t="str">
        <f>IF($C112="","",IFERROR((IFERROR('FORM NILAI SIAP'!$M112*'CPMK-CPL'!D$11,0)+IFERROR('FORM NILAI SIAP'!$O112*'CPMK-CPL'!D$12,0)+IFERROR('FORM NILAI SIAP'!$Q112*'CPMK-CPL'!D$13,0)+IFERROR('FORM NILAI SIAP'!$S112*'CPMK-CPL'!D$14,0)+IFERROR('FORM NILAI SIAP'!$U112*'CPMK-CPL'!D$15,0)+IFERROR('FORM NILAI SIAP'!$W112*'CPMK-CPL'!D$16,0)+IFERROR('FORM NILAI SIAP'!$Y112*'CPMK-CPL'!D$17,0)+IFERROR('FORM NILAI SIAP'!$AA112*'CPMK-CPL'!D$18,0)+IFERROR('FORM NILAI SIAP'!$AC112*'CPMK-CPL'!D$19,0)+IFERROR('FORM NILAI SIAP'!$AE112*'CPMK-CPL'!D$20,0))/'CPMK-CPL'!D$25,""))</f>
        <v/>
      </c>
      <c r="F112" s="7" t="str">
        <f>IF($C112="","",IFERROR((IFERROR('FORM NILAI SIAP'!$M112*'CPMK-CPL'!E$11,0)+IFERROR('FORM NILAI SIAP'!$O112*'CPMK-CPL'!E$12,0)+IFERROR('FORM NILAI SIAP'!$Q112*'CPMK-CPL'!E$13,0)+IFERROR('FORM NILAI SIAP'!$S112*'CPMK-CPL'!E$14,0)+IFERROR('FORM NILAI SIAP'!$U112*'CPMK-CPL'!E$15,0)+IFERROR('FORM NILAI SIAP'!$W112*'CPMK-CPL'!E$16,0)+IFERROR('FORM NILAI SIAP'!$Y112*'CPMK-CPL'!E$17,0)+IFERROR('FORM NILAI SIAP'!$AA112*'CPMK-CPL'!E$18,0)+IFERROR('FORM NILAI SIAP'!$AC112*'CPMK-CPL'!E$19,0)+IFERROR('FORM NILAI SIAP'!$AE112*'CPMK-CPL'!E$20,0))/'CPMK-CPL'!E$25,""))</f>
        <v/>
      </c>
      <c r="G112" s="7" t="str">
        <f>IF($C112="","",IFERROR((IFERROR('FORM NILAI SIAP'!$M112*'CPMK-CPL'!F$11,0)+IFERROR('FORM NILAI SIAP'!$O112*'CPMK-CPL'!F$12,0)+IFERROR('FORM NILAI SIAP'!$Q112*'CPMK-CPL'!F$13,0)+IFERROR('FORM NILAI SIAP'!$S112*'CPMK-CPL'!F$14,0)+IFERROR('FORM NILAI SIAP'!$U112*'CPMK-CPL'!F$15,0)+IFERROR('FORM NILAI SIAP'!$W112*'CPMK-CPL'!F$16,0)+IFERROR('FORM NILAI SIAP'!$Y112*'CPMK-CPL'!F$17,0)+IFERROR('FORM NILAI SIAP'!$AA112*'CPMK-CPL'!F$18,0)+IFERROR('FORM NILAI SIAP'!$AC112*'CPMK-CPL'!F$19,0)+IFERROR('FORM NILAI SIAP'!$AE112*'CPMK-CPL'!F$20,0))/'CPMK-CPL'!F$25,""))</f>
        <v/>
      </c>
      <c r="H112" s="7" t="str">
        <f>IF($C112="","",IFERROR((IFERROR('FORM NILAI SIAP'!$M112*'CPMK-CPL'!G$11,0)+IFERROR('FORM NILAI SIAP'!$O112*'CPMK-CPL'!G$12,0)+IFERROR('FORM NILAI SIAP'!$Q112*'CPMK-CPL'!G$13,0)+IFERROR('FORM NILAI SIAP'!$S112*'CPMK-CPL'!G$14,0)+IFERROR('FORM NILAI SIAP'!$U112*'CPMK-CPL'!G$15,0)+IFERROR('FORM NILAI SIAP'!$W112*'CPMK-CPL'!G$16,0)+IFERROR('FORM NILAI SIAP'!$Y112*'CPMK-CPL'!G$17,0)+IFERROR('FORM NILAI SIAP'!$AA112*'CPMK-CPL'!G$18,0)+IFERROR('FORM NILAI SIAP'!$AC112*'CPMK-CPL'!G$19,0)+IFERROR('FORM NILAI SIAP'!$AE112*'CPMK-CPL'!G$20,0))/'CPMK-CPL'!G$25,""))</f>
        <v/>
      </c>
      <c r="I112" s="7" t="str">
        <f>IF($C112="","",IFERROR((IFERROR('FORM NILAI SIAP'!$M112*'CPMK-CPL'!H$11,0)+IFERROR('FORM NILAI SIAP'!$O112*'CPMK-CPL'!H$12,0)+IFERROR('FORM NILAI SIAP'!$Q112*'CPMK-CPL'!H$13,0)+IFERROR('FORM NILAI SIAP'!$S112*'CPMK-CPL'!H$14,0)+IFERROR('FORM NILAI SIAP'!$U112*'CPMK-CPL'!H$15,0)+IFERROR('FORM NILAI SIAP'!$W112*'CPMK-CPL'!H$16,0)+IFERROR('FORM NILAI SIAP'!$Y112*'CPMK-CPL'!H$17,0)+IFERROR('FORM NILAI SIAP'!$AA112*'CPMK-CPL'!H$18,0)+IFERROR('FORM NILAI SIAP'!$AC112*'CPMK-CPL'!H$19,0)+IFERROR('FORM NILAI SIAP'!$AE112*'CPMK-CPL'!H$20,0))/'CPMK-CPL'!H$25,""))</f>
        <v/>
      </c>
      <c r="J112" s="7" t="str">
        <f>IF($C112="","",IFERROR((IFERROR('FORM NILAI SIAP'!$M112*'CPMK-CPL'!I$11,0)+IFERROR('FORM NILAI SIAP'!$O112*'CPMK-CPL'!I$12,0)+IFERROR('FORM NILAI SIAP'!$Q112*'CPMK-CPL'!I$13,0)+IFERROR('FORM NILAI SIAP'!$S112*'CPMK-CPL'!I$14,0)+IFERROR('FORM NILAI SIAP'!$U112*'CPMK-CPL'!I$15,0)+IFERROR('FORM NILAI SIAP'!$W112*'CPMK-CPL'!I$16,0)+IFERROR('FORM NILAI SIAP'!$Y112*'CPMK-CPL'!I$17,0)+IFERROR('FORM NILAI SIAP'!$AA112*'CPMK-CPL'!I$18,0)+IFERROR('FORM NILAI SIAP'!$AC112*'CPMK-CPL'!I$19,0)+IFERROR('FORM NILAI SIAP'!$AE112*'CPMK-CPL'!I$20,0))/'CPMK-CPL'!I$25,""))</f>
        <v/>
      </c>
      <c r="K112" s="7" t="str">
        <f>IF($C112="","",IFERROR((IFERROR('FORM NILAI SIAP'!$M112*'CPMK-CPL'!J$11,0)+IFERROR('FORM NILAI SIAP'!$O112*'CPMK-CPL'!J$12,0)+IFERROR('FORM NILAI SIAP'!$Q112*'CPMK-CPL'!J$13,0)+IFERROR('FORM NILAI SIAP'!$S112*'CPMK-CPL'!J$14,0)+IFERROR('FORM NILAI SIAP'!$U112*'CPMK-CPL'!J$15,0)+IFERROR('FORM NILAI SIAP'!$W112*'CPMK-CPL'!J$16,0)+IFERROR('FORM NILAI SIAP'!$Y112*'CPMK-CPL'!J$17,0)+IFERROR('FORM NILAI SIAP'!$AA112*'CPMK-CPL'!J$18,0)+IFERROR('FORM NILAI SIAP'!$AC112*'CPMK-CPL'!J$19,0)+IFERROR('FORM NILAI SIAP'!$AE112*'CPMK-CPL'!J$20,0))/'CPMK-CPL'!J$25,""))</f>
        <v/>
      </c>
      <c r="L112" s="7" t="str">
        <f>IF($C112="","",IFERROR((IFERROR('FORM NILAI SIAP'!$M112*'CPMK-CPL'!K$11,0)+IFERROR('FORM NILAI SIAP'!$O112*'CPMK-CPL'!K$12,0)+IFERROR('FORM NILAI SIAP'!$Q112*'CPMK-CPL'!K$13,0)+IFERROR('FORM NILAI SIAP'!$S112*'CPMK-CPL'!K$14,0)+IFERROR('FORM NILAI SIAP'!$U112*'CPMK-CPL'!K$15,0)+IFERROR('FORM NILAI SIAP'!$W112*'CPMK-CPL'!K$16,0)+IFERROR('FORM NILAI SIAP'!$Y112*'CPMK-CPL'!K$17,0)+IFERROR('FORM NILAI SIAP'!$AA112*'CPMK-CPL'!K$18,0)+IFERROR('FORM NILAI SIAP'!$AC112*'CPMK-CPL'!K$19,0)+IFERROR('FORM NILAI SIAP'!$AE112*'CPMK-CPL'!K$20,0))/'CPMK-CPL'!K$25,""))</f>
        <v/>
      </c>
      <c r="M112" s="7" t="str">
        <f>IF($C112="","",IFERROR((IFERROR('FORM NILAI SIAP'!$M112*'CPMK-CPL'!L$11,0)+IFERROR('FORM NILAI SIAP'!$O112*'CPMK-CPL'!L$12,0)+IFERROR('FORM NILAI SIAP'!$Q112*'CPMK-CPL'!L$13,0)+IFERROR('FORM NILAI SIAP'!$S112*'CPMK-CPL'!L$14,0)+IFERROR('FORM NILAI SIAP'!$U112*'CPMK-CPL'!L$15,0)+IFERROR('FORM NILAI SIAP'!$W112*'CPMK-CPL'!L$16,0)+IFERROR('FORM NILAI SIAP'!$Y112*'CPMK-CPL'!L$17,0)+IFERROR('FORM NILAI SIAP'!$AA112*'CPMK-CPL'!L$18,0)+IFERROR('FORM NILAI SIAP'!$AC112*'CPMK-CPL'!L$19,0)+IFERROR('FORM NILAI SIAP'!$AE112*'CPMK-CPL'!L$20,0))/'CPMK-CPL'!L$25,""))</f>
        <v/>
      </c>
      <c r="N112" s="7" t="str">
        <f>IF($C112="","",IFERROR((IFERROR('FORM NILAI SIAP'!$M112*'CPMK-CPL'!M$11,0)+IFERROR('FORM NILAI SIAP'!$O112*'CPMK-CPL'!M$12,0)+IFERROR('FORM NILAI SIAP'!$Q112*'CPMK-CPL'!M$13,0)+IFERROR('FORM NILAI SIAP'!$S112*'CPMK-CPL'!M$14,0)+IFERROR('FORM NILAI SIAP'!$U112*'CPMK-CPL'!M$15,0)+IFERROR('FORM NILAI SIAP'!$W112*'CPMK-CPL'!M$16,0)+IFERROR('FORM NILAI SIAP'!$Y112*'CPMK-CPL'!M$17,0)+IFERROR('FORM NILAI SIAP'!$AA112*'CPMK-CPL'!M$18,0)+IFERROR('FORM NILAI SIAP'!$AC112*'CPMK-CPL'!M$19,0)+IFERROR('FORM NILAI SIAP'!$AE112*'CPMK-CPL'!M$20,0))/'CPMK-CPL'!M$25,""))</f>
        <v/>
      </c>
      <c r="O112" s="7" t="str">
        <f>IF($C112="","",IFERROR((IFERROR('FORM NILAI SIAP'!$M112*'CPMK-CPL'!N$11,0)+IFERROR('FORM NILAI SIAP'!$O112*'CPMK-CPL'!N$12,0)+IFERROR('FORM NILAI SIAP'!$Q112*'CPMK-CPL'!N$13,0)+IFERROR('FORM NILAI SIAP'!$S112*'CPMK-CPL'!N$14,0)+IFERROR('FORM NILAI SIAP'!$U112*'CPMK-CPL'!N$15,0)+IFERROR('FORM NILAI SIAP'!$W112*'CPMK-CPL'!N$16,0)+IFERROR('FORM NILAI SIAP'!$Y112*'CPMK-CPL'!N$17,0)+IFERROR('FORM NILAI SIAP'!$AA112*'CPMK-CPL'!N$18,0)+IFERROR('FORM NILAI SIAP'!$AC112*'CPMK-CPL'!N$19,0)+IFERROR('FORM NILAI SIAP'!$AE112*'CPMK-CPL'!N$20,0))/'CPMK-CPL'!N$25,""))</f>
        <v/>
      </c>
      <c r="P112" s="7" t="str">
        <f>IF($C112="","",IFERROR((IFERROR('FORM NILAI SIAP'!$M112*'CPMK-CPL'!O$11,0)+IFERROR('FORM NILAI SIAP'!$O112*'CPMK-CPL'!O$12,0)+IFERROR('FORM NILAI SIAP'!$Q112*'CPMK-CPL'!O$13,0)+IFERROR('FORM NILAI SIAP'!$S112*'CPMK-CPL'!O$14,0)+IFERROR('FORM NILAI SIAP'!$U112*'CPMK-CPL'!O$15,0)+IFERROR('FORM NILAI SIAP'!$W112*'CPMK-CPL'!O$16,0)+IFERROR('FORM NILAI SIAP'!$Y112*'CPMK-CPL'!O$17,0)+IFERROR('FORM NILAI SIAP'!$AA112*'CPMK-CPL'!O$18,0)+IFERROR('FORM NILAI SIAP'!$AC112*'CPMK-CPL'!O$19,0)+IFERROR('FORM NILAI SIAP'!$AE112*'CPMK-CPL'!O$20,0))/'CPMK-CPL'!O$25,""))</f>
        <v/>
      </c>
      <c r="Q112" s="7" t="str">
        <f>IF($C112="","",IFERROR((IFERROR('FORM NILAI SIAP'!$M112*'CPMK-CPL'!P$11,0)+IFERROR('FORM NILAI SIAP'!$O112*'CPMK-CPL'!P$12,0)+IFERROR('FORM NILAI SIAP'!$Q112*'CPMK-CPL'!P$13,0)+IFERROR('FORM NILAI SIAP'!$S112*'CPMK-CPL'!P$14,0)+IFERROR('FORM NILAI SIAP'!$U112*'CPMK-CPL'!P$15,0)+IFERROR('FORM NILAI SIAP'!$W112*'CPMK-CPL'!P$16,0)+IFERROR('FORM NILAI SIAP'!$Y112*'CPMK-CPL'!P$17,0)+IFERROR('FORM NILAI SIAP'!$AA112*'CPMK-CPL'!P$18,0)+IFERROR('FORM NILAI SIAP'!$AC112*'CPMK-CPL'!P$19,0)+IFERROR('FORM NILAI SIAP'!$AE112*'CPMK-CPL'!P$20,0))/'CPMK-CPL'!P$25,""))</f>
        <v/>
      </c>
      <c r="R112" s="7" t="str">
        <f>IF($C112="","",IFERROR((IFERROR('FORM NILAI SIAP'!$M112*'CPMK-CPL'!Q$11,0)+IFERROR('FORM NILAI SIAP'!$O112*'CPMK-CPL'!Q$12,0)+IFERROR('FORM NILAI SIAP'!$Q112*'CPMK-CPL'!Q$13,0)+IFERROR('FORM NILAI SIAP'!$S112*'CPMK-CPL'!Q$14,0)+IFERROR('FORM NILAI SIAP'!$U112*'CPMK-CPL'!Q$15,0)+IFERROR('FORM NILAI SIAP'!$W112*'CPMK-CPL'!Q$16,0)+IFERROR('FORM NILAI SIAP'!$Y112*'CPMK-CPL'!Q$17,0)+IFERROR('FORM NILAI SIAP'!$AA112*'CPMK-CPL'!Q$18,0)+IFERROR('FORM NILAI SIAP'!$AC112*'CPMK-CPL'!Q$19,0)+IFERROR('FORM NILAI SIAP'!$AE112*'CPMK-CPL'!Q$20,0))/'CPMK-CPL'!Q$25,""))</f>
        <v/>
      </c>
      <c r="S112" s="7" t="str">
        <f>IF($C112="","",IFERROR((IFERROR('FORM NILAI SIAP'!$M112*'CPMK-CPL'!R$11,0)+IFERROR('FORM NILAI SIAP'!$O112*'CPMK-CPL'!R$12,0)+IFERROR('FORM NILAI SIAP'!$Q112*'CPMK-CPL'!R$13,0)+IFERROR('FORM NILAI SIAP'!$S112*'CPMK-CPL'!R$14,0)+IFERROR('FORM NILAI SIAP'!$U112*'CPMK-CPL'!R$15,0)+IFERROR('FORM NILAI SIAP'!$W112*'CPMK-CPL'!R$16,0)+IFERROR('FORM NILAI SIAP'!$Y112*'CPMK-CPL'!R$17,0)+IFERROR('FORM NILAI SIAP'!$AA112*'CPMK-CPL'!R$18,0)+IFERROR('FORM NILAI SIAP'!$AC112*'CPMK-CPL'!R$19,0)+IFERROR('FORM NILAI SIAP'!$AE112*'CPMK-CPL'!R$20,0))/'CPMK-CPL'!R$25,""))</f>
        <v/>
      </c>
      <c r="T112" s="2" t="str">
        <f t="shared" si="30"/>
        <v/>
      </c>
      <c r="U112" s="2" t="str">
        <f t="shared" si="31"/>
        <v/>
      </c>
      <c r="V112" s="2" t="str">
        <f t="shared" si="32"/>
        <v/>
      </c>
      <c r="W112" s="2" t="str">
        <f t="shared" si="33"/>
        <v/>
      </c>
      <c r="X112" s="2" t="str">
        <f t="shared" si="34"/>
        <v/>
      </c>
      <c r="Y112" s="2" t="str">
        <f t="shared" si="35"/>
        <v/>
      </c>
      <c r="Z112" s="2" t="str">
        <f t="shared" si="36"/>
        <v/>
      </c>
      <c r="AA112" s="2" t="str">
        <f t="shared" si="37"/>
        <v/>
      </c>
      <c r="AB112" s="2" t="str">
        <f t="shared" si="28"/>
        <v/>
      </c>
      <c r="AC112" s="2" t="str">
        <f t="shared" si="38"/>
        <v/>
      </c>
      <c r="AD112" s="2" t="str">
        <f t="shared" si="39"/>
        <v/>
      </c>
      <c r="AE112" s="2" t="str">
        <f t="shared" si="40"/>
        <v/>
      </c>
      <c r="AF112" s="2" t="str">
        <f t="shared" si="41"/>
        <v/>
      </c>
      <c r="AG112" s="2" t="str">
        <f t="shared" si="42"/>
        <v/>
      </c>
      <c r="AH112" s="2" t="str">
        <f t="shared" si="43"/>
        <v/>
      </c>
      <c r="AI112" s="60" t="str">
        <f t="shared" ca="1" si="44"/>
        <v/>
      </c>
      <c r="AJ112" s="60"/>
    </row>
    <row r="113" spans="1:36" x14ac:dyDescent="0.25">
      <c r="A113" s="63" t="str">
        <f t="shared" si="29"/>
        <v/>
      </c>
      <c r="B113" s="49" t="str">
        <f>IF('FORM NILAI SIAP'!A113=0,"",'FORM NILAI SIAP'!A113)</f>
        <v/>
      </c>
      <c r="C113" s="3" t="str">
        <f>IF('FORM NILAI SIAP'!B113=0,"",'FORM NILAI SIAP'!B113)</f>
        <v/>
      </c>
      <c r="D113" s="3" t="str">
        <f>'FORM NILAI SIAP'!J113</f>
        <v/>
      </c>
      <c r="E113" s="7" t="str">
        <f>IF($C113="","",IFERROR((IFERROR('FORM NILAI SIAP'!$M113*'CPMK-CPL'!D$11,0)+IFERROR('FORM NILAI SIAP'!$O113*'CPMK-CPL'!D$12,0)+IFERROR('FORM NILAI SIAP'!$Q113*'CPMK-CPL'!D$13,0)+IFERROR('FORM NILAI SIAP'!$S113*'CPMK-CPL'!D$14,0)+IFERROR('FORM NILAI SIAP'!$U113*'CPMK-CPL'!D$15,0)+IFERROR('FORM NILAI SIAP'!$W113*'CPMK-CPL'!D$16,0)+IFERROR('FORM NILAI SIAP'!$Y113*'CPMK-CPL'!D$17,0)+IFERROR('FORM NILAI SIAP'!$AA113*'CPMK-CPL'!D$18,0)+IFERROR('FORM NILAI SIAP'!$AC113*'CPMK-CPL'!D$19,0)+IFERROR('FORM NILAI SIAP'!$AE113*'CPMK-CPL'!D$20,0))/'CPMK-CPL'!D$25,""))</f>
        <v/>
      </c>
      <c r="F113" s="7" t="str">
        <f>IF($C113="","",IFERROR((IFERROR('FORM NILAI SIAP'!$M113*'CPMK-CPL'!E$11,0)+IFERROR('FORM NILAI SIAP'!$O113*'CPMK-CPL'!E$12,0)+IFERROR('FORM NILAI SIAP'!$Q113*'CPMK-CPL'!E$13,0)+IFERROR('FORM NILAI SIAP'!$S113*'CPMK-CPL'!E$14,0)+IFERROR('FORM NILAI SIAP'!$U113*'CPMK-CPL'!E$15,0)+IFERROR('FORM NILAI SIAP'!$W113*'CPMK-CPL'!E$16,0)+IFERROR('FORM NILAI SIAP'!$Y113*'CPMK-CPL'!E$17,0)+IFERROR('FORM NILAI SIAP'!$AA113*'CPMK-CPL'!E$18,0)+IFERROR('FORM NILAI SIAP'!$AC113*'CPMK-CPL'!E$19,0)+IFERROR('FORM NILAI SIAP'!$AE113*'CPMK-CPL'!E$20,0))/'CPMK-CPL'!E$25,""))</f>
        <v/>
      </c>
      <c r="G113" s="7" t="str">
        <f>IF($C113="","",IFERROR((IFERROR('FORM NILAI SIAP'!$M113*'CPMK-CPL'!F$11,0)+IFERROR('FORM NILAI SIAP'!$O113*'CPMK-CPL'!F$12,0)+IFERROR('FORM NILAI SIAP'!$Q113*'CPMK-CPL'!F$13,0)+IFERROR('FORM NILAI SIAP'!$S113*'CPMK-CPL'!F$14,0)+IFERROR('FORM NILAI SIAP'!$U113*'CPMK-CPL'!F$15,0)+IFERROR('FORM NILAI SIAP'!$W113*'CPMK-CPL'!F$16,0)+IFERROR('FORM NILAI SIAP'!$Y113*'CPMK-CPL'!F$17,0)+IFERROR('FORM NILAI SIAP'!$AA113*'CPMK-CPL'!F$18,0)+IFERROR('FORM NILAI SIAP'!$AC113*'CPMK-CPL'!F$19,0)+IFERROR('FORM NILAI SIAP'!$AE113*'CPMK-CPL'!F$20,0))/'CPMK-CPL'!F$25,""))</f>
        <v/>
      </c>
      <c r="H113" s="7" t="str">
        <f>IF($C113="","",IFERROR((IFERROR('FORM NILAI SIAP'!$M113*'CPMK-CPL'!G$11,0)+IFERROR('FORM NILAI SIAP'!$O113*'CPMK-CPL'!G$12,0)+IFERROR('FORM NILAI SIAP'!$Q113*'CPMK-CPL'!G$13,0)+IFERROR('FORM NILAI SIAP'!$S113*'CPMK-CPL'!G$14,0)+IFERROR('FORM NILAI SIAP'!$U113*'CPMK-CPL'!G$15,0)+IFERROR('FORM NILAI SIAP'!$W113*'CPMK-CPL'!G$16,0)+IFERROR('FORM NILAI SIAP'!$Y113*'CPMK-CPL'!G$17,0)+IFERROR('FORM NILAI SIAP'!$AA113*'CPMK-CPL'!G$18,0)+IFERROR('FORM NILAI SIAP'!$AC113*'CPMK-CPL'!G$19,0)+IFERROR('FORM NILAI SIAP'!$AE113*'CPMK-CPL'!G$20,0))/'CPMK-CPL'!G$25,""))</f>
        <v/>
      </c>
      <c r="I113" s="7" t="str">
        <f>IF($C113="","",IFERROR((IFERROR('FORM NILAI SIAP'!$M113*'CPMK-CPL'!H$11,0)+IFERROR('FORM NILAI SIAP'!$O113*'CPMK-CPL'!H$12,0)+IFERROR('FORM NILAI SIAP'!$Q113*'CPMK-CPL'!H$13,0)+IFERROR('FORM NILAI SIAP'!$S113*'CPMK-CPL'!H$14,0)+IFERROR('FORM NILAI SIAP'!$U113*'CPMK-CPL'!H$15,0)+IFERROR('FORM NILAI SIAP'!$W113*'CPMK-CPL'!H$16,0)+IFERROR('FORM NILAI SIAP'!$Y113*'CPMK-CPL'!H$17,0)+IFERROR('FORM NILAI SIAP'!$AA113*'CPMK-CPL'!H$18,0)+IFERROR('FORM NILAI SIAP'!$AC113*'CPMK-CPL'!H$19,0)+IFERROR('FORM NILAI SIAP'!$AE113*'CPMK-CPL'!H$20,0))/'CPMK-CPL'!H$25,""))</f>
        <v/>
      </c>
      <c r="J113" s="7" t="str">
        <f>IF($C113="","",IFERROR((IFERROR('FORM NILAI SIAP'!$M113*'CPMK-CPL'!I$11,0)+IFERROR('FORM NILAI SIAP'!$O113*'CPMK-CPL'!I$12,0)+IFERROR('FORM NILAI SIAP'!$Q113*'CPMK-CPL'!I$13,0)+IFERROR('FORM NILAI SIAP'!$S113*'CPMK-CPL'!I$14,0)+IFERROR('FORM NILAI SIAP'!$U113*'CPMK-CPL'!I$15,0)+IFERROR('FORM NILAI SIAP'!$W113*'CPMK-CPL'!I$16,0)+IFERROR('FORM NILAI SIAP'!$Y113*'CPMK-CPL'!I$17,0)+IFERROR('FORM NILAI SIAP'!$AA113*'CPMK-CPL'!I$18,0)+IFERROR('FORM NILAI SIAP'!$AC113*'CPMK-CPL'!I$19,0)+IFERROR('FORM NILAI SIAP'!$AE113*'CPMK-CPL'!I$20,0))/'CPMK-CPL'!I$25,""))</f>
        <v/>
      </c>
      <c r="K113" s="7" t="str">
        <f>IF($C113="","",IFERROR((IFERROR('FORM NILAI SIAP'!$M113*'CPMK-CPL'!J$11,0)+IFERROR('FORM NILAI SIAP'!$O113*'CPMK-CPL'!J$12,0)+IFERROR('FORM NILAI SIAP'!$Q113*'CPMK-CPL'!J$13,0)+IFERROR('FORM NILAI SIAP'!$S113*'CPMK-CPL'!J$14,0)+IFERROR('FORM NILAI SIAP'!$U113*'CPMK-CPL'!J$15,0)+IFERROR('FORM NILAI SIAP'!$W113*'CPMK-CPL'!J$16,0)+IFERROR('FORM NILAI SIAP'!$Y113*'CPMK-CPL'!J$17,0)+IFERROR('FORM NILAI SIAP'!$AA113*'CPMK-CPL'!J$18,0)+IFERROR('FORM NILAI SIAP'!$AC113*'CPMK-CPL'!J$19,0)+IFERROR('FORM NILAI SIAP'!$AE113*'CPMK-CPL'!J$20,0))/'CPMK-CPL'!J$25,""))</f>
        <v/>
      </c>
      <c r="L113" s="7" t="str">
        <f>IF($C113="","",IFERROR((IFERROR('FORM NILAI SIAP'!$M113*'CPMK-CPL'!K$11,0)+IFERROR('FORM NILAI SIAP'!$O113*'CPMK-CPL'!K$12,0)+IFERROR('FORM NILAI SIAP'!$Q113*'CPMK-CPL'!K$13,0)+IFERROR('FORM NILAI SIAP'!$S113*'CPMK-CPL'!K$14,0)+IFERROR('FORM NILAI SIAP'!$U113*'CPMK-CPL'!K$15,0)+IFERROR('FORM NILAI SIAP'!$W113*'CPMK-CPL'!K$16,0)+IFERROR('FORM NILAI SIAP'!$Y113*'CPMK-CPL'!K$17,0)+IFERROR('FORM NILAI SIAP'!$AA113*'CPMK-CPL'!K$18,0)+IFERROR('FORM NILAI SIAP'!$AC113*'CPMK-CPL'!K$19,0)+IFERROR('FORM NILAI SIAP'!$AE113*'CPMK-CPL'!K$20,0))/'CPMK-CPL'!K$25,""))</f>
        <v/>
      </c>
      <c r="M113" s="7" t="str">
        <f>IF($C113="","",IFERROR((IFERROR('FORM NILAI SIAP'!$M113*'CPMK-CPL'!L$11,0)+IFERROR('FORM NILAI SIAP'!$O113*'CPMK-CPL'!L$12,0)+IFERROR('FORM NILAI SIAP'!$Q113*'CPMK-CPL'!L$13,0)+IFERROR('FORM NILAI SIAP'!$S113*'CPMK-CPL'!L$14,0)+IFERROR('FORM NILAI SIAP'!$U113*'CPMK-CPL'!L$15,0)+IFERROR('FORM NILAI SIAP'!$W113*'CPMK-CPL'!L$16,0)+IFERROR('FORM NILAI SIAP'!$Y113*'CPMK-CPL'!L$17,0)+IFERROR('FORM NILAI SIAP'!$AA113*'CPMK-CPL'!L$18,0)+IFERROR('FORM NILAI SIAP'!$AC113*'CPMK-CPL'!L$19,0)+IFERROR('FORM NILAI SIAP'!$AE113*'CPMK-CPL'!L$20,0))/'CPMK-CPL'!L$25,""))</f>
        <v/>
      </c>
      <c r="N113" s="7" t="str">
        <f>IF($C113="","",IFERROR((IFERROR('FORM NILAI SIAP'!$M113*'CPMK-CPL'!M$11,0)+IFERROR('FORM NILAI SIAP'!$O113*'CPMK-CPL'!M$12,0)+IFERROR('FORM NILAI SIAP'!$Q113*'CPMK-CPL'!M$13,0)+IFERROR('FORM NILAI SIAP'!$S113*'CPMK-CPL'!M$14,0)+IFERROR('FORM NILAI SIAP'!$U113*'CPMK-CPL'!M$15,0)+IFERROR('FORM NILAI SIAP'!$W113*'CPMK-CPL'!M$16,0)+IFERROR('FORM NILAI SIAP'!$Y113*'CPMK-CPL'!M$17,0)+IFERROR('FORM NILAI SIAP'!$AA113*'CPMK-CPL'!M$18,0)+IFERROR('FORM NILAI SIAP'!$AC113*'CPMK-CPL'!M$19,0)+IFERROR('FORM NILAI SIAP'!$AE113*'CPMK-CPL'!M$20,0))/'CPMK-CPL'!M$25,""))</f>
        <v/>
      </c>
      <c r="O113" s="7" t="str">
        <f>IF($C113="","",IFERROR((IFERROR('FORM NILAI SIAP'!$M113*'CPMK-CPL'!N$11,0)+IFERROR('FORM NILAI SIAP'!$O113*'CPMK-CPL'!N$12,0)+IFERROR('FORM NILAI SIAP'!$Q113*'CPMK-CPL'!N$13,0)+IFERROR('FORM NILAI SIAP'!$S113*'CPMK-CPL'!N$14,0)+IFERROR('FORM NILAI SIAP'!$U113*'CPMK-CPL'!N$15,0)+IFERROR('FORM NILAI SIAP'!$W113*'CPMK-CPL'!N$16,0)+IFERROR('FORM NILAI SIAP'!$Y113*'CPMK-CPL'!N$17,0)+IFERROR('FORM NILAI SIAP'!$AA113*'CPMK-CPL'!N$18,0)+IFERROR('FORM NILAI SIAP'!$AC113*'CPMK-CPL'!N$19,0)+IFERROR('FORM NILAI SIAP'!$AE113*'CPMK-CPL'!N$20,0))/'CPMK-CPL'!N$25,""))</f>
        <v/>
      </c>
      <c r="P113" s="7" t="str">
        <f>IF($C113="","",IFERROR((IFERROR('FORM NILAI SIAP'!$M113*'CPMK-CPL'!O$11,0)+IFERROR('FORM NILAI SIAP'!$O113*'CPMK-CPL'!O$12,0)+IFERROR('FORM NILAI SIAP'!$Q113*'CPMK-CPL'!O$13,0)+IFERROR('FORM NILAI SIAP'!$S113*'CPMK-CPL'!O$14,0)+IFERROR('FORM NILAI SIAP'!$U113*'CPMK-CPL'!O$15,0)+IFERROR('FORM NILAI SIAP'!$W113*'CPMK-CPL'!O$16,0)+IFERROR('FORM NILAI SIAP'!$Y113*'CPMK-CPL'!O$17,0)+IFERROR('FORM NILAI SIAP'!$AA113*'CPMK-CPL'!O$18,0)+IFERROR('FORM NILAI SIAP'!$AC113*'CPMK-CPL'!O$19,0)+IFERROR('FORM NILAI SIAP'!$AE113*'CPMK-CPL'!O$20,0))/'CPMK-CPL'!O$25,""))</f>
        <v/>
      </c>
      <c r="Q113" s="7" t="str">
        <f>IF($C113="","",IFERROR((IFERROR('FORM NILAI SIAP'!$M113*'CPMK-CPL'!P$11,0)+IFERROR('FORM NILAI SIAP'!$O113*'CPMK-CPL'!P$12,0)+IFERROR('FORM NILAI SIAP'!$Q113*'CPMK-CPL'!P$13,0)+IFERROR('FORM NILAI SIAP'!$S113*'CPMK-CPL'!P$14,0)+IFERROR('FORM NILAI SIAP'!$U113*'CPMK-CPL'!P$15,0)+IFERROR('FORM NILAI SIAP'!$W113*'CPMK-CPL'!P$16,0)+IFERROR('FORM NILAI SIAP'!$Y113*'CPMK-CPL'!P$17,0)+IFERROR('FORM NILAI SIAP'!$AA113*'CPMK-CPL'!P$18,0)+IFERROR('FORM NILAI SIAP'!$AC113*'CPMK-CPL'!P$19,0)+IFERROR('FORM NILAI SIAP'!$AE113*'CPMK-CPL'!P$20,0))/'CPMK-CPL'!P$25,""))</f>
        <v/>
      </c>
      <c r="R113" s="7" t="str">
        <f>IF($C113="","",IFERROR((IFERROR('FORM NILAI SIAP'!$M113*'CPMK-CPL'!Q$11,0)+IFERROR('FORM NILAI SIAP'!$O113*'CPMK-CPL'!Q$12,0)+IFERROR('FORM NILAI SIAP'!$Q113*'CPMK-CPL'!Q$13,0)+IFERROR('FORM NILAI SIAP'!$S113*'CPMK-CPL'!Q$14,0)+IFERROR('FORM NILAI SIAP'!$U113*'CPMK-CPL'!Q$15,0)+IFERROR('FORM NILAI SIAP'!$W113*'CPMK-CPL'!Q$16,0)+IFERROR('FORM NILAI SIAP'!$Y113*'CPMK-CPL'!Q$17,0)+IFERROR('FORM NILAI SIAP'!$AA113*'CPMK-CPL'!Q$18,0)+IFERROR('FORM NILAI SIAP'!$AC113*'CPMK-CPL'!Q$19,0)+IFERROR('FORM NILAI SIAP'!$AE113*'CPMK-CPL'!Q$20,0))/'CPMK-CPL'!Q$25,""))</f>
        <v/>
      </c>
      <c r="S113" s="7" t="str">
        <f>IF($C113="","",IFERROR((IFERROR('FORM NILAI SIAP'!$M113*'CPMK-CPL'!R$11,0)+IFERROR('FORM NILAI SIAP'!$O113*'CPMK-CPL'!R$12,0)+IFERROR('FORM NILAI SIAP'!$Q113*'CPMK-CPL'!R$13,0)+IFERROR('FORM NILAI SIAP'!$S113*'CPMK-CPL'!R$14,0)+IFERROR('FORM NILAI SIAP'!$U113*'CPMK-CPL'!R$15,0)+IFERROR('FORM NILAI SIAP'!$W113*'CPMK-CPL'!R$16,0)+IFERROR('FORM NILAI SIAP'!$Y113*'CPMK-CPL'!R$17,0)+IFERROR('FORM NILAI SIAP'!$AA113*'CPMK-CPL'!R$18,0)+IFERROR('FORM NILAI SIAP'!$AC113*'CPMK-CPL'!R$19,0)+IFERROR('FORM NILAI SIAP'!$AE113*'CPMK-CPL'!R$20,0))/'CPMK-CPL'!R$25,""))</f>
        <v/>
      </c>
      <c r="T113" s="2" t="str">
        <f t="shared" si="30"/>
        <v/>
      </c>
      <c r="U113" s="2" t="str">
        <f t="shared" si="31"/>
        <v/>
      </c>
      <c r="V113" s="2" t="str">
        <f t="shared" si="32"/>
        <v/>
      </c>
      <c r="W113" s="2" t="str">
        <f t="shared" si="33"/>
        <v/>
      </c>
      <c r="X113" s="2" t="str">
        <f t="shared" si="34"/>
        <v/>
      </c>
      <c r="Y113" s="2" t="str">
        <f t="shared" si="35"/>
        <v/>
      </c>
      <c r="Z113" s="2" t="str">
        <f t="shared" si="36"/>
        <v/>
      </c>
      <c r="AA113" s="2" t="str">
        <f t="shared" si="37"/>
        <v/>
      </c>
      <c r="AB113" s="2" t="str">
        <f t="shared" si="28"/>
        <v/>
      </c>
      <c r="AC113" s="2" t="str">
        <f t="shared" si="38"/>
        <v/>
      </c>
      <c r="AD113" s="2" t="str">
        <f t="shared" si="39"/>
        <v/>
      </c>
      <c r="AE113" s="2" t="str">
        <f t="shared" si="40"/>
        <v/>
      </c>
      <c r="AF113" s="2" t="str">
        <f t="shared" si="41"/>
        <v/>
      </c>
      <c r="AG113" s="2" t="str">
        <f t="shared" si="42"/>
        <v/>
      </c>
      <c r="AH113" s="2" t="str">
        <f t="shared" si="43"/>
        <v/>
      </c>
      <c r="AI113" s="60" t="str">
        <f t="shared" ca="1" si="44"/>
        <v/>
      </c>
      <c r="AJ113" s="60"/>
    </row>
    <row r="114" spans="1:36" x14ac:dyDescent="0.25">
      <c r="A114" s="63" t="str">
        <f t="shared" si="29"/>
        <v/>
      </c>
      <c r="B114" s="49" t="str">
        <f>IF('FORM NILAI SIAP'!A114=0,"",'FORM NILAI SIAP'!A114)</f>
        <v/>
      </c>
      <c r="C114" s="3" t="str">
        <f>IF('FORM NILAI SIAP'!B114=0,"",'FORM NILAI SIAP'!B114)</f>
        <v/>
      </c>
      <c r="D114" s="3" t="str">
        <f>'FORM NILAI SIAP'!J114</f>
        <v/>
      </c>
      <c r="E114" s="7" t="str">
        <f>IF($C114="","",IFERROR((IFERROR('FORM NILAI SIAP'!$M114*'CPMK-CPL'!D$11,0)+IFERROR('FORM NILAI SIAP'!$O114*'CPMK-CPL'!D$12,0)+IFERROR('FORM NILAI SIAP'!$Q114*'CPMK-CPL'!D$13,0)+IFERROR('FORM NILAI SIAP'!$S114*'CPMK-CPL'!D$14,0)+IFERROR('FORM NILAI SIAP'!$U114*'CPMK-CPL'!D$15,0)+IFERROR('FORM NILAI SIAP'!$W114*'CPMK-CPL'!D$16,0)+IFERROR('FORM NILAI SIAP'!$Y114*'CPMK-CPL'!D$17,0)+IFERROR('FORM NILAI SIAP'!$AA114*'CPMK-CPL'!D$18,0)+IFERROR('FORM NILAI SIAP'!$AC114*'CPMK-CPL'!D$19,0)+IFERROR('FORM NILAI SIAP'!$AE114*'CPMK-CPL'!D$20,0))/'CPMK-CPL'!D$25,""))</f>
        <v/>
      </c>
      <c r="F114" s="7" t="str">
        <f>IF($C114="","",IFERROR((IFERROR('FORM NILAI SIAP'!$M114*'CPMK-CPL'!E$11,0)+IFERROR('FORM NILAI SIAP'!$O114*'CPMK-CPL'!E$12,0)+IFERROR('FORM NILAI SIAP'!$Q114*'CPMK-CPL'!E$13,0)+IFERROR('FORM NILAI SIAP'!$S114*'CPMK-CPL'!E$14,0)+IFERROR('FORM NILAI SIAP'!$U114*'CPMK-CPL'!E$15,0)+IFERROR('FORM NILAI SIAP'!$W114*'CPMK-CPL'!E$16,0)+IFERROR('FORM NILAI SIAP'!$Y114*'CPMK-CPL'!E$17,0)+IFERROR('FORM NILAI SIAP'!$AA114*'CPMK-CPL'!E$18,0)+IFERROR('FORM NILAI SIAP'!$AC114*'CPMK-CPL'!E$19,0)+IFERROR('FORM NILAI SIAP'!$AE114*'CPMK-CPL'!E$20,0))/'CPMK-CPL'!E$25,""))</f>
        <v/>
      </c>
      <c r="G114" s="7" t="str">
        <f>IF($C114="","",IFERROR((IFERROR('FORM NILAI SIAP'!$M114*'CPMK-CPL'!F$11,0)+IFERROR('FORM NILAI SIAP'!$O114*'CPMK-CPL'!F$12,0)+IFERROR('FORM NILAI SIAP'!$Q114*'CPMK-CPL'!F$13,0)+IFERROR('FORM NILAI SIAP'!$S114*'CPMK-CPL'!F$14,0)+IFERROR('FORM NILAI SIAP'!$U114*'CPMK-CPL'!F$15,0)+IFERROR('FORM NILAI SIAP'!$W114*'CPMK-CPL'!F$16,0)+IFERROR('FORM NILAI SIAP'!$Y114*'CPMK-CPL'!F$17,0)+IFERROR('FORM NILAI SIAP'!$AA114*'CPMK-CPL'!F$18,0)+IFERROR('FORM NILAI SIAP'!$AC114*'CPMK-CPL'!F$19,0)+IFERROR('FORM NILAI SIAP'!$AE114*'CPMK-CPL'!F$20,0))/'CPMK-CPL'!F$25,""))</f>
        <v/>
      </c>
      <c r="H114" s="7" t="str">
        <f>IF($C114="","",IFERROR((IFERROR('FORM NILAI SIAP'!$M114*'CPMK-CPL'!G$11,0)+IFERROR('FORM NILAI SIAP'!$O114*'CPMK-CPL'!G$12,0)+IFERROR('FORM NILAI SIAP'!$Q114*'CPMK-CPL'!G$13,0)+IFERROR('FORM NILAI SIAP'!$S114*'CPMK-CPL'!G$14,0)+IFERROR('FORM NILAI SIAP'!$U114*'CPMK-CPL'!G$15,0)+IFERROR('FORM NILAI SIAP'!$W114*'CPMK-CPL'!G$16,0)+IFERROR('FORM NILAI SIAP'!$Y114*'CPMK-CPL'!G$17,0)+IFERROR('FORM NILAI SIAP'!$AA114*'CPMK-CPL'!G$18,0)+IFERROR('FORM NILAI SIAP'!$AC114*'CPMK-CPL'!G$19,0)+IFERROR('FORM NILAI SIAP'!$AE114*'CPMK-CPL'!G$20,0))/'CPMK-CPL'!G$25,""))</f>
        <v/>
      </c>
      <c r="I114" s="7" t="str">
        <f>IF($C114="","",IFERROR((IFERROR('FORM NILAI SIAP'!$M114*'CPMK-CPL'!H$11,0)+IFERROR('FORM NILAI SIAP'!$O114*'CPMK-CPL'!H$12,0)+IFERROR('FORM NILAI SIAP'!$Q114*'CPMK-CPL'!H$13,0)+IFERROR('FORM NILAI SIAP'!$S114*'CPMK-CPL'!H$14,0)+IFERROR('FORM NILAI SIAP'!$U114*'CPMK-CPL'!H$15,0)+IFERROR('FORM NILAI SIAP'!$W114*'CPMK-CPL'!H$16,0)+IFERROR('FORM NILAI SIAP'!$Y114*'CPMK-CPL'!H$17,0)+IFERROR('FORM NILAI SIAP'!$AA114*'CPMK-CPL'!H$18,0)+IFERROR('FORM NILAI SIAP'!$AC114*'CPMK-CPL'!H$19,0)+IFERROR('FORM NILAI SIAP'!$AE114*'CPMK-CPL'!H$20,0))/'CPMK-CPL'!H$25,""))</f>
        <v/>
      </c>
      <c r="J114" s="7" t="str">
        <f>IF($C114="","",IFERROR((IFERROR('FORM NILAI SIAP'!$M114*'CPMK-CPL'!I$11,0)+IFERROR('FORM NILAI SIAP'!$O114*'CPMK-CPL'!I$12,0)+IFERROR('FORM NILAI SIAP'!$Q114*'CPMK-CPL'!I$13,0)+IFERROR('FORM NILAI SIAP'!$S114*'CPMK-CPL'!I$14,0)+IFERROR('FORM NILAI SIAP'!$U114*'CPMK-CPL'!I$15,0)+IFERROR('FORM NILAI SIAP'!$W114*'CPMK-CPL'!I$16,0)+IFERROR('FORM NILAI SIAP'!$Y114*'CPMK-CPL'!I$17,0)+IFERROR('FORM NILAI SIAP'!$AA114*'CPMK-CPL'!I$18,0)+IFERROR('FORM NILAI SIAP'!$AC114*'CPMK-CPL'!I$19,0)+IFERROR('FORM NILAI SIAP'!$AE114*'CPMK-CPL'!I$20,0))/'CPMK-CPL'!I$25,""))</f>
        <v/>
      </c>
      <c r="K114" s="7" t="str">
        <f>IF($C114="","",IFERROR((IFERROR('FORM NILAI SIAP'!$M114*'CPMK-CPL'!J$11,0)+IFERROR('FORM NILAI SIAP'!$O114*'CPMK-CPL'!J$12,0)+IFERROR('FORM NILAI SIAP'!$Q114*'CPMK-CPL'!J$13,0)+IFERROR('FORM NILAI SIAP'!$S114*'CPMK-CPL'!J$14,0)+IFERROR('FORM NILAI SIAP'!$U114*'CPMK-CPL'!J$15,0)+IFERROR('FORM NILAI SIAP'!$W114*'CPMK-CPL'!J$16,0)+IFERROR('FORM NILAI SIAP'!$Y114*'CPMK-CPL'!J$17,0)+IFERROR('FORM NILAI SIAP'!$AA114*'CPMK-CPL'!J$18,0)+IFERROR('FORM NILAI SIAP'!$AC114*'CPMK-CPL'!J$19,0)+IFERROR('FORM NILAI SIAP'!$AE114*'CPMK-CPL'!J$20,0))/'CPMK-CPL'!J$25,""))</f>
        <v/>
      </c>
      <c r="L114" s="7" t="str">
        <f>IF($C114="","",IFERROR((IFERROR('FORM NILAI SIAP'!$M114*'CPMK-CPL'!K$11,0)+IFERROR('FORM NILAI SIAP'!$O114*'CPMK-CPL'!K$12,0)+IFERROR('FORM NILAI SIAP'!$Q114*'CPMK-CPL'!K$13,0)+IFERROR('FORM NILAI SIAP'!$S114*'CPMK-CPL'!K$14,0)+IFERROR('FORM NILAI SIAP'!$U114*'CPMK-CPL'!K$15,0)+IFERROR('FORM NILAI SIAP'!$W114*'CPMK-CPL'!K$16,0)+IFERROR('FORM NILAI SIAP'!$Y114*'CPMK-CPL'!K$17,0)+IFERROR('FORM NILAI SIAP'!$AA114*'CPMK-CPL'!K$18,0)+IFERROR('FORM NILAI SIAP'!$AC114*'CPMK-CPL'!K$19,0)+IFERROR('FORM NILAI SIAP'!$AE114*'CPMK-CPL'!K$20,0))/'CPMK-CPL'!K$25,""))</f>
        <v/>
      </c>
      <c r="M114" s="7" t="str">
        <f>IF($C114="","",IFERROR((IFERROR('FORM NILAI SIAP'!$M114*'CPMK-CPL'!L$11,0)+IFERROR('FORM NILAI SIAP'!$O114*'CPMK-CPL'!L$12,0)+IFERROR('FORM NILAI SIAP'!$Q114*'CPMK-CPL'!L$13,0)+IFERROR('FORM NILAI SIAP'!$S114*'CPMK-CPL'!L$14,0)+IFERROR('FORM NILAI SIAP'!$U114*'CPMK-CPL'!L$15,0)+IFERROR('FORM NILAI SIAP'!$W114*'CPMK-CPL'!L$16,0)+IFERROR('FORM NILAI SIAP'!$Y114*'CPMK-CPL'!L$17,0)+IFERROR('FORM NILAI SIAP'!$AA114*'CPMK-CPL'!L$18,0)+IFERROR('FORM NILAI SIAP'!$AC114*'CPMK-CPL'!L$19,0)+IFERROR('FORM NILAI SIAP'!$AE114*'CPMK-CPL'!L$20,0))/'CPMK-CPL'!L$25,""))</f>
        <v/>
      </c>
      <c r="N114" s="7" t="str">
        <f>IF($C114="","",IFERROR((IFERROR('FORM NILAI SIAP'!$M114*'CPMK-CPL'!M$11,0)+IFERROR('FORM NILAI SIAP'!$O114*'CPMK-CPL'!M$12,0)+IFERROR('FORM NILAI SIAP'!$Q114*'CPMK-CPL'!M$13,0)+IFERROR('FORM NILAI SIAP'!$S114*'CPMK-CPL'!M$14,0)+IFERROR('FORM NILAI SIAP'!$U114*'CPMK-CPL'!M$15,0)+IFERROR('FORM NILAI SIAP'!$W114*'CPMK-CPL'!M$16,0)+IFERROR('FORM NILAI SIAP'!$Y114*'CPMK-CPL'!M$17,0)+IFERROR('FORM NILAI SIAP'!$AA114*'CPMK-CPL'!M$18,0)+IFERROR('FORM NILAI SIAP'!$AC114*'CPMK-CPL'!M$19,0)+IFERROR('FORM NILAI SIAP'!$AE114*'CPMK-CPL'!M$20,0))/'CPMK-CPL'!M$25,""))</f>
        <v/>
      </c>
      <c r="O114" s="7" t="str">
        <f>IF($C114="","",IFERROR((IFERROR('FORM NILAI SIAP'!$M114*'CPMK-CPL'!N$11,0)+IFERROR('FORM NILAI SIAP'!$O114*'CPMK-CPL'!N$12,0)+IFERROR('FORM NILAI SIAP'!$Q114*'CPMK-CPL'!N$13,0)+IFERROR('FORM NILAI SIAP'!$S114*'CPMK-CPL'!N$14,0)+IFERROR('FORM NILAI SIAP'!$U114*'CPMK-CPL'!N$15,0)+IFERROR('FORM NILAI SIAP'!$W114*'CPMK-CPL'!N$16,0)+IFERROR('FORM NILAI SIAP'!$Y114*'CPMK-CPL'!N$17,0)+IFERROR('FORM NILAI SIAP'!$AA114*'CPMK-CPL'!N$18,0)+IFERROR('FORM NILAI SIAP'!$AC114*'CPMK-CPL'!N$19,0)+IFERROR('FORM NILAI SIAP'!$AE114*'CPMK-CPL'!N$20,0))/'CPMK-CPL'!N$25,""))</f>
        <v/>
      </c>
      <c r="P114" s="7" t="str">
        <f>IF($C114="","",IFERROR((IFERROR('FORM NILAI SIAP'!$M114*'CPMK-CPL'!O$11,0)+IFERROR('FORM NILAI SIAP'!$O114*'CPMK-CPL'!O$12,0)+IFERROR('FORM NILAI SIAP'!$Q114*'CPMK-CPL'!O$13,0)+IFERROR('FORM NILAI SIAP'!$S114*'CPMK-CPL'!O$14,0)+IFERROR('FORM NILAI SIAP'!$U114*'CPMK-CPL'!O$15,0)+IFERROR('FORM NILAI SIAP'!$W114*'CPMK-CPL'!O$16,0)+IFERROR('FORM NILAI SIAP'!$Y114*'CPMK-CPL'!O$17,0)+IFERROR('FORM NILAI SIAP'!$AA114*'CPMK-CPL'!O$18,0)+IFERROR('FORM NILAI SIAP'!$AC114*'CPMK-CPL'!O$19,0)+IFERROR('FORM NILAI SIAP'!$AE114*'CPMK-CPL'!O$20,0))/'CPMK-CPL'!O$25,""))</f>
        <v/>
      </c>
      <c r="Q114" s="7" t="str">
        <f>IF($C114="","",IFERROR((IFERROR('FORM NILAI SIAP'!$M114*'CPMK-CPL'!P$11,0)+IFERROR('FORM NILAI SIAP'!$O114*'CPMK-CPL'!P$12,0)+IFERROR('FORM NILAI SIAP'!$Q114*'CPMK-CPL'!P$13,0)+IFERROR('FORM NILAI SIAP'!$S114*'CPMK-CPL'!P$14,0)+IFERROR('FORM NILAI SIAP'!$U114*'CPMK-CPL'!P$15,0)+IFERROR('FORM NILAI SIAP'!$W114*'CPMK-CPL'!P$16,0)+IFERROR('FORM NILAI SIAP'!$Y114*'CPMK-CPL'!P$17,0)+IFERROR('FORM NILAI SIAP'!$AA114*'CPMK-CPL'!P$18,0)+IFERROR('FORM NILAI SIAP'!$AC114*'CPMK-CPL'!P$19,0)+IFERROR('FORM NILAI SIAP'!$AE114*'CPMK-CPL'!P$20,0))/'CPMK-CPL'!P$25,""))</f>
        <v/>
      </c>
      <c r="R114" s="7" t="str">
        <f>IF($C114="","",IFERROR((IFERROR('FORM NILAI SIAP'!$M114*'CPMK-CPL'!Q$11,0)+IFERROR('FORM NILAI SIAP'!$O114*'CPMK-CPL'!Q$12,0)+IFERROR('FORM NILAI SIAP'!$Q114*'CPMK-CPL'!Q$13,0)+IFERROR('FORM NILAI SIAP'!$S114*'CPMK-CPL'!Q$14,0)+IFERROR('FORM NILAI SIAP'!$U114*'CPMK-CPL'!Q$15,0)+IFERROR('FORM NILAI SIAP'!$W114*'CPMK-CPL'!Q$16,0)+IFERROR('FORM NILAI SIAP'!$Y114*'CPMK-CPL'!Q$17,0)+IFERROR('FORM NILAI SIAP'!$AA114*'CPMK-CPL'!Q$18,0)+IFERROR('FORM NILAI SIAP'!$AC114*'CPMK-CPL'!Q$19,0)+IFERROR('FORM NILAI SIAP'!$AE114*'CPMK-CPL'!Q$20,0))/'CPMK-CPL'!Q$25,""))</f>
        <v/>
      </c>
      <c r="S114" s="7" t="str">
        <f>IF($C114="","",IFERROR((IFERROR('FORM NILAI SIAP'!$M114*'CPMK-CPL'!R$11,0)+IFERROR('FORM NILAI SIAP'!$O114*'CPMK-CPL'!R$12,0)+IFERROR('FORM NILAI SIAP'!$Q114*'CPMK-CPL'!R$13,0)+IFERROR('FORM NILAI SIAP'!$S114*'CPMK-CPL'!R$14,0)+IFERROR('FORM NILAI SIAP'!$U114*'CPMK-CPL'!R$15,0)+IFERROR('FORM NILAI SIAP'!$W114*'CPMK-CPL'!R$16,0)+IFERROR('FORM NILAI SIAP'!$Y114*'CPMK-CPL'!R$17,0)+IFERROR('FORM NILAI SIAP'!$AA114*'CPMK-CPL'!R$18,0)+IFERROR('FORM NILAI SIAP'!$AC114*'CPMK-CPL'!R$19,0)+IFERROR('FORM NILAI SIAP'!$AE114*'CPMK-CPL'!R$20,0))/'CPMK-CPL'!R$25,""))</f>
        <v/>
      </c>
      <c r="T114" s="2" t="str">
        <f t="shared" si="30"/>
        <v/>
      </c>
      <c r="U114" s="2" t="str">
        <f t="shared" si="31"/>
        <v/>
      </c>
      <c r="V114" s="2" t="str">
        <f t="shared" si="32"/>
        <v/>
      </c>
      <c r="W114" s="2" t="str">
        <f t="shared" si="33"/>
        <v/>
      </c>
      <c r="X114" s="2" t="str">
        <f t="shared" si="34"/>
        <v/>
      </c>
      <c r="Y114" s="2" t="str">
        <f t="shared" si="35"/>
        <v/>
      </c>
      <c r="Z114" s="2" t="str">
        <f t="shared" si="36"/>
        <v/>
      </c>
      <c r="AA114" s="2" t="str">
        <f t="shared" si="37"/>
        <v/>
      </c>
      <c r="AB114" s="2" t="str">
        <f t="shared" si="28"/>
        <v/>
      </c>
      <c r="AC114" s="2" t="str">
        <f t="shared" si="38"/>
        <v/>
      </c>
      <c r="AD114" s="2" t="str">
        <f t="shared" si="39"/>
        <v/>
      </c>
      <c r="AE114" s="2" t="str">
        <f t="shared" si="40"/>
        <v/>
      </c>
      <c r="AF114" s="2" t="str">
        <f t="shared" si="41"/>
        <v/>
      </c>
      <c r="AG114" s="2" t="str">
        <f t="shared" si="42"/>
        <v/>
      </c>
      <c r="AH114" s="2" t="str">
        <f t="shared" si="43"/>
        <v/>
      </c>
      <c r="AI114" s="60" t="str">
        <f t="shared" ca="1" si="44"/>
        <v/>
      </c>
      <c r="AJ114" s="60"/>
    </row>
    <row r="115" spans="1:36" x14ac:dyDescent="0.25">
      <c r="A115" s="63" t="str">
        <f t="shared" si="29"/>
        <v/>
      </c>
      <c r="B115" s="49" t="str">
        <f>IF('FORM NILAI SIAP'!A115=0,"",'FORM NILAI SIAP'!A115)</f>
        <v/>
      </c>
      <c r="C115" s="3" t="str">
        <f>IF('FORM NILAI SIAP'!B115=0,"",'FORM NILAI SIAP'!B115)</f>
        <v/>
      </c>
      <c r="D115" s="3" t="str">
        <f>'FORM NILAI SIAP'!J115</f>
        <v/>
      </c>
      <c r="E115" s="7" t="str">
        <f>IF($C115="","",IFERROR((IFERROR('FORM NILAI SIAP'!$M115*'CPMK-CPL'!D$11,0)+IFERROR('FORM NILAI SIAP'!$O115*'CPMK-CPL'!D$12,0)+IFERROR('FORM NILAI SIAP'!$Q115*'CPMK-CPL'!D$13,0)+IFERROR('FORM NILAI SIAP'!$S115*'CPMK-CPL'!D$14,0)+IFERROR('FORM NILAI SIAP'!$U115*'CPMK-CPL'!D$15,0)+IFERROR('FORM NILAI SIAP'!$W115*'CPMK-CPL'!D$16,0)+IFERROR('FORM NILAI SIAP'!$Y115*'CPMK-CPL'!D$17,0)+IFERROR('FORM NILAI SIAP'!$AA115*'CPMK-CPL'!D$18,0)+IFERROR('FORM NILAI SIAP'!$AC115*'CPMK-CPL'!D$19,0)+IFERROR('FORM NILAI SIAP'!$AE115*'CPMK-CPL'!D$20,0))/'CPMK-CPL'!D$25,""))</f>
        <v/>
      </c>
      <c r="F115" s="7" t="str">
        <f>IF($C115="","",IFERROR((IFERROR('FORM NILAI SIAP'!$M115*'CPMK-CPL'!E$11,0)+IFERROR('FORM NILAI SIAP'!$O115*'CPMK-CPL'!E$12,0)+IFERROR('FORM NILAI SIAP'!$Q115*'CPMK-CPL'!E$13,0)+IFERROR('FORM NILAI SIAP'!$S115*'CPMK-CPL'!E$14,0)+IFERROR('FORM NILAI SIAP'!$U115*'CPMK-CPL'!E$15,0)+IFERROR('FORM NILAI SIAP'!$W115*'CPMK-CPL'!E$16,0)+IFERROR('FORM NILAI SIAP'!$Y115*'CPMK-CPL'!E$17,0)+IFERROR('FORM NILAI SIAP'!$AA115*'CPMK-CPL'!E$18,0)+IFERROR('FORM NILAI SIAP'!$AC115*'CPMK-CPL'!E$19,0)+IFERROR('FORM NILAI SIAP'!$AE115*'CPMK-CPL'!E$20,0))/'CPMK-CPL'!E$25,""))</f>
        <v/>
      </c>
      <c r="G115" s="7" t="str">
        <f>IF($C115="","",IFERROR((IFERROR('FORM NILAI SIAP'!$M115*'CPMK-CPL'!F$11,0)+IFERROR('FORM NILAI SIAP'!$O115*'CPMK-CPL'!F$12,0)+IFERROR('FORM NILAI SIAP'!$Q115*'CPMK-CPL'!F$13,0)+IFERROR('FORM NILAI SIAP'!$S115*'CPMK-CPL'!F$14,0)+IFERROR('FORM NILAI SIAP'!$U115*'CPMK-CPL'!F$15,0)+IFERROR('FORM NILAI SIAP'!$W115*'CPMK-CPL'!F$16,0)+IFERROR('FORM NILAI SIAP'!$Y115*'CPMK-CPL'!F$17,0)+IFERROR('FORM NILAI SIAP'!$AA115*'CPMK-CPL'!F$18,0)+IFERROR('FORM NILAI SIAP'!$AC115*'CPMK-CPL'!F$19,0)+IFERROR('FORM NILAI SIAP'!$AE115*'CPMK-CPL'!F$20,0))/'CPMK-CPL'!F$25,""))</f>
        <v/>
      </c>
      <c r="H115" s="7" t="str">
        <f>IF($C115="","",IFERROR((IFERROR('FORM NILAI SIAP'!$M115*'CPMK-CPL'!G$11,0)+IFERROR('FORM NILAI SIAP'!$O115*'CPMK-CPL'!G$12,0)+IFERROR('FORM NILAI SIAP'!$Q115*'CPMK-CPL'!G$13,0)+IFERROR('FORM NILAI SIAP'!$S115*'CPMK-CPL'!G$14,0)+IFERROR('FORM NILAI SIAP'!$U115*'CPMK-CPL'!G$15,0)+IFERROR('FORM NILAI SIAP'!$W115*'CPMK-CPL'!G$16,0)+IFERROR('FORM NILAI SIAP'!$Y115*'CPMK-CPL'!G$17,0)+IFERROR('FORM NILAI SIAP'!$AA115*'CPMK-CPL'!G$18,0)+IFERROR('FORM NILAI SIAP'!$AC115*'CPMK-CPL'!G$19,0)+IFERROR('FORM NILAI SIAP'!$AE115*'CPMK-CPL'!G$20,0))/'CPMK-CPL'!G$25,""))</f>
        <v/>
      </c>
      <c r="I115" s="7" t="str">
        <f>IF($C115="","",IFERROR((IFERROR('FORM NILAI SIAP'!$M115*'CPMK-CPL'!H$11,0)+IFERROR('FORM NILAI SIAP'!$O115*'CPMK-CPL'!H$12,0)+IFERROR('FORM NILAI SIAP'!$Q115*'CPMK-CPL'!H$13,0)+IFERROR('FORM NILAI SIAP'!$S115*'CPMK-CPL'!H$14,0)+IFERROR('FORM NILAI SIAP'!$U115*'CPMK-CPL'!H$15,0)+IFERROR('FORM NILAI SIAP'!$W115*'CPMK-CPL'!H$16,0)+IFERROR('FORM NILAI SIAP'!$Y115*'CPMK-CPL'!H$17,0)+IFERROR('FORM NILAI SIAP'!$AA115*'CPMK-CPL'!H$18,0)+IFERROR('FORM NILAI SIAP'!$AC115*'CPMK-CPL'!H$19,0)+IFERROR('FORM NILAI SIAP'!$AE115*'CPMK-CPL'!H$20,0))/'CPMK-CPL'!H$25,""))</f>
        <v/>
      </c>
      <c r="J115" s="7" t="str">
        <f>IF($C115="","",IFERROR((IFERROR('FORM NILAI SIAP'!$M115*'CPMK-CPL'!I$11,0)+IFERROR('FORM NILAI SIAP'!$O115*'CPMK-CPL'!I$12,0)+IFERROR('FORM NILAI SIAP'!$Q115*'CPMK-CPL'!I$13,0)+IFERROR('FORM NILAI SIAP'!$S115*'CPMK-CPL'!I$14,0)+IFERROR('FORM NILAI SIAP'!$U115*'CPMK-CPL'!I$15,0)+IFERROR('FORM NILAI SIAP'!$W115*'CPMK-CPL'!I$16,0)+IFERROR('FORM NILAI SIAP'!$Y115*'CPMK-CPL'!I$17,0)+IFERROR('FORM NILAI SIAP'!$AA115*'CPMK-CPL'!I$18,0)+IFERROR('FORM NILAI SIAP'!$AC115*'CPMK-CPL'!I$19,0)+IFERROR('FORM NILAI SIAP'!$AE115*'CPMK-CPL'!I$20,0))/'CPMK-CPL'!I$25,""))</f>
        <v/>
      </c>
      <c r="K115" s="7" t="str">
        <f>IF($C115="","",IFERROR((IFERROR('FORM NILAI SIAP'!$M115*'CPMK-CPL'!J$11,0)+IFERROR('FORM NILAI SIAP'!$O115*'CPMK-CPL'!J$12,0)+IFERROR('FORM NILAI SIAP'!$Q115*'CPMK-CPL'!J$13,0)+IFERROR('FORM NILAI SIAP'!$S115*'CPMK-CPL'!J$14,0)+IFERROR('FORM NILAI SIAP'!$U115*'CPMK-CPL'!J$15,0)+IFERROR('FORM NILAI SIAP'!$W115*'CPMK-CPL'!J$16,0)+IFERROR('FORM NILAI SIAP'!$Y115*'CPMK-CPL'!J$17,0)+IFERROR('FORM NILAI SIAP'!$AA115*'CPMK-CPL'!J$18,0)+IFERROR('FORM NILAI SIAP'!$AC115*'CPMK-CPL'!J$19,0)+IFERROR('FORM NILAI SIAP'!$AE115*'CPMK-CPL'!J$20,0))/'CPMK-CPL'!J$25,""))</f>
        <v/>
      </c>
      <c r="L115" s="7" t="str">
        <f>IF($C115="","",IFERROR((IFERROR('FORM NILAI SIAP'!$M115*'CPMK-CPL'!K$11,0)+IFERROR('FORM NILAI SIAP'!$O115*'CPMK-CPL'!K$12,0)+IFERROR('FORM NILAI SIAP'!$Q115*'CPMK-CPL'!K$13,0)+IFERROR('FORM NILAI SIAP'!$S115*'CPMK-CPL'!K$14,0)+IFERROR('FORM NILAI SIAP'!$U115*'CPMK-CPL'!K$15,0)+IFERROR('FORM NILAI SIAP'!$W115*'CPMK-CPL'!K$16,0)+IFERROR('FORM NILAI SIAP'!$Y115*'CPMK-CPL'!K$17,0)+IFERROR('FORM NILAI SIAP'!$AA115*'CPMK-CPL'!K$18,0)+IFERROR('FORM NILAI SIAP'!$AC115*'CPMK-CPL'!K$19,0)+IFERROR('FORM NILAI SIAP'!$AE115*'CPMK-CPL'!K$20,0))/'CPMK-CPL'!K$25,""))</f>
        <v/>
      </c>
      <c r="M115" s="7" t="str">
        <f>IF($C115="","",IFERROR((IFERROR('FORM NILAI SIAP'!$M115*'CPMK-CPL'!L$11,0)+IFERROR('FORM NILAI SIAP'!$O115*'CPMK-CPL'!L$12,0)+IFERROR('FORM NILAI SIAP'!$Q115*'CPMK-CPL'!L$13,0)+IFERROR('FORM NILAI SIAP'!$S115*'CPMK-CPL'!L$14,0)+IFERROR('FORM NILAI SIAP'!$U115*'CPMK-CPL'!L$15,0)+IFERROR('FORM NILAI SIAP'!$W115*'CPMK-CPL'!L$16,0)+IFERROR('FORM NILAI SIAP'!$Y115*'CPMK-CPL'!L$17,0)+IFERROR('FORM NILAI SIAP'!$AA115*'CPMK-CPL'!L$18,0)+IFERROR('FORM NILAI SIAP'!$AC115*'CPMK-CPL'!L$19,0)+IFERROR('FORM NILAI SIAP'!$AE115*'CPMK-CPL'!L$20,0))/'CPMK-CPL'!L$25,""))</f>
        <v/>
      </c>
      <c r="N115" s="7" t="str">
        <f>IF($C115="","",IFERROR((IFERROR('FORM NILAI SIAP'!$M115*'CPMK-CPL'!M$11,0)+IFERROR('FORM NILAI SIAP'!$O115*'CPMK-CPL'!M$12,0)+IFERROR('FORM NILAI SIAP'!$Q115*'CPMK-CPL'!M$13,0)+IFERROR('FORM NILAI SIAP'!$S115*'CPMK-CPL'!M$14,0)+IFERROR('FORM NILAI SIAP'!$U115*'CPMK-CPL'!M$15,0)+IFERROR('FORM NILAI SIAP'!$W115*'CPMK-CPL'!M$16,0)+IFERROR('FORM NILAI SIAP'!$Y115*'CPMK-CPL'!M$17,0)+IFERROR('FORM NILAI SIAP'!$AA115*'CPMK-CPL'!M$18,0)+IFERROR('FORM NILAI SIAP'!$AC115*'CPMK-CPL'!M$19,0)+IFERROR('FORM NILAI SIAP'!$AE115*'CPMK-CPL'!M$20,0))/'CPMK-CPL'!M$25,""))</f>
        <v/>
      </c>
      <c r="O115" s="7" t="str">
        <f>IF($C115="","",IFERROR((IFERROR('FORM NILAI SIAP'!$M115*'CPMK-CPL'!N$11,0)+IFERROR('FORM NILAI SIAP'!$O115*'CPMK-CPL'!N$12,0)+IFERROR('FORM NILAI SIAP'!$Q115*'CPMK-CPL'!N$13,0)+IFERROR('FORM NILAI SIAP'!$S115*'CPMK-CPL'!N$14,0)+IFERROR('FORM NILAI SIAP'!$U115*'CPMK-CPL'!N$15,0)+IFERROR('FORM NILAI SIAP'!$W115*'CPMK-CPL'!N$16,0)+IFERROR('FORM NILAI SIAP'!$Y115*'CPMK-CPL'!N$17,0)+IFERROR('FORM NILAI SIAP'!$AA115*'CPMK-CPL'!N$18,0)+IFERROR('FORM NILAI SIAP'!$AC115*'CPMK-CPL'!N$19,0)+IFERROR('FORM NILAI SIAP'!$AE115*'CPMK-CPL'!N$20,0))/'CPMK-CPL'!N$25,""))</f>
        <v/>
      </c>
      <c r="P115" s="7" t="str">
        <f>IF($C115="","",IFERROR((IFERROR('FORM NILAI SIAP'!$M115*'CPMK-CPL'!O$11,0)+IFERROR('FORM NILAI SIAP'!$O115*'CPMK-CPL'!O$12,0)+IFERROR('FORM NILAI SIAP'!$Q115*'CPMK-CPL'!O$13,0)+IFERROR('FORM NILAI SIAP'!$S115*'CPMK-CPL'!O$14,0)+IFERROR('FORM NILAI SIAP'!$U115*'CPMK-CPL'!O$15,0)+IFERROR('FORM NILAI SIAP'!$W115*'CPMK-CPL'!O$16,0)+IFERROR('FORM NILAI SIAP'!$Y115*'CPMK-CPL'!O$17,0)+IFERROR('FORM NILAI SIAP'!$AA115*'CPMK-CPL'!O$18,0)+IFERROR('FORM NILAI SIAP'!$AC115*'CPMK-CPL'!O$19,0)+IFERROR('FORM NILAI SIAP'!$AE115*'CPMK-CPL'!O$20,0))/'CPMK-CPL'!O$25,""))</f>
        <v/>
      </c>
      <c r="Q115" s="7" t="str">
        <f>IF($C115="","",IFERROR((IFERROR('FORM NILAI SIAP'!$M115*'CPMK-CPL'!P$11,0)+IFERROR('FORM NILAI SIAP'!$O115*'CPMK-CPL'!P$12,0)+IFERROR('FORM NILAI SIAP'!$Q115*'CPMK-CPL'!P$13,0)+IFERROR('FORM NILAI SIAP'!$S115*'CPMK-CPL'!P$14,0)+IFERROR('FORM NILAI SIAP'!$U115*'CPMK-CPL'!P$15,0)+IFERROR('FORM NILAI SIAP'!$W115*'CPMK-CPL'!P$16,0)+IFERROR('FORM NILAI SIAP'!$Y115*'CPMK-CPL'!P$17,0)+IFERROR('FORM NILAI SIAP'!$AA115*'CPMK-CPL'!P$18,0)+IFERROR('FORM NILAI SIAP'!$AC115*'CPMK-CPL'!P$19,0)+IFERROR('FORM NILAI SIAP'!$AE115*'CPMK-CPL'!P$20,0))/'CPMK-CPL'!P$25,""))</f>
        <v/>
      </c>
      <c r="R115" s="7" t="str">
        <f>IF($C115="","",IFERROR((IFERROR('FORM NILAI SIAP'!$M115*'CPMK-CPL'!Q$11,0)+IFERROR('FORM NILAI SIAP'!$O115*'CPMK-CPL'!Q$12,0)+IFERROR('FORM NILAI SIAP'!$Q115*'CPMK-CPL'!Q$13,0)+IFERROR('FORM NILAI SIAP'!$S115*'CPMK-CPL'!Q$14,0)+IFERROR('FORM NILAI SIAP'!$U115*'CPMK-CPL'!Q$15,0)+IFERROR('FORM NILAI SIAP'!$W115*'CPMK-CPL'!Q$16,0)+IFERROR('FORM NILAI SIAP'!$Y115*'CPMK-CPL'!Q$17,0)+IFERROR('FORM NILAI SIAP'!$AA115*'CPMK-CPL'!Q$18,0)+IFERROR('FORM NILAI SIAP'!$AC115*'CPMK-CPL'!Q$19,0)+IFERROR('FORM NILAI SIAP'!$AE115*'CPMK-CPL'!Q$20,0))/'CPMK-CPL'!Q$25,""))</f>
        <v/>
      </c>
      <c r="S115" s="7" t="str">
        <f>IF($C115="","",IFERROR((IFERROR('FORM NILAI SIAP'!$M115*'CPMK-CPL'!R$11,0)+IFERROR('FORM NILAI SIAP'!$O115*'CPMK-CPL'!R$12,0)+IFERROR('FORM NILAI SIAP'!$Q115*'CPMK-CPL'!R$13,0)+IFERROR('FORM NILAI SIAP'!$S115*'CPMK-CPL'!R$14,0)+IFERROR('FORM NILAI SIAP'!$U115*'CPMK-CPL'!R$15,0)+IFERROR('FORM NILAI SIAP'!$W115*'CPMK-CPL'!R$16,0)+IFERROR('FORM NILAI SIAP'!$Y115*'CPMK-CPL'!R$17,0)+IFERROR('FORM NILAI SIAP'!$AA115*'CPMK-CPL'!R$18,0)+IFERROR('FORM NILAI SIAP'!$AC115*'CPMK-CPL'!R$19,0)+IFERROR('FORM NILAI SIAP'!$AE115*'CPMK-CPL'!R$20,0))/'CPMK-CPL'!R$25,""))</f>
        <v/>
      </c>
      <c r="T115" s="2" t="str">
        <f t="shared" si="30"/>
        <v/>
      </c>
      <c r="U115" s="2" t="str">
        <f t="shared" si="31"/>
        <v/>
      </c>
      <c r="V115" s="2" t="str">
        <f t="shared" si="32"/>
        <v/>
      </c>
      <c r="W115" s="2" t="str">
        <f t="shared" si="33"/>
        <v/>
      </c>
      <c r="X115" s="2" t="str">
        <f t="shared" si="34"/>
        <v/>
      </c>
      <c r="Y115" s="2" t="str">
        <f t="shared" si="35"/>
        <v/>
      </c>
      <c r="Z115" s="2" t="str">
        <f t="shared" si="36"/>
        <v/>
      </c>
      <c r="AA115" s="2" t="str">
        <f t="shared" si="37"/>
        <v/>
      </c>
      <c r="AB115" s="2" t="str">
        <f t="shared" si="28"/>
        <v/>
      </c>
      <c r="AC115" s="2" t="str">
        <f t="shared" si="38"/>
        <v/>
      </c>
      <c r="AD115" s="2" t="str">
        <f t="shared" si="39"/>
        <v/>
      </c>
      <c r="AE115" s="2" t="str">
        <f t="shared" si="40"/>
        <v/>
      </c>
      <c r="AF115" s="2" t="str">
        <f t="shared" si="41"/>
        <v/>
      </c>
      <c r="AG115" s="2" t="str">
        <f t="shared" si="42"/>
        <v/>
      </c>
      <c r="AH115" s="2" t="str">
        <f t="shared" si="43"/>
        <v/>
      </c>
      <c r="AI115" s="60" t="str">
        <f t="shared" ca="1" si="44"/>
        <v/>
      </c>
      <c r="AJ115" s="60"/>
    </row>
    <row r="116" spans="1:36" x14ac:dyDescent="0.25">
      <c r="A116" s="63" t="str">
        <f t="shared" si="29"/>
        <v/>
      </c>
      <c r="B116" s="49" t="str">
        <f>IF('FORM NILAI SIAP'!A116=0,"",'FORM NILAI SIAP'!A116)</f>
        <v/>
      </c>
      <c r="C116" s="3" t="str">
        <f>IF('FORM NILAI SIAP'!B116=0,"",'FORM NILAI SIAP'!B116)</f>
        <v/>
      </c>
      <c r="D116" s="3" t="str">
        <f>'FORM NILAI SIAP'!J116</f>
        <v/>
      </c>
      <c r="E116" s="7" t="str">
        <f>IF($C116="","",IFERROR((IFERROR('FORM NILAI SIAP'!$M116*'CPMK-CPL'!D$11,0)+IFERROR('FORM NILAI SIAP'!$O116*'CPMK-CPL'!D$12,0)+IFERROR('FORM NILAI SIAP'!$Q116*'CPMK-CPL'!D$13,0)+IFERROR('FORM NILAI SIAP'!$S116*'CPMK-CPL'!D$14,0)+IFERROR('FORM NILAI SIAP'!$U116*'CPMK-CPL'!D$15,0)+IFERROR('FORM NILAI SIAP'!$W116*'CPMK-CPL'!D$16,0)+IFERROR('FORM NILAI SIAP'!$Y116*'CPMK-CPL'!D$17,0)+IFERROR('FORM NILAI SIAP'!$AA116*'CPMK-CPL'!D$18,0)+IFERROR('FORM NILAI SIAP'!$AC116*'CPMK-CPL'!D$19,0)+IFERROR('FORM NILAI SIAP'!$AE116*'CPMK-CPL'!D$20,0))/'CPMK-CPL'!D$25,""))</f>
        <v/>
      </c>
      <c r="F116" s="7" t="str">
        <f>IF($C116="","",IFERROR((IFERROR('FORM NILAI SIAP'!$M116*'CPMK-CPL'!E$11,0)+IFERROR('FORM NILAI SIAP'!$O116*'CPMK-CPL'!E$12,0)+IFERROR('FORM NILAI SIAP'!$Q116*'CPMK-CPL'!E$13,0)+IFERROR('FORM NILAI SIAP'!$S116*'CPMK-CPL'!E$14,0)+IFERROR('FORM NILAI SIAP'!$U116*'CPMK-CPL'!E$15,0)+IFERROR('FORM NILAI SIAP'!$W116*'CPMK-CPL'!E$16,0)+IFERROR('FORM NILAI SIAP'!$Y116*'CPMK-CPL'!E$17,0)+IFERROR('FORM NILAI SIAP'!$AA116*'CPMK-CPL'!E$18,0)+IFERROR('FORM NILAI SIAP'!$AC116*'CPMK-CPL'!E$19,0)+IFERROR('FORM NILAI SIAP'!$AE116*'CPMK-CPL'!E$20,0))/'CPMK-CPL'!E$25,""))</f>
        <v/>
      </c>
      <c r="G116" s="7" t="str">
        <f>IF($C116="","",IFERROR((IFERROR('FORM NILAI SIAP'!$M116*'CPMK-CPL'!F$11,0)+IFERROR('FORM NILAI SIAP'!$O116*'CPMK-CPL'!F$12,0)+IFERROR('FORM NILAI SIAP'!$Q116*'CPMK-CPL'!F$13,0)+IFERROR('FORM NILAI SIAP'!$S116*'CPMK-CPL'!F$14,0)+IFERROR('FORM NILAI SIAP'!$U116*'CPMK-CPL'!F$15,0)+IFERROR('FORM NILAI SIAP'!$W116*'CPMK-CPL'!F$16,0)+IFERROR('FORM NILAI SIAP'!$Y116*'CPMK-CPL'!F$17,0)+IFERROR('FORM NILAI SIAP'!$AA116*'CPMK-CPL'!F$18,0)+IFERROR('FORM NILAI SIAP'!$AC116*'CPMK-CPL'!F$19,0)+IFERROR('FORM NILAI SIAP'!$AE116*'CPMK-CPL'!F$20,0))/'CPMK-CPL'!F$25,""))</f>
        <v/>
      </c>
      <c r="H116" s="7" t="str">
        <f>IF($C116="","",IFERROR((IFERROR('FORM NILAI SIAP'!$M116*'CPMK-CPL'!G$11,0)+IFERROR('FORM NILAI SIAP'!$O116*'CPMK-CPL'!G$12,0)+IFERROR('FORM NILAI SIAP'!$Q116*'CPMK-CPL'!G$13,0)+IFERROR('FORM NILAI SIAP'!$S116*'CPMK-CPL'!G$14,0)+IFERROR('FORM NILAI SIAP'!$U116*'CPMK-CPL'!G$15,0)+IFERROR('FORM NILAI SIAP'!$W116*'CPMK-CPL'!G$16,0)+IFERROR('FORM NILAI SIAP'!$Y116*'CPMK-CPL'!G$17,0)+IFERROR('FORM NILAI SIAP'!$AA116*'CPMK-CPL'!G$18,0)+IFERROR('FORM NILAI SIAP'!$AC116*'CPMK-CPL'!G$19,0)+IFERROR('FORM NILAI SIAP'!$AE116*'CPMK-CPL'!G$20,0))/'CPMK-CPL'!G$25,""))</f>
        <v/>
      </c>
      <c r="I116" s="7" t="str">
        <f>IF($C116="","",IFERROR((IFERROR('FORM NILAI SIAP'!$M116*'CPMK-CPL'!H$11,0)+IFERROR('FORM NILAI SIAP'!$O116*'CPMK-CPL'!H$12,0)+IFERROR('FORM NILAI SIAP'!$Q116*'CPMK-CPL'!H$13,0)+IFERROR('FORM NILAI SIAP'!$S116*'CPMK-CPL'!H$14,0)+IFERROR('FORM NILAI SIAP'!$U116*'CPMK-CPL'!H$15,0)+IFERROR('FORM NILAI SIAP'!$W116*'CPMK-CPL'!H$16,0)+IFERROR('FORM NILAI SIAP'!$Y116*'CPMK-CPL'!H$17,0)+IFERROR('FORM NILAI SIAP'!$AA116*'CPMK-CPL'!H$18,0)+IFERROR('FORM NILAI SIAP'!$AC116*'CPMK-CPL'!H$19,0)+IFERROR('FORM NILAI SIAP'!$AE116*'CPMK-CPL'!H$20,0))/'CPMK-CPL'!H$25,""))</f>
        <v/>
      </c>
      <c r="J116" s="7" t="str">
        <f>IF($C116="","",IFERROR((IFERROR('FORM NILAI SIAP'!$M116*'CPMK-CPL'!I$11,0)+IFERROR('FORM NILAI SIAP'!$O116*'CPMK-CPL'!I$12,0)+IFERROR('FORM NILAI SIAP'!$Q116*'CPMK-CPL'!I$13,0)+IFERROR('FORM NILAI SIAP'!$S116*'CPMK-CPL'!I$14,0)+IFERROR('FORM NILAI SIAP'!$U116*'CPMK-CPL'!I$15,0)+IFERROR('FORM NILAI SIAP'!$W116*'CPMK-CPL'!I$16,0)+IFERROR('FORM NILAI SIAP'!$Y116*'CPMK-CPL'!I$17,0)+IFERROR('FORM NILAI SIAP'!$AA116*'CPMK-CPL'!I$18,0)+IFERROR('FORM NILAI SIAP'!$AC116*'CPMK-CPL'!I$19,0)+IFERROR('FORM NILAI SIAP'!$AE116*'CPMK-CPL'!I$20,0))/'CPMK-CPL'!I$25,""))</f>
        <v/>
      </c>
      <c r="K116" s="7" t="str">
        <f>IF($C116="","",IFERROR((IFERROR('FORM NILAI SIAP'!$M116*'CPMK-CPL'!J$11,0)+IFERROR('FORM NILAI SIAP'!$O116*'CPMK-CPL'!J$12,0)+IFERROR('FORM NILAI SIAP'!$Q116*'CPMK-CPL'!J$13,0)+IFERROR('FORM NILAI SIAP'!$S116*'CPMK-CPL'!J$14,0)+IFERROR('FORM NILAI SIAP'!$U116*'CPMK-CPL'!J$15,0)+IFERROR('FORM NILAI SIAP'!$W116*'CPMK-CPL'!J$16,0)+IFERROR('FORM NILAI SIAP'!$Y116*'CPMK-CPL'!J$17,0)+IFERROR('FORM NILAI SIAP'!$AA116*'CPMK-CPL'!J$18,0)+IFERROR('FORM NILAI SIAP'!$AC116*'CPMK-CPL'!J$19,0)+IFERROR('FORM NILAI SIAP'!$AE116*'CPMK-CPL'!J$20,0))/'CPMK-CPL'!J$25,""))</f>
        <v/>
      </c>
      <c r="L116" s="7" t="str">
        <f>IF($C116="","",IFERROR((IFERROR('FORM NILAI SIAP'!$M116*'CPMK-CPL'!K$11,0)+IFERROR('FORM NILAI SIAP'!$O116*'CPMK-CPL'!K$12,0)+IFERROR('FORM NILAI SIAP'!$Q116*'CPMK-CPL'!K$13,0)+IFERROR('FORM NILAI SIAP'!$S116*'CPMK-CPL'!K$14,0)+IFERROR('FORM NILAI SIAP'!$U116*'CPMK-CPL'!K$15,0)+IFERROR('FORM NILAI SIAP'!$W116*'CPMK-CPL'!K$16,0)+IFERROR('FORM NILAI SIAP'!$Y116*'CPMK-CPL'!K$17,0)+IFERROR('FORM NILAI SIAP'!$AA116*'CPMK-CPL'!K$18,0)+IFERROR('FORM NILAI SIAP'!$AC116*'CPMK-CPL'!K$19,0)+IFERROR('FORM NILAI SIAP'!$AE116*'CPMK-CPL'!K$20,0))/'CPMK-CPL'!K$25,""))</f>
        <v/>
      </c>
      <c r="M116" s="7" t="str">
        <f>IF($C116="","",IFERROR((IFERROR('FORM NILAI SIAP'!$M116*'CPMK-CPL'!L$11,0)+IFERROR('FORM NILAI SIAP'!$O116*'CPMK-CPL'!L$12,0)+IFERROR('FORM NILAI SIAP'!$Q116*'CPMK-CPL'!L$13,0)+IFERROR('FORM NILAI SIAP'!$S116*'CPMK-CPL'!L$14,0)+IFERROR('FORM NILAI SIAP'!$U116*'CPMK-CPL'!L$15,0)+IFERROR('FORM NILAI SIAP'!$W116*'CPMK-CPL'!L$16,0)+IFERROR('FORM NILAI SIAP'!$Y116*'CPMK-CPL'!L$17,0)+IFERROR('FORM NILAI SIAP'!$AA116*'CPMK-CPL'!L$18,0)+IFERROR('FORM NILAI SIAP'!$AC116*'CPMK-CPL'!L$19,0)+IFERROR('FORM NILAI SIAP'!$AE116*'CPMK-CPL'!L$20,0))/'CPMK-CPL'!L$25,""))</f>
        <v/>
      </c>
      <c r="N116" s="7" t="str">
        <f>IF($C116="","",IFERROR((IFERROR('FORM NILAI SIAP'!$M116*'CPMK-CPL'!M$11,0)+IFERROR('FORM NILAI SIAP'!$O116*'CPMK-CPL'!M$12,0)+IFERROR('FORM NILAI SIAP'!$Q116*'CPMK-CPL'!M$13,0)+IFERROR('FORM NILAI SIAP'!$S116*'CPMK-CPL'!M$14,0)+IFERROR('FORM NILAI SIAP'!$U116*'CPMK-CPL'!M$15,0)+IFERROR('FORM NILAI SIAP'!$W116*'CPMK-CPL'!M$16,0)+IFERROR('FORM NILAI SIAP'!$Y116*'CPMK-CPL'!M$17,0)+IFERROR('FORM NILAI SIAP'!$AA116*'CPMK-CPL'!M$18,0)+IFERROR('FORM NILAI SIAP'!$AC116*'CPMK-CPL'!M$19,0)+IFERROR('FORM NILAI SIAP'!$AE116*'CPMK-CPL'!M$20,0))/'CPMK-CPL'!M$25,""))</f>
        <v/>
      </c>
      <c r="O116" s="7" t="str">
        <f>IF($C116="","",IFERROR((IFERROR('FORM NILAI SIAP'!$M116*'CPMK-CPL'!N$11,0)+IFERROR('FORM NILAI SIAP'!$O116*'CPMK-CPL'!N$12,0)+IFERROR('FORM NILAI SIAP'!$Q116*'CPMK-CPL'!N$13,0)+IFERROR('FORM NILAI SIAP'!$S116*'CPMK-CPL'!N$14,0)+IFERROR('FORM NILAI SIAP'!$U116*'CPMK-CPL'!N$15,0)+IFERROR('FORM NILAI SIAP'!$W116*'CPMK-CPL'!N$16,0)+IFERROR('FORM NILAI SIAP'!$Y116*'CPMK-CPL'!N$17,0)+IFERROR('FORM NILAI SIAP'!$AA116*'CPMK-CPL'!N$18,0)+IFERROR('FORM NILAI SIAP'!$AC116*'CPMK-CPL'!N$19,0)+IFERROR('FORM NILAI SIAP'!$AE116*'CPMK-CPL'!N$20,0))/'CPMK-CPL'!N$25,""))</f>
        <v/>
      </c>
      <c r="P116" s="7" t="str">
        <f>IF($C116="","",IFERROR((IFERROR('FORM NILAI SIAP'!$M116*'CPMK-CPL'!O$11,0)+IFERROR('FORM NILAI SIAP'!$O116*'CPMK-CPL'!O$12,0)+IFERROR('FORM NILAI SIAP'!$Q116*'CPMK-CPL'!O$13,0)+IFERROR('FORM NILAI SIAP'!$S116*'CPMK-CPL'!O$14,0)+IFERROR('FORM NILAI SIAP'!$U116*'CPMK-CPL'!O$15,0)+IFERROR('FORM NILAI SIAP'!$W116*'CPMK-CPL'!O$16,0)+IFERROR('FORM NILAI SIAP'!$Y116*'CPMK-CPL'!O$17,0)+IFERROR('FORM NILAI SIAP'!$AA116*'CPMK-CPL'!O$18,0)+IFERROR('FORM NILAI SIAP'!$AC116*'CPMK-CPL'!O$19,0)+IFERROR('FORM NILAI SIAP'!$AE116*'CPMK-CPL'!O$20,0))/'CPMK-CPL'!O$25,""))</f>
        <v/>
      </c>
      <c r="Q116" s="7" t="str">
        <f>IF($C116="","",IFERROR((IFERROR('FORM NILAI SIAP'!$M116*'CPMK-CPL'!P$11,0)+IFERROR('FORM NILAI SIAP'!$O116*'CPMK-CPL'!P$12,0)+IFERROR('FORM NILAI SIAP'!$Q116*'CPMK-CPL'!P$13,0)+IFERROR('FORM NILAI SIAP'!$S116*'CPMK-CPL'!P$14,0)+IFERROR('FORM NILAI SIAP'!$U116*'CPMK-CPL'!P$15,0)+IFERROR('FORM NILAI SIAP'!$W116*'CPMK-CPL'!P$16,0)+IFERROR('FORM NILAI SIAP'!$Y116*'CPMK-CPL'!P$17,0)+IFERROR('FORM NILAI SIAP'!$AA116*'CPMK-CPL'!P$18,0)+IFERROR('FORM NILAI SIAP'!$AC116*'CPMK-CPL'!P$19,0)+IFERROR('FORM NILAI SIAP'!$AE116*'CPMK-CPL'!P$20,0))/'CPMK-CPL'!P$25,""))</f>
        <v/>
      </c>
      <c r="R116" s="7" t="str">
        <f>IF($C116="","",IFERROR((IFERROR('FORM NILAI SIAP'!$M116*'CPMK-CPL'!Q$11,0)+IFERROR('FORM NILAI SIAP'!$O116*'CPMK-CPL'!Q$12,0)+IFERROR('FORM NILAI SIAP'!$Q116*'CPMK-CPL'!Q$13,0)+IFERROR('FORM NILAI SIAP'!$S116*'CPMK-CPL'!Q$14,0)+IFERROR('FORM NILAI SIAP'!$U116*'CPMK-CPL'!Q$15,0)+IFERROR('FORM NILAI SIAP'!$W116*'CPMK-CPL'!Q$16,0)+IFERROR('FORM NILAI SIAP'!$Y116*'CPMK-CPL'!Q$17,0)+IFERROR('FORM NILAI SIAP'!$AA116*'CPMK-CPL'!Q$18,0)+IFERROR('FORM NILAI SIAP'!$AC116*'CPMK-CPL'!Q$19,0)+IFERROR('FORM NILAI SIAP'!$AE116*'CPMK-CPL'!Q$20,0))/'CPMK-CPL'!Q$25,""))</f>
        <v/>
      </c>
      <c r="S116" s="7" t="str">
        <f>IF($C116="","",IFERROR((IFERROR('FORM NILAI SIAP'!$M116*'CPMK-CPL'!R$11,0)+IFERROR('FORM NILAI SIAP'!$O116*'CPMK-CPL'!R$12,0)+IFERROR('FORM NILAI SIAP'!$Q116*'CPMK-CPL'!R$13,0)+IFERROR('FORM NILAI SIAP'!$S116*'CPMK-CPL'!R$14,0)+IFERROR('FORM NILAI SIAP'!$U116*'CPMK-CPL'!R$15,0)+IFERROR('FORM NILAI SIAP'!$W116*'CPMK-CPL'!R$16,0)+IFERROR('FORM NILAI SIAP'!$Y116*'CPMK-CPL'!R$17,0)+IFERROR('FORM NILAI SIAP'!$AA116*'CPMK-CPL'!R$18,0)+IFERROR('FORM NILAI SIAP'!$AC116*'CPMK-CPL'!R$19,0)+IFERROR('FORM NILAI SIAP'!$AE116*'CPMK-CPL'!R$20,0))/'CPMK-CPL'!R$25,""))</f>
        <v/>
      </c>
      <c r="T116" s="2" t="str">
        <f t="shared" si="30"/>
        <v/>
      </c>
      <c r="U116" s="2" t="str">
        <f t="shared" si="31"/>
        <v/>
      </c>
      <c r="V116" s="2" t="str">
        <f t="shared" si="32"/>
        <v/>
      </c>
      <c r="W116" s="2" t="str">
        <f t="shared" si="33"/>
        <v/>
      </c>
      <c r="X116" s="2" t="str">
        <f t="shared" si="34"/>
        <v/>
      </c>
      <c r="Y116" s="2" t="str">
        <f t="shared" si="35"/>
        <v/>
      </c>
      <c r="Z116" s="2" t="str">
        <f t="shared" si="36"/>
        <v/>
      </c>
      <c r="AA116" s="2" t="str">
        <f t="shared" si="37"/>
        <v/>
      </c>
      <c r="AB116" s="2" t="str">
        <f t="shared" si="28"/>
        <v/>
      </c>
      <c r="AC116" s="2" t="str">
        <f t="shared" si="38"/>
        <v/>
      </c>
      <c r="AD116" s="2" t="str">
        <f t="shared" si="39"/>
        <v/>
      </c>
      <c r="AE116" s="2" t="str">
        <f t="shared" si="40"/>
        <v/>
      </c>
      <c r="AF116" s="2" t="str">
        <f t="shared" si="41"/>
        <v/>
      </c>
      <c r="AG116" s="2" t="str">
        <f t="shared" si="42"/>
        <v/>
      </c>
      <c r="AH116" s="2" t="str">
        <f t="shared" si="43"/>
        <v/>
      </c>
      <c r="AI116" s="60" t="str">
        <f t="shared" ca="1" si="44"/>
        <v/>
      </c>
      <c r="AJ116" s="60"/>
    </row>
    <row r="117" spans="1:36" x14ac:dyDescent="0.25">
      <c r="A117" s="63" t="str">
        <f t="shared" si="29"/>
        <v/>
      </c>
      <c r="B117" s="49" t="str">
        <f>IF('FORM NILAI SIAP'!A117=0,"",'FORM NILAI SIAP'!A117)</f>
        <v/>
      </c>
      <c r="C117" s="3" t="str">
        <f>IF('FORM NILAI SIAP'!B117=0,"",'FORM NILAI SIAP'!B117)</f>
        <v/>
      </c>
      <c r="D117" s="3" t="str">
        <f>'FORM NILAI SIAP'!J117</f>
        <v/>
      </c>
      <c r="E117" s="7" t="str">
        <f>IF($C117="","",IFERROR((IFERROR('FORM NILAI SIAP'!$M117*'CPMK-CPL'!D$11,0)+IFERROR('FORM NILAI SIAP'!$O117*'CPMK-CPL'!D$12,0)+IFERROR('FORM NILAI SIAP'!$Q117*'CPMK-CPL'!D$13,0)+IFERROR('FORM NILAI SIAP'!$S117*'CPMK-CPL'!D$14,0)+IFERROR('FORM NILAI SIAP'!$U117*'CPMK-CPL'!D$15,0)+IFERROR('FORM NILAI SIAP'!$W117*'CPMK-CPL'!D$16,0)+IFERROR('FORM NILAI SIAP'!$Y117*'CPMK-CPL'!D$17,0)+IFERROR('FORM NILAI SIAP'!$AA117*'CPMK-CPL'!D$18,0)+IFERROR('FORM NILAI SIAP'!$AC117*'CPMK-CPL'!D$19,0)+IFERROR('FORM NILAI SIAP'!$AE117*'CPMK-CPL'!D$20,0))/'CPMK-CPL'!D$25,""))</f>
        <v/>
      </c>
      <c r="F117" s="7" t="str">
        <f>IF($C117="","",IFERROR((IFERROR('FORM NILAI SIAP'!$M117*'CPMK-CPL'!E$11,0)+IFERROR('FORM NILAI SIAP'!$O117*'CPMK-CPL'!E$12,0)+IFERROR('FORM NILAI SIAP'!$Q117*'CPMK-CPL'!E$13,0)+IFERROR('FORM NILAI SIAP'!$S117*'CPMK-CPL'!E$14,0)+IFERROR('FORM NILAI SIAP'!$U117*'CPMK-CPL'!E$15,0)+IFERROR('FORM NILAI SIAP'!$W117*'CPMK-CPL'!E$16,0)+IFERROR('FORM NILAI SIAP'!$Y117*'CPMK-CPL'!E$17,0)+IFERROR('FORM NILAI SIAP'!$AA117*'CPMK-CPL'!E$18,0)+IFERROR('FORM NILAI SIAP'!$AC117*'CPMK-CPL'!E$19,0)+IFERROR('FORM NILAI SIAP'!$AE117*'CPMK-CPL'!E$20,0))/'CPMK-CPL'!E$25,""))</f>
        <v/>
      </c>
      <c r="G117" s="7" t="str">
        <f>IF($C117="","",IFERROR((IFERROR('FORM NILAI SIAP'!$M117*'CPMK-CPL'!F$11,0)+IFERROR('FORM NILAI SIAP'!$O117*'CPMK-CPL'!F$12,0)+IFERROR('FORM NILAI SIAP'!$Q117*'CPMK-CPL'!F$13,0)+IFERROR('FORM NILAI SIAP'!$S117*'CPMK-CPL'!F$14,0)+IFERROR('FORM NILAI SIAP'!$U117*'CPMK-CPL'!F$15,0)+IFERROR('FORM NILAI SIAP'!$W117*'CPMK-CPL'!F$16,0)+IFERROR('FORM NILAI SIAP'!$Y117*'CPMK-CPL'!F$17,0)+IFERROR('FORM NILAI SIAP'!$AA117*'CPMK-CPL'!F$18,0)+IFERROR('FORM NILAI SIAP'!$AC117*'CPMK-CPL'!F$19,0)+IFERROR('FORM NILAI SIAP'!$AE117*'CPMK-CPL'!F$20,0))/'CPMK-CPL'!F$25,""))</f>
        <v/>
      </c>
      <c r="H117" s="7" t="str">
        <f>IF($C117="","",IFERROR((IFERROR('FORM NILAI SIAP'!$M117*'CPMK-CPL'!G$11,0)+IFERROR('FORM NILAI SIAP'!$O117*'CPMK-CPL'!G$12,0)+IFERROR('FORM NILAI SIAP'!$Q117*'CPMK-CPL'!G$13,0)+IFERROR('FORM NILAI SIAP'!$S117*'CPMK-CPL'!G$14,0)+IFERROR('FORM NILAI SIAP'!$U117*'CPMK-CPL'!G$15,0)+IFERROR('FORM NILAI SIAP'!$W117*'CPMK-CPL'!G$16,0)+IFERROR('FORM NILAI SIAP'!$Y117*'CPMK-CPL'!G$17,0)+IFERROR('FORM NILAI SIAP'!$AA117*'CPMK-CPL'!G$18,0)+IFERROR('FORM NILAI SIAP'!$AC117*'CPMK-CPL'!G$19,0)+IFERROR('FORM NILAI SIAP'!$AE117*'CPMK-CPL'!G$20,0))/'CPMK-CPL'!G$25,""))</f>
        <v/>
      </c>
      <c r="I117" s="7" t="str">
        <f>IF($C117="","",IFERROR((IFERROR('FORM NILAI SIAP'!$M117*'CPMK-CPL'!H$11,0)+IFERROR('FORM NILAI SIAP'!$O117*'CPMK-CPL'!H$12,0)+IFERROR('FORM NILAI SIAP'!$Q117*'CPMK-CPL'!H$13,0)+IFERROR('FORM NILAI SIAP'!$S117*'CPMK-CPL'!H$14,0)+IFERROR('FORM NILAI SIAP'!$U117*'CPMK-CPL'!H$15,0)+IFERROR('FORM NILAI SIAP'!$W117*'CPMK-CPL'!H$16,0)+IFERROR('FORM NILAI SIAP'!$Y117*'CPMK-CPL'!H$17,0)+IFERROR('FORM NILAI SIAP'!$AA117*'CPMK-CPL'!H$18,0)+IFERROR('FORM NILAI SIAP'!$AC117*'CPMK-CPL'!H$19,0)+IFERROR('FORM NILAI SIAP'!$AE117*'CPMK-CPL'!H$20,0))/'CPMK-CPL'!H$25,""))</f>
        <v/>
      </c>
      <c r="J117" s="7" t="str">
        <f>IF($C117="","",IFERROR((IFERROR('FORM NILAI SIAP'!$M117*'CPMK-CPL'!I$11,0)+IFERROR('FORM NILAI SIAP'!$O117*'CPMK-CPL'!I$12,0)+IFERROR('FORM NILAI SIAP'!$Q117*'CPMK-CPL'!I$13,0)+IFERROR('FORM NILAI SIAP'!$S117*'CPMK-CPL'!I$14,0)+IFERROR('FORM NILAI SIAP'!$U117*'CPMK-CPL'!I$15,0)+IFERROR('FORM NILAI SIAP'!$W117*'CPMK-CPL'!I$16,0)+IFERROR('FORM NILAI SIAP'!$Y117*'CPMK-CPL'!I$17,0)+IFERROR('FORM NILAI SIAP'!$AA117*'CPMK-CPL'!I$18,0)+IFERROR('FORM NILAI SIAP'!$AC117*'CPMK-CPL'!I$19,0)+IFERROR('FORM NILAI SIAP'!$AE117*'CPMK-CPL'!I$20,0))/'CPMK-CPL'!I$25,""))</f>
        <v/>
      </c>
      <c r="K117" s="7" t="str">
        <f>IF($C117="","",IFERROR((IFERROR('FORM NILAI SIAP'!$M117*'CPMK-CPL'!J$11,0)+IFERROR('FORM NILAI SIAP'!$O117*'CPMK-CPL'!J$12,0)+IFERROR('FORM NILAI SIAP'!$Q117*'CPMK-CPL'!J$13,0)+IFERROR('FORM NILAI SIAP'!$S117*'CPMK-CPL'!J$14,0)+IFERROR('FORM NILAI SIAP'!$U117*'CPMK-CPL'!J$15,0)+IFERROR('FORM NILAI SIAP'!$W117*'CPMK-CPL'!J$16,0)+IFERROR('FORM NILAI SIAP'!$Y117*'CPMK-CPL'!J$17,0)+IFERROR('FORM NILAI SIAP'!$AA117*'CPMK-CPL'!J$18,0)+IFERROR('FORM NILAI SIAP'!$AC117*'CPMK-CPL'!J$19,0)+IFERROR('FORM NILAI SIAP'!$AE117*'CPMK-CPL'!J$20,0))/'CPMK-CPL'!J$25,""))</f>
        <v/>
      </c>
      <c r="L117" s="7" t="str">
        <f>IF($C117="","",IFERROR((IFERROR('FORM NILAI SIAP'!$M117*'CPMK-CPL'!K$11,0)+IFERROR('FORM NILAI SIAP'!$O117*'CPMK-CPL'!K$12,0)+IFERROR('FORM NILAI SIAP'!$Q117*'CPMK-CPL'!K$13,0)+IFERROR('FORM NILAI SIAP'!$S117*'CPMK-CPL'!K$14,0)+IFERROR('FORM NILAI SIAP'!$U117*'CPMK-CPL'!K$15,0)+IFERROR('FORM NILAI SIAP'!$W117*'CPMK-CPL'!K$16,0)+IFERROR('FORM NILAI SIAP'!$Y117*'CPMK-CPL'!K$17,0)+IFERROR('FORM NILAI SIAP'!$AA117*'CPMK-CPL'!K$18,0)+IFERROR('FORM NILAI SIAP'!$AC117*'CPMK-CPL'!K$19,0)+IFERROR('FORM NILAI SIAP'!$AE117*'CPMK-CPL'!K$20,0))/'CPMK-CPL'!K$25,""))</f>
        <v/>
      </c>
      <c r="M117" s="7" t="str">
        <f>IF($C117="","",IFERROR((IFERROR('FORM NILAI SIAP'!$M117*'CPMK-CPL'!L$11,0)+IFERROR('FORM NILAI SIAP'!$O117*'CPMK-CPL'!L$12,0)+IFERROR('FORM NILAI SIAP'!$Q117*'CPMK-CPL'!L$13,0)+IFERROR('FORM NILAI SIAP'!$S117*'CPMK-CPL'!L$14,0)+IFERROR('FORM NILAI SIAP'!$U117*'CPMK-CPL'!L$15,0)+IFERROR('FORM NILAI SIAP'!$W117*'CPMK-CPL'!L$16,0)+IFERROR('FORM NILAI SIAP'!$Y117*'CPMK-CPL'!L$17,0)+IFERROR('FORM NILAI SIAP'!$AA117*'CPMK-CPL'!L$18,0)+IFERROR('FORM NILAI SIAP'!$AC117*'CPMK-CPL'!L$19,0)+IFERROR('FORM NILAI SIAP'!$AE117*'CPMK-CPL'!L$20,0))/'CPMK-CPL'!L$25,""))</f>
        <v/>
      </c>
      <c r="N117" s="7" t="str">
        <f>IF($C117="","",IFERROR((IFERROR('FORM NILAI SIAP'!$M117*'CPMK-CPL'!M$11,0)+IFERROR('FORM NILAI SIAP'!$O117*'CPMK-CPL'!M$12,0)+IFERROR('FORM NILAI SIAP'!$Q117*'CPMK-CPL'!M$13,0)+IFERROR('FORM NILAI SIAP'!$S117*'CPMK-CPL'!M$14,0)+IFERROR('FORM NILAI SIAP'!$U117*'CPMK-CPL'!M$15,0)+IFERROR('FORM NILAI SIAP'!$W117*'CPMK-CPL'!M$16,0)+IFERROR('FORM NILAI SIAP'!$Y117*'CPMK-CPL'!M$17,0)+IFERROR('FORM NILAI SIAP'!$AA117*'CPMK-CPL'!M$18,0)+IFERROR('FORM NILAI SIAP'!$AC117*'CPMK-CPL'!M$19,0)+IFERROR('FORM NILAI SIAP'!$AE117*'CPMK-CPL'!M$20,0))/'CPMK-CPL'!M$25,""))</f>
        <v/>
      </c>
      <c r="O117" s="7" t="str">
        <f>IF($C117="","",IFERROR((IFERROR('FORM NILAI SIAP'!$M117*'CPMK-CPL'!N$11,0)+IFERROR('FORM NILAI SIAP'!$O117*'CPMK-CPL'!N$12,0)+IFERROR('FORM NILAI SIAP'!$Q117*'CPMK-CPL'!N$13,0)+IFERROR('FORM NILAI SIAP'!$S117*'CPMK-CPL'!N$14,0)+IFERROR('FORM NILAI SIAP'!$U117*'CPMK-CPL'!N$15,0)+IFERROR('FORM NILAI SIAP'!$W117*'CPMK-CPL'!N$16,0)+IFERROR('FORM NILAI SIAP'!$Y117*'CPMK-CPL'!N$17,0)+IFERROR('FORM NILAI SIAP'!$AA117*'CPMK-CPL'!N$18,0)+IFERROR('FORM NILAI SIAP'!$AC117*'CPMK-CPL'!N$19,0)+IFERROR('FORM NILAI SIAP'!$AE117*'CPMK-CPL'!N$20,0))/'CPMK-CPL'!N$25,""))</f>
        <v/>
      </c>
      <c r="P117" s="7" t="str">
        <f>IF($C117="","",IFERROR((IFERROR('FORM NILAI SIAP'!$M117*'CPMK-CPL'!O$11,0)+IFERROR('FORM NILAI SIAP'!$O117*'CPMK-CPL'!O$12,0)+IFERROR('FORM NILAI SIAP'!$Q117*'CPMK-CPL'!O$13,0)+IFERROR('FORM NILAI SIAP'!$S117*'CPMK-CPL'!O$14,0)+IFERROR('FORM NILAI SIAP'!$U117*'CPMK-CPL'!O$15,0)+IFERROR('FORM NILAI SIAP'!$W117*'CPMK-CPL'!O$16,0)+IFERROR('FORM NILAI SIAP'!$Y117*'CPMK-CPL'!O$17,0)+IFERROR('FORM NILAI SIAP'!$AA117*'CPMK-CPL'!O$18,0)+IFERROR('FORM NILAI SIAP'!$AC117*'CPMK-CPL'!O$19,0)+IFERROR('FORM NILAI SIAP'!$AE117*'CPMK-CPL'!O$20,0))/'CPMK-CPL'!O$25,""))</f>
        <v/>
      </c>
      <c r="Q117" s="7" t="str">
        <f>IF($C117="","",IFERROR((IFERROR('FORM NILAI SIAP'!$M117*'CPMK-CPL'!P$11,0)+IFERROR('FORM NILAI SIAP'!$O117*'CPMK-CPL'!P$12,0)+IFERROR('FORM NILAI SIAP'!$Q117*'CPMK-CPL'!P$13,0)+IFERROR('FORM NILAI SIAP'!$S117*'CPMK-CPL'!P$14,0)+IFERROR('FORM NILAI SIAP'!$U117*'CPMK-CPL'!P$15,0)+IFERROR('FORM NILAI SIAP'!$W117*'CPMK-CPL'!P$16,0)+IFERROR('FORM NILAI SIAP'!$Y117*'CPMK-CPL'!P$17,0)+IFERROR('FORM NILAI SIAP'!$AA117*'CPMK-CPL'!P$18,0)+IFERROR('FORM NILAI SIAP'!$AC117*'CPMK-CPL'!P$19,0)+IFERROR('FORM NILAI SIAP'!$AE117*'CPMK-CPL'!P$20,0))/'CPMK-CPL'!P$25,""))</f>
        <v/>
      </c>
      <c r="R117" s="7" t="str">
        <f>IF($C117="","",IFERROR((IFERROR('FORM NILAI SIAP'!$M117*'CPMK-CPL'!Q$11,0)+IFERROR('FORM NILAI SIAP'!$O117*'CPMK-CPL'!Q$12,0)+IFERROR('FORM NILAI SIAP'!$Q117*'CPMK-CPL'!Q$13,0)+IFERROR('FORM NILAI SIAP'!$S117*'CPMK-CPL'!Q$14,0)+IFERROR('FORM NILAI SIAP'!$U117*'CPMK-CPL'!Q$15,0)+IFERROR('FORM NILAI SIAP'!$W117*'CPMK-CPL'!Q$16,0)+IFERROR('FORM NILAI SIAP'!$Y117*'CPMK-CPL'!Q$17,0)+IFERROR('FORM NILAI SIAP'!$AA117*'CPMK-CPL'!Q$18,0)+IFERROR('FORM NILAI SIAP'!$AC117*'CPMK-CPL'!Q$19,0)+IFERROR('FORM NILAI SIAP'!$AE117*'CPMK-CPL'!Q$20,0))/'CPMK-CPL'!Q$25,""))</f>
        <v/>
      </c>
      <c r="S117" s="7" t="str">
        <f>IF($C117="","",IFERROR((IFERROR('FORM NILAI SIAP'!$M117*'CPMK-CPL'!R$11,0)+IFERROR('FORM NILAI SIAP'!$O117*'CPMK-CPL'!R$12,0)+IFERROR('FORM NILAI SIAP'!$Q117*'CPMK-CPL'!R$13,0)+IFERROR('FORM NILAI SIAP'!$S117*'CPMK-CPL'!R$14,0)+IFERROR('FORM NILAI SIAP'!$U117*'CPMK-CPL'!R$15,0)+IFERROR('FORM NILAI SIAP'!$W117*'CPMK-CPL'!R$16,0)+IFERROR('FORM NILAI SIAP'!$Y117*'CPMK-CPL'!R$17,0)+IFERROR('FORM NILAI SIAP'!$AA117*'CPMK-CPL'!R$18,0)+IFERROR('FORM NILAI SIAP'!$AC117*'CPMK-CPL'!R$19,0)+IFERROR('FORM NILAI SIAP'!$AE117*'CPMK-CPL'!R$20,0))/'CPMK-CPL'!R$25,""))</f>
        <v/>
      </c>
      <c r="T117" s="2" t="str">
        <f t="shared" si="30"/>
        <v/>
      </c>
      <c r="U117" s="2" t="str">
        <f t="shared" si="31"/>
        <v/>
      </c>
      <c r="V117" s="2" t="str">
        <f t="shared" si="32"/>
        <v/>
      </c>
      <c r="W117" s="2" t="str">
        <f t="shared" si="33"/>
        <v/>
      </c>
      <c r="X117" s="2" t="str">
        <f t="shared" si="34"/>
        <v/>
      </c>
      <c r="Y117" s="2" t="str">
        <f t="shared" si="35"/>
        <v/>
      </c>
      <c r="Z117" s="2" t="str">
        <f t="shared" si="36"/>
        <v/>
      </c>
      <c r="AA117" s="2" t="str">
        <f t="shared" si="37"/>
        <v/>
      </c>
      <c r="AB117" s="2" t="str">
        <f t="shared" si="28"/>
        <v/>
      </c>
      <c r="AC117" s="2" t="str">
        <f t="shared" si="38"/>
        <v/>
      </c>
      <c r="AD117" s="2" t="str">
        <f t="shared" si="39"/>
        <v/>
      </c>
      <c r="AE117" s="2" t="str">
        <f t="shared" si="40"/>
        <v/>
      </c>
      <c r="AF117" s="2" t="str">
        <f t="shared" si="41"/>
        <v/>
      </c>
      <c r="AG117" s="2" t="str">
        <f t="shared" si="42"/>
        <v/>
      </c>
      <c r="AH117" s="2" t="str">
        <f t="shared" si="43"/>
        <v/>
      </c>
      <c r="AI117" s="60" t="str">
        <f t="shared" ca="1" si="44"/>
        <v/>
      </c>
      <c r="AJ117" s="60"/>
    </row>
    <row r="118" spans="1:36" x14ac:dyDescent="0.25">
      <c r="A118" s="63" t="str">
        <f t="shared" si="29"/>
        <v/>
      </c>
      <c r="B118" s="49" t="str">
        <f>IF('FORM NILAI SIAP'!A118=0,"",'FORM NILAI SIAP'!A118)</f>
        <v/>
      </c>
      <c r="C118" s="3" t="str">
        <f>IF('FORM NILAI SIAP'!B118=0,"",'FORM NILAI SIAP'!B118)</f>
        <v/>
      </c>
      <c r="D118" s="3" t="str">
        <f>'FORM NILAI SIAP'!J118</f>
        <v/>
      </c>
      <c r="E118" s="7" t="str">
        <f>IF($C118="","",IFERROR((IFERROR('FORM NILAI SIAP'!$M118*'CPMK-CPL'!D$11,0)+IFERROR('FORM NILAI SIAP'!$O118*'CPMK-CPL'!D$12,0)+IFERROR('FORM NILAI SIAP'!$Q118*'CPMK-CPL'!D$13,0)+IFERROR('FORM NILAI SIAP'!$S118*'CPMK-CPL'!D$14,0)+IFERROR('FORM NILAI SIAP'!$U118*'CPMK-CPL'!D$15,0)+IFERROR('FORM NILAI SIAP'!$W118*'CPMK-CPL'!D$16,0)+IFERROR('FORM NILAI SIAP'!$Y118*'CPMK-CPL'!D$17,0)+IFERROR('FORM NILAI SIAP'!$AA118*'CPMK-CPL'!D$18,0)+IFERROR('FORM NILAI SIAP'!$AC118*'CPMK-CPL'!D$19,0)+IFERROR('FORM NILAI SIAP'!$AE118*'CPMK-CPL'!D$20,0))/'CPMK-CPL'!D$25,""))</f>
        <v/>
      </c>
      <c r="F118" s="7" t="str">
        <f>IF($C118="","",IFERROR((IFERROR('FORM NILAI SIAP'!$M118*'CPMK-CPL'!E$11,0)+IFERROR('FORM NILAI SIAP'!$O118*'CPMK-CPL'!E$12,0)+IFERROR('FORM NILAI SIAP'!$Q118*'CPMK-CPL'!E$13,0)+IFERROR('FORM NILAI SIAP'!$S118*'CPMK-CPL'!E$14,0)+IFERROR('FORM NILAI SIAP'!$U118*'CPMK-CPL'!E$15,0)+IFERROR('FORM NILAI SIAP'!$W118*'CPMK-CPL'!E$16,0)+IFERROR('FORM NILAI SIAP'!$Y118*'CPMK-CPL'!E$17,0)+IFERROR('FORM NILAI SIAP'!$AA118*'CPMK-CPL'!E$18,0)+IFERROR('FORM NILAI SIAP'!$AC118*'CPMK-CPL'!E$19,0)+IFERROR('FORM NILAI SIAP'!$AE118*'CPMK-CPL'!E$20,0))/'CPMK-CPL'!E$25,""))</f>
        <v/>
      </c>
      <c r="G118" s="7" t="str">
        <f>IF($C118="","",IFERROR((IFERROR('FORM NILAI SIAP'!$M118*'CPMK-CPL'!F$11,0)+IFERROR('FORM NILAI SIAP'!$O118*'CPMK-CPL'!F$12,0)+IFERROR('FORM NILAI SIAP'!$Q118*'CPMK-CPL'!F$13,0)+IFERROR('FORM NILAI SIAP'!$S118*'CPMK-CPL'!F$14,0)+IFERROR('FORM NILAI SIAP'!$U118*'CPMK-CPL'!F$15,0)+IFERROR('FORM NILAI SIAP'!$W118*'CPMK-CPL'!F$16,0)+IFERROR('FORM NILAI SIAP'!$Y118*'CPMK-CPL'!F$17,0)+IFERROR('FORM NILAI SIAP'!$AA118*'CPMK-CPL'!F$18,0)+IFERROR('FORM NILAI SIAP'!$AC118*'CPMK-CPL'!F$19,0)+IFERROR('FORM NILAI SIAP'!$AE118*'CPMK-CPL'!F$20,0))/'CPMK-CPL'!F$25,""))</f>
        <v/>
      </c>
      <c r="H118" s="7" t="str">
        <f>IF($C118="","",IFERROR((IFERROR('FORM NILAI SIAP'!$M118*'CPMK-CPL'!G$11,0)+IFERROR('FORM NILAI SIAP'!$O118*'CPMK-CPL'!G$12,0)+IFERROR('FORM NILAI SIAP'!$Q118*'CPMK-CPL'!G$13,0)+IFERROR('FORM NILAI SIAP'!$S118*'CPMK-CPL'!G$14,0)+IFERROR('FORM NILAI SIAP'!$U118*'CPMK-CPL'!G$15,0)+IFERROR('FORM NILAI SIAP'!$W118*'CPMK-CPL'!G$16,0)+IFERROR('FORM NILAI SIAP'!$Y118*'CPMK-CPL'!G$17,0)+IFERROR('FORM NILAI SIAP'!$AA118*'CPMK-CPL'!G$18,0)+IFERROR('FORM NILAI SIAP'!$AC118*'CPMK-CPL'!G$19,0)+IFERROR('FORM NILAI SIAP'!$AE118*'CPMK-CPL'!G$20,0))/'CPMK-CPL'!G$25,""))</f>
        <v/>
      </c>
      <c r="I118" s="7" t="str">
        <f>IF($C118="","",IFERROR((IFERROR('FORM NILAI SIAP'!$M118*'CPMK-CPL'!H$11,0)+IFERROR('FORM NILAI SIAP'!$O118*'CPMK-CPL'!H$12,0)+IFERROR('FORM NILAI SIAP'!$Q118*'CPMK-CPL'!H$13,0)+IFERROR('FORM NILAI SIAP'!$S118*'CPMK-CPL'!H$14,0)+IFERROR('FORM NILAI SIAP'!$U118*'CPMK-CPL'!H$15,0)+IFERROR('FORM NILAI SIAP'!$W118*'CPMK-CPL'!H$16,0)+IFERROR('FORM NILAI SIAP'!$Y118*'CPMK-CPL'!H$17,0)+IFERROR('FORM NILAI SIAP'!$AA118*'CPMK-CPL'!H$18,0)+IFERROR('FORM NILAI SIAP'!$AC118*'CPMK-CPL'!H$19,0)+IFERROR('FORM NILAI SIAP'!$AE118*'CPMK-CPL'!H$20,0))/'CPMK-CPL'!H$25,""))</f>
        <v/>
      </c>
      <c r="J118" s="7" t="str">
        <f>IF($C118="","",IFERROR((IFERROR('FORM NILAI SIAP'!$M118*'CPMK-CPL'!I$11,0)+IFERROR('FORM NILAI SIAP'!$O118*'CPMK-CPL'!I$12,0)+IFERROR('FORM NILAI SIAP'!$Q118*'CPMK-CPL'!I$13,0)+IFERROR('FORM NILAI SIAP'!$S118*'CPMK-CPL'!I$14,0)+IFERROR('FORM NILAI SIAP'!$U118*'CPMK-CPL'!I$15,0)+IFERROR('FORM NILAI SIAP'!$W118*'CPMK-CPL'!I$16,0)+IFERROR('FORM NILAI SIAP'!$Y118*'CPMK-CPL'!I$17,0)+IFERROR('FORM NILAI SIAP'!$AA118*'CPMK-CPL'!I$18,0)+IFERROR('FORM NILAI SIAP'!$AC118*'CPMK-CPL'!I$19,0)+IFERROR('FORM NILAI SIAP'!$AE118*'CPMK-CPL'!I$20,0))/'CPMK-CPL'!I$25,""))</f>
        <v/>
      </c>
      <c r="K118" s="7" t="str">
        <f>IF($C118="","",IFERROR((IFERROR('FORM NILAI SIAP'!$M118*'CPMK-CPL'!J$11,0)+IFERROR('FORM NILAI SIAP'!$O118*'CPMK-CPL'!J$12,0)+IFERROR('FORM NILAI SIAP'!$Q118*'CPMK-CPL'!J$13,0)+IFERROR('FORM NILAI SIAP'!$S118*'CPMK-CPL'!J$14,0)+IFERROR('FORM NILAI SIAP'!$U118*'CPMK-CPL'!J$15,0)+IFERROR('FORM NILAI SIAP'!$W118*'CPMK-CPL'!J$16,0)+IFERROR('FORM NILAI SIAP'!$Y118*'CPMK-CPL'!J$17,0)+IFERROR('FORM NILAI SIAP'!$AA118*'CPMK-CPL'!J$18,0)+IFERROR('FORM NILAI SIAP'!$AC118*'CPMK-CPL'!J$19,0)+IFERROR('FORM NILAI SIAP'!$AE118*'CPMK-CPL'!J$20,0))/'CPMK-CPL'!J$25,""))</f>
        <v/>
      </c>
      <c r="L118" s="7" t="str">
        <f>IF($C118="","",IFERROR((IFERROR('FORM NILAI SIAP'!$M118*'CPMK-CPL'!K$11,0)+IFERROR('FORM NILAI SIAP'!$O118*'CPMK-CPL'!K$12,0)+IFERROR('FORM NILAI SIAP'!$Q118*'CPMK-CPL'!K$13,0)+IFERROR('FORM NILAI SIAP'!$S118*'CPMK-CPL'!K$14,0)+IFERROR('FORM NILAI SIAP'!$U118*'CPMK-CPL'!K$15,0)+IFERROR('FORM NILAI SIAP'!$W118*'CPMK-CPL'!K$16,0)+IFERROR('FORM NILAI SIAP'!$Y118*'CPMK-CPL'!K$17,0)+IFERROR('FORM NILAI SIAP'!$AA118*'CPMK-CPL'!K$18,0)+IFERROR('FORM NILAI SIAP'!$AC118*'CPMK-CPL'!K$19,0)+IFERROR('FORM NILAI SIAP'!$AE118*'CPMK-CPL'!K$20,0))/'CPMK-CPL'!K$25,""))</f>
        <v/>
      </c>
      <c r="M118" s="7" t="str">
        <f>IF($C118="","",IFERROR((IFERROR('FORM NILAI SIAP'!$M118*'CPMK-CPL'!L$11,0)+IFERROR('FORM NILAI SIAP'!$O118*'CPMK-CPL'!L$12,0)+IFERROR('FORM NILAI SIAP'!$Q118*'CPMK-CPL'!L$13,0)+IFERROR('FORM NILAI SIAP'!$S118*'CPMK-CPL'!L$14,0)+IFERROR('FORM NILAI SIAP'!$U118*'CPMK-CPL'!L$15,0)+IFERROR('FORM NILAI SIAP'!$W118*'CPMK-CPL'!L$16,0)+IFERROR('FORM NILAI SIAP'!$Y118*'CPMK-CPL'!L$17,0)+IFERROR('FORM NILAI SIAP'!$AA118*'CPMK-CPL'!L$18,0)+IFERROR('FORM NILAI SIAP'!$AC118*'CPMK-CPL'!L$19,0)+IFERROR('FORM NILAI SIAP'!$AE118*'CPMK-CPL'!L$20,0))/'CPMK-CPL'!L$25,""))</f>
        <v/>
      </c>
      <c r="N118" s="7" t="str">
        <f>IF($C118="","",IFERROR((IFERROR('FORM NILAI SIAP'!$M118*'CPMK-CPL'!M$11,0)+IFERROR('FORM NILAI SIAP'!$O118*'CPMK-CPL'!M$12,0)+IFERROR('FORM NILAI SIAP'!$Q118*'CPMK-CPL'!M$13,0)+IFERROR('FORM NILAI SIAP'!$S118*'CPMK-CPL'!M$14,0)+IFERROR('FORM NILAI SIAP'!$U118*'CPMK-CPL'!M$15,0)+IFERROR('FORM NILAI SIAP'!$W118*'CPMK-CPL'!M$16,0)+IFERROR('FORM NILAI SIAP'!$Y118*'CPMK-CPL'!M$17,0)+IFERROR('FORM NILAI SIAP'!$AA118*'CPMK-CPL'!M$18,0)+IFERROR('FORM NILAI SIAP'!$AC118*'CPMK-CPL'!M$19,0)+IFERROR('FORM NILAI SIAP'!$AE118*'CPMK-CPL'!M$20,0))/'CPMK-CPL'!M$25,""))</f>
        <v/>
      </c>
      <c r="O118" s="7" t="str">
        <f>IF($C118="","",IFERROR((IFERROR('FORM NILAI SIAP'!$M118*'CPMK-CPL'!N$11,0)+IFERROR('FORM NILAI SIAP'!$O118*'CPMK-CPL'!N$12,0)+IFERROR('FORM NILAI SIAP'!$Q118*'CPMK-CPL'!N$13,0)+IFERROR('FORM NILAI SIAP'!$S118*'CPMK-CPL'!N$14,0)+IFERROR('FORM NILAI SIAP'!$U118*'CPMK-CPL'!N$15,0)+IFERROR('FORM NILAI SIAP'!$W118*'CPMK-CPL'!N$16,0)+IFERROR('FORM NILAI SIAP'!$Y118*'CPMK-CPL'!N$17,0)+IFERROR('FORM NILAI SIAP'!$AA118*'CPMK-CPL'!N$18,0)+IFERROR('FORM NILAI SIAP'!$AC118*'CPMK-CPL'!N$19,0)+IFERROR('FORM NILAI SIAP'!$AE118*'CPMK-CPL'!N$20,0))/'CPMK-CPL'!N$25,""))</f>
        <v/>
      </c>
      <c r="P118" s="7" t="str">
        <f>IF($C118="","",IFERROR((IFERROR('FORM NILAI SIAP'!$M118*'CPMK-CPL'!O$11,0)+IFERROR('FORM NILAI SIAP'!$O118*'CPMK-CPL'!O$12,0)+IFERROR('FORM NILAI SIAP'!$Q118*'CPMK-CPL'!O$13,0)+IFERROR('FORM NILAI SIAP'!$S118*'CPMK-CPL'!O$14,0)+IFERROR('FORM NILAI SIAP'!$U118*'CPMK-CPL'!O$15,0)+IFERROR('FORM NILAI SIAP'!$W118*'CPMK-CPL'!O$16,0)+IFERROR('FORM NILAI SIAP'!$Y118*'CPMK-CPL'!O$17,0)+IFERROR('FORM NILAI SIAP'!$AA118*'CPMK-CPL'!O$18,0)+IFERROR('FORM NILAI SIAP'!$AC118*'CPMK-CPL'!O$19,0)+IFERROR('FORM NILAI SIAP'!$AE118*'CPMK-CPL'!O$20,0))/'CPMK-CPL'!O$25,""))</f>
        <v/>
      </c>
      <c r="Q118" s="7" t="str">
        <f>IF($C118="","",IFERROR((IFERROR('FORM NILAI SIAP'!$M118*'CPMK-CPL'!P$11,0)+IFERROR('FORM NILAI SIAP'!$O118*'CPMK-CPL'!P$12,0)+IFERROR('FORM NILAI SIAP'!$Q118*'CPMK-CPL'!P$13,0)+IFERROR('FORM NILAI SIAP'!$S118*'CPMK-CPL'!P$14,0)+IFERROR('FORM NILAI SIAP'!$U118*'CPMK-CPL'!P$15,0)+IFERROR('FORM NILAI SIAP'!$W118*'CPMK-CPL'!P$16,0)+IFERROR('FORM NILAI SIAP'!$Y118*'CPMK-CPL'!P$17,0)+IFERROR('FORM NILAI SIAP'!$AA118*'CPMK-CPL'!P$18,0)+IFERROR('FORM NILAI SIAP'!$AC118*'CPMK-CPL'!P$19,0)+IFERROR('FORM NILAI SIAP'!$AE118*'CPMK-CPL'!P$20,0))/'CPMK-CPL'!P$25,""))</f>
        <v/>
      </c>
      <c r="R118" s="7" t="str">
        <f>IF($C118="","",IFERROR((IFERROR('FORM NILAI SIAP'!$M118*'CPMK-CPL'!Q$11,0)+IFERROR('FORM NILAI SIAP'!$O118*'CPMK-CPL'!Q$12,0)+IFERROR('FORM NILAI SIAP'!$Q118*'CPMK-CPL'!Q$13,0)+IFERROR('FORM NILAI SIAP'!$S118*'CPMK-CPL'!Q$14,0)+IFERROR('FORM NILAI SIAP'!$U118*'CPMK-CPL'!Q$15,0)+IFERROR('FORM NILAI SIAP'!$W118*'CPMK-CPL'!Q$16,0)+IFERROR('FORM NILAI SIAP'!$Y118*'CPMK-CPL'!Q$17,0)+IFERROR('FORM NILAI SIAP'!$AA118*'CPMK-CPL'!Q$18,0)+IFERROR('FORM NILAI SIAP'!$AC118*'CPMK-CPL'!Q$19,0)+IFERROR('FORM NILAI SIAP'!$AE118*'CPMK-CPL'!Q$20,0))/'CPMK-CPL'!Q$25,""))</f>
        <v/>
      </c>
      <c r="S118" s="7" t="str">
        <f>IF($C118="","",IFERROR((IFERROR('FORM NILAI SIAP'!$M118*'CPMK-CPL'!R$11,0)+IFERROR('FORM NILAI SIAP'!$O118*'CPMK-CPL'!R$12,0)+IFERROR('FORM NILAI SIAP'!$Q118*'CPMK-CPL'!R$13,0)+IFERROR('FORM NILAI SIAP'!$S118*'CPMK-CPL'!R$14,0)+IFERROR('FORM NILAI SIAP'!$U118*'CPMK-CPL'!R$15,0)+IFERROR('FORM NILAI SIAP'!$W118*'CPMK-CPL'!R$16,0)+IFERROR('FORM NILAI SIAP'!$Y118*'CPMK-CPL'!R$17,0)+IFERROR('FORM NILAI SIAP'!$AA118*'CPMK-CPL'!R$18,0)+IFERROR('FORM NILAI SIAP'!$AC118*'CPMK-CPL'!R$19,0)+IFERROR('FORM NILAI SIAP'!$AE118*'CPMK-CPL'!R$20,0))/'CPMK-CPL'!R$25,""))</f>
        <v/>
      </c>
      <c r="T118" s="2" t="str">
        <f t="shared" si="30"/>
        <v/>
      </c>
      <c r="U118" s="2" t="str">
        <f t="shared" si="31"/>
        <v/>
      </c>
      <c r="V118" s="2" t="str">
        <f t="shared" si="32"/>
        <v/>
      </c>
      <c r="W118" s="2" t="str">
        <f t="shared" si="33"/>
        <v/>
      </c>
      <c r="X118" s="2" t="str">
        <f t="shared" si="34"/>
        <v/>
      </c>
      <c r="Y118" s="2" t="str">
        <f t="shared" si="35"/>
        <v/>
      </c>
      <c r="Z118" s="2" t="str">
        <f t="shared" si="36"/>
        <v/>
      </c>
      <c r="AA118" s="2" t="str">
        <f t="shared" si="37"/>
        <v/>
      </c>
      <c r="AB118" s="2" t="str">
        <f t="shared" si="28"/>
        <v/>
      </c>
      <c r="AC118" s="2" t="str">
        <f t="shared" si="38"/>
        <v/>
      </c>
      <c r="AD118" s="2" t="str">
        <f t="shared" si="39"/>
        <v/>
      </c>
      <c r="AE118" s="2" t="str">
        <f t="shared" si="40"/>
        <v/>
      </c>
      <c r="AF118" s="2" t="str">
        <f t="shared" si="41"/>
        <v/>
      </c>
      <c r="AG118" s="2" t="str">
        <f t="shared" si="42"/>
        <v/>
      </c>
      <c r="AH118" s="2" t="str">
        <f t="shared" si="43"/>
        <v/>
      </c>
      <c r="AI118" s="60" t="str">
        <f t="shared" ca="1" si="44"/>
        <v/>
      </c>
      <c r="AJ118" s="60"/>
    </row>
    <row r="119" spans="1:36" x14ac:dyDescent="0.25">
      <c r="A119" s="63" t="str">
        <f t="shared" si="29"/>
        <v/>
      </c>
      <c r="B119" s="49" t="str">
        <f>IF('FORM NILAI SIAP'!A119=0,"",'FORM NILAI SIAP'!A119)</f>
        <v/>
      </c>
      <c r="C119" s="3" t="str">
        <f>IF('FORM NILAI SIAP'!B119=0,"",'FORM NILAI SIAP'!B119)</f>
        <v/>
      </c>
      <c r="D119" s="3" t="str">
        <f>'FORM NILAI SIAP'!J119</f>
        <v/>
      </c>
      <c r="E119" s="7" t="str">
        <f>IF($C119="","",IFERROR((IFERROR('FORM NILAI SIAP'!$M119*'CPMK-CPL'!D$11,0)+IFERROR('FORM NILAI SIAP'!$O119*'CPMK-CPL'!D$12,0)+IFERROR('FORM NILAI SIAP'!$Q119*'CPMK-CPL'!D$13,0)+IFERROR('FORM NILAI SIAP'!$S119*'CPMK-CPL'!D$14,0)+IFERROR('FORM NILAI SIAP'!$U119*'CPMK-CPL'!D$15,0)+IFERROR('FORM NILAI SIAP'!$W119*'CPMK-CPL'!D$16,0)+IFERROR('FORM NILAI SIAP'!$Y119*'CPMK-CPL'!D$17,0)+IFERROR('FORM NILAI SIAP'!$AA119*'CPMK-CPL'!D$18,0)+IFERROR('FORM NILAI SIAP'!$AC119*'CPMK-CPL'!D$19,0)+IFERROR('FORM NILAI SIAP'!$AE119*'CPMK-CPL'!D$20,0))/'CPMK-CPL'!D$25,""))</f>
        <v/>
      </c>
      <c r="F119" s="7" t="str">
        <f>IF($C119="","",IFERROR((IFERROR('FORM NILAI SIAP'!$M119*'CPMK-CPL'!E$11,0)+IFERROR('FORM NILAI SIAP'!$O119*'CPMK-CPL'!E$12,0)+IFERROR('FORM NILAI SIAP'!$Q119*'CPMK-CPL'!E$13,0)+IFERROR('FORM NILAI SIAP'!$S119*'CPMK-CPL'!E$14,0)+IFERROR('FORM NILAI SIAP'!$U119*'CPMK-CPL'!E$15,0)+IFERROR('FORM NILAI SIAP'!$W119*'CPMK-CPL'!E$16,0)+IFERROR('FORM NILAI SIAP'!$Y119*'CPMK-CPL'!E$17,0)+IFERROR('FORM NILAI SIAP'!$AA119*'CPMK-CPL'!E$18,0)+IFERROR('FORM NILAI SIAP'!$AC119*'CPMK-CPL'!E$19,0)+IFERROR('FORM NILAI SIAP'!$AE119*'CPMK-CPL'!E$20,0))/'CPMK-CPL'!E$25,""))</f>
        <v/>
      </c>
      <c r="G119" s="7" t="str">
        <f>IF($C119="","",IFERROR((IFERROR('FORM NILAI SIAP'!$M119*'CPMK-CPL'!F$11,0)+IFERROR('FORM NILAI SIAP'!$O119*'CPMK-CPL'!F$12,0)+IFERROR('FORM NILAI SIAP'!$Q119*'CPMK-CPL'!F$13,0)+IFERROR('FORM NILAI SIAP'!$S119*'CPMK-CPL'!F$14,0)+IFERROR('FORM NILAI SIAP'!$U119*'CPMK-CPL'!F$15,0)+IFERROR('FORM NILAI SIAP'!$W119*'CPMK-CPL'!F$16,0)+IFERROR('FORM NILAI SIAP'!$Y119*'CPMK-CPL'!F$17,0)+IFERROR('FORM NILAI SIAP'!$AA119*'CPMK-CPL'!F$18,0)+IFERROR('FORM NILAI SIAP'!$AC119*'CPMK-CPL'!F$19,0)+IFERROR('FORM NILAI SIAP'!$AE119*'CPMK-CPL'!F$20,0))/'CPMK-CPL'!F$25,""))</f>
        <v/>
      </c>
      <c r="H119" s="7" t="str">
        <f>IF($C119="","",IFERROR((IFERROR('FORM NILAI SIAP'!$M119*'CPMK-CPL'!G$11,0)+IFERROR('FORM NILAI SIAP'!$O119*'CPMK-CPL'!G$12,0)+IFERROR('FORM NILAI SIAP'!$Q119*'CPMK-CPL'!G$13,0)+IFERROR('FORM NILAI SIAP'!$S119*'CPMK-CPL'!G$14,0)+IFERROR('FORM NILAI SIAP'!$U119*'CPMK-CPL'!G$15,0)+IFERROR('FORM NILAI SIAP'!$W119*'CPMK-CPL'!G$16,0)+IFERROR('FORM NILAI SIAP'!$Y119*'CPMK-CPL'!G$17,0)+IFERROR('FORM NILAI SIAP'!$AA119*'CPMK-CPL'!G$18,0)+IFERROR('FORM NILAI SIAP'!$AC119*'CPMK-CPL'!G$19,0)+IFERROR('FORM NILAI SIAP'!$AE119*'CPMK-CPL'!G$20,0))/'CPMK-CPL'!G$25,""))</f>
        <v/>
      </c>
      <c r="I119" s="7" t="str">
        <f>IF($C119="","",IFERROR((IFERROR('FORM NILAI SIAP'!$M119*'CPMK-CPL'!H$11,0)+IFERROR('FORM NILAI SIAP'!$O119*'CPMK-CPL'!H$12,0)+IFERROR('FORM NILAI SIAP'!$Q119*'CPMK-CPL'!H$13,0)+IFERROR('FORM NILAI SIAP'!$S119*'CPMK-CPL'!H$14,0)+IFERROR('FORM NILAI SIAP'!$U119*'CPMK-CPL'!H$15,0)+IFERROR('FORM NILAI SIAP'!$W119*'CPMK-CPL'!H$16,0)+IFERROR('FORM NILAI SIAP'!$Y119*'CPMK-CPL'!H$17,0)+IFERROR('FORM NILAI SIAP'!$AA119*'CPMK-CPL'!H$18,0)+IFERROR('FORM NILAI SIAP'!$AC119*'CPMK-CPL'!H$19,0)+IFERROR('FORM NILAI SIAP'!$AE119*'CPMK-CPL'!H$20,0))/'CPMK-CPL'!H$25,""))</f>
        <v/>
      </c>
      <c r="J119" s="7" t="str">
        <f>IF($C119="","",IFERROR((IFERROR('FORM NILAI SIAP'!$M119*'CPMK-CPL'!I$11,0)+IFERROR('FORM NILAI SIAP'!$O119*'CPMK-CPL'!I$12,0)+IFERROR('FORM NILAI SIAP'!$Q119*'CPMK-CPL'!I$13,0)+IFERROR('FORM NILAI SIAP'!$S119*'CPMK-CPL'!I$14,0)+IFERROR('FORM NILAI SIAP'!$U119*'CPMK-CPL'!I$15,0)+IFERROR('FORM NILAI SIAP'!$W119*'CPMK-CPL'!I$16,0)+IFERROR('FORM NILAI SIAP'!$Y119*'CPMK-CPL'!I$17,0)+IFERROR('FORM NILAI SIAP'!$AA119*'CPMK-CPL'!I$18,0)+IFERROR('FORM NILAI SIAP'!$AC119*'CPMK-CPL'!I$19,0)+IFERROR('FORM NILAI SIAP'!$AE119*'CPMK-CPL'!I$20,0))/'CPMK-CPL'!I$25,""))</f>
        <v/>
      </c>
      <c r="K119" s="7" t="str">
        <f>IF($C119="","",IFERROR((IFERROR('FORM NILAI SIAP'!$M119*'CPMK-CPL'!J$11,0)+IFERROR('FORM NILAI SIAP'!$O119*'CPMK-CPL'!J$12,0)+IFERROR('FORM NILAI SIAP'!$Q119*'CPMK-CPL'!J$13,0)+IFERROR('FORM NILAI SIAP'!$S119*'CPMK-CPL'!J$14,0)+IFERROR('FORM NILAI SIAP'!$U119*'CPMK-CPL'!J$15,0)+IFERROR('FORM NILAI SIAP'!$W119*'CPMK-CPL'!J$16,0)+IFERROR('FORM NILAI SIAP'!$Y119*'CPMK-CPL'!J$17,0)+IFERROR('FORM NILAI SIAP'!$AA119*'CPMK-CPL'!J$18,0)+IFERROR('FORM NILAI SIAP'!$AC119*'CPMK-CPL'!J$19,0)+IFERROR('FORM NILAI SIAP'!$AE119*'CPMK-CPL'!J$20,0))/'CPMK-CPL'!J$25,""))</f>
        <v/>
      </c>
      <c r="L119" s="7" t="str">
        <f>IF($C119="","",IFERROR((IFERROR('FORM NILAI SIAP'!$M119*'CPMK-CPL'!K$11,0)+IFERROR('FORM NILAI SIAP'!$O119*'CPMK-CPL'!K$12,0)+IFERROR('FORM NILAI SIAP'!$Q119*'CPMK-CPL'!K$13,0)+IFERROR('FORM NILAI SIAP'!$S119*'CPMK-CPL'!K$14,0)+IFERROR('FORM NILAI SIAP'!$U119*'CPMK-CPL'!K$15,0)+IFERROR('FORM NILAI SIAP'!$W119*'CPMK-CPL'!K$16,0)+IFERROR('FORM NILAI SIAP'!$Y119*'CPMK-CPL'!K$17,0)+IFERROR('FORM NILAI SIAP'!$AA119*'CPMK-CPL'!K$18,0)+IFERROR('FORM NILAI SIAP'!$AC119*'CPMK-CPL'!K$19,0)+IFERROR('FORM NILAI SIAP'!$AE119*'CPMK-CPL'!K$20,0))/'CPMK-CPL'!K$25,""))</f>
        <v/>
      </c>
      <c r="M119" s="7" t="str">
        <f>IF($C119="","",IFERROR((IFERROR('FORM NILAI SIAP'!$M119*'CPMK-CPL'!L$11,0)+IFERROR('FORM NILAI SIAP'!$O119*'CPMK-CPL'!L$12,0)+IFERROR('FORM NILAI SIAP'!$Q119*'CPMK-CPL'!L$13,0)+IFERROR('FORM NILAI SIAP'!$S119*'CPMK-CPL'!L$14,0)+IFERROR('FORM NILAI SIAP'!$U119*'CPMK-CPL'!L$15,0)+IFERROR('FORM NILAI SIAP'!$W119*'CPMK-CPL'!L$16,0)+IFERROR('FORM NILAI SIAP'!$Y119*'CPMK-CPL'!L$17,0)+IFERROR('FORM NILAI SIAP'!$AA119*'CPMK-CPL'!L$18,0)+IFERROR('FORM NILAI SIAP'!$AC119*'CPMK-CPL'!L$19,0)+IFERROR('FORM NILAI SIAP'!$AE119*'CPMK-CPL'!L$20,0))/'CPMK-CPL'!L$25,""))</f>
        <v/>
      </c>
      <c r="N119" s="7" t="str">
        <f>IF($C119="","",IFERROR((IFERROR('FORM NILAI SIAP'!$M119*'CPMK-CPL'!M$11,0)+IFERROR('FORM NILAI SIAP'!$O119*'CPMK-CPL'!M$12,0)+IFERROR('FORM NILAI SIAP'!$Q119*'CPMK-CPL'!M$13,0)+IFERROR('FORM NILAI SIAP'!$S119*'CPMK-CPL'!M$14,0)+IFERROR('FORM NILAI SIAP'!$U119*'CPMK-CPL'!M$15,0)+IFERROR('FORM NILAI SIAP'!$W119*'CPMK-CPL'!M$16,0)+IFERROR('FORM NILAI SIAP'!$Y119*'CPMK-CPL'!M$17,0)+IFERROR('FORM NILAI SIAP'!$AA119*'CPMK-CPL'!M$18,0)+IFERROR('FORM NILAI SIAP'!$AC119*'CPMK-CPL'!M$19,0)+IFERROR('FORM NILAI SIAP'!$AE119*'CPMK-CPL'!M$20,0))/'CPMK-CPL'!M$25,""))</f>
        <v/>
      </c>
      <c r="O119" s="7" t="str">
        <f>IF($C119="","",IFERROR((IFERROR('FORM NILAI SIAP'!$M119*'CPMK-CPL'!N$11,0)+IFERROR('FORM NILAI SIAP'!$O119*'CPMK-CPL'!N$12,0)+IFERROR('FORM NILAI SIAP'!$Q119*'CPMK-CPL'!N$13,0)+IFERROR('FORM NILAI SIAP'!$S119*'CPMK-CPL'!N$14,0)+IFERROR('FORM NILAI SIAP'!$U119*'CPMK-CPL'!N$15,0)+IFERROR('FORM NILAI SIAP'!$W119*'CPMK-CPL'!N$16,0)+IFERROR('FORM NILAI SIAP'!$Y119*'CPMK-CPL'!N$17,0)+IFERROR('FORM NILAI SIAP'!$AA119*'CPMK-CPL'!N$18,0)+IFERROR('FORM NILAI SIAP'!$AC119*'CPMK-CPL'!N$19,0)+IFERROR('FORM NILAI SIAP'!$AE119*'CPMK-CPL'!N$20,0))/'CPMK-CPL'!N$25,""))</f>
        <v/>
      </c>
      <c r="P119" s="7" t="str">
        <f>IF($C119="","",IFERROR((IFERROR('FORM NILAI SIAP'!$M119*'CPMK-CPL'!O$11,0)+IFERROR('FORM NILAI SIAP'!$O119*'CPMK-CPL'!O$12,0)+IFERROR('FORM NILAI SIAP'!$Q119*'CPMK-CPL'!O$13,0)+IFERROR('FORM NILAI SIAP'!$S119*'CPMK-CPL'!O$14,0)+IFERROR('FORM NILAI SIAP'!$U119*'CPMK-CPL'!O$15,0)+IFERROR('FORM NILAI SIAP'!$W119*'CPMK-CPL'!O$16,0)+IFERROR('FORM NILAI SIAP'!$Y119*'CPMK-CPL'!O$17,0)+IFERROR('FORM NILAI SIAP'!$AA119*'CPMK-CPL'!O$18,0)+IFERROR('FORM NILAI SIAP'!$AC119*'CPMK-CPL'!O$19,0)+IFERROR('FORM NILAI SIAP'!$AE119*'CPMK-CPL'!O$20,0))/'CPMK-CPL'!O$25,""))</f>
        <v/>
      </c>
      <c r="Q119" s="7" t="str">
        <f>IF($C119="","",IFERROR((IFERROR('FORM NILAI SIAP'!$M119*'CPMK-CPL'!P$11,0)+IFERROR('FORM NILAI SIAP'!$O119*'CPMK-CPL'!P$12,0)+IFERROR('FORM NILAI SIAP'!$Q119*'CPMK-CPL'!P$13,0)+IFERROR('FORM NILAI SIAP'!$S119*'CPMK-CPL'!P$14,0)+IFERROR('FORM NILAI SIAP'!$U119*'CPMK-CPL'!P$15,0)+IFERROR('FORM NILAI SIAP'!$W119*'CPMK-CPL'!P$16,0)+IFERROR('FORM NILAI SIAP'!$Y119*'CPMK-CPL'!P$17,0)+IFERROR('FORM NILAI SIAP'!$AA119*'CPMK-CPL'!P$18,0)+IFERROR('FORM NILAI SIAP'!$AC119*'CPMK-CPL'!P$19,0)+IFERROR('FORM NILAI SIAP'!$AE119*'CPMK-CPL'!P$20,0))/'CPMK-CPL'!P$25,""))</f>
        <v/>
      </c>
      <c r="R119" s="7" t="str">
        <f>IF($C119="","",IFERROR((IFERROR('FORM NILAI SIAP'!$M119*'CPMK-CPL'!Q$11,0)+IFERROR('FORM NILAI SIAP'!$O119*'CPMK-CPL'!Q$12,0)+IFERROR('FORM NILAI SIAP'!$Q119*'CPMK-CPL'!Q$13,0)+IFERROR('FORM NILAI SIAP'!$S119*'CPMK-CPL'!Q$14,0)+IFERROR('FORM NILAI SIAP'!$U119*'CPMK-CPL'!Q$15,0)+IFERROR('FORM NILAI SIAP'!$W119*'CPMK-CPL'!Q$16,0)+IFERROR('FORM NILAI SIAP'!$Y119*'CPMK-CPL'!Q$17,0)+IFERROR('FORM NILAI SIAP'!$AA119*'CPMK-CPL'!Q$18,0)+IFERROR('FORM NILAI SIAP'!$AC119*'CPMK-CPL'!Q$19,0)+IFERROR('FORM NILAI SIAP'!$AE119*'CPMK-CPL'!Q$20,0))/'CPMK-CPL'!Q$25,""))</f>
        <v/>
      </c>
      <c r="S119" s="7" t="str">
        <f>IF($C119="","",IFERROR((IFERROR('FORM NILAI SIAP'!$M119*'CPMK-CPL'!R$11,0)+IFERROR('FORM NILAI SIAP'!$O119*'CPMK-CPL'!R$12,0)+IFERROR('FORM NILAI SIAP'!$Q119*'CPMK-CPL'!R$13,0)+IFERROR('FORM NILAI SIAP'!$S119*'CPMK-CPL'!R$14,0)+IFERROR('FORM NILAI SIAP'!$U119*'CPMK-CPL'!R$15,0)+IFERROR('FORM NILAI SIAP'!$W119*'CPMK-CPL'!R$16,0)+IFERROR('FORM NILAI SIAP'!$Y119*'CPMK-CPL'!R$17,0)+IFERROR('FORM NILAI SIAP'!$AA119*'CPMK-CPL'!R$18,0)+IFERROR('FORM NILAI SIAP'!$AC119*'CPMK-CPL'!R$19,0)+IFERROR('FORM NILAI SIAP'!$AE119*'CPMK-CPL'!R$20,0))/'CPMK-CPL'!R$25,""))</f>
        <v/>
      </c>
      <c r="T119" s="2" t="str">
        <f t="shared" si="30"/>
        <v/>
      </c>
      <c r="U119" s="2" t="str">
        <f t="shared" si="31"/>
        <v/>
      </c>
      <c r="V119" s="2" t="str">
        <f t="shared" si="32"/>
        <v/>
      </c>
      <c r="W119" s="2" t="str">
        <f t="shared" si="33"/>
        <v/>
      </c>
      <c r="X119" s="2" t="str">
        <f t="shared" si="34"/>
        <v/>
      </c>
      <c r="Y119" s="2" t="str">
        <f t="shared" si="35"/>
        <v/>
      </c>
      <c r="Z119" s="2" t="str">
        <f t="shared" si="36"/>
        <v/>
      </c>
      <c r="AA119" s="2" t="str">
        <f t="shared" si="37"/>
        <v/>
      </c>
      <c r="AB119" s="2" t="str">
        <f t="shared" si="28"/>
        <v/>
      </c>
      <c r="AC119" s="2" t="str">
        <f t="shared" si="38"/>
        <v/>
      </c>
      <c r="AD119" s="2" t="str">
        <f t="shared" si="39"/>
        <v/>
      </c>
      <c r="AE119" s="2" t="str">
        <f t="shared" si="40"/>
        <v/>
      </c>
      <c r="AF119" s="2" t="str">
        <f t="shared" si="41"/>
        <v/>
      </c>
      <c r="AG119" s="2" t="str">
        <f t="shared" si="42"/>
        <v/>
      </c>
      <c r="AH119" s="2" t="str">
        <f t="shared" si="43"/>
        <v/>
      </c>
      <c r="AI119" s="60" t="str">
        <f t="shared" ca="1" si="44"/>
        <v/>
      </c>
      <c r="AJ119" s="60"/>
    </row>
    <row r="120" spans="1:36" x14ac:dyDescent="0.25">
      <c r="A120" s="63" t="str">
        <f t="shared" si="29"/>
        <v/>
      </c>
      <c r="B120" s="49" t="str">
        <f>IF('FORM NILAI SIAP'!A120=0,"",'FORM NILAI SIAP'!A120)</f>
        <v/>
      </c>
      <c r="C120" s="3" t="str">
        <f>IF('FORM NILAI SIAP'!B120=0,"",'FORM NILAI SIAP'!B120)</f>
        <v/>
      </c>
      <c r="D120" s="3" t="str">
        <f>'FORM NILAI SIAP'!J120</f>
        <v/>
      </c>
      <c r="E120" s="7" t="str">
        <f>IF($C120="","",IFERROR((IFERROR('FORM NILAI SIAP'!$M120*'CPMK-CPL'!D$11,0)+IFERROR('FORM NILAI SIAP'!$O120*'CPMK-CPL'!D$12,0)+IFERROR('FORM NILAI SIAP'!$Q120*'CPMK-CPL'!D$13,0)+IFERROR('FORM NILAI SIAP'!$S120*'CPMK-CPL'!D$14,0)+IFERROR('FORM NILAI SIAP'!$U120*'CPMK-CPL'!D$15,0)+IFERROR('FORM NILAI SIAP'!$W120*'CPMK-CPL'!D$16,0)+IFERROR('FORM NILAI SIAP'!$Y120*'CPMK-CPL'!D$17,0)+IFERROR('FORM NILAI SIAP'!$AA120*'CPMK-CPL'!D$18,0)+IFERROR('FORM NILAI SIAP'!$AC120*'CPMK-CPL'!D$19,0)+IFERROR('FORM NILAI SIAP'!$AE120*'CPMK-CPL'!D$20,0))/'CPMK-CPL'!D$25,""))</f>
        <v/>
      </c>
      <c r="F120" s="7" t="str">
        <f>IF($C120="","",IFERROR((IFERROR('FORM NILAI SIAP'!$M120*'CPMK-CPL'!E$11,0)+IFERROR('FORM NILAI SIAP'!$O120*'CPMK-CPL'!E$12,0)+IFERROR('FORM NILAI SIAP'!$Q120*'CPMK-CPL'!E$13,0)+IFERROR('FORM NILAI SIAP'!$S120*'CPMK-CPL'!E$14,0)+IFERROR('FORM NILAI SIAP'!$U120*'CPMK-CPL'!E$15,0)+IFERROR('FORM NILAI SIAP'!$W120*'CPMK-CPL'!E$16,0)+IFERROR('FORM NILAI SIAP'!$Y120*'CPMK-CPL'!E$17,0)+IFERROR('FORM NILAI SIAP'!$AA120*'CPMK-CPL'!E$18,0)+IFERROR('FORM NILAI SIAP'!$AC120*'CPMK-CPL'!E$19,0)+IFERROR('FORM NILAI SIAP'!$AE120*'CPMK-CPL'!E$20,0))/'CPMK-CPL'!E$25,""))</f>
        <v/>
      </c>
      <c r="G120" s="7" t="str">
        <f>IF($C120="","",IFERROR((IFERROR('FORM NILAI SIAP'!$M120*'CPMK-CPL'!F$11,0)+IFERROR('FORM NILAI SIAP'!$O120*'CPMK-CPL'!F$12,0)+IFERROR('FORM NILAI SIAP'!$Q120*'CPMK-CPL'!F$13,0)+IFERROR('FORM NILAI SIAP'!$S120*'CPMK-CPL'!F$14,0)+IFERROR('FORM NILAI SIAP'!$U120*'CPMK-CPL'!F$15,0)+IFERROR('FORM NILAI SIAP'!$W120*'CPMK-CPL'!F$16,0)+IFERROR('FORM NILAI SIAP'!$Y120*'CPMK-CPL'!F$17,0)+IFERROR('FORM NILAI SIAP'!$AA120*'CPMK-CPL'!F$18,0)+IFERROR('FORM NILAI SIAP'!$AC120*'CPMK-CPL'!F$19,0)+IFERROR('FORM NILAI SIAP'!$AE120*'CPMK-CPL'!F$20,0))/'CPMK-CPL'!F$25,""))</f>
        <v/>
      </c>
      <c r="H120" s="7" t="str">
        <f>IF($C120="","",IFERROR((IFERROR('FORM NILAI SIAP'!$M120*'CPMK-CPL'!G$11,0)+IFERROR('FORM NILAI SIAP'!$O120*'CPMK-CPL'!G$12,0)+IFERROR('FORM NILAI SIAP'!$Q120*'CPMK-CPL'!G$13,0)+IFERROR('FORM NILAI SIAP'!$S120*'CPMK-CPL'!G$14,0)+IFERROR('FORM NILAI SIAP'!$U120*'CPMK-CPL'!G$15,0)+IFERROR('FORM NILAI SIAP'!$W120*'CPMK-CPL'!G$16,0)+IFERROR('FORM NILAI SIAP'!$Y120*'CPMK-CPL'!G$17,0)+IFERROR('FORM NILAI SIAP'!$AA120*'CPMK-CPL'!G$18,0)+IFERROR('FORM NILAI SIAP'!$AC120*'CPMK-CPL'!G$19,0)+IFERROR('FORM NILAI SIAP'!$AE120*'CPMK-CPL'!G$20,0))/'CPMK-CPL'!G$25,""))</f>
        <v/>
      </c>
      <c r="I120" s="7" t="str">
        <f>IF($C120="","",IFERROR((IFERROR('FORM NILAI SIAP'!$M120*'CPMK-CPL'!H$11,0)+IFERROR('FORM NILAI SIAP'!$O120*'CPMK-CPL'!H$12,0)+IFERROR('FORM NILAI SIAP'!$Q120*'CPMK-CPL'!H$13,0)+IFERROR('FORM NILAI SIAP'!$S120*'CPMK-CPL'!H$14,0)+IFERROR('FORM NILAI SIAP'!$U120*'CPMK-CPL'!H$15,0)+IFERROR('FORM NILAI SIAP'!$W120*'CPMK-CPL'!H$16,0)+IFERROR('FORM NILAI SIAP'!$Y120*'CPMK-CPL'!H$17,0)+IFERROR('FORM NILAI SIAP'!$AA120*'CPMK-CPL'!H$18,0)+IFERROR('FORM NILAI SIAP'!$AC120*'CPMK-CPL'!H$19,0)+IFERROR('FORM NILAI SIAP'!$AE120*'CPMK-CPL'!H$20,0))/'CPMK-CPL'!H$25,""))</f>
        <v/>
      </c>
      <c r="J120" s="7" t="str">
        <f>IF($C120="","",IFERROR((IFERROR('FORM NILAI SIAP'!$M120*'CPMK-CPL'!I$11,0)+IFERROR('FORM NILAI SIAP'!$O120*'CPMK-CPL'!I$12,0)+IFERROR('FORM NILAI SIAP'!$Q120*'CPMK-CPL'!I$13,0)+IFERROR('FORM NILAI SIAP'!$S120*'CPMK-CPL'!I$14,0)+IFERROR('FORM NILAI SIAP'!$U120*'CPMK-CPL'!I$15,0)+IFERROR('FORM NILAI SIAP'!$W120*'CPMK-CPL'!I$16,0)+IFERROR('FORM NILAI SIAP'!$Y120*'CPMK-CPL'!I$17,0)+IFERROR('FORM NILAI SIAP'!$AA120*'CPMK-CPL'!I$18,0)+IFERROR('FORM NILAI SIAP'!$AC120*'CPMK-CPL'!I$19,0)+IFERROR('FORM NILAI SIAP'!$AE120*'CPMK-CPL'!I$20,0))/'CPMK-CPL'!I$25,""))</f>
        <v/>
      </c>
      <c r="K120" s="7" t="str">
        <f>IF($C120="","",IFERROR((IFERROR('FORM NILAI SIAP'!$M120*'CPMK-CPL'!J$11,0)+IFERROR('FORM NILAI SIAP'!$O120*'CPMK-CPL'!J$12,0)+IFERROR('FORM NILAI SIAP'!$Q120*'CPMK-CPL'!J$13,0)+IFERROR('FORM NILAI SIAP'!$S120*'CPMK-CPL'!J$14,0)+IFERROR('FORM NILAI SIAP'!$U120*'CPMK-CPL'!J$15,0)+IFERROR('FORM NILAI SIAP'!$W120*'CPMK-CPL'!J$16,0)+IFERROR('FORM NILAI SIAP'!$Y120*'CPMK-CPL'!J$17,0)+IFERROR('FORM NILAI SIAP'!$AA120*'CPMK-CPL'!J$18,0)+IFERROR('FORM NILAI SIAP'!$AC120*'CPMK-CPL'!J$19,0)+IFERROR('FORM NILAI SIAP'!$AE120*'CPMK-CPL'!J$20,0))/'CPMK-CPL'!J$25,""))</f>
        <v/>
      </c>
      <c r="L120" s="7" t="str">
        <f>IF($C120="","",IFERROR((IFERROR('FORM NILAI SIAP'!$M120*'CPMK-CPL'!K$11,0)+IFERROR('FORM NILAI SIAP'!$O120*'CPMK-CPL'!K$12,0)+IFERROR('FORM NILAI SIAP'!$Q120*'CPMK-CPL'!K$13,0)+IFERROR('FORM NILAI SIAP'!$S120*'CPMK-CPL'!K$14,0)+IFERROR('FORM NILAI SIAP'!$U120*'CPMK-CPL'!K$15,0)+IFERROR('FORM NILAI SIAP'!$W120*'CPMK-CPL'!K$16,0)+IFERROR('FORM NILAI SIAP'!$Y120*'CPMK-CPL'!K$17,0)+IFERROR('FORM NILAI SIAP'!$AA120*'CPMK-CPL'!K$18,0)+IFERROR('FORM NILAI SIAP'!$AC120*'CPMK-CPL'!K$19,0)+IFERROR('FORM NILAI SIAP'!$AE120*'CPMK-CPL'!K$20,0))/'CPMK-CPL'!K$25,""))</f>
        <v/>
      </c>
      <c r="M120" s="7" t="str">
        <f>IF($C120="","",IFERROR((IFERROR('FORM NILAI SIAP'!$M120*'CPMK-CPL'!L$11,0)+IFERROR('FORM NILAI SIAP'!$O120*'CPMK-CPL'!L$12,0)+IFERROR('FORM NILAI SIAP'!$Q120*'CPMK-CPL'!L$13,0)+IFERROR('FORM NILAI SIAP'!$S120*'CPMK-CPL'!L$14,0)+IFERROR('FORM NILAI SIAP'!$U120*'CPMK-CPL'!L$15,0)+IFERROR('FORM NILAI SIAP'!$W120*'CPMK-CPL'!L$16,0)+IFERROR('FORM NILAI SIAP'!$Y120*'CPMK-CPL'!L$17,0)+IFERROR('FORM NILAI SIAP'!$AA120*'CPMK-CPL'!L$18,0)+IFERROR('FORM NILAI SIAP'!$AC120*'CPMK-CPL'!L$19,0)+IFERROR('FORM NILAI SIAP'!$AE120*'CPMK-CPL'!L$20,0))/'CPMK-CPL'!L$25,""))</f>
        <v/>
      </c>
      <c r="N120" s="7" t="str">
        <f>IF($C120="","",IFERROR((IFERROR('FORM NILAI SIAP'!$M120*'CPMK-CPL'!M$11,0)+IFERROR('FORM NILAI SIAP'!$O120*'CPMK-CPL'!M$12,0)+IFERROR('FORM NILAI SIAP'!$Q120*'CPMK-CPL'!M$13,0)+IFERROR('FORM NILAI SIAP'!$S120*'CPMK-CPL'!M$14,0)+IFERROR('FORM NILAI SIAP'!$U120*'CPMK-CPL'!M$15,0)+IFERROR('FORM NILAI SIAP'!$W120*'CPMK-CPL'!M$16,0)+IFERROR('FORM NILAI SIAP'!$Y120*'CPMK-CPL'!M$17,0)+IFERROR('FORM NILAI SIAP'!$AA120*'CPMK-CPL'!M$18,0)+IFERROR('FORM NILAI SIAP'!$AC120*'CPMK-CPL'!M$19,0)+IFERROR('FORM NILAI SIAP'!$AE120*'CPMK-CPL'!M$20,0))/'CPMK-CPL'!M$25,""))</f>
        <v/>
      </c>
      <c r="O120" s="7" t="str">
        <f>IF($C120="","",IFERROR((IFERROR('FORM NILAI SIAP'!$M120*'CPMK-CPL'!N$11,0)+IFERROR('FORM NILAI SIAP'!$O120*'CPMK-CPL'!N$12,0)+IFERROR('FORM NILAI SIAP'!$Q120*'CPMK-CPL'!N$13,0)+IFERROR('FORM NILAI SIAP'!$S120*'CPMK-CPL'!N$14,0)+IFERROR('FORM NILAI SIAP'!$U120*'CPMK-CPL'!N$15,0)+IFERROR('FORM NILAI SIAP'!$W120*'CPMK-CPL'!N$16,0)+IFERROR('FORM NILAI SIAP'!$Y120*'CPMK-CPL'!N$17,0)+IFERROR('FORM NILAI SIAP'!$AA120*'CPMK-CPL'!N$18,0)+IFERROR('FORM NILAI SIAP'!$AC120*'CPMK-CPL'!N$19,0)+IFERROR('FORM NILAI SIAP'!$AE120*'CPMK-CPL'!N$20,0))/'CPMK-CPL'!N$25,""))</f>
        <v/>
      </c>
      <c r="P120" s="7" t="str">
        <f>IF($C120="","",IFERROR((IFERROR('FORM NILAI SIAP'!$M120*'CPMK-CPL'!O$11,0)+IFERROR('FORM NILAI SIAP'!$O120*'CPMK-CPL'!O$12,0)+IFERROR('FORM NILAI SIAP'!$Q120*'CPMK-CPL'!O$13,0)+IFERROR('FORM NILAI SIAP'!$S120*'CPMK-CPL'!O$14,0)+IFERROR('FORM NILAI SIAP'!$U120*'CPMK-CPL'!O$15,0)+IFERROR('FORM NILAI SIAP'!$W120*'CPMK-CPL'!O$16,0)+IFERROR('FORM NILAI SIAP'!$Y120*'CPMK-CPL'!O$17,0)+IFERROR('FORM NILAI SIAP'!$AA120*'CPMK-CPL'!O$18,0)+IFERROR('FORM NILAI SIAP'!$AC120*'CPMK-CPL'!O$19,0)+IFERROR('FORM NILAI SIAP'!$AE120*'CPMK-CPL'!O$20,0))/'CPMK-CPL'!O$25,""))</f>
        <v/>
      </c>
      <c r="Q120" s="7" t="str">
        <f>IF($C120="","",IFERROR((IFERROR('FORM NILAI SIAP'!$M120*'CPMK-CPL'!P$11,0)+IFERROR('FORM NILAI SIAP'!$O120*'CPMK-CPL'!P$12,0)+IFERROR('FORM NILAI SIAP'!$Q120*'CPMK-CPL'!P$13,0)+IFERROR('FORM NILAI SIAP'!$S120*'CPMK-CPL'!P$14,0)+IFERROR('FORM NILAI SIAP'!$U120*'CPMK-CPL'!P$15,0)+IFERROR('FORM NILAI SIAP'!$W120*'CPMK-CPL'!P$16,0)+IFERROR('FORM NILAI SIAP'!$Y120*'CPMK-CPL'!P$17,0)+IFERROR('FORM NILAI SIAP'!$AA120*'CPMK-CPL'!P$18,0)+IFERROR('FORM NILAI SIAP'!$AC120*'CPMK-CPL'!P$19,0)+IFERROR('FORM NILAI SIAP'!$AE120*'CPMK-CPL'!P$20,0))/'CPMK-CPL'!P$25,""))</f>
        <v/>
      </c>
      <c r="R120" s="7" t="str">
        <f>IF($C120="","",IFERROR((IFERROR('FORM NILAI SIAP'!$M120*'CPMK-CPL'!Q$11,0)+IFERROR('FORM NILAI SIAP'!$O120*'CPMK-CPL'!Q$12,0)+IFERROR('FORM NILAI SIAP'!$Q120*'CPMK-CPL'!Q$13,0)+IFERROR('FORM NILAI SIAP'!$S120*'CPMK-CPL'!Q$14,0)+IFERROR('FORM NILAI SIAP'!$U120*'CPMK-CPL'!Q$15,0)+IFERROR('FORM NILAI SIAP'!$W120*'CPMK-CPL'!Q$16,0)+IFERROR('FORM NILAI SIAP'!$Y120*'CPMK-CPL'!Q$17,0)+IFERROR('FORM NILAI SIAP'!$AA120*'CPMK-CPL'!Q$18,0)+IFERROR('FORM NILAI SIAP'!$AC120*'CPMK-CPL'!Q$19,0)+IFERROR('FORM NILAI SIAP'!$AE120*'CPMK-CPL'!Q$20,0))/'CPMK-CPL'!Q$25,""))</f>
        <v/>
      </c>
      <c r="S120" s="7" t="str">
        <f>IF($C120="","",IFERROR((IFERROR('FORM NILAI SIAP'!$M120*'CPMK-CPL'!R$11,0)+IFERROR('FORM NILAI SIAP'!$O120*'CPMK-CPL'!R$12,0)+IFERROR('FORM NILAI SIAP'!$Q120*'CPMK-CPL'!R$13,0)+IFERROR('FORM NILAI SIAP'!$S120*'CPMK-CPL'!R$14,0)+IFERROR('FORM NILAI SIAP'!$U120*'CPMK-CPL'!R$15,0)+IFERROR('FORM NILAI SIAP'!$W120*'CPMK-CPL'!R$16,0)+IFERROR('FORM NILAI SIAP'!$Y120*'CPMK-CPL'!R$17,0)+IFERROR('FORM NILAI SIAP'!$AA120*'CPMK-CPL'!R$18,0)+IFERROR('FORM NILAI SIAP'!$AC120*'CPMK-CPL'!R$19,0)+IFERROR('FORM NILAI SIAP'!$AE120*'CPMK-CPL'!R$20,0))/'CPMK-CPL'!R$25,""))</f>
        <v/>
      </c>
      <c r="T120" s="2" t="str">
        <f t="shared" si="30"/>
        <v/>
      </c>
      <c r="U120" s="2" t="str">
        <f t="shared" si="31"/>
        <v/>
      </c>
      <c r="V120" s="2" t="str">
        <f t="shared" si="32"/>
        <v/>
      </c>
      <c r="W120" s="2" t="str">
        <f t="shared" si="33"/>
        <v/>
      </c>
      <c r="X120" s="2" t="str">
        <f t="shared" si="34"/>
        <v/>
      </c>
      <c r="Y120" s="2" t="str">
        <f t="shared" si="35"/>
        <v/>
      </c>
      <c r="Z120" s="2" t="str">
        <f t="shared" si="36"/>
        <v/>
      </c>
      <c r="AA120" s="2" t="str">
        <f t="shared" si="37"/>
        <v/>
      </c>
      <c r="AB120" s="2" t="str">
        <f t="shared" si="28"/>
        <v/>
      </c>
      <c r="AC120" s="2" t="str">
        <f t="shared" si="38"/>
        <v/>
      </c>
      <c r="AD120" s="2" t="str">
        <f t="shared" si="39"/>
        <v/>
      </c>
      <c r="AE120" s="2" t="str">
        <f t="shared" si="40"/>
        <v/>
      </c>
      <c r="AF120" s="2" t="str">
        <f t="shared" si="41"/>
        <v/>
      </c>
      <c r="AG120" s="2" t="str">
        <f t="shared" si="42"/>
        <v/>
      </c>
      <c r="AH120" s="2" t="str">
        <f t="shared" si="43"/>
        <v/>
      </c>
      <c r="AI120" s="60" t="str">
        <f t="shared" ca="1" si="44"/>
        <v/>
      </c>
      <c r="AJ120" s="60"/>
    </row>
    <row r="121" spans="1:36" x14ac:dyDescent="0.25">
      <c r="A121" s="63" t="str">
        <f t="shared" si="29"/>
        <v/>
      </c>
      <c r="B121" s="49" t="str">
        <f>IF('FORM NILAI SIAP'!A121=0,"",'FORM NILAI SIAP'!A121)</f>
        <v/>
      </c>
      <c r="C121" s="3" t="str">
        <f>IF('FORM NILAI SIAP'!B121=0,"",'FORM NILAI SIAP'!B121)</f>
        <v/>
      </c>
      <c r="D121" s="3" t="str">
        <f>'FORM NILAI SIAP'!J121</f>
        <v/>
      </c>
      <c r="E121" s="7" t="str">
        <f>IF($C121="","",IFERROR((IFERROR('FORM NILAI SIAP'!$M121*'CPMK-CPL'!D$11,0)+IFERROR('FORM NILAI SIAP'!$O121*'CPMK-CPL'!D$12,0)+IFERROR('FORM NILAI SIAP'!$Q121*'CPMK-CPL'!D$13,0)+IFERROR('FORM NILAI SIAP'!$S121*'CPMK-CPL'!D$14,0)+IFERROR('FORM NILAI SIAP'!$U121*'CPMK-CPL'!D$15,0)+IFERROR('FORM NILAI SIAP'!$W121*'CPMK-CPL'!D$16,0)+IFERROR('FORM NILAI SIAP'!$Y121*'CPMK-CPL'!D$17,0)+IFERROR('FORM NILAI SIAP'!$AA121*'CPMK-CPL'!D$18,0)+IFERROR('FORM NILAI SIAP'!$AC121*'CPMK-CPL'!D$19,0)+IFERROR('FORM NILAI SIAP'!$AE121*'CPMK-CPL'!D$20,0))/'CPMK-CPL'!D$25,""))</f>
        <v/>
      </c>
      <c r="F121" s="7" t="str">
        <f>IF($C121="","",IFERROR((IFERROR('FORM NILAI SIAP'!$M121*'CPMK-CPL'!E$11,0)+IFERROR('FORM NILAI SIAP'!$O121*'CPMK-CPL'!E$12,0)+IFERROR('FORM NILAI SIAP'!$Q121*'CPMK-CPL'!E$13,0)+IFERROR('FORM NILAI SIAP'!$S121*'CPMK-CPL'!E$14,0)+IFERROR('FORM NILAI SIAP'!$U121*'CPMK-CPL'!E$15,0)+IFERROR('FORM NILAI SIAP'!$W121*'CPMK-CPL'!E$16,0)+IFERROR('FORM NILAI SIAP'!$Y121*'CPMK-CPL'!E$17,0)+IFERROR('FORM NILAI SIAP'!$AA121*'CPMK-CPL'!E$18,0)+IFERROR('FORM NILAI SIAP'!$AC121*'CPMK-CPL'!E$19,0)+IFERROR('FORM NILAI SIAP'!$AE121*'CPMK-CPL'!E$20,0))/'CPMK-CPL'!E$25,""))</f>
        <v/>
      </c>
      <c r="G121" s="7" t="str">
        <f>IF($C121="","",IFERROR((IFERROR('FORM NILAI SIAP'!$M121*'CPMK-CPL'!F$11,0)+IFERROR('FORM NILAI SIAP'!$O121*'CPMK-CPL'!F$12,0)+IFERROR('FORM NILAI SIAP'!$Q121*'CPMK-CPL'!F$13,0)+IFERROR('FORM NILAI SIAP'!$S121*'CPMK-CPL'!F$14,0)+IFERROR('FORM NILAI SIAP'!$U121*'CPMK-CPL'!F$15,0)+IFERROR('FORM NILAI SIAP'!$W121*'CPMK-CPL'!F$16,0)+IFERROR('FORM NILAI SIAP'!$Y121*'CPMK-CPL'!F$17,0)+IFERROR('FORM NILAI SIAP'!$AA121*'CPMK-CPL'!F$18,0)+IFERROR('FORM NILAI SIAP'!$AC121*'CPMK-CPL'!F$19,0)+IFERROR('FORM NILAI SIAP'!$AE121*'CPMK-CPL'!F$20,0))/'CPMK-CPL'!F$25,""))</f>
        <v/>
      </c>
      <c r="H121" s="7" t="str">
        <f>IF($C121="","",IFERROR((IFERROR('FORM NILAI SIAP'!$M121*'CPMK-CPL'!G$11,0)+IFERROR('FORM NILAI SIAP'!$O121*'CPMK-CPL'!G$12,0)+IFERROR('FORM NILAI SIAP'!$Q121*'CPMK-CPL'!G$13,0)+IFERROR('FORM NILAI SIAP'!$S121*'CPMK-CPL'!G$14,0)+IFERROR('FORM NILAI SIAP'!$U121*'CPMK-CPL'!G$15,0)+IFERROR('FORM NILAI SIAP'!$W121*'CPMK-CPL'!G$16,0)+IFERROR('FORM NILAI SIAP'!$Y121*'CPMK-CPL'!G$17,0)+IFERROR('FORM NILAI SIAP'!$AA121*'CPMK-CPL'!G$18,0)+IFERROR('FORM NILAI SIAP'!$AC121*'CPMK-CPL'!G$19,0)+IFERROR('FORM NILAI SIAP'!$AE121*'CPMK-CPL'!G$20,0))/'CPMK-CPL'!G$25,""))</f>
        <v/>
      </c>
      <c r="I121" s="7" t="str">
        <f>IF($C121="","",IFERROR((IFERROR('FORM NILAI SIAP'!$M121*'CPMK-CPL'!H$11,0)+IFERROR('FORM NILAI SIAP'!$O121*'CPMK-CPL'!H$12,0)+IFERROR('FORM NILAI SIAP'!$Q121*'CPMK-CPL'!H$13,0)+IFERROR('FORM NILAI SIAP'!$S121*'CPMK-CPL'!H$14,0)+IFERROR('FORM NILAI SIAP'!$U121*'CPMK-CPL'!H$15,0)+IFERROR('FORM NILAI SIAP'!$W121*'CPMK-CPL'!H$16,0)+IFERROR('FORM NILAI SIAP'!$Y121*'CPMK-CPL'!H$17,0)+IFERROR('FORM NILAI SIAP'!$AA121*'CPMK-CPL'!H$18,0)+IFERROR('FORM NILAI SIAP'!$AC121*'CPMK-CPL'!H$19,0)+IFERROR('FORM NILAI SIAP'!$AE121*'CPMK-CPL'!H$20,0))/'CPMK-CPL'!H$25,""))</f>
        <v/>
      </c>
      <c r="J121" s="7" t="str">
        <f>IF($C121="","",IFERROR((IFERROR('FORM NILAI SIAP'!$M121*'CPMK-CPL'!I$11,0)+IFERROR('FORM NILAI SIAP'!$O121*'CPMK-CPL'!I$12,0)+IFERROR('FORM NILAI SIAP'!$Q121*'CPMK-CPL'!I$13,0)+IFERROR('FORM NILAI SIAP'!$S121*'CPMK-CPL'!I$14,0)+IFERROR('FORM NILAI SIAP'!$U121*'CPMK-CPL'!I$15,0)+IFERROR('FORM NILAI SIAP'!$W121*'CPMK-CPL'!I$16,0)+IFERROR('FORM NILAI SIAP'!$Y121*'CPMK-CPL'!I$17,0)+IFERROR('FORM NILAI SIAP'!$AA121*'CPMK-CPL'!I$18,0)+IFERROR('FORM NILAI SIAP'!$AC121*'CPMK-CPL'!I$19,0)+IFERROR('FORM NILAI SIAP'!$AE121*'CPMK-CPL'!I$20,0))/'CPMK-CPL'!I$25,""))</f>
        <v/>
      </c>
      <c r="K121" s="7" t="str">
        <f>IF($C121="","",IFERROR((IFERROR('FORM NILAI SIAP'!$M121*'CPMK-CPL'!J$11,0)+IFERROR('FORM NILAI SIAP'!$O121*'CPMK-CPL'!J$12,0)+IFERROR('FORM NILAI SIAP'!$Q121*'CPMK-CPL'!J$13,0)+IFERROR('FORM NILAI SIAP'!$S121*'CPMK-CPL'!J$14,0)+IFERROR('FORM NILAI SIAP'!$U121*'CPMK-CPL'!J$15,0)+IFERROR('FORM NILAI SIAP'!$W121*'CPMK-CPL'!J$16,0)+IFERROR('FORM NILAI SIAP'!$Y121*'CPMK-CPL'!J$17,0)+IFERROR('FORM NILAI SIAP'!$AA121*'CPMK-CPL'!J$18,0)+IFERROR('FORM NILAI SIAP'!$AC121*'CPMK-CPL'!J$19,0)+IFERROR('FORM NILAI SIAP'!$AE121*'CPMK-CPL'!J$20,0))/'CPMK-CPL'!J$25,""))</f>
        <v/>
      </c>
      <c r="L121" s="7" t="str">
        <f>IF($C121="","",IFERROR((IFERROR('FORM NILAI SIAP'!$M121*'CPMK-CPL'!K$11,0)+IFERROR('FORM NILAI SIAP'!$O121*'CPMK-CPL'!K$12,0)+IFERROR('FORM NILAI SIAP'!$Q121*'CPMK-CPL'!K$13,0)+IFERROR('FORM NILAI SIAP'!$S121*'CPMK-CPL'!K$14,0)+IFERROR('FORM NILAI SIAP'!$U121*'CPMK-CPL'!K$15,0)+IFERROR('FORM NILAI SIAP'!$W121*'CPMK-CPL'!K$16,0)+IFERROR('FORM NILAI SIAP'!$Y121*'CPMK-CPL'!K$17,0)+IFERROR('FORM NILAI SIAP'!$AA121*'CPMK-CPL'!K$18,0)+IFERROR('FORM NILAI SIAP'!$AC121*'CPMK-CPL'!K$19,0)+IFERROR('FORM NILAI SIAP'!$AE121*'CPMK-CPL'!K$20,0))/'CPMK-CPL'!K$25,""))</f>
        <v/>
      </c>
      <c r="M121" s="7" t="str">
        <f>IF($C121="","",IFERROR((IFERROR('FORM NILAI SIAP'!$M121*'CPMK-CPL'!L$11,0)+IFERROR('FORM NILAI SIAP'!$O121*'CPMK-CPL'!L$12,0)+IFERROR('FORM NILAI SIAP'!$Q121*'CPMK-CPL'!L$13,0)+IFERROR('FORM NILAI SIAP'!$S121*'CPMK-CPL'!L$14,0)+IFERROR('FORM NILAI SIAP'!$U121*'CPMK-CPL'!L$15,0)+IFERROR('FORM NILAI SIAP'!$W121*'CPMK-CPL'!L$16,0)+IFERROR('FORM NILAI SIAP'!$Y121*'CPMK-CPL'!L$17,0)+IFERROR('FORM NILAI SIAP'!$AA121*'CPMK-CPL'!L$18,0)+IFERROR('FORM NILAI SIAP'!$AC121*'CPMK-CPL'!L$19,0)+IFERROR('FORM NILAI SIAP'!$AE121*'CPMK-CPL'!L$20,0))/'CPMK-CPL'!L$25,""))</f>
        <v/>
      </c>
      <c r="N121" s="7" t="str">
        <f>IF($C121="","",IFERROR((IFERROR('FORM NILAI SIAP'!$M121*'CPMK-CPL'!M$11,0)+IFERROR('FORM NILAI SIAP'!$O121*'CPMK-CPL'!M$12,0)+IFERROR('FORM NILAI SIAP'!$Q121*'CPMK-CPL'!M$13,0)+IFERROR('FORM NILAI SIAP'!$S121*'CPMK-CPL'!M$14,0)+IFERROR('FORM NILAI SIAP'!$U121*'CPMK-CPL'!M$15,0)+IFERROR('FORM NILAI SIAP'!$W121*'CPMK-CPL'!M$16,0)+IFERROR('FORM NILAI SIAP'!$Y121*'CPMK-CPL'!M$17,0)+IFERROR('FORM NILAI SIAP'!$AA121*'CPMK-CPL'!M$18,0)+IFERROR('FORM NILAI SIAP'!$AC121*'CPMK-CPL'!M$19,0)+IFERROR('FORM NILAI SIAP'!$AE121*'CPMK-CPL'!M$20,0))/'CPMK-CPL'!M$25,""))</f>
        <v/>
      </c>
      <c r="O121" s="7" t="str">
        <f>IF($C121="","",IFERROR((IFERROR('FORM NILAI SIAP'!$M121*'CPMK-CPL'!N$11,0)+IFERROR('FORM NILAI SIAP'!$O121*'CPMK-CPL'!N$12,0)+IFERROR('FORM NILAI SIAP'!$Q121*'CPMK-CPL'!N$13,0)+IFERROR('FORM NILAI SIAP'!$S121*'CPMK-CPL'!N$14,0)+IFERROR('FORM NILAI SIAP'!$U121*'CPMK-CPL'!N$15,0)+IFERROR('FORM NILAI SIAP'!$W121*'CPMK-CPL'!N$16,0)+IFERROR('FORM NILAI SIAP'!$Y121*'CPMK-CPL'!N$17,0)+IFERROR('FORM NILAI SIAP'!$AA121*'CPMK-CPL'!N$18,0)+IFERROR('FORM NILAI SIAP'!$AC121*'CPMK-CPL'!N$19,0)+IFERROR('FORM NILAI SIAP'!$AE121*'CPMK-CPL'!N$20,0))/'CPMK-CPL'!N$25,""))</f>
        <v/>
      </c>
      <c r="P121" s="7" t="str">
        <f>IF($C121="","",IFERROR((IFERROR('FORM NILAI SIAP'!$M121*'CPMK-CPL'!O$11,0)+IFERROR('FORM NILAI SIAP'!$O121*'CPMK-CPL'!O$12,0)+IFERROR('FORM NILAI SIAP'!$Q121*'CPMK-CPL'!O$13,0)+IFERROR('FORM NILAI SIAP'!$S121*'CPMK-CPL'!O$14,0)+IFERROR('FORM NILAI SIAP'!$U121*'CPMK-CPL'!O$15,0)+IFERROR('FORM NILAI SIAP'!$W121*'CPMK-CPL'!O$16,0)+IFERROR('FORM NILAI SIAP'!$Y121*'CPMK-CPL'!O$17,0)+IFERROR('FORM NILAI SIAP'!$AA121*'CPMK-CPL'!O$18,0)+IFERROR('FORM NILAI SIAP'!$AC121*'CPMK-CPL'!O$19,0)+IFERROR('FORM NILAI SIAP'!$AE121*'CPMK-CPL'!O$20,0))/'CPMK-CPL'!O$25,""))</f>
        <v/>
      </c>
      <c r="Q121" s="7" t="str">
        <f>IF($C121="","",IFERROR((IFERROR('FORM NILAI SIAP'!$M121*'CPMK-CPL'!P$11,0)+IFERROR('FORM NILAI SIAP'!$O121*'CPMK-CPL'!P$12,0)+IFERROR('FORM NILAI SIAP'!$Q121*'CPMK-CPL'!P$13,0)+IFERROR('FORM NILAI SIAP'!$S121*'CPMK-CPL'!P$14,0)+IFERROR('FORM NILAI SIAP'!$U121*'CPMK-CPL'!P$15,0)+IFERROR('FORM NILAI SIAP'!$W121*'CPMK-CPL'!P$16,0)+IFERROR('FORM NILAI SIAP'!$Y121*'CPMK-CPL'!P$17,0)+IFERROR('FORM NILAI SIAP'!$AA121*'CPMK-CPL'!P$18,0)+IFERROR('FORM NILAI SIAP'!$AC121*'CPMK-CPL'!P$19,0)+IFERROR('FORM NILAI SIAP'!$AE121*'CPMK-CPL'!P$20,0))/'CPMK-CPL'!P$25,""))</f>
        <v/>
      </c>
      <c r="R121" s="7" t="str">
        <f>IF($C121="","",IFERROR((IFERROR('FORM NILAI SIAP'!$M121*'CPMK-CPL'!Q$11,0)+IFERROR('FORM NILAI SIAP'!$O121*'CPMK-CPL'!Q$12,0)+IFERROR('FORM NILAI SIAP'!$Q121*'CPMK-CPL'!Q$13,0)+IFERROR('FORM NILAI SIAP'!$S121*'CPMK-CPL'!Q$14,0)+IFERROR('FORM NILAI SIAP'!$U121*'CPMK-CPL'!Q$15,0)+IFERROR('FORM NILAI SIAP'!$W121*'CPMK-CPL'!Q$16,0)+IFERROR('FORM NILAI SIAP'!$Y121*'CPMK-CPL'!Q$17,0)+IFERROR('FORM NILAI SIAP'!$AA121*'CPMK-CPL'!Q$18,0)+IFERROR('FORM NILAI SIAP'!$AC121*'CPMK-CPL'!Q$19,0)+IFERROR('FORM NILAI SIAP'!$AE121*'CPMK-CPL'!Q$20,0))/'CPMK-CPL'!Q$25,""))</f>
        <v/>
      </c>
      <c r="S121" s="7" t="str">
        <f>IF($C121="","",IFERROR((IFERROR('FORM NILAI SIAP'!$M121*'CPMK-CPL'!R$11,0)+IFERROR('FORM NILAI SIAP'!$O121*'CPMK-CPL'!R$12,0)+IFERROR('FORM NILAI SIAP'!$Q121*'CPMK-CPL'!R$13,0)+IFERROR('FORM NILAI SIAP'!$S121*'CPMK-CPL'!R$14,0)+IFERROR('FORM NILAI SIAP'!$U121*'CPMK-CPL'!R$15,0)+IFERROR('FORM NILAI SIAP'!$W121*'CPMK-CPL'!R$16,0)+IFERROR('FORM NILAI SIAP'!$Y121*'CPMK-CPL'!R$17,0)+IFERROR('FORM NILAI SIAP'!$AA121*'CPMK-CPL'!R$18,0)+IFERROR('FORM NILAI SIAP'!$AC121*'CPMK-CPL'!R$19,0)+IFERROR('FORM NILAI SIAP'!$AE121*'CPMK-CPL'!R$20,0))/'CPMK-CPL'!R$25,""))</f>
        <v/>
      </c>
      <c r="T121" s="2" t="str">
        <f t="shared" si="30"/>
        <v/>
      </c>
      <c r="U121" s="2" t="str">
        <f t="shared" si="31"/>
        <v/>
      </c>
      <c r="V121" s="2" t="str">
        <f t="shared" si="32"/>
        <v/>
      </c>
      <c r="W121" s="2" t="str">
        <f t="shared" si="33"/>
        <v/>
      </c>
      <c r="X121" s="2" t="str">
        <f t="shared" si="34"/>
        <v/>
      </c>
      <c r="Y121" s="2" t="str">
        <f t="shared" si="35"/>
        <v/>
      </c>
      <c r="Z121" s="2" t="str">
        <f t="shared" si="36"/>
        <v/>
      </c>
      <c r="AA121" s="2" t="str">
        <f t="shared" si="37"/>
        <v/>
      </c>
      <c r="AB121" s="2" t="str">
        <f t="shared" si="28"/>
        <v/>
      </c>
      <c r="AC121" s="2" t="str">
        <f t="shared" si="38"/>
        <v/>
      </c>
      <c r="AD121" s="2" t="str">
        <f t="shared" si="39"/>
        <v/>
      </c>
      <c r="AE121" s="2" t="str">
        <f t="shared" si="40"/>
        <v/>
      </c>
      <c r="AF121" s="2" t="str">
        <f t="shared" si="41"/>
        <v/>
      </c>
      <c r="AG121" s="2" t="str">
        <f t="shared" si="42"/>
        <v/>
      </c>
      <c r="AH121" s="2" t="str">
        <f t="shared" si="43"/>
        <v/>
      </c>
      <c r="AI121" s="60" t="str">
        <f t="shared" ca="1" si="44"/>
        <v/>
      </c>
      <c r="AJ121" s="60"/>
    </row>
    <row r="122" spans="1:36" x14ac:dyDescent="0.25">
      <c r="A122" s="63" t="str">
        <f t="shared" si="29"/>
        <v/>
      </c>
      <c r="B122" s="49" t="str">
        <f>IF('FORM NILAI SIAP'!A122=0,"",'FORM NILAI SIAP'!A122)</f>
        <v/>
      </c>
      <c r="C122" s="3" t="str">
        <f>IF('FORM NILAI SIAP'!B122=0,"",'FORM NILAI SIAP'!B122)</f>
        <v/>
      </c>
      <c r="D122" s="3" t="str">
        <f>'FORM NILAI SIAP'!J122</f>
        <v/>
      </c>
      <c r="E122" s="7" t="str">
        <f>IF($C122="","",IFERROR((IFERROR('FORM NILAI SIAP'!$M122*'CPMK-CPL'!D$11,0)+IFERROR('FORM NILAI SIAP'!$O122*'CPMK-CPL'!D$12,0)+IFERROR('FORM NILAI SIAP'!$Q122*'CPMK-CPL'!D$13,0)+IFERROR('FORM NILAI SIAP'!$S122*'CPMK-CPL'!D$14,0)+IFERROR('FORM NILAI SIAP'!$U122*'CPMK-CPL'!D$15,0)+IFERROR('FORM NILAI SIAP'!$W122*'CPMK-CPL'!D$16,0)+IFERROR('FORM NILAI SIAP'!$Y122*'CPMK-CPL'!D$17,0)+IFERROR('FORM NILAI SIAP'!$AA122*'CPMK-CPL'!D$18,0)+IFERROR('FORM NILAI SIAP'!$AC122*'CPMK-CPL'!D$19,0)+IFERROR('FORM NILAI SIAP'!$AE122*'CPMK-CPL'!D$20,0))/'CPMK-CPL'!D$25,""))</f>
        <v/>
      </c>
      <c r="F122" s="7" t="str">
        <f>IF($C122="","",IFERROR((IFERROR('FORM NILAI SIAP'!$M122*'CPMK-CPL'!E$11,0)+IFERROR('FORM NILAI SIAP'!$O122*'CPMK-CPL'!E$12,0)+IFERROR('FORM NILAI SIAP'!$Q122*'CPMK-CPL'!E$13,0)+IFERROR('FORM NILAI SIAP'!$S122*'CPMK-CPL'!E$14,0)+IFERROR('FORM NILAI SIAP'!$U122*'CPMK-CPL'!E$15,0)+IFERROR('FORM NILAI SIAP'!$W122*'CPMK-CPL'!E$16,0)+IFERROR('FORM NILAI SIAP'!$Y122*'CPMK-CPL'!E$17,0)+IFERROR('FORM NILAI SIAP'!$AA122*'CPMK-CPL'!E$18,0)+IFERROR('FORM NILAI SIAP'!$AC122*'CPMK-CPL'!E$19,0)+IFERROR('FORM NILAI SIAP'!$AE122*'CPMK-CPL'!E$20,0))/'CPMK-CPL'!E$25,""))</f>
        <v/>
      </c>
      <c r="G122" s="7" t="str">
        <f>IF($C122="","",IFERROR((IFERROR('FORM NILAI SIAP'!$M122*'CPMK-CPL'!F$11,0)+IFERROR('FORM NILAI SIAP'!$O122*'CPMK-CPL'!F$12,0)+IFERROR('FORM NILAI SIAP'!$Q122*'CPMK-CPL'!F$13,0)+IFERROR('FORM NILAI SIAP'!$S122*'CPMK-CPL'!F$14,0)+IFERROR('FORM NILAI SIAP'!$U122*'CPMK-CPL'!F$15,0)+IFERROR('FORM NILAI SIAP'!$W122*'CPMK-CPL'!F$16,0)+IFERROR('FORM NILAI SIAP'!$Y122*'CPMK-CPL'!F$17,0)+IFERROR('FORM NILAI SIAP'!$AA122*'CPMK-CPL'!F$18,0)+IFERROR('FORM NILAI SIAP'!$AC122*'CPMK-CPL'!F$19,0)+IFERROR('FORM NILAI SIAP'!$AE122*'CPMK-CPL'!F$20,0))/'CPMK-CPL'!F$25,""))</f>
        <v/>
      </c>
      <c r="H122" s="7" t="str">
        <f>IF($C122="","",IFERROR((IFERROR('FORM NILAI SIAP'!$M122*'CPMK-CPL'!G$11,0)+IFERROR('FORM NILAI SIAP'!$O122*'CPMK-CPL'!G$12,0)+IFERROR('FORM NILAI SIAP'!$Q122*'CPMK-CPL'!G$13,0)+IFERROR('FORM NILAI SIAP'!$S122*'CPMK-CPL'!G$14,0)+IFERROR('FORM NILAI SIAP'!$U122*'CPMK-CPL'!G$15,0)+IFERROR('FORM NILAI SIAP'!$W122*'CPMK-CPL'!G$16,0)+IFERROR('FORM NILAI SIAP'!$Y122*'CPMK-CPL'!G$17,0)+IFERROR('FORM NILAI SIAP'!$AA122*'CPMK-CPL'!G$18,0)+IFERROR('FORM NILAI SIAP'!$AC122*'CPMK-CPL'!G$19,0)+IFERROR('FORM NILAI SIAP'!$AE122*'CPMK-CPL'!G$20,0))/'CPMK-CPL'!G$25,""))</f>
        <v/>
      </c>
      <c r="I122" s="7" t="str">
        <f>IF($C122="","",IFERROR((IFERROR('FORM NILAI SIAP'!$M122*'CPMK-CPL'!H$11,0)+IFERROR('FORM NILAI SIAP'!$O122*'CPMK-CPL'!H$12,0)+IFERROR('FORM NILAI SIAP'!$Q122*'CPMK-CPL'!H$13,0)+IFERROR('FORM NILAI SIAP'!$S122*'CPMK-CPL'!H$14,0)+IFERROR('FORM NILAI SIAP'!$U122*'CPMK-CPL'!H$15,0)+IFERROR('FORM NILAI SIAP'!$W122*'CPMK-CPL'!H$16,0)+IFERROR('FORM NILAI SIAP'!$Y122*'CPMK-CPL'!H$17,0)+IFERROR('FORM NILAI SIAP'!$AA122*'CPMK-CPL'!H$18,0)+IFERROR('FORM NILAI SIAP'!$AC122*'CPMK-CPL'!H$19,0)+IFERROR('FORM NILAI SIAP'!$AE122*'CPMK-CPL'!H$20,0))/'CPMK-CPL'!H$25,""))</f>
        <v/>
      </c>
      <c r="J122" s="7" t="str">
        <f>IF($C122="","",IFERROR((IFERROR('FORM NILAI SIAP'!$M122*'CPMK-CPL'!I$11,0)+IFERROR('FORM NILAI SIAP'!$O122*'CPMK-CPL'!I$12,0)+IFERROR('FORM NILAI SIAP'!$Q122*'CPMK-CPL'!I$13,0)+IFERROR('FORM NILAI SIAP'!$S122*'CPMK-CPL'!I$14,0)+IFERROR('FORM NILAI SIAP'!$U122*'CPMK-CPL'!I$15,0)+IFERROR('FORM NILAI SIAP'!$W122*'CPMK-CPL'!I$16,0)+IFERROR('FORM NILAI SIAP'!$Y122*'CPMK-CPL'!I$17,0)+IFERROR('FORM NILAI SIAP'!$AA122*'CPMK-CPL'!I$18,0)+IFERROR('FORM NILAI SIAP'!$AC122*'CPMK-CPL'!I$19,0)+IFERROR('FORM NILAI SIAP'!$AE122*'CPMK-CPL'!I$20,0))/'CPMK-CPL'!I$25,""))</f>
        <v/>
      </c>
      <c r="K122" s="7" t="str">
        <f>IF($C122="","",IFERROR((IFERROR('FORM NILAI SIAP'!$M122*'CPMK-CPL'!J$11,0)+IFERROR('FORM NILAI SIAP'!$O122*'CPMK-CPL'!J$12,0)+IFERROR('FORM NILAI SIAP'!$Q122*'CPMK-CPL'!J$13,0)+IFERROR('FORM NILAI SIAP'!$S122*'CPMK-CPL'!J$14,0)+IFERROR('FORM NILAI SIAP'!$U122*'CPMK-CPL'!J$15,0)+IFERROR('FORM NILAI SIAP'!$W122*'CPMK-CPL'!J$16,0)+IFERROR('FORM NILAI SIAP'!$Y122*'CPMK-CPL'!J$17,0)+IFERROR('FORM NILAI SIAP'!$AA122*'CPMK-CPL'!J$18,0)+IFERROR('FORM NILAI SIAP'!$AC122*'CPMK-CPL'!J$19,0)+IFERROR('FORM NILAI SIAP'!$AE122*'CPMK-CPL'!J$20,0))/'CPMK-CPL'!J$25,""))</f>
        <v/>
      </c>
      <c r="L122" s="7" t="str">
        <f>IF($C122="","",IFERROR((IFERROR('FORM NILAI SIAP'!$M122*'CPMK-CPL'!K$11,0)+IFERROR('FORM NILAI SIAP'!$O122*'CPMK-CPL'!K$12,0)+IFERROR('FORM NILAI SIAP'!$Q122*'CPMK-CPL'!K$13,0)+IFERROR('FORM NILAI SIAP'!$S122*'CPMK-CPL'!K$14,0)+IFERROR('FORM NILAI SIAP'!$U122*'CPMK-CPL'!K$15,0)+IFERROR('FORM NILAI SIAP'!$W122*'CPMK-CPL'!K$16,0)+IFERROR('FORM NILAI SIAP'!$Y122*'CPMK-CPL'!K$17,0)+IFERROR('FORM NILAI SIAP'!$AA122*'CPMK-CPL'!K$18,0)+IFERROR('FORM NILAI SIAP'!$AC122*'CPMK-CPL'!K$19,0)+IFERROR('FORM NILAI SIAP'!$AE122*'CPMK-CPL'!K$20,0))/'CPMK-CPL'!K$25,""))</f>
        <v/>
      </c>
      <c r="M122" s="7" t="str">
        <f>IF($C122="","",IFERROR((IFERROR('FORM NILAI SIAP'!$M122*'CPMK-CPL'!L$11,0)+IFERROR('FORM NILAI SIAP'!$O122*'CPMK-CPL'!L$12,0)+IFERROR('FORM NILAI SIAP'!$Q122*'CPMK-CPL'!L$13,0)+IFERROR('FORM NILAI SIAP'!$S122*'CPMK-CPL'!L$14,0)+IFERROR('FORM NILAI SIAP'!$U122*'CPMK-CPL'!L$15,0)+IFERROR('FORM NILAI SIAP'!$W122*'CPMK-CPL'!L$16,0)+IFERROR('FORM NILAI SIAP'!$Y122*'CPMK-CPL'!L$17,0)+IFERROR('FORM NILAI SIAP'!$AA122*'CPMK-CPL'!L$18,0)+IFERROR('FORM NILAI SIAP'!$AC122*'CPMK-CPL'!L$19,0)+IFERROR('FORM NILAI SIAP'!$AE122*'CPMK-CPL'!L$20,0))/'CPMK-CPL'!L$25,""))</f>
        <v/>
      </c>
      <c r="N122" s="7" t="str">
        <f>IF($C122="","",IFERROR((IFERROR('FORM NILAI SIAP'!$M122*'CPMK-CPL'!M$11,0)+IFERROR('FORM NILAI SIAP'!$O122*'CPMK-CPL'!M$12,0)+IFERROR('FORM NILAI SIAP'!$Q122*'CPMK-CPL'!M$13,0)+IFERROR('FORM NILAI SIAP'!$S122*'CPMK-CPL'!M$14,0)+IFERROR('FORM NILAI SIAP'!$U122*'CPMK-CPL'!M$15,0)+IFERROR('FORM NILAI SIAP'!$W122*'CPMK-CPL'!M$16,0)+IFERROR('FORM NILAI SIAP'!$Y122*'CPMK-CPL'!M$17,0)+IFERROR('FORM NILAI SIAP'!$AA122*'CPMK-CPL'!M$18,0)+IFERROR('FORM NILAI SIAP'!$AC122*'CPMK-CPL'!M$19,0)+IFERROR('FORM NILAI SIAP'!$AE122*'CPMK-CPL'!M$20,0))/'CPMK-CPL'!M$25,""))</f>
        <v/>
      </c>
      <c r="O122" s="7" t="str">
        <f>IF($C122="","",IFERROR((IFERROR('FORM NILAI SIAP'!$M122*'CPMK-CPL'!N$11,0)+IFERROR('FORM NILAI SIAP'!$O122*'CPMK-CPL'!N$12,0)+IFERROR('FORM NILAI SIAP'!$Q122*'CPMK-CPL'!N$13,0)+IFERROR('FORM NILAI SIAP'!$S122*'CPMK-CPL'!N$14,0)+IFERROR('FORM NILAI SIAP'!$U122*'CPMK-CPL'!N$15,0)+IFERROR('FORM NILAI SIAP'!$W122*'CPMK-CPL'!N$16,0)+IFERROR('FORM NILAI SIAP'!$Y122*'CPMK-CPL'!N$17,0)+IFERROR('FORM NILAI SIAP'!$AA122*'CPMK-CPL'!N$18,0)+IFERROR('FORM NILAI SIAP'!$AC122*'CPMK-CPL'!N$19,0)+IFERROR('FORM NILAI SIAP'!$AE122*'CPMK-CPL'!N$20,0))/'CPMK-CPL'!N$25,""))</f>
        <v/>
      </c>
      <c r="P122" s="7" t="str">
        <f>IF($C122="","",IFERROR((IFERROR('FORM NILAI SIAP'!$M122*'CPMK-CPL'!O$11,0)+IFERROR('FORM NILAI SIAP'!$O122*'CPMK-CPL'!O$12,0)+IFERROR('FORM NILAI SIAP'!$Q122*'CPMK-CPL'!O$13,0)+IFERROR('FORM NILAI SIAP'!$S122*'CPMK-CPL'!O$14,0)+IFERROR('FORM NILAI SIAP'!$U122*'CPMK-CPL'!O$15,0)+IFERROR('FORM NILAI SIAP'!$W122*'CPMK-CPL'!O$16,0)+IFERROR('FORM NILAI SIAP'!$Y122*'CPMK-CPL'!O$17,0)+IFERROR('FORM NILAI SIAP'!$AA122*'CPMK-CPL'!O$18,0)+IFERROR('FORM NILAI SIAP'!$AC122*'CPMK-CPL'!O$19,0)+IFERROR('FORM NILAI SIAP'!$AE122*'CPMK-CPL'!O$20,0))/'CPMK-CPL'!O$25,""))</f>
        <v/>
      </c>
      <c r="Q122" s="7" t="str">
        <f>IF($C122="","",IFERROR((IFERROR('FORM NILAI SIAP'!$M122*'CPMK-CPL'!P$11,0)+IFERROR('FORM NILAI SIAP'!$O122*'CPMK-CPL'!P$12,0)+IFERROR('FORM NILAI SIAP'!$Q122*'CPMK-CPL'!P$13,0)+IFERROR('FORM NILAI SIAP'!$S122*'CPMK-CPL'!P$14,0)+IFERROR('FORM NILAI SIAP'!$U122*'CPMK-CPL'!P$15,0)+IFERROR('FORM NILAI SIAP'!$W122*'CPMK-CPL'!P$16,0)+IFERROR('FORM NILAI SIAP'!$Y122*'CPMK-CPL'!P$17,0)+IFERROR('FORM NILAI SIAP'!$AA122*'CPMK-CPL'!P$18,0)+IFERROR('FORM NILAI SIAP'!$AC122*'CPMK-CPL'!P$19,0)+IFERROR('FORM NILAI SIAP'!$AE122*'CPMK-CPL'!P$20,0))/'CPMK-CPL'!P$25,""))</f>
        <v/>
      </c>
      <c r="R122" s="7" t="str">
        <f>IF($C122="","",IFERROR((IFERROR('FORM NILAI SIAP'!$M122*'CPMK-CPL'!Q$11,0)+IFERROR('FORM NILAI SIAP'!$O122*'CPMK-CPL'!Q$12,0)+IFERROR('FORM NILAI SIAP'!$Q122*'CPMK-CPL'!Q$13,0)+IFERROR('FORM NILAI SIAP'!$S122*'CPMK-CPL'!Q$14,0)+IFERROR('FORM NILAI SIAP'!$U122*'CPMK-CPL'!Q$15,0)+IFERROR('FORM NILAI SIAP'!$W122*'CPMK-CPL'!Q$16,0)+IFERROR('FORM NILAI SIAP'!$Y122*'CPMK-CPL'!Q$17,0)+IFERROR('FORM NILAI SIAP'!$AA122*'CPMK-CPL'!Q$18,0)+IFERROR('FORM NILAI SIAP'!$AC122*'CPMK-CPL'!Q$19,0)+IFERROR('FORM NILAI SIAP'!$AE122*'CPMK-CPL'!Q$20,0))/'CPMK-CPL'!Q$25,""))</f>
        <v/>
      </c>
      <c r="S122" s="7" t="str">
        <f>IF($C122="","",IFERROR((IFERROR('FORM NILAI SIAP'!$M122*'CPMK-CPL'!R$11,0)+IFERROR('FORM NILAI SIAP'!$O122*'CPMK-CPL'!R$12,0)+IFERROR('FORM NILAI SIAP'!$Q122*'CPMK-CPL'!R$13,0)+IFERROR('FORM NILAI SIAP'!$S122*'CPMK-CPL'!R$14,0)+IFERROR('FORM NILAI SIAP'!$U122*'CPMK-CPL'!R$15,0)+IFERROR('FORM NILAI SIAP'!$W122*'CPMK-CPL'!R$16,0)+IFERROR('FORM NILAI SIAP'!$Y122*'CPMK-CPL'!R$17,0)+IFERROR('FORM NILAI SIAP'!$AA122*'CPMK-CPL'!R$18,0)+IFERROR('FORM NILAI SIAP'!$AC122*'CPMK-CPL'!R$19,0)+IFERROR('FORM NILAI SIAP'!$AE122*'CPMK-CPL'!R$20,0))/'CPMK-CPL'!R$25,""))</f>
        <v/>
      </c>
      <c r="T122" s="2" t="str">
        <f t="shared" si="30"/>
        <v/>
      </c>
      <c r="U122" s="2" t="str">
        <f t="shared" si="31"/>
        <v/>
      </c>
      <c r="V122" s="2" t="str">
        <f t="shared" si="32"/>
        <v/>
      </c>
      <c r="W122" s="2" t="str">
        <f t="shared" si="33"/>
        <v/>
      </c>
      <c r="X122" s="2" t="str">
        <f t="shared" si="34"/>
        <v/>
      </c>
      <c r="Y122" s="2" t="str">
        <f t="shared" si="35"/>
        <v/>
      </c>
      <c r="Z122" s="2" t="str">
        <f t="shared" si="36"/>
        <v/>
      </c>
      <c r="AA122" s="2" t="str">
        <f t="shared" si="37"/>
        <v/>
      </c>
      <c r="AB122" s="2" t="str">
        <f t="shared" si="28"/>
        <v/>
      </c>
      <c r="AC122" s="2" t="str">
        <f t="shared" si="38"/>
        <v/>
      </c>
      <c r="AD122" s="2" t="str">
        <f t="shared" si="39"/>
        <v/>
      </c>
      <c r="AE122" s="2" t="str">
        <f t="shared" si="40"/>
        <v/>
      </c>
      <c r="AF122" s="2" t="str">
        <f t="shared" si="41"/>
        <v/>
      </c>
      <c r="AG122" s="2" t="str">
        <f t="shared" si="42"/>
        <v/>
      </c>
      <c r="AH122" s="2" t="str">
        <f t="shared" si="43"/>
        <v/>
      </c>
      <c r="AI122" s="60" t="str">
        <f t="shared" ca="1" si="44"/>
        <v/>
      </c>
      <c r="AJ122" s="60"/>
    </row>
    <row r="123" spans="1:36" x14ac:dyDescent="0.25">
      <c r="A123" s="63" t="str">
        <f t="shared" si="29"/>
        <v/>
      </c>
      <c r="B123" s="49" t="str">
        <f>IF('FORM NILAI SIAP'!A123=0,"",'FORM NILAI SIAP'!A123)</f>
        <v/>
      </c>
      <c r="C123" s="3" t="str">
        <f>IF('FORM NILAI SIAP'!B123=0,"",'FORM NILAI SIAP'!B123)</f>
        <v/>
      </c>
      <c r="D123" s="3" t="str">
        <f>'FORM NILAI SIAP'!J123</f>
        <v/>
      </c>
      <c r="E123" s="7" t="str">
        <f>IF($C123="","",IFERROR((IFERROR('FORM NILAI SIAP'!$M123*'CPMK-CPL'!D$11,0)+IFERROR('FORM NILAI SIAP'!$O123*'CPMK-CPL'!D$12,0)+IFERROR('FORM NILAI SIAP'!$Q123*'CPMK-CPL'!D$13,0)+IFERROR('FORM NILAI SIAP'!$S123*'CPMK-CPL'!D$14,0)+IFERROR('FORM NILAI SIAP'!$U123*'CPMK-CPL'!D$15,0)+IFERROR('FORM NILAI SIAP'!$W123*'CPMK-CPL'!D$16,0)+IFERROR('FORM NILAI SIAP'!$Y123*'CPMK-CPL'!D$17,0)+IFERROR('FORM NILAI SIAP'!$AA123*'CPMK-CPL'!D$18,0)+IFERROR('FORM NILAI SIAP'!$AC123*'CPMK-CPL'!D$19,0)+IFERROR('FORM NILAI SIAP'!$AE123*'CPMK-CPL'!D$20,0))/'CPMK-CPL'!D$25,""))</f>
        <v/>
      </c>
      <c r="F123" s="7" t="str">
        <f>IF($C123="","",IFERROR((IFERROR('FORM NILAI SIAP'!$M123*'CPMK-CPL'!E$11,0)+IFERROR('FORM NILAI SIAP'!$O123*'CPMK-CPL'!E$12,0)+IFERROR('FORM NILAI SIAP'!$Q123*'CPMK-CPL'!E$13,0)+IFERROR('FORM NILAI SIAP'!$S123*'CPMK-CPL'!E$14,0)+IFERROR('FORM NILAI SIAP'!$U123*'CPMK-CPL'!E$15,0)+IFERROR('FORM NILAI SIAP'!$W123*'CPMK-CPL'!E$16,0)+IFERROR('FORM NILAI SIAP'!$Y123*'CPMK-CPL'!E$17,0)+IFERROR('FORM NILAI SIAP'!$AA123*'CPMK-CPL'!E$18,0)+IFERROR('FORM NILAI SIAP'!$AC123*'CPMK-CPL'!E$19,0)+IFERROR('FORM NILAI SIAP'!$AE123*'CPMK-CPL'!E$20,0))/'CPMK-CPL'!E$25,""))</f>
        <v/>
      </c>
      <c r="G123" s="7" t="str">
        <f>IF($C123="","",IFERROR((IFERROR('FORM NILAI SIAP'!$M123*'CPMK-CPL'!F$11,0)+IFERROR('FORM NILAI SIAP'!$O123*'CPMK-CPL'!F$12,0)+IFERROR('FORM NILAI SIAP'!$Q123*'CPMK-CPL'!F$13,0)+IFERROR('FORM NILAI SIAP'!$S123*'CPMK-CPL'!F$14,0)+IFERROR('FORM NILAI SIAP'!$U123*'CPMK-CPL'!F$15,0)+IFERROR('FORM NILAI SIAP'!$W123*'CPMK-CPL'!F$16,0)+IFERROR('FORM NILAI SIAP'!$Y123*'CPMK-CPL'!F$17,0)+IFERROR('FORM NILAI SIAP'!$AA123*'CPMK-CPL'!F$18,0)+IFERROR('FORM NILAI SIAP'!$AC123*'CPMK-CPL'!F$19,0)+IFERROR('FORM NILAI SIAP'!$AE123*'CPMK-CPL'!F$20,0))/'CPMK-CPL'!F$25,""))</f>
        <v/>
      </c>
      <c r="H123" s="7" t="str">
        <f>IF($C123="","",IFERROR((IFERROR('FORM NILAI SIAP'!$M123*'CPMK-CPL'!G$11,0)+IFERROR('FORM NILAI SIAP'!$O123*'CPMK-CPL'!G$12,0)+IFERROR('FORM NILAI SIAP'!$Q123*'CPMK-CPL'!G$13,0)+IFERROR('FORM NILAI SIAP'!$S123*'CPMK-CPL'!G$14,0)+IFERROR('FORM NILAI SIAP'!$U123*'CPMK-CPL'!G$15,0)+IFERROR('FORM NILAI SIAP'!$W123*'CPMK-CPL'!G$16,0)+IFERROR('FORM NILAI SIAP'!$Y123*'CPMK-CPL'!G$17,0)+IFERROR('FORM NILAI SIAP'!$AA123*'CPMK-CPL'!G$18,0)+IFERROR('FORM NILAI SIAP'!$AC123*'CPMK-CPL'!G$19,0)+IFERROR('FORM NILAI SIAP'!$AE123*'CPMK-CPL'!G$20,0))/'CPMK-CPL'!G$25,""))</f>
        <v/>
      </c>
      <c r="I123" s="7" t="str">
        <f>IF($C123="","",IFERROR((IFERROR('FORM NILAI SIAP'!$M123*'CPMK-CPL'!H$11,0)+IFERROR('FORM NILAI SIAP'!$O123*'CPMK-CPL'!H$12,0)+IFERROR('FORM NILAI SIAP'!$Q123*'CPMK-CPL'!H$13,0)+IFERROR('FORM NILAI SIAP'!$S123*'CPMK-CPL'!H$14,0)+IFERROR('FORM NILAI SIAP'!$U123*'CPMK-CPL'!H$15,0)+IFERROR('FORM NILAI SIAP'!$W123*'CPMK-CPL'!H$16,0)+IFERROR('FORM NILAI SIAP'!$Y123*'CPMK-CPL'!H$17,0)+IFERROR('FORM NILAI SIAP'!$AA123*'CPMK-CPL'!H$18,0)+IFERROR('FORM NILAI SIAP'!$AC123*'CPMK-CPL'!H$19,0)+IFERROR('FORM NILAI SIAP'!$AE123*'CPMK-CPL'!H$20,0))/'CPMK-CPL'!H$25,""))</f>
        <v/>
      </c>
      <c r="J123" s="7" t="str">
        <f>IF($C123="","",IFERROR((IFERROR('FORM NILAI SIAP'!$M123*'CPMK-CPL'!I$11,0)+IFERROR('FORM NILAI SIAP'!$O123*'CPMK-CPL'!I$12,0)+IFERROR('FORM NILAI SIAP'!$Q123*'CPMK-CPL'!I$13,0)+IFERROR('FORM NILAI SIAP'!$S123*'CPMK-CPL'!I$14,0)+IFERROR('FORM NILAI SIAP'!$U123*'CPMK-CPL'!I$15,0)+IFERROR('FORM NILAI SIAP'!$W123*'CPMK-CPL'!I$16,0)+IFERROR('FORM NILAI SIAP'!$Y123*'CPMK-CPL'!I$17,0)+IFERROR('FORM NILAI SIAP'!$AA123*'CPMK-CPL'!I$18,0)+IFERROR('FORM NILAI SIAP'!$AC123*'CPMK-CPL'!I$19,0)+IFERROR('FORM NILAI SIAP'!$AE123*'CPMK-CPL'!I$20,0))/'CPMK-CPL'!I$25,""))</f>
        <v/>
      </c>
      <c r="K123" s="7" t="str">
        <f>IF($C123="","",IFERROR((IFERROR('FORM NILAI SIAP'!$M123*'CPMK-CPL'!J$11,0)+IFERROR('FORM NILAI SIAP'!$O123*'CPMK-CPL'!J$12,0)+IFERROR('FORM NILAI SIAP'!$Q123*'CPMK-CPL'!J$13,0)+IFERROR('FORM NILAI SIAP'!$S123*'CPMK-CPL'!J$14,0)+IFERROR('FORM NILAI SIAP'!$U123*'CPMK-CPL'!J$15,0)+IFERROR('FORM NILAI SIAP'!$W123*'CPMK-CPL'!J$16,0)+IFERROR('FORM NILAI SIAP'!$Y123*'CPMK-CPL'!J$17,0)+IFERROR('FORM NILAI SIAP'!$AA123*'CPMK-CPL'!J$18,0)+IFERROR('FORM NILAI SIAP'!$AC123*'CPMK-CPL'!J$19,0)+IFERROR('FORM NILAI SIAP'!$AE123*'CPMK-CPL'!J$20,0))/'CPMK-CPL'!J$25,""))</f>
        <v/>
      </c>
      <c r="L123" s="7" t="str">
        <f>IF($C123="","",IFERROR((IFERROR('FORM NILAI SIAP'!$M123*'CPMK-CPL'!K$11,0)+IFERROR('FORM NILAI SIAP'!$O123*'CPMK-CPL'!K$12,0)+IFERROR('FORM NILAI SIAP'!$Q123*'CPMK-CPL'!K$13,0)+IFERROR('FORM NILAI SIAP'!$S123*'CPMK-CPL'!K$14,0)+IFERROR('FORM NILAI SIAP'!$U123*'CPMK-CPL'!K$15,0)+IFERROR('FORM NILAI SIAP'!$W123*'CPMK-CPL'!K$16,0)+IFERROR('FORM NILAI SIAP'!$Y123*'CPMK-CPL'!K$17,0)+IFERROR('FORM NILAI SIAP'!$AA123*'CPMK-CPL'!K$18,0)+IFERROR('FORM NILAI SIAP'!$AC123*'CPMK-CPL'!K$19,0)+IFERROR('FORM NILAI SIAP'!$AE123*'CPMK-CPL'!K$20,0))/'CPMK-CPL'!K$25,""))</f>
        <v/>
      </c>
      <c r="M123" s="7" t="str">
        <f>IF($C123="","",IFERROR((IFERROR('FORM NILAI SIAP'!$M123*'CPMK-CPL'!L$11,0)+IFERROR('FORM NILAI SIAP'!$O123*'CPMK-CPL'!L$12,0)+IFERROR('FORM NILAI SIAP'!$Q123*'CPMK-CPL'!L$13,0)+IFERROR('FORM NILAI SIAP'!$S123*'CPMK-CPL'!L$14,0)+IFERROR('FORM NILAI SIAP'!$U123*'CPMK-CPL'!L$15,0)+IFERROR('FORM NILAI SIAP'!$W123*'CPMK-CPL'!L$16,0)+IFERROR('FORM NILAI SIAP'!$Y123*'CPMK-CPL'!L$17,0)+IFERROR('FORM NILAI SIAP'!$AA123*'CPMK-CPL'!L$18,0)+IFERROR('FORM NILAI SIAP'!$AC123*'CPMK-CPL'!L$19,0)+IFERROR('FORM NILAI SIAP'!$AE123*'CPMK-CPL'!L$20,0))/'CPMK-CPL'!L$25,""))</f>
        <v/>
      </c>
      <c r="N123" s="7" t="str">
        <f>IF($C123="","",IFERROR((IFERROR('FORM NILAI SIAP'!$M123*'CPMK-CPL'!M$11,0)+IFERROR('FORM NILAI SIAP'!$O123*'CPMK-CPL'!M$12,0)+IFERROR('FORM NILAI SIAP'!$Q123*'CPMK-CPL'!M$13,0)+IFERROR('FORM NILAI SIAP'!$S123*'CPMK-CPL'!M$14,0)+IFERROR('FORM NILAI SIAP'!$U123*'CPMK-CPL'!M$15,0)+IFERROR('FORM NILAI SIAP'!$W123*'CPMK-CPL'!M$16,0)+IFERROR('FORM NILAI SIAP'!$Y123*'CPMK-CPL'!M$17,0)+IFERROR('FORM NILAI SIAP'!$AA123*'CPMK-CPL'!M$18,0)+IFERROR('FORM NILAI SIAP'!$AC123*'CPMK-CPL'!M$19,0)+IFERROR('FORM NILAI SIAP'!$AE123*'CPMK-CPL'!M$20,0))/'CPMK-CPL'!M$25,""))</f>
        <v/>
      </c>
      <c r="O123" s="7" t="str">
        <f>IF($C123="","",IFERROR((IFERROR('FORM NILAI SIAP'!$M123*'CPMK-CPL'!N$11,0)+IFERROR('FORM NILAI SIAP'!$O123*'CPMK-CPL'!N$12,0)+IFERROR('FORM NILAI SIAP'!$Q123*'CPMK-CPL'!N$13,0)+IFERROR('FORM NILAI SIAP'!$S123*'CPMK-CPL'!N$14,0)+IFERROR('FORM NILAI SIAP'!$U123*'CPMK-CPL'!N$15,0)+IFERROR('FORM NILAI SIAP'!$W123*'CPMK-CPL'!N$16,0)+IFERROR('FORM NILAI SIAP'!$Y123*'CPMK-CPL'!N$17,0)+IFERROR('FORM NILAI SIAP'!$AA123*'CPMK-CPL'!N$18,0)+IFERROR('FORM NILAI SIAP'!$AC123*'CPMK-CPL'!N$19,0)+IFERROR('FORM NILAI SIAP'!$AE123*'CPMK-CPL'!N$20,0))/'CPMK-CPL'!N$25,""))</f>
        <v/>
      </c>
      <c r="P123" s="7" t="str">
        <f>IF($C123="","",IFERROR((IFERROR('FORM NILAI SIAP'!$M123*'CPMK-CPL'!O$11,0)+IFERROR('FORM NILAI SIAP'!$O123*'CPMK-CPL'!O$12,0)+IFERROR('FORM NILAI SIAP'!$Q123*'CPMK-CPL'!O$13,0)+IFERROR('FORM NILAI SIAP'!$S123*'CPMK-CPL'!O$14,0)+IFERROR('FORM NILAI SIAP'!$U123*'CPMK-CPL'!O$15,0)+IFERROR('FORM NILAI SIAP'!$W123*'CPMK-CPL'!O$16,0)+IFERROR('FORM NILAI SIAP'!$Y123*'CPMK-CPL'!O$17,0)+IFERROR('FORM NILAI SIAP'!$AA123*'CPMK-CPL'!O$18,0)+IFERROR('FORM NILAI SIAP'!$AC123*'CPMK-CPL'!O$19,0)+IFERROR('FORM NILAI SIAP'!$AE123*'CPMK-CPL'!O$20,0))/'CPMK-CPL'!O$25,""))</f>
        <v/>
      </c>
      <c r="Q123" s="7" t="str">
        <f>IF($C123="","",IFERROR((IFERROR('FORM NILAI SIAP'!$M123*'CPMK-CPL'!P$11,0)+IFERROR('FORM NILAI SIAP'!$O123*'CPMK-CPL'!P$12,0)+IFERROR('FORM NILAI SIAP'!$Q123*'CPMK-CPL'!P$13,0)+IFERROR('FORM NILAI SIAP'!$S123*'CPMK-CPL'!P$14,0)+IFERROR('FORM NILAI SIAP'!$U123*'CPMK-CPL'!P$15,0)+IFERROR('FORM NILAI SIAP'!$W123*'CPMK-CPL'!P$16,0)+IFERROR('FORM NILAI SIAP'!$Y123*'CPMK-CPL'!P$17,0)+IFERROR('FORM NILAI SIAP'!$AA123*'CPMK-CPL'!P$18,0)+IFERROR('FORM NILAI SIAP'!$AC123*'CPMK-CPL'!P$19,0)+IFERROR('FORM NILAI SIAP'!$AE123*'CPMK-CPL'!P$20,0))/'CPMK-CPL'!P$25,""))</f>
        <v/>
      </c>
      <c r="R123" s="7" t="str">
        <f>IF($C123="","",IFERROR((IFERROR('FORM NILAI SIAP'!$M123*'CPMK-CPL'!Q$11,0)+IFERROR('FORM NILAI SIAP'!$O123*'CPMK-CPL'!Q$12,0)+IFERROR('FORM NILAI SIAP'!$Q123*'CPMK-CPL'!Q$13,0)+IFERROR('FORM NILAI SIAP'!$S123*'CPMK-CPL'!Q$14,0)+IFERROR('FORM NILAI SIAP'!$U123*'CPMK-CPL'!Q$15,0)+IFERROR('FORM NILAI SIAP'!$W123*'CPMK-CPL'!Q$16,0)+IFERROR('FORM NILAI SIAP'!$Y123*'CPMK-CPL'!Q$17,0)+IFERROR('FORM NILAI SIAP'!$AA123*'CPMK-CPL'!Q$18,0)+IFERROR('FORM NILAI SIAP'!$AC123*'CPMK-CPL'!Q$19,0)+IFERROR('FORM NILAI SIAP'!$AE123*'CPMK-CPL'!Q$20,0))/'CPMK-CPL'!Q$25,""))</f>
        <v/>
      </c>
      <c r="S123" s="7" t="str">
        <f>IF($C123="","",IFERROR((IFERROR('FORM NILAI SIAP'!$M123*'CPMK-CPL'!R$11,0)+IFERROR('FORM NILAI SIAP'!$O123*'CPMK-CPL'!R$12,0)+IFERROR('FORM NILAI SIAP'!$Q123*'CPMK-CPL'!R$13,0)+IFERROR('FORM NILAI SIAP'!$S123*'CPMK-CPL'!R$14,0)+IFERROR('FORM NILAI SIAP'!$U123*'CPMK-CPL'!R$15,0)+IFERROR('FORM NILAI SIAP'!$W123*'CPMK-CPL'!R$16,0)+IFERROR('FORM NILAI SIAP'!$Y123*'CPMK-CPL'!R$17,0)+IFERROR('FORM NILAI SIAP'!$AA123*'CPMK-CPL'!R$18,0)+IFERROR('FORM NILAI SIAP'!$AC123*'CPMK-CPL'!R$19,0)+IFERROR('FORM NILAI SIAP'!$AE123*'CPMK-CPL'!R$20,0))/'CPMK-CPL'!R$25,""))</f>
        <v/>
      </c>
      <c r="T123" s="2" t="str">
        <f t="shared" si="30"/>
        <v/>
      </c>
      <c r="U123" s="2" t="str">
        <f t="shared" si="31"/>
        <v/>
      </c>
      <c r="V123" s="2" t="str">
        <f t="shared" si="32"/>
        <v/>
      </c>
      <c r="W123" s="2" t="str">
        <f t="shared" si="33"/>
        <v/>
      </c>
      <c r="X123" s="2" t="str">
        <f t="shared" si="34"/>
        <v/>
      </c>
      <c r="Y123" s="2" t="str">
        <f t="shared" si="35"/>
        <v/>
      </c>
      <c r="Z123" s="2" t="str">
        <f t="shared" si="36"/>
        <v/>
      </c>
      <c r="AA123" s="2" t="str">
        <f t="shared" si="37"/>
        <v/>
      </c>
      <c r="AB123" s="2" t="str">
        <f t="shared" si="28"/>
        <v/>
      </c>
      <c r="AC123" s="2" t="str">
        <f t="shared" si="38"/>
        <v/>
      </c>
      <c r="AD123" s="2" t="str">
        <f t="shared" si="39"/>
        <v/>
      </c>
      <c r="AE123" s="2" t="str">
        <f t="shared" si="40"/>
        <v/>
      </c>
      <c r="AF123" s="2" t="str">
        <f t="shared" si="41"/>
        <v/>
      </c>
      <c r="AG123" s="2" t="str">
        <f t="shared" si="42"/>
        <v/>
      </c>
      <c r="AH123" s="2" t="str">
        <f t="shared" si="43"/>
        <v/>
      </c>
      <c r="AI123" s="60" t="str">
        <f t="shared" ca="1" si="44"/>
        <v/>
      </c>
      <c r="AJ123" s="60"/>
    </row>
    <row r="124" spans="1:36" x14ac:dyDescent="0.25">
      <c r="A124" s="63" t="str">
        <f t="shared" si="29"/>
        <v/>
      </c>
      <c r="B124" s="49" t="str">
        <f>IF('FORM NILAI SIAP'!A124=0,"",'FORM NILAI SIAP'!A124)</f>
        <v/>
      </c>
      <c r="C124" s="3" t="str">
        <f>IF('FORM NILAI SIAP'!B124=0,"",'FORM NILAI SIAP'!B124)</f>
        <v/>
      </c>
      <c r="D124" s="3" t="str">
        <f>'FORM NILAI SIAP'!J124</f>
        <v/>
      </c>
      <c r="E124" s="7" t="str">
        <f>IF($C124="","",IFERROR((IFERROR('FORM NILAI SIAP'!$M124*'CPMK-CPL'!D$11,0)+IFERROR('FORM NILAI SIAP'!$O124*'CPMK-CPL'!D$12,0)+IFERROR('FORM NILAI SIAP'!$Q124*'CPMK-CPL'!D$13,0)+IFERROR('FORM NILAI SIAP'!$S124*'CPMK-CPL'!D$14,0)+IFERROR('FORM NILAI SIAP'!$U124*'CPMK-CPL'!D$15,0)+IFERROR('FORM NILAI SIAP'!$W124*'CPMK-CPL'!D$16,0)+IFERROR('FORM NILAI SIAP'!$Y124*'CPMK-CPL'!D$17,0)+IFERROR('FORM NILAI SIAP'!$AA124*'CPMK-CPL'!D$18,0)+IFERROR('FORM NILAI SIAP'!$AC124*'CPMK-CPL'!D$19,0)+IFERROR('FORM NILAI SIAP'!$AE124*'CPMK-CPL'!D$20,0))/'CPMK-CPL'!D$25,""))</f>
        <v/>
      </c>
      <c r="F124" s="7" t="str">
        <f>IF($C124="","",IFERROR((IFERROR('FORM NILAI SIAP'!$M124*'CPMK-CPL'!E$11,0)+IFERROR('FORM NILAI SIAP'!$O124*'CPMK-CPL'!E$12,0)+IFERROR('FORM NILAI SIAP'!$Q124*'CPMK-CPL'!E$13,0)+IFERROR('FORM NILAI SIAP'!$S124*'CPMK-CPL'!E$14,0)+IFERROR('FORM NILAI SIAP'!$U124*'CPMK-CPL'!E$15,0)+IFERROR('FORM NILAI SIAP'!$W124*'CPMK-CPL'!E$16,0)+IFERROR('FORM NILAI SIAP'!$Y124*'CPMK-CPL'!E$17,0)+IFERROR('FORM NILAI SIAP'!$AA124*'CPMK-CPL'!E$18,0)+IFERROR('FORM NILAI SIAP'!$AC124*'CPMK-CPL'!E$19,0)+IFERROR('FORM NILAI SIAP'!$AE124*'CPMK-CPL'!E$20,0))/'CPMK-CPL'!E$25,""))</f>
        <v/>
      </c>
      <c r="G124" s="7" t="str">
        <f>IF($C124="","",IFERROR((IFERROR('FORM NILAI SIAP'!$M124*'CPMK-CPL'!F$11,0)+IFERROR('FORM NILAI SIAP'!$O124*'CPMK-CPL'!F$12,0)+IFERROR('FORM NILAI SIAP'!$Q124*'CPMK-CPL'!F$13,0)+IFERROR('FORM NILAI SIAP'!$S124*'CPMK-CPL'!F$14,0)+IFERROR('FORM NILAI SIAP'!$U124*'CPMK-CPL'!F$15,0)+IFERROR('FORM NILAI SIAP'!$W124*'CPMK-CPL'!F$16,0)+IFERROR('FORM NILAI SIAP'!$Y124*'CPMK-CPL'!F$17,0)+IFERROR('FORM NILAI SIAP'!$AA124*'CPMK-CPL'!F$18,0)+IFERROR('FORM NILAI SIAP'!$AC124*'CPMK-CPL'!F$19,0)+IFERROR('FORM NILAI SIAP'!$AE124*'CPMK-CPL'!F$20,0))/'CPMK-CPL'!F$25,""))</f>
        <v/>
      </c>
      <c r="H124" s="7" t="str">
        <f>IF($C124="","",IFERROR((IFERROR('FORM NILAI SIAP'!$M124*'CPMK-CPL'!G$11,0)+IFERROR('FORM NILAI SIAP'!$O124*'CPMK-CPL'!G$12,0)+IFERROR('FORM NILAI SIAP'!$Q124*'CPMK-CPL'!G$13,0)+IFERROR('FORM NILAI SIAP'!$S124*'CPMK-CPL'!G$14,0)+IFERROR('FORM NILAI SIAP'!$U124*'CPMK-CPL'!G$15,0)+IFERROR('FORM NILAI SIAP'!$W124*'CPMK-CPL'!G$16,0)+IFERROR('FORM NILAI SIAP'!$Y124*'CPMK-CPL'!G$17,0)+IFERROR('FORM NILAI SIAP'!$AA124*'CPMK-CPL'!G$18,0)+IFERROR('FORM NILAI SIAP'!$AC124*'CPMK-CPL'!G$19,0)+IFERROR('FORM NILAI SIAP'!$AE124*'CPMK-CPL'!G$20,0))/'CPMK-CPL'!G$25,""))</f>
        <v/>
      </c>
      <c r="I124" s="7" t="str">
        <f>IF($C124="","",IFERROR((IFERROR('FORM NILAI SIAP'!$M124*'CPMK-CPL'!H$11,0)+IFERROR('FORM NILAI SIAP'!$O124*'CPMK-CPL'!H$12,0)+IFERROR('FORM NILAI SIAP'!$Q124*'CPMK-CPL'!H$13,0)+IFERROR('FORM NILAI SIAP'!$S124*'CPMK-CPL'!H$14,0)+IFERROR('FORM NILAI SIAP'!$U124*'CPMK-CPL'!H$15,0)+IFERROR('FORM NILAI SIAP'!$W124*'CPMK-CPL'!H$16,0)+IFERROR('FORM NILAI SIAP'!$Y124*'CPMK-CPL'!H$17,0)+IFERROR('FORM NILAI SIAP'!$AA124*'CPMK-CPL'!H$18,0)+IFERROR('FORM NILAI SIAP'!$AC124*'CPMK-CPL'!H$19,0)+IFERROR('FORM NILAI SIAP'!$AE124*'CPMK-CPL'!H$20,0))/'CPMK-CPL'!H$25,""))</f>
        <v/>
      </c>
      <c r="J124" s="7" t="str">
        <f>IF($C124="","",IFERROR((IFERROR('FORM NILAI SIAP'!$M124*'CPMK-CPL'!I$11,0)+IFERROR('FORM NILAI SIAP'!$O124*'CPMK-CPL'!I$12,0)+IFERROR('FORM NILAI SIAP'!$Q124*'CPMK-CPL'!I$13,0)+IFERROR('FORM NILAI SIAP'!$S124*'CPMK-CPL'!I$14,0)+IFERROR('FORM NILAI SIAP'!$U124*'CPMK-CPL'!I$15,0)+IFERROR('FORM NILAI SIAP'!$W124*'CPMK-CPL'!I$16,0)+IFERROR('FORM NILAI SIAP'!$Y124*'CPMK-CPL'!I$17,0)+IFERROR('FORM NILAI SIAP'!$AA124*'CPMK-CPL'!I$18,0)+IFERROR('FORM NILAI SIAP'!$AC124*'CPMK-CPL'!I$19,0)+IFERROR('FORM NILAI SIAP'!$AE124*'CPMK-CPL'!I$20,0))/'CPMK-CPL'!I$25,""))</f>
        <v/>
      </c>
      <c r="K124" s="7" t="str">
        <f>IF($C124="","",IFERROR((IFERROR('FORM NILAI SIAP'!$M124*'CPMK-CPL'!J$11,0)+IFERROR('FORM NILAI SIAP'!$O124*'CPMK-CPL'!J$12,0)+IFERROR('FORM NILAI SIAP'!$Q124*'CPMK-CPL'!J$13,0)+IFERROR('FORM NILAI SIAP'!$S124*'CPMK-CPL'!J$14,0)+IFERROR('FORM NILAI SIAP'!$U124*'CPMK-CPL'!J$15,0)+IFERROR('FORM NILAI SIAP'!$W124*'CPMK-CPL'!J$16,0)+IFERROR('FORM NILAI SIAP'!$Y124*'CPMK-CPL'!J$17,0)+IFERROR('FORM NILAI SIAP'!$AA124*'CPMK-CPL'!J$18,0)+IFERROR('FORM NILAI SIAP'!$AC124*'CPMK-CPL'!J$19,0)+IFERROR('FORM NILAI SIAP'!$AE124*'CPMK-CPL'!J$20,0))/'CPMK-CPL'!J$25,""))</f>
        <v/>
      </c>
      <c r="L124" s="7" t="str">
        <f>IF($C124="","",IFERROR((IFERROR('FORM NILAI SIAP'!$M124*'CPMK-CPL'!K$11,0)+IFERROR('FORM NILAI SIAP'!$O124*'CPMK-CPL'!K$12,0)+IFERROR('FORM NILAI SIAP'!$Q124*'CPMK-CPL'!K$13,0)+IFERROR('FORM NILAI SIAP'!$S124*'CPMK-CPL'!K$14,0)+IFERROR('FORM NILAI SIAP'!$U124*'CPMK-CPL'!K$15,0)+IFERROR('FORM NILAI SIAP'!$W124*'CPMK-CPL'!K$16,0)+IFERROR('FORM NILAI SIAP'!$Y124*'CPMK-CPL'!K$17,0)+IFERROR('FORM NILAI SIAP'!$AA124*'CPMK-CPL'!K$18,0)+IFERROR('FORM NILAI SIAP'!$AC124*'CPMK-CPL'!K$19,0)+IFERROR('FORM NILAI SIAP'!$AE124*'CPMK-CPL'!K$20,0))/'CPMK-CPL'!K$25,""))</f>
        <v/>
      </c>
      <c r="M124" s="7" t="str">
        <f>IF($C124="","",IFERROR((IFERROR('FORM NILAI SIAP'!$M124*'CPMK-CPL'!L$11,0)+IFERROR('FORM NILAI SIAP'!$O124*'CPMK-CPL'!L$12,0)+IFERROR('FORM NILAI SIAP'!$Q124*'CPMK-CPL'!L$13,0)+IFERROR('FORM NILAI SIAP'!$S124*'CPMK-CPL'!L$14,0)+IFERROR('FORM NILAI SIAP'!$U124*'CPMK-CPL'!L$15,0)+IFERROR('FORM NILAI SIAP'!$W124*'CPMK-CPL'!L$16,0)+IFERROR('FORM NILAI SIAP'!$Y124*'CPMK-CPL'!L$17,0)+IFERROR('FORM NILAI SIAP'!$AA124*'CPMK-CPL'!L$18,0)+IFERROR('FORM NILAI SIAP'!$AC124*'CPMK-CPL'!L$19,0)+IFERROR('FORM NILAI SIAP'!$AE124*'CPMK-CPL'!L$20,0))/'CPMK-CPL'!L$25,""))</f>
        <v/>
      </c>
      <c r="N124" s="7" t="str">
        <f>IF($C124="","",IFERROR((IFERROR('FORM NILAI SIAP'!$M124*'CPMK-CPL'!M$11,0)+IFERROR('FORM NILAI SIAP'!$O124*'CPMK-CPL'!M$12,0)+IFERROR('FORM NILAI SIAP'!$Q124*'CPMK-CPL'!M$13,0)+IFERROR('FORM NILAI SIAP'!$S124*'CPMK-CPL'!M$14,0)+IFERROR('FORM NILAI SIAP'!$U124*'CPMK-CPL'!M$15,0)+IFERROR('FORM NILAI SIAP'!$W124*'CPMK-CPL'!M$16,0)+IFERROR('FORM NILAI SIAP'!$Y124*'CPMK-CPL'!M$17,0)+IFERROR('FORM NILAI SIAP'!$AA124*'CPMK-CPL'!M$18,0)+IFERROR('FORM NILAI SIAP'!$AC124*'CPMK-CPL'!M$19,0)+IFERROR('FORM NILAI SIAP'!$AE124*'CPMK-CPL'!M$20,0))/'CPMK-CPL'!M$25,""))</f>
        <v/>
      </c>
      <c r="O124" s="7" t="str">
        <f>IF($C124="","",IFERROR((IFERROR('FORM NILAI SIAP'!$M124*'CPMK-CPL'!N$11,0)+IFERROR('FORM NILAI SIAP'!$O124*'CPMK-CPL'!N$12,0)+IFERROR('FORM NILAI SIAP'!$Q124*'CPMK-CPL'!N$13,0)+IFERROR('FORM NILAI SIAP'!$S124*'CPMK-CPL'!N$14,0)+IFERROR('FORM NILAI SIAP'!$U124*'CPMK-CPL'!N$15,0)+IFERROR('FORM NILAI SIAP'!$W124*'CPMK-CPL'!N$16,0)+IFERROR('FORM NILAI SIAP'!$Y124*'CPMK-CPL'!N$17,0)+IFERROR('FORM NILAI SIAP'!$AA124*'CPMK-CPL'!N$18,0)+IFERROR('FORM NILAI SIAP'!$AC124*'CPMK-CPL'!N$19,0)+IFERROR('FORM NILAI SIAP'!$AE124*'CPMK-CPL'!N$20,0))/'CPMK-CPL'!N$25,""))</f>
        <v/>
      </c>
      <c r="P124" s="7" t="str">
        <f>IF($C124="","",IFERROR((IFERROR('FORM NILAI SIAP'!$M124*'CPMK-CPL'!O$11,0)+IFERROR('FORM NILAI SIAP'!$O124*'CPMK-CPL'!O$12,0)+IFERROR('FORM NILAI SIAP'!$Q124*'CPMK-CPL'!O$13,0)+IFERROR('FORM NILAI SIAP'!$S124*'CPMK-CPL'!O$14,0)+IFERROR('FORM NILAI SIAP'!$U124*'CPMK-CPL'!O$15,0)+IFERROR('FORM NILAI SIAP'!$W124*'CPMK-CPL'!O$16,0)+IFERROR('FORM NILAI SIAP'!$Y124*'CPMK-CPL'!O$17,0)+IFERROR('FORM NILAI SIAP'!$AA124*'CPMK-CPL'!O$18,0)+IFERROR('FORM NILAI SIAP'!$AC124*'CPMK-CPL'!O$19,0)+IFERROR('FORM NILAI SIAP'!$AE124*'CPMK-CPL'!O$20,0))/'CPMK-CPL'!O$25,""))</f>
        <v/>
      </c>
      <c r="Q124" s="7" t="str">
        <f>IF($C124="","",IFERROR((IFERROR('FORM NILAI SIAP'!$M124*'CPMK-CPL'!P$11,0)+IFERROR('FORM NILAI SIAP'!$O124*'CPMK-CPL'!P$12,0)+IFERROR('FORM NILAI SIAP'!$Q124*'CPMK-CPL'!P$13,0)+IFERROR('FORM NILAI SIAP'!$S124*'CPMK-CPL'!P$14,0)+IFERROR('FORM NILAI SIAP'!$U124*'CPMK-CPL'!P$15,0)+IFERROR('FORM NILAI SIAP'!$W124*'CPMK-CPL'!P$16,0)+IFERROR('FORM NILAI SIAP'!$Y124*'CPMK-CPL'!P$17,0)+IFERROR('FORM NILAI SIAP'!$AA124*'CPMK-CPL'!P$18,0)+IFERROR('FORM NILAI SIAP'!$AC124*'CPMK-CPL'!P$19,0)+IFERROR('FORM NILAI SIAP'!$AE124*'CPMK-CPL'!P$20,0))/'CPMK-CPL'!P$25,""))</f>
        <v/>
      </c>
      <c r="R124" s="7" t="str">
        <f>IF($C124="","",IFERROR((IFERROR('FORM NILAI SIAP'!$M124*'CPMK-CPL'!Q$11,0)+IFERROR('FORM NILAI SIAP'!$O124*'CPMK-CPL'!Q$12,0)+IFERROR('FORM NILAI SIAP'!$Q124*'CPMK-CPL'!Q$13,0)+IFERROR('FORM NILAI SIAP'!$S124*'CPMK-CPL'!Q$14,0)+IFERROR('FORM NILAI SIAP'!$U124*'CPMK-CPL'!Q$15,0)+IFERROR('FORM NILAI SIAP'!$W124*'CPMK-CPL'!Q$16,0)+IFERROR('FORM NILAI SIAP'!$Y124*'CPMK-CPL'!Q$17,0)+IFERROR('FORM NILAI SIAP'!$AA124*'CPMK-CPL'!Q$18,0)+IFERROR('FORM NILAI SIAP'!$AC124*'CPMK-CPL'!Q$19,0)+IFERROR('FORM NILAI SIAP'!$AE124*'CPMK-CPL'!Q$20,0))/'CPMK-CPL'!Q$25,""))</f>
        <v/>
      </c>
      <c r="S124" s="7" t="str">
        <f>IF($C124="","",IFERROR((IFERROR('FORM NILAI SIAP'!$M124*'CPMK-CPL'!R$11,0)+IFERROR('FORM NILAI SIAP'!$O124*'CPMK-CPL'!R$12,0)+IFERROR('FORM NILAI SIAP'!$Q124*'CPMK-CPL'!R$13,0)+IFERROR('FORM NILAI SIAP'!$S124*'CPMK-CPL'!R$14,0)+IFERROR('FORM NILAI SIAP'!$U124*'CPMK-CPL'!R$15,0)+IFERROR('FORM NILAI SIAP'!$W124*'CPMK-CPL'!R$16,0)+IFERROR('FORM NILAI SIAP'!$Y124*'CPMK-CPL'!R$17,0)+IFERROR('FORM NILAI SIAP'!$AA124*'CPMK-CPL'!R$18,0)+IFERROR('FORM NILAI SIAP'!$AC124*'CPMK-CPL'!R$19,0)+IFERROR('FORM NILAI SIAP'!$AE124*'CPMK-CPL'!R$20,0))/'CPMK-CPL'!R$25,""))</f>
        <v/>
      </c>
      <c r="T124" s="2" t="str">
        <f t="shared" si="30"/>
        <v/>
      </c>
      <c r="U124" s="2" t="str">
        <f t="shared" si="31"/>
        <v/>
      </c>
      <c r="V124" s="2" t="str">
        <f t="shared" si="32"/>
        <v/>
      </c>
      <c r="W124" s="2" t="str">
        <f t="shared" si="33"/>
        <v/>
      </c>
      <c r="X124" s="2" t="str">
        <f t="shared" si="34"/>
        <v/>
      </c>
      <c r="Y124" s="2" t="str">
        <f t="shared" si="35"/>
        <v/>
      </c>
      <c r="Z124" s="2" t="str">
        <f t="shared" si="36"/>
        <v/>
      </c>
      <c r="AA124" s="2" t="str">
        <f t="shared" si="37"/>
        <v/>
      </c>
      <c r="AB124" s="2" t="str">
        <f t="shared" si="28"/>
        <v/>
      </c>
      <c r="AC124" s="2" t="str">
        <f t="shared" si="38"/>
        <v/>
      </c>
      <c r="AD124" s="2" t="str">
        <f t="shared" si="39"/>
        <v/>
      </c>
      <c r="AE124" s="2" t="str">
        <f t="shared" si="40"/>
        <v/>
      </c>
      <c r="AF124" s="2" t="str">
        <f t="shared" si="41"/>
        <v/>
      </c>
      <c r="AG124" s="2" t="str">
        <f t="shared" si="42"/>
        <v/>
      </c>
      <c r="AH124" s="2" t="str">
        <f t="shared" si="43"/>
        <v/>
      </c>
      <c r="AI124" s="60" t="str">
        <f t="shared" ca="1" si="44"/>
        <v/>
      </c>
      <c r="AJ124" s="60"/>
    </row>
    <row r="125" spans="1:36" x14ac:dyDescent="0.25">
      <c r="A125" s="63" t="str">
        <f t="shared" si="29"/>
        <v/>
      </c>
      <c r="B125" s="49" t="str">
        <f>IF('FORM NILAI SIAP'!A125=0,"",'FORM NILAI SIAP'!A125)</f>
        <v/>
      </c>
      <c r="C125" s="3" t="str">
        <f>IF('FORM NILAI SIAP'!B125=0,"",'FORM NILAI SIAP'!B125)</f>
        <v/>
      </c>
      <c r="D125" s="3" t="str">
        <f>'FORM NILAI SIAP'!J125</f>
        <v/>
      </c>
      <c r="E125" s="7" t="str">
        <f>IF($C125="","",IFERROR((IFERROR('FORM NILAI SIAP'!$M125*'CPMK-CPL'!D$11,0)+IFERROR('FORM NILAI SIAP'!$O125*'CPMK-CPL'!D$12,0)+IFERROR('FORM NILAI SIAP'!$Q125*'CPMK-CPL'!D$13,0)+IFERROR('FORM NILAI SIAP'!$S125*'CPMK-CPL'!D$14,0)+IFERROR('FORM NILAI SIAP'!$U125*'CPMK-CPL'!D$15,0)+IFERROR('FORM NILAI SIAP'!$W125*'CPMK-CPL'!D$16,0)+IFERROR('FORM NILAI SIAP'!$Y125*'CPMK-CPL'!D$17,0)+IFERROR('FORM NILAI SIAP'!$AA125*'CPMK-CPL'!D$18,0)+IFERROR('FORM NILAI SIAP'!$AC125*'CPMK-CPL'!D$19,0)+IFERROR('FORM NILAI SIAP'!$AE125*'CPMK-CPL'!D$20,0))/'CPMK-CPL'!D$25,""))</f>
        <v/>
      </c>
      <c r="F125" s="7" t="str">
        <f>IF($C125="","",IFERROR((IFERROR('FORM NILAI SIAP'!$M125*'CPMK-CPL'!E$11,0)+IFERROR('FORM NILAI SIAP'!$O125*'CPMK-CPL'!E$12,0)+IFERROR('FORM NILAI SIAP'!$Q125*'CPMK-CPL'!E$13,0)+IFERROR('FORM NILAI SIAP'!$S125*'CPMK-CPL'!E$14,0)+IFERROR('FORM NILAI SIAP'!$U125*'CPMK-CPL'!E$15,0)+IFERROR('FORM NILAI SIAP'!$W125*'CPMK-CPL'!E$16,0)+IFERROR('FORM NILAI SIAP'!$Y125*'CPMK-CPL'!E$17,0)+IFERROR('FORM NILAI SIAP'!$AA125*'CPMK-CPL'!E$18,0)+IFERROR('FORM NILAI SIAP'!$AC125*'CPMK-CPL'!E$19,0)+IFERROR('FORM NILAI SIAP'!$AE125*'CPMK-CPL'!E$20,0))/'CPMK-CPL'!E$25,""))</f>
        <v/>
      </c>
      <c r="G125" s="7" t="str">
        <f>IF($C125="","",IFERROR((IFERROR('FORM NILAI SIAP'!$M125*'CPMK-CPL'!F$11,0)+IFERROR('FORM NILAI SIAP'!$O125*'CPMK-CPL'!F$12,0)+IFERROR('FORM NILAI SIAP'!$Q125*'CPMK-CPL'!F$13,0)+IFERROR('FORM NILAI SIAP'!$S125*'CPMK-CPL'!F$14,0)+IFERROR('FORM NILAI SIAP'!$U125*'CPMK-CPL'!F$15,0)+IFERROR('FORM NILAI SIAP'!$W125*'CPMK-CPL'!F$16,0)+IFERROR('FORM NILAI SIAP'!$Y125*'CPMK-CPL'!F$17,0)+IFERROR('FORM NILAI SIAP'!$AA125*'CPMK-CPL'!F$18,0)+IFERROR('FORM NILAI SIAP'!$AC125*'CPMK-CPL'!F$19,0)+IFERROR('FORM NILAI SIAP'!$AE125*'CPMK-CPL'!F$20,0))/'CPMK-CPL'!F$25,""))</f>
        <v/>
      </c>
      <c r="H125" s="7" t="str">
        <f>IF($C125="","",IFERROR((IFERROR('FORM NILAI SIAP'!$M125*'CPMK-CPL'!G$11,0)+IFERROR('FORM NILAI SIAP'!$O125*'CPMK-CPL'!G$12,0)+IFERROR('FORM NILAI SIAP'!$Q125*'CPMK-CPL'!G$13,0)+IFERROR('FORM NILAI SIAP'!$S125*'CPMK-CPL'!G$14,0)+IFERROR('FORM NILAI SIAP'!$U125*'CPMK-CPL'!G$15,0)+IFERROR('FORM NILAI SIAP'!$W125*'CPMK-CPL'!G$16,0)+IFERROR('FORM NILAI SIAP'!$Y125*'CPMK-CPL'!G$17,0)+IFERROR('FORM NILAI SIAP'!$AA125*'CPMK-CPL'!G$18,0)+IFERROR('FORM NILAI SIAP'!$AC125*'CPMK-CPL'!G$19,0)+IFERROR('FORM NILAI SIAP'!$AE125*'CPMK-CPL'!G$20,0))/'CPMK-CPL'!G$25,""))</f>
        <v/>
      </c>
      <c r="I125" s="7" t="str">
        <f>IF($C125="","",IFERROR((IFERROR('FORM NILAI SIAP'!$M125*'CPMK-CPL'!H$11,0)+IFERROR('FORM NILAI SIAP'!$O125*'CPMK-CPL'!H$12,0)+IFERROR('FORM NILAI SIAP'!$Q125*'CPMK-CPL'!H$13,0)+IFERROR('FORM NILAI SIAP'!$S125*'CPMK-CPL'!H$14,0)+IFERROR('FORM NILAI SIAP'!$U125*'CPMK-CPL'!H$15,0)+IFERROR('FORM NILAI SIAP'!$W125*'CPMK-CPL'!H$16,0)+IFERROR('FORM NILAI SIAP'!$Y125*'CPMK-CPL'!H$17,0)+IFERROR('FORM NILAI SIAP'!$AA125*'CPMK-CPL'!H$18,0)+IFERROR('FORM NILAI SIAP'!$AC125*'CPMK-CPL'!H$19,0)+IFERROR('FORM NILAI SIAP'!$AE125*'CPMK-CPL'!H$20,0))/'CPMK-CPL'!H$25,""))</f>
        <v/>
      </c>
      <c r="J125" s="7" t="str">
        <f>IF($C125="","",IFERROR((IFERROR('FORM NILAI SIAP'!$M125*'CPMK-CPL'!I$11,0)+IFERROR('FORM NILAI SIAP'!$O125*'CPMK-CPL'!I$12,0)+IFERROR('FORM NILAI SIAP'!$Q125*'CPMK-CPL'!I$13,0)+IFERROR('FORM NILAI SIAP'!$S125*'CPMK-CPL'!I$14,0)+IFERROR('FORM NILAI SIAP'!$U125*'CPMK-CPL'!I$15,0)+IFERROR('FORM NILAI SIAP'!$W125*'CPMK-CPL'!I$16,0)+IFERROR('FORM NILAI SIAP'!$Y125*'CPMK-CPL'!I$17,0)+IFERROR('FORM NILAI SIAP'!$AA125*'CPMK-CPL'!I$18,0)+IFERROR('FORM NILAI SIAP'!$AC125*'CPMK-CPL'!I$19,0)+IFERROR('FORM NILAI SIAP'!$AE125*'CPMK-CPL'!I$20,0))/'CPMK-CPL'!I$25,""))</f>
        <v/>
      </c>
      <c r="K125" s="7" t="str">
        <f>IF($C125="","",IFERROR((IFERROR('FORM NILAI SIAP'!$M125*'CPMK-CPL'!J$11,0)+IFERROR('FORM NILAI SIAP'!$O125*'CPMK-CPL'!J$12,0)+IFERROR('FORM NILAI SIAP'!$Q125*'CPMK-CPL'!J$13,0)+IFERROR('FORM NILAI SIAP'!$S125*'CPMK-CPL'!J$14,0)+IFERROR('FORM NILAI SIAP'!$U125*'CPMK-CPL'!J$15,0)+IFERROR('FORM NILAI SIAP'!$W125*'CPMK-CPL'!J$16,0)+IFERROR('FORM NILAI SIAP'!$Y125*'CPMK-CPL'!J$17,0)+IFERROR('FORM NILAI SIAP'!$AA125*'CPMK-CPL'!J$18,0)+IFERROR('FORM NILAI SIAP'!$AC125*'CPMK-CPL'!J$19,0)+IFERROR('FORM NILAI SIAP'!$AE125*'CPMK-CPL'!J$20,0))/'CPMK-CPL'!J$25,""))</f>
        <v/>
      </c>
      <c r="L125" s="7" t="str">
        <f>IF($C125="","",IFERROR((IFERROR('FORM NILAI SIAP'!$M125*'CPMK-CPL'!K$11,0)+IFERROR('FORM NILAI SIAP'!$O125*'CPMK-CPL'!K$12,0)+IFERROR('FORM NILAI SIAP'!$Q125*'CPMK-CPL'!K$13,0)+IFERROR('FORM NILAI SIAP'!$S125*'CPMK-CPL'!K$14,0)+IFERROR('FORM NILAI SIAP'!$U125*'CPMK-CPL'!K$15,0)+IFERROR('FORM NILAI SIAP'!$W125*'CPMK-CPL'!K$16,0)+IFERROR('FORM NILAI SIAP'!$Y125*'CPMK-CPL'!K$17,0)+IFERROR('FORM NILAI SIAP'!$AA125*'CPMK-CPL'!K$18,0)+IFERROR('FORM NILAI SIAP'!$AC125*'CPMK-CPL'!K$19,0)+IFERROR('FORM NILAI SIAP'!$AE125*'CPMK-CPL'!K$20,0))/'CPMK-CPL'!K$25,""))</f>
        <v/>
      </c>
      <c r="M125" s="7" t="str">
        <f>IF($C125="","",IFERROR((IFERROR('FORM NILAI SIAP'!$M125*'CPMK-CPL'!L$11,0)+IFERROR('FORM NILAI SIAP'!$O125*'CPMK-CPL'!L$12,0)+IFERROR('FORM NILAI SIAP'!$Q125*'CPMK-CPL'!L$13,0)+IFERROR('FORM NILAI SIAP'!$S125*'CPMK-CPL'!L$14,0)+IFERROR('FORM NILAI SIAP'!$U125*'CPMK-CPL'!L$15,0)+IFERROR('FORM NILAI SIAP'!$W125*'CPMK-CPL'!L$16,0)+IFERROR('FORM NILAI SIAP'!$Y125*'CPMK-CPL'!L$17,0)+IFERROR('FORM NILAI SIAP'!$AA125*'CPMK-CPL'!L$18,0)+IFERROR('FORM NILAI SIAP'!$AC125*'CPMK-CPL'!L$19,0)+IFERROR('FORM NILAI SIAP'!$AE125*'CPMK-CPL'!L$20,0))/'CPMK-CPL'!L$25,""))</f>
        <v/>
      </c>
      <c r="N125" s="7" t="str">
        <f>IF($C125="","",IFERROR((IFERROR('FORM NILAI SIAP'!$M125*'CPMK-CPL'!M$11,0)+IFERROR('FORM NILAI SIAP'!$O125*'CPMK-CPL'!M$12,0)+IFERROR('FORM NILAI SIAP'!$Q125*'CPMK-CPL'!M$13,0)+IFERROR('FORM NILAI SIAP'!$S125*'CPMK-CPL'!M$14,0)+IFERROR('FORM NILAI SIAP'!$U125*'CPMK-CPL'!M$15,0)+IFERROR('FORM NILAI SIAP'!$W125*'CPMK-CPL'!M$16,0)+IFERROR('FORM NILAI SIAP'!$Y125*'CPMK-CPL'!M$17,0)+IFERROR('FORM NILAI SIAP'!$AA125*'CPMK-CPL'!M$18,0)+IFERROR('FORM NILAI SIAP'!$AC125*'CPMK-CPL'!M$19,0)+IFERROR('FORM NILAI SIAP'!$AE125*'CPMK-CPL'!M$20,0))/'CPMK-CPL'!M$25,""))</f>
        <v/>
      </c>
      <c r="O125" s="7" t="str">
        <f>IF($C125="","",IFERROR((IFERROR('FORM NILAI SIAP'!$M125*'CPMK-CPL'!N$11,0)+IFERROR('FORM NILAI SIAP'!$O125*'CPMK-CPL'!N$12,0)+IFERROR('FORM NILAI SIAP'!$Q125*'CPMK-CPL'!N$13,0)+IFERROR('FORM NILAI SIAP'!$S125*'CPMK-CPL'!N$14,0)+IFERROR('FORM NILAI SIAP'!$U125*'CPMK-CPL'!N$15,0)+IFERROR('FORM NILAI SIAP'!$W125*'CPMK-CPL'!N$16,0)+IFERROR('FORM NILAI SIAP'!$Y125*'CPMK-CPL'!N$17,0)+IFERROR('FORM NILAI SIAP'!$AA125*'CPMK-CPL'!N$18,0)+IFERROR('FORM NILAI SIAP'!$AC125*'CPMK-CPL'!N$19,0)+IFERROR('FORM NILAI SIAP'!$AE125*'CPMK-CPL'!N$20,0))/'CPMK-CPL'!N$25,""))</f>
        <v/>
      </c>
      <c r="P125" s="7" t="str">
        <f>IF($C125="","",IFERROR((IFERROR('FORM NILAI SIAP'!$M125*'CPMK-CPL'!O$11,0)+IFERROR('FORM NILAI SIAP'!$O125*'CPMK-CPL'!O$12,0)+IFERROR('FORM NILAI SIAP'!$Q125*'CPMK-CPL'!O$13,0)+IFERROR('FORM NILAI SIAP'!$S125*'CPMK-CPL'!O$14,0)+IFERROR('FORM NILAI SIAP'!$U125*'CPMK-CPL'!O$15,0)+IFERROR('FORM NILAI SIAP'!$W125*'CPMK-CPL'!O$16,0)+IFERROR('FORM NILAI SIAP'!$Y125*'CPMK-CPL'!O$17,0)+IFERROR('FORM NILAI SIAP'!$AA125*'CPMK-CPL'!O$18,0)+IFERROR('FORM NILAI SIAP'!$AC125*'CPMK-CPL'!O$19,0)+IFERROR('FORM NILAI SIAP'!$AE125*'CPMK-CPL'!O$20,0))/'CPMK-CPL'!O$25,""))</f>
        <v/>
      </c>
      <c r="Q125" s="7" t="str">
        <f>IF($C125="","",IFERROR((IFERROR('FORM NILAI SIAP'!$M125*'CPMK-CPL'!P$11,0)+IFERROR('FORM NILAI SIAP'!$O125*'CPMK-CPL'!P$12,0)+IFERROR('FORM NILAI SIAP'!$Q125*'CPMK-CPL'!P$13,0)+IFERROR('FORM NILAI SIAP'!$S125*'CPMK-CPL'!P$14,0)+IFERROR('FORM NILAI SIAP'!$U125*'CPMK-CPL'!P$15,0)+IFERROR('FORM NILAI SIAP'!$W125*'CPMK-CPL'!P$16,0)+IFERROR('FORM NILAI SIAP'!$Y125*'CPMK-CPL'!P$17,0)+IFERROR('FORM NILAI SIAP'!$AA125*'CPMK-CPL'!P$18,0)+IFERROR('FORM NILAI SIAP'!$AC125*'CPMK-CPL'!P$19,0)+IFERROR('FORM NILAI SIAP'!$AE125*'CPMK-CPL'!P$20,0))/'CPMK-CPL'!P$25,""))</f>
        <v/>
      </c>
      <c r="R125" s="7" t="str">
        <f>IF($C125="","",IFERROR((IFERROR('FORM NILAI SIAP'!$M125*'CPMK-CPL'!Q$11,0)+IFERROR('FORM NILAI SIAP'!$O125*'CPMK-CPL'!Q$12,0)+IFERROR('FORM NILAI SIAP'!$Q125*'CPMK-CPL'!Q$13,0)+IFERROR('FORM NILAI SIAP'!$S125*'CPMK-CPL'!Q$14,0)+IFERROR('FORM NILAI SIAP'!$U125*'CPMK-CPL'!Q$15,0)+IFERROR('FORM NILAI SIAP'!$W125*'CPMK-CPL'!Q$16,0)+IFERROR('FORM NILAI SIAP'!$Y125*'CPMK-CPL'!Q$17,0)+IFERROR('FORM NILAI SIAP'!$AA125*'CPMK-CPL'!Q$18,0)+IFERROR('FORM NILAI SIAP'!$AC125*'CPMK-CPL'!Q$19,0)+IFERROR('FORM NILAI SIAP'!$AE125*'CPMK-CPL'!Q$20,0))/'CPMK-CPL'!Q$25,""))</f>
        <v/>
      </c>
      <c r="S125" s="7" t="str">
        <f>IF($C125="","",IFERROR((IFERROR('FORM NILAI SIAP'!$M125*'CPMK-CPL'!R$11,0)+IFERROR('FORM NILAI SIAP'!$O125*'CPMK-CPL'!R$12,0)+IFERROR('FORM NILAI SIAP'!$Q125*'CPMK-CPL'!R$13,0)+IFERROR('FORM NILAI SIAP'!$S125*'CPMK-CPL'!R$14,0)+IFERROR('FORM NILAI SIAP'!$U125*'CPMK-CPL'!R$15,0)+IFERROR('FORM NILAI SIAP'!$W125*'CPMK-CPL'!R$16,0)+IFERROR('FORM NILAI SIAP'!$Y125*'CPMK-CPL'!R$17,0)+IFERROR('FORM NILAI SIAP'!$AA125*'CPMK-CPL'!R$18,0)+IFERROR('FORM NILAI SIAP'!$AC125*'CPMK-CPL'!R$19,0)+IFERROR('FORM NILAI SIAP'!$AE125*'CPMK-CPL'!R$20,0))/'CPMK-CPL'!R$25,""))</f>
        <v/>
      </c>
      <c r="T125" s="2" t="str">
        <f t="shared" si="30"/>
        <v/>
      </c>
      <c r="U125" s="2" t="str">
        <f t="shared" si="31"/>
        <v/>
      </c>
      <c r="V125" s="2" t="str">
        <f t="shared" si="32"/>
        <v/>
      </c>
      <c r="W125" s="2" t="str">
        <f t="shared" si="33"/>
        <v/>
      </c>
      <c r="X125" s="2" t="str">
        <f t="shared" si="34"/>
        <v/>
      </c>
      <c r="Y125" s="2" t="str">
        <f t="shared" si="35"/>
        <v/>
      </c>
      <c r="Z125" s="2" t="str">
        <f t="shared" si="36"/>
        <v/>
      </c>
      <c r="AA125" s="2" t="str">
        <f t="shared" si="37"/>
        <v/>
      </c>
      <c r="AB125" s="2" t="str">
        <f t="shared" si="28"/>
        <v/>
      </c>
      <c r="AC125" s="2" t="str">
        <f t="shared" si="38"/>
        <v/>
      </c>
      <c r="AD125" s="2" t="str">
        <f t="shared" si="39"/>
        <v/>
      </c>
      <c r="AE125" s="2" t="str">
        <f t="shared" si="40"/>
        <v/>
      </c>
      <c r="AF125" s="2" t="str">
        <f t="shared" si="41"/>
        <v/>
      </c>
      <c r="AG125" s="2" t="str">
        <f t="shared" si="42"/>
        <v/>
      </c>
      <c r="AH125" s="2" t="str">
        <f t="shared" si="43"/>
        <v/>
      </c>
      <c r="AI125" s="60" t="str">
        <f t="shared" ca="1" si="44"/>
        <v/>
      </c>
      <c r="AJ125" s="60"/>
    </row>
    <row r="126" spans="1:36" x14ac:dyDescent="0.25">
      <c r="A126" s="63" t="str">
        <f t="shared" si="29"/>
        <v/>
      </c>
      <c r="B126" s="49" t="str">
        <f>IF('FORM NILAI SIAP'!A126=0,"",'FORM NILAI SIAP'!A126)</f>
        <v/>
      </c>
      <c r="C126" s="3" t="str">
        <f>IF('FORM NILAI SIAP'!B126=0,"",'FORM NILAI SIAP'!B126)</f>
        <v/>
      </c>
      <c r="D126" s="3" t="str">
        <f>'FORM NILAI SIAP'!J126</f>
        <v/>
      </c>
      <c r="E126" s="7" t="str">
        <f>IF($C126="","",IFERROR((IFERROR('FORM NILAI SIAP'!$M126*'CPMK-CPL'!D$11,0)+IFERROR('FORM NILAI SIAP'!$O126*'CPMK-CPL'!D$12,0)+IFERROR('FORM NILAI SIAP'!$Q126*'CPMK-CPL'!D$13,0)+IFERROR('FORM NILAI SIAP'!$S126*'CPMK-CPL'!D$14,0)+IFERROR('FORM NILAI SIAP'!$U126*'CPMK-CPL'!D$15,0)+IFERROR('FORM NILAI SIAP'!$W126*'CPMK-CPL'!D$16,0)+IFERROR('FORM NILAI SIAP'!$Y126*'CPMK-CPL'!D$17,0)+IFERROR('FORM NILAI SIAP'!$AA126*'CPMK-CPL'!D$18,0)+IFERROR('FORM NILAI SIAP'!$AC126*'CPMK-CPL'!D$19,0)+IFERROR('FORM NILAI SIAP'!$AE126*'CPMK-CPL'!D$20,0))/'CPMK-CPL'!D$25,""))</f>
        <v/>
      </c>
      <c r="F126" s="7" t="str">
        <f>IF($C126="","",IFERROR((IFERROR('FORM NILAI SIAP'!$M126*'CPMK-CPL'!E$11,0)+IFERROR('FORM NILAI SIAP'!$O126*'CPMK-CPL'!E$12,0)+IFERROR('FORM NILAI SIAP'!$Q126*'CPMK-CPL'!E$13,0)+IFERROR('FORM NILAI SIAP'!$S126*'CPMK-CPL'!E$14,0)+IFERROR('FORM NILAI SIAP'!$U126*'CPMK-CPL'!E$15,0)+IFERROR('FORM NILAI SIAP'!$W126*'CPMK-CPL'!E$16,0)+IFERROR('FORM NILAI SIAP'!$Y126*'CPMK-CPL'!E$17,0)+IFERROR('FORM NILAI SIAP'!$AA126*'CPMK-CPL'!E$18,0)+IFERROR('FORM NILAI SIAP'!$AC126*'CPMK-CPL'!E$19,0)+IFERROR('FORM NILAI SIAP'!$AE126*'CPMK-CPL'!E$20,0))/'CPMK-CPL'!E$25,""))</f>
        <v/>
      </c>
      <c r="G126" s="7" t="str">
        <f>IF($C126="","",IFERROR((IFERROR('FORM NILAI SIAP'!$M126*'CPMK-CPL'!F$11,0)+IFERROR('FORM NILAI SIAP'!$O126*'CPMK-CPL'!F$12,0)+IFERROR('FORM NILAI SIAP'!$Q126*'CPMK-CPL'!F$13,0)+IFERROR('FORM NILAI SIAP'!$S126*'CPMK-CPL'!F$14,0)+IFERROR('FORM NILAI SIAP'!$U126*'CPMK-CPL'!F$15,0)+IFERROR('FORM NILAI SIAP'!$W126*'CPMK-CPL'!F$16,0)+IFERROR('FORM NILAI SIAP'!$Y126*'CPMK-CPL'!F$17,0)+IFERROR('FORM NILAI SIAP'!$AA126*'CPMK-CPL'!F$18,0)+IFERROR('FORM NILAI SIAP'!$AC126*'CPMK-CPL'!F$19,0)+IFERROR('FORM NILAI SIAP'!$AE126*'CPMK-CPL'!F$20,0))/'CPMK-CPL'!F$25,""))</f>
        <v/>
      </c>
      <c r="H126" s="7" t="str">
        <f>IF($C126="","",IFERROR((IFERROR('FORM NILAI SIAP'!$M126*'CPMK-CPL'!G$11,0)+IFERROR('FORM NILAI SIAP'!$O126*'CPMK-CPL'!G$12,0)+IFERROR('FORM NILAI SIAP'!$Q126*'CPMK-CPL'!G$13,0)+IFERROR('FORM NILAI SIAP'!$S126*'CPMK-CPL'!G$14,0)+IFERROR('FORM NILAI SIAP'!$U126*'CPMK-CPL'!G$15,0)+IFERROR('FORM NILAI SIAP'!$W126*'CPMK-CPL'!G$16,0)+IFERROR('FORM NILAI SIAP'!$Y126*'CPMK-CPL'!G$17,0)+IFERROR('FORM NILAI SIAP'!$AA126*'CPMK-CPL'!G$18,0)+IFERROR('FORM NILAI SIAP'!$AC126*'CPMK-CPL'!G$19,0)+IFERROR('FORM NILAI SIAP'!$AE126*'CPMK-CPL'!G$20,0))/'CPMK-CPL'!G$25,""))</f>
        <v/>
      </c>
      <c r="I126" s="7" t="str">
        <f>IF($C126="","",IFERROR((IFERROR('FORM NILAI SIAP'!$M126*'CPMK-CPL'!H$11,0)+IFERROR('FORM NILAI SIAP'!$O126*'CPMK-CPL'!H$12,0)+IFERROR('FORM NILAI SIAP'!$Q126*'CPMK-CPL'!H$13,0)+IFERROR('FORM NILAI SIAP'!$S126*'CPMK-CPL'!H$14,0)+IFERROR('FORM NILAI SIAP'!$U126*'CPMK-CPL'!H$15,0)+IFERROR('FORM NILAI SIAP'!$W126*'CPMK-CPL'!H$16,0)+IFERROR('FORM NILAI SIAP'!$Y126*'CPMK-CPL'!H$17,0)+IFERROR('FORM NILAI SIAP'!$AA126*'CPMK-CPL'!H$18,0)+IFERROR('FORM NILAI SIAP'!$AC126*'CPMK-CPL'!H$19,0)+IFERROR('FORM NILAI SIAP'!$AE126*'CPMK-CPL'!H$20,0))/'CPMK-CPL'!H$25,""))</f>
        <v/>
      </c>
      <c r="J126" s="7" t="str">
        <f>IF($C126="","",IFERROR((IFERROR('FORM NILAI SIAP'!$M126*'CPMK-CPL'!I$11,0)+IFERROR('FORM NILAI SIAP'!$O126*'CPMK-CPL'!I$12,0)+IFERROR('FORM NILAI SIAP'!$Q126*'CPMK-CPL'!I$13,0)+IFERROR('FORM NILAI SIAP'!$S126*'CPMK-CPL'!I$14,0)+IFERROR('FORM NILAI SIAP'!$U126*'CPMK-CPL'!I$15,0)+IFERROR('FORM NILAI SIAP'!$W126*'CPMK-CPL'!I$16,0)+IFERROR('FORM NILAI SIAP'!$Y126*'CPMK-CPL'!I$17,0)+IFERROR('FORM NILAI SIAP'!$AA126*'CPMK-CPL'!I$18,0)+IFERROR('FORM NILAI SIAP'!$AC126*'CPMK-CPL'!I$19,0)+IFERROR('FORM NILAI SIAP'!$AE126*'CPMK-CPL'!I$20,0))/'CPMK-CPL'!I$25,""))</f>
        <v/>
      </c>
      <c r="K126" s="7" t="str">
        <f>IF($C126="","",IFERROR((IFERROR('FORM NILAI SIAP'!$M126*'CPMK-CPL'!J$11,0)+IFERROR('FORM NILAI SIAP'!$O126*'CPMK-CPL'!J$12,0)+IFERROR('FORM NILAI SIAP'!$Q126*'CPMK-CPL'!J$13,0)+IFERROR('FORM NILAI SIAP'!$S126*'CPMK-CPL'!J$14,0)+IFERROR('FORM NILAI SIAP'!$U126*'CPMK-CPL'!J$15,0)+IFERROR('FORM NILAI SIAP'!$W126*'CPMK-CPL'!J$16,0)+IFERROR('FORM NILAI SIAP'!$Y126*'CPMK-CPL'!J$17,0)+IFERROR('FORM NILAI SIAP'!$AA126*'CPMK-CPL'!J$18,0)+IFERROR('FORM NILAI SIAP'!$AC126*'CPMK-CPL'!J$19,0)+IFERROR('FORM NILAI SIAP'!$AE126*'CPMK-CPL'!J$20,0))/'CPMK-CPL'!J$25,""))</f>
        <v/>
      </c>
      <c r="L126" s="7" t="str">
        <f>IF($C126="","",IFERROR((IFERROR('FORM NILAI SIAP'!$M126*'CPMK-CPL'!K$11,0)+IFERROR('FORM NILAI SIAP'!$O126*'CPMK-CPL'!K$12,0)+IFERROR('FORM NILAI SIAP'!$Q126*'CPMK-CPL'!K$13,0)+IFERROR('FORM NILAI SIAP'!$S126*'CPMK-CPL'!K$14,0)+IFERROR('FORM NILAI SIAP'!$U126*'CPMK-CPL'!K$15,0)+IFERROR('FORM NILAI SIAP'!$W126*'CPMK-CPL'!K$16,0)+IFERROR('FORM NILAI SIAP'!$Y126*'CPMK-CPL'!K$17,0)+IFERROR('FORM NILAI SIAP'!$AA126*'CPMK-CPL'!K$18,0)+IFERROR('FORM NILAI SIAP'!$AC126*'CPMK-CPL'!K$19,0)+IFERROR('FORM NILAI SIAP'!$AE126*'CPMK-CPL'!K$20,0))/'CPMK-CPL'!K$25,""))</f>
        <v/>
      </c>
      <c r="M126" s="7" t="str">
        <f>IF($C126="","",IFERROR((IFERROR('FORM NILAI SIAP'!$M126*'CPMK-CPL'!L$11,0)+IFERROR('FORM NILAI SIAP'!$O126*'CPMK-CPL'!L$12,0)+IFERROR('FORM NILAI SIAP'!$Q126*'CPMK-CPL'!L$13,0)+IFERROR('FORM NILAI SIAP'!$S126*'CPMK-CPL'!L$14,0)+IFERROR('FORM NILAI SIAP'!$U126*'CPMK-CPL'!L$15,0)+IFERROR('FORM NILAI SIAP'!$W126*'CPMK-CPL'!L$16,0)+IFERROR('FORM NILAI SIAP'!$Y126*'CPMK-CPL'!L$17,0)+IFERROR('FORM NILAI SIAP'!$AA126*'CPMK-CPL'!L$18,0)+IFERROR('FORM NILAI SIAP'!$AC126*'CPMK-CPL'!L$19,0)+IFERROR('FORM NILAI SIAP'!$AE126*'CPMK-CPL'!L$20,0))/'CPMK-CPL'!L$25,""))</f>
        <v/>
      </c>
      <c r="N126" s="7" t="str">
        <f>IF($C126="","",IFERROR((IFERROR('FORM NILAI SIAP'!$M126*'CPMK-CPL'!M$11,0)+IFERROR('FORM NILAI SIAP'!$O126*'CPMK-CPL'!M$12,0)+IFERROR('FORM NILAI SIAP'!$Q126*'CPMK-CPL'!M$13,0)+IFERROR('FORM NILAI SIAP'!$S126*'CPMK-CPL'!M$14,0)+IFERROR('FORM NILAI SIAP'!$U126*'CPMK-CPL'!M$15,0)+IFERROR('FORM NILAI SIAP'!$W126*'CPMK-CPL'!M$16,0)+IFERROR('FORM NILAI SIAP'!$Y126*'CPMK-CPL'!M$17,0)+IFERROR('FORM NILAI SIAP'!$AA126*'CPMK-CPL'!M$18,0)+IFERROR('FORM NILAI SIAP'!$AC126*'CPMK-CPL'!M$19,0)+IFERROR('FORM NILAI SIAP'!$AE126*'CPMK-CPL'!M$20,0))/'CPMK-CPL'!M$25,""))</f>
        <v/>
      </c>
      <c r="O126" s="7" t="str">
        <f>IF($C126="","",IFERROR((IFERROR('FORM NILAI SIAP'!$M126*'CPMK-CPL'!N$11,0)+IFERROR('FORM NILAI SIAP'!$O126*'CPMK-CPL'!N$12,0)+IFERROR('FORM NILAI SIAP'!$Q126*'CPMK-CPL'!N$13,0)+IFERROR('FORM NILAI SIAP'!$S126*'CPMK-CPL'!N$14,0)+IFERROR('FORM NILAI SIAP'!$U126*'CPMK-CPL'!N$15,0)+IFERROR('FORM NILAI SIAP'!$W126*'CPMK-CPL'!N$16,0)+IFERROR('FORM NILAI SIAP'!$Y126*'CPMK-CPL'!N$17,0)+IFERROR('FORM NILAI SIAP'!$AA126*'CPMK-CPL'!N$18,0)+IFERROR('FORM NILAI SIAP'!$AC126*'CPMK-CPL'!N$19,0)+IFERROR('FORM NILAI SIAP'!$AE126*'CPMK-CPL'!N$20,0))/'CPMK-CPL'!N$25,""))</f>
        <v/>
      </c>
      <c r="P126" s="7" t="str">
        <f>IF($C126="","",IFERROR((IFERROR('FORM NILAI SIAP'!$M126*'CPMK-CPL'!O$11,0)+IFERROR('FORM NILAI SIAP'!$O126*'CPMK-CPL'!O$12,0)+IFERROR('FORM NILAI SIAP'!$Q126*'CPMK-CPL'!O$13,0)+IFERROR('FORM NILAI SIAP'!$S126*'CPMK-CPL'!O$14,0)+IFERROR('FORM NILAI SIAP'!$U126*'CPMK-CPL'!O$15,0)+IFERROR('FORM NILAI SIAP'!$W126*'CPMK-CPL'!O$16,0)+IFERROR('FORM NILAI SIAP'!$Y126*'CPMK-CPL'!O$17,0)+IFERROR('FORM NILAI SIAP'!$AA126*'CPMK-CPL'!O$18,0)+IFERROR('FORM NILAI SIAP'!$AC126*'CPMK-CPL'!O$19,0)+IFERROR('FORM NILAI SIAP'!$AE126*'CPMK-CPL'!O$20,0))/'CPMK-CPL'!O$25,""))</f>
        <v/>
      </c>
      <c r="Q126" s="7" t="str">
        <f>IF($C126="","",IFERROR((IFERROR('FORM NILAI SIAP'!$M126*'CPMK-CPL'!P$11,0)+IFERROR('FORM NILAI SIAP'!$O126*'CPMK-CPL'!P$12,0)+IFERROR('FORM NILAI SIAP'!$Q126*'CPMK-CPL'!P$13,0)+IFERROR('FORM NILAI SIAP'!$S126*'CPMK-CPL'!P$14,0)+IFERROR('FORM NILAI SIAP'!$U126*'CPMK-CPL'!P$15,0)+IFERROR('FORM NILAI SIAP'!$W126*'CPMK-CPL'!P$16,0)+IFERROR('FORM NILAI SIAP'!$Y126*'CPMK-CPL'!P$17,0)+IFERROR('FORM NILAI SIAP'!$AA126*'CPMK-CPL'!P$18,0)+IFERROR('FORM NILAI SIAP'!$AC126*'CPMK-CPL'!P$19,0)+IFERROR('FORM NILAI SIAP'!$AE126*'CPMK-CPL'!P$20,0))/'CPMK-CPL'!P$25,""))</f>
        <v/>
      </c>
      <c r="R126" s="7" t="str">
        <f>IF($C126="","",IFERROR((IFERROR('FORM NILAI SIAP'!$M126*'CPMK-CPL'!Q$11,0)+IFERROR('FORM NILAI SIAP'!$O126*'CPMK-CPL'!Q$12,0)+IFERROR('FORM NILAI SIAP'!$Q126*'CPMK-CPL'!Q$13,0)+IFERROR('FORM NILAI SIAP'!$S126*'CPMK-CPL'!Q$14,0)+IFERROR('FORM NILAI SIAP'!$U126*'CPMK-CPL'!Q$15,0)+IFERROR('FORM NILAI SIAP'!$W126*'CPMK-CPL'!Q$16,0)+IFERROR('FORM NILAI SIAP'!$Y126*'CPMK-CPL'!Q$17,0)+IFERROR('FORM NILAI SIAP'!$AA126*'CPMK-CPL'!Q$18,0)+IFERROR('FORM NILAI SIAP'!$AC126*'CPMK-CPL'!Q$19,0)+IFERROR('FORM NILAI SIAP'!$AE126*'CPMK-CPL'!Q$20,0))/'CPMK-CPL'!Q$25,""))</f>
        <v/>
      </c>
      <c r="S126" s="7" t="str">
        <f>IF($C126="","",IFERROR((IFERROR('FORM NILAI SIAP'!$M126*'CPMK-CPL'!R$11,0)+IFERROR('FORM NILAI SIAP'!$O126*'CPMK-CPL'!R$12,0)+IFERROR('FORM NILAI SIAP'!$Q126*'CPMK-CPL'!R$13,0)+IFERROR('FORM NILAI SIAP'!$S126*'CPMK-CPL'!R$14,0)+IFERROR('FORM NILAI SIAP'!$U126*'CPMK-CPL'!R$15,0)+IFERROR('FORM NILAI SIAP'!$W126*'CPMK-CPL'!R$16,0)+IFERROR('FORM NILAI SIAP'!$Y126*'CPMK-CPL'!R$17,0)+IFERROR('FORM NILAI SIAP'!$AA126*'CPMK-CPL'!R$18,0)+IFERROR('FORM NILAI SIAP'!$AC126*'CPMK-CPL'!R$19,0)+IFERROR('FORM NILAI SIAP'!$AE126*'CPMK-CPL'!R$20,0))/'CPMK-CPL'!R$25,""))</f>
        <v/>
      </c>
      <c r="T126" s="2" t="str">
        <f t="shared" si="30"/>
        <v/>
      </c>
      <c r="U126" s="2" t="str">
        <f t="shared" si="31"/>
        <v/>
      </c>
      <c r="V126" s="2" t="str">
        <f t="shared" si="32"/>
        <v/>
      </c>
      <c r="W126" s="2" t="str">
        <f t="shared" si="33"/>
        <v/>
      </c>
      <c r="X126" s="2" t="str">
        <f t="shared" si="34"/>
        <v/>
      </c>
      <c r="Y126" s="2" t="str">
        <f t="shared" si="35"/>
        <v/>
      </c>
      <c r="Z126" s="2" t="str">
        <f t="shared" si="36"/>
        <v/>
      </c>
      <c r="AA126" s="2" t="str">
        <f t="shared" si="37"/>
        <v/>
      </c>
      <c r="AB126" s="2" t="str">
        <f t="shared" si="28"/>
        <v/>
      </c>
      <c r="AC126" s="2" t="str">
        <f t="shared" si="38"/>
        <v/>
      </c>
      <c r="AD126" s="2" t="str">
        <f t="shared" si="39"/>
        <v/>
      </c>
      <c r="AE126" s="2" t="str">
        <f t="shared" si="40"/>
        <v/>
      </c>
      <c r="AF126" s="2" t="str">
        <f t="shared" si="41"/>
        <v/>
      </c>
      <c r="AG126" s="2" t="str">
        <f t="shared" si="42"/>
        <v/>
      </c>
      <c r="AH126" s="2" t="str">
        <f t="shared" si="43"/>
        <v/>
      </c>
      <c r="AI126" s="60" t="str">
        <f t="shared" ca="1" si="44"/>
        <v/>
      </c>
      <c r="AJ126" s="60"/>
    </row>
    <row r="127" spans="1:36" x14ac:dyDescent="0.25">
      <c r="A127" s="63" t="str">
        <f t="shared" si="29"/>
        <v/>
      </c>
      <c r="B127" s="49" t="str">
        <f>IF('FORM NILAI SIAP'!A127=0,"",'FORM NILAI SIAP'!A127)</f>
        <v/>
      </c>
      <c r="C127" s="3" t="str">
        <f>IF('FORM NILAI SIAP'!B127=0,"",'FORM NILAI SIAP'!B127)</f>
        <v/>
      </c>
      <c r="D127" s="3" t="str">
        <f>'FORM NILAI SIAP'!J127</f>
        <v/>
      </c>
      <c r="E127" s="7" t="str">
        <f>IF($C127="","",IFERROR((IFERROR('FORM NILAI SIAP'!$M127*'CPMK-CPL'!D$11,0)+IFERROR('FORM NILAI SIAP'!$O127*'CPMK-CPL'!D$12,0)+IFERROR('FORM NILAI SIAP'!$Q127*'CPMK-CPL'!D$13,0)+IFERROR('FORM NILAI SIAP'!$S127*'CPMK-CPL'!D$14,0)+IFERROR('FORM NILAI SIAP'!$U127*'CPMK-CPL'!D$15,0)+IFERROR('FORM NILAI SIAP'!$W127*'CPMK-CPL'!D$16,0)+IFERROR('FORM NILAI SIAP'!$Y127*'CPMK-CPL'!D$17,0)+IFERROR('FORM NILAI SIAP'!$AA127*'CPMK-CPL'!D$18,0)+IFERROR('FORM NILAI SIAP'!$AC127*'CPMK-CPL'!D$19,0)+IFERROR('FORM NILAI SIAP'!$AE127*'CPMK-CPL'!D$20,0))/'CPMK-CPL'!D$25,""))</f>
        <v/>
      </c>
      <c r="F127" s="7" t="str">
        <f>IF($C127="","",IFERROR((IFERROR('FORM NILAI SIAP'!$M127*'CPMK-CPL'!E$11,0)+IFERROR('FORM NILAI SIAP'!$O127*'CPMK-CPL'!E$12,0)+IFERROR('FORM NILAI SIAP'!$Q127*'CPMK-CPL'!E$13,0)+IFERROR('FORM NILAI SIAP'!$S127*'CPMK-CPL'!E$14,0)+IFERROR('FORM NILAI SIAP'!$U127*'CPMK-CPL'!E$15,0)+IFERROR('FORM NILAI SIAP'!$W127*'CPMK-CPL'!E$16,0)+IFERROR('FORM NILAI SIAP'!$Y127*'CPMK-CPL'!E$17,0)+IFERROR('FORM NILAI SIAP'!$AA127*'CPMK-CPL'!E$18,0)+IFERROR('FORM NILAI SIAP'!$AC127*'CPMK-CPL'!E$19,0)+IFERROR('FORM NILAI SIAP'!$AE127*'CPMK-CPL'!E$20,0))/'CPMK-CPL'!E$25,""))</f>
        <v/>
      </c>
      <c r="G127" s="7" t="str">
        <f>IF($C127="","",IFERROR((IFERROR('FORM NILAI SIAP'!$M127*'CPMK-CPL'!F$11,0)+IFERROR('FORM NILAI SIAP'!$O127*'CPMK-CPL'!F$12,0)+IFERROR('FORM NILAI SIAP'!$Q127*'CPMK-CPL'!F$13,0)+IFERROR('FORM NILAI SIAP'!$S127*'CPMK-CPL'!F$14,0)+IFERROR('FORM NILAI SIAP'!$U127*'CPMK-CPL'!F$15,0)+IFERROR('FORM NILAI SIAP'!$W127*'CPMK-CPL'!F$16,0)+IFERROR('FORM NILAI SIAP'!$Y127*'CPMK-CPL'!F$17,0)+IFERROR('FORM NILAI SIAP'!$AA127*'CPMK-CPL'!F$18,0)+IFERROR('FORM NILAI SIAP'!$AC127*'CPMK-CPL'!F$19,0)+IFERROR('FORM NILAI SIAP'!$AE127*'CPMK-CPL'!F$20,0))/'CPMK-CPL'!F$25,""))</f>
        <v/>
      </c>
      <c r="H127" s="7" t="str">
        <f>IF($C127="","",IFERROR((IFERROR('FORM NILAI SIAP'!$M127*'CPMK-CPL'!G$11,0)+IFERROR('FORM NILAI SIAP'!$O127*'CPMK-CPL'!G$12,0)+IFERROR('FORM NILAI SIAP'!$Q127*'CPMK-CPL'!G$13,0)+IFERROR('FORM NILAI SIAP'!$S127*'CPMK-CPL'!G$14,0)+IFERROR('FORM NILAI SIAP'!$U127*'CPMK-CPL'!G$15,0)+IFERROR('FORM NILAI SIAP'!$W127*'CPMK-CPL'!G$16,0)+IFERROR('FORM NILAI SIAP'!$Y127*'CPMK-CPL'!G$17,0)+IFERROR('FORM NILAI SIAP'!$AA127*'CPMK-CPL'!G$18,0)+IFERROR('FORM NILAI SIAP'!$AC127*'CPMK-CPL'!G$19,0)+IFERROR('FORM NILAI SIAP'!$AE127*'CPMK-CPL'!G$20,0))/'CPMK-CPL'!G$25,""))</f>
        <v/>
      </c>
      <c r="I127" s="7" t="str">
        <f>IF($C127="","",IFERROR((IFERROR('FORM NILAI SIAP'!$M127*'CPMK-CPL'!H$11,0)+IFERROR('FORM NILAI SIAP'!$O127*'CPMK-CPL'!H$12,0)+IFERROR('FORM NILAI SIAP'!$Q127*'CPMK-CPL'!H$13,0)+IFERROR('FORM NILAI SIAP'!$S127*'CPMK-CPL'!H$14,0)+IFERROR('FORM NILAI SIAP'!$U127*'CPMK-CPL'!H$15,0)+IFERROR('FORM NILAI SIAP'!$W127*'CPMK-CPL'!H$16,0)+IFERROR('FORM NILAI SIAP'!$Y127*'CPMK-CPL'!H$17,0)+IFERROR('FORM NILAI SIAP'!$AA127*'CPMK-CPL'!H$18,0)+IFERROR('FORM NILAI SIAP'!$AC127*'CPMK-CPL'!H$19,0)+IFERROR('FORM NILAI SIAP'!$AE127*'CPMK-CPL'!H$20,0))/'CPMK-CPL'!H$25,""))</f>
        <v/>
      </c>
      <c r="J127" s="7" t="str">
        <f>IF($C127="","",IFERROR((IFERROR('FORM NILAI SIAP'!$M127*'CPMK-CPL'!I$11,0)+IFERROR('FORM NILAI SIAP'!$O127*'CPMK-CPL'!I$12,0)+IFERROR('FORM NILAI SIAP'!$Q127*'CPMK-CPL'!I$13,0)+IFERROR('FORM NILAI SIAP'!$S127*'CPMK-CPL'!I$14,0)+IFERROR('FORM NILAI SIAP'!$U127*'CPMK-CPL'!I$15,0)+IFERROR('FORM NILAI SIAP'!$W127*'CPMK-CPL'!I$16,0)+IFERROR('FORM NILAI SIAP'!$Y127*'CPMK-CPL'!I$17,0)+IFERROR('FORM NILAI SIAP'!$AA127*'CPMK-CPL'!I$18,0)+IFERROR('FORM NILAI SIAP'!$AC127*'CPMK-CPL'!I$19,0)+IFERROR('FORM NILAI SIAP'!$AE127*'CPMK-CPL'!I$20,0))/'CPMK-CPL'!I$25,""))</f>
        <v/>
      </c>
      <c r="K127" s="7" t="str">
        <f>IF($C127="","",IFERROR((IFERROR('FORM NILAI SIAP'!$M127*'CPMK-CPL'!J$11,0)+IFERROR('FORM NILAI SIAP'!$O127*'CPMK-CPL'!J$12,0)+IFERROR('FORM NILAI SIAP'!$Q127*'CPMK-CPL'!J$13,0)+IFERROR('FORM NILAI SIAP'!$S127*'CPMK-CPL'!J$14,0)+IFERROR('FORM NILAI SIAP'!$U127*'CPMK-CPL'!J$15,0)+IFERROR('FORM NILAI SIAP'!$W127*'CPMK-CPL'!J$16,0)+IFERROR('FORM NILAI SIAP'!$Y127*'CPMK-CPL'!J$17,0)+IFERROR('FORM NILAI SIAP'!$AA127*'CPMK-CPL'!J$18,0)+IFERROR('FORM NILAI SIAP'!$AC127*'CPMK-CPL'!J$19,0)+IFERROR('FORM NILAI SIAP'!$AE127*'CPMK-CPL'!J$20,0))/'CPMK-CPL'!J$25,""))</f>
        <v/>
      </c>
      <c r="L127" s="7" t="str">
        <f>IF($C127="","",IFERROR((IFERROR('FORM NILAI SIAP'!$M127*'CPMK-CPL'!K$11,0)+IFERROR('FORM NILAI SIAP'!$O127*'CPMK-CPL'!K$12,0)+IFERROR('FORM NILAI SIAP'!$Q127*'CPMK-CPL'!K$13,0)+IFERROR('FORM NILAI SIAP'!$S127*'CPMK-CPL'!K$14,0)+IFERROR('FORM NILAI SIAP'!$U127*'CPMK-CPL'!K$15,0)+IFERROR('FORM NILAI SIAP'!$W127*'CPMK-CPL'!K$16,0)+IFERROR('FORM NILAI SIAP'!$Y127*'CPMK-CPL'!K$17,0)+IFERROR('FORM NILAI SIAP'!$AA127*'CPMK-CPL'!K$18,0)+IFERROR('FORM NILAI SIAP'!$AC127*'CPMK-CPL'!K$19,0)+IFERROR('FORM NILAI SIAP'!$AE127*'CPMK-CPL'!K$20,0))/'CPMK-CPL'!K$25,""))</f>
        <v/>
      </c>
      <c r="M127" s="7" t="str">
        <f>IF($C127="","",IFERROR((IFERROR('FORM NILAI SIAP'!$M127*'CPMK-CPL'!L$11,0)+IFERROR('FORM NILAI SIAP'!$O127*'CPMK-CPL'!L$12,0)+IFERROR('FORM NILAI SIAP'!$Q127*'CPMK-CPL'!L$13,0)+IFERROR('FORM NILAI SIAP'!$S127*'CPMK-CPL'!L$14,0)+IFERROR('FORM NILAI SIAP'!$U127*'CPMK-CPL'!L$15,0)+IFERROR('FORM NILAI SIAP'!$W127*'CPMK-CPL'!L$16,0)+IFERROR('FORM NILAI SIAP'!$Y127*'CPMK-CPL'!L$17,0)+IFERROR('FORM NILAI SIAP'!$AA127*'CPMK-CPL'!L$18,0)+IFERROR('FORM NILAI SIAP'!$AC127*'CPMK-CPL'!L$19,0)+IFERROR('FORM NILAI SIAP'!$AE127*'CPMK-CPL'!L$20,0))/'CPMK-CPL'!L$25,""))</f>
        <v/>
      </c>
      <c r="N127" s="7" t="str">
        <f>IF($C127="","",IFERROR((IFERROR('FORM NILAI SIAP'!$M127*'CPMK-CPL'!M$11,0)+IFERROR('FORM NILAI SIAP'!$O127*'CPMK-CPL'!M$12,0)+IFERROR('FORM NILAI SIAP'!$Q127*'CPMK-CPL'!M$13,0)+IFERROR('FORM NILAI SIAP'!$S127*'CPMK-CPL'!M$14,0)+IFERROR('FORM NILAI SIAP'!$U127*'CPMK-CPL'!M$15,0)+IFERROR('FORM NILAI SIAP'!$W127*'CPMK-CPL'!M$16,0)+IFERROR('FORM NILAI SIAP'!$Y127*'CPMK-CPL'!M$17,0)+IFERROR('FORM NILAI SIAP'!$AA127*'CPMK-CPL'!M$18,0)+IFERROR('FORM NILAI SIAP'!$AC127*'CPMK-CPL'!M$19,0)+IFERROR('FORM NILAI SIAP'!$AE127*'CPMK-CPL'!M$20,0))/'CPMK-CPL'!M$25,""))</f>
        <v/>
      </c>
      <c r="O127" s="7" t="str">
        <f>IF($C127="","",IFERROR((IFERROR('FORM NILAI SIAP'!$M127*'CPMK-CPL'!N$11,0)+IFERROR('FORM NILAI SIAP'!$O127*'CPMK-CPL'!N$12,0)+IFERROR('FORM NILAI SIAP'!$Q127*'CPMK-CPL'!N$13,0)+IFERROR('FORM NILAI SIAP'!$S127*'CPMK-CPL'!N$14,0)+IFERROR('FORM NILAI SIAP'!$U127*'CPMK-CPL'!N$15,0)+IFERROR('FORM NILAI SIAP'!$W127*'CPMK-CPL'!N$16,0)+IFERROR('FORM NILAI SIAP'!$Y127*'CPMK-CPL'!N$17,0)+IFERROR('FORM NILAI SIAP'!$AA127*'CPMK-CPL'!N$18,0)+IFERROR('FORM NILAI SIAP'!$AC127*'CPMK-CPL'!N$19,0)+IFERROR('FORM NILAI SIAP'!$AE127*'CPMK-CPL'!N$20,0))/'CPMK-CPL'!N$25,""))</f>
        <v/>
      </c>
      <c r="P127" s="7" t="str">
        <f>IF($C127="","",IFERROR((IFERROR('FORM NILAI SIAP'!$M127*'CPMK-CPL'!O$11,0)+IFERROR('FORM NILAI SIAP'!$O127*'CPMK-CPL'!O$12,0)+IFERROR('FORM NILAI SIAP'!$Q127*'CPMK-CPL'!O$13,0)+IFERROR('FORM NILAI SIAP'!$S127*'CPMK-CPL'!O$14,0)+IFERROR('FORM NILAI SIAP'!$U127*'CPMK-CPL'!O$15,0)+IFERROR('FORM NILAI SIAP'!$W127*'CPMK-CPL'!O$16,0)+IFERROR('FORM NILAI SIAP'!$Y127*'CPMK-CPL'!O$17,0)+IFERROR('FORM NILAI SIAP'!$AA127*'CPMK-CPL'!O$18,0)+IFERROR('FORM NILAI SIAP'!$AC127*'CPMK-CPL'!O$19,0)+IFERROR('FORM NILAI SIAP'!$AE127*'CPMK-CPL'!O$20,0))/'CPMK-CPL'!O$25,""))</f>
        <v/>
      </c>
      <c r="Q127" s="7" t="str">
        <f>IF($C127="","",IFERROR((IFERROR('FORM NILAI SIAP'!$M127*'CPMK-CPL'!P$11,0)+IFERROR('FORM NILAI SIAP'!$O127*'CPMK-CPL'!P$12,0)+IFERROR('FORM NILAI SIAP'!$Q127*'CPMK-CPL'!P$13,0)+IFERROR('FORM NILAI SIAP'!$S127*'CPMK-CPL'!P$14,0)+IFERROR('FORM NILAI SIAP'!$U127*'CPMK-CPL'!P$15,0)+IFERROR('FORM NILAI SIAP'!$W127*'CPMK-CPL'!P$16,0)+IFERROR('FORM NILAI SIAP'!$Y127*'CPMK-CPL'!P$17,0)+IFERROR('FORM NILAI SIAP'!$AA127*'CPMK-CPL'!P$18,0)+IFERROR('FORM NILAI SIAP'!$AC127*'CPMK-CPL'!P$19,0)+IFERROR('FORM NILAI SIAP'!$AE127*'CPMK-CPL'!P$20,0))/'CPMK-CPL'!P$25,""))</f>
        <v/>
      </c>
      <c r="R127" s="7" t="str">
        <f>IF($C127="","",IFERROR((IFERROR('FORM NILAI SIAP'!$M127*'CPMK-CPL'!Q$11,0)+IFERROR('FORM NILAI SIAP'!$O127*'CPMK-CPL'!Q$12,0)+IFERROR('FORM NILAI SIAP'!$Q127*'CPMK-CPL'!Q$13,0)+IFERROR('FORM NILAI SIAP'!$S127*'CPMK-CPL'!Q$14,0)+IFERROR('FORM NILAI SIAP'!$U127*'CPMK-CPL'!Q$15,0)+IFERROR('FORM NILAI SIAP'!$W127*'CPMK-CPL'!Q$16,0)+IFERROR('FORM NILAI SIAP'!$Y127*'CPMK-CPL'!Q$17,0)+IFERROR('FORM NILAI SIAP'!$AA127*'CPMK-CPL'!Q$18,0)+IFERROR('FORM NILAI SIAP'!$AC127*'CPMK-CPL'!Q$19,0)+IFERROR('FORM NILAI SIAP'!$AE127*'CPMK-CPL'!Q$20,0))/'CPMK-CPL'!Q$25,""))</f>
        <v/>
      </c>
      <c r="S127" s="7" t="str">
        <f>IF($C127="","",IFERROR((IFERROR('FORM NILAI SIAP'!$M127*'CPMK-CPL'!R$11,0)+IFERROR('FORM NILAI SIAP'!$O127*'CPMK-CPL'!R$12,0)+IFERROR('FORM NILAI SIAP'!$Q127*'CPMK-CPL'!R$13,0)+IFERROR('FORM NILAI SIAP'!$S127*'CPMK-CPL'!R$14,0)+IFERROR('FORM NILAI SIAP'!$U127*'CPMK-CPL'!R$15,0)+IFERROR('FORM NILAI SIAP'!$W127*'CPMK-CPL'!R$16,0)+IFERROR('FORM NILAI SIAP'!$Y127*'CPMK-CPL'!R$17,0)+IFERROR('FORM NILAI SIAP'!$AA127*'CPMK-CPL'!R$18,0)+IFERROR('FORM NILAI SIAP'!$AC127*'CPMK-CPL'!R$19,0)+IFERROR('FORM NILAI SIAP'!$AE127*'CPMK-CPL'!R$20,0))/'CPMK-CPL'!R$25,""))</f>
        <v/>
      </c>
      <c r="T127" s="2" t="str">
        <f t="shared" si="30"/>
        <v/>
      </c>
      <c r="U127" s="2" t="str">
        <f t="shared" si="31"/>
        <v/>
      </c>
      <c r="V127" s="2" t="str">
        <f t="shared" si="32"/>
        <v/>
      </c>
      <c r="W127" s="2" t="str">
        <f t="shared" si="33"/>
        <v/>
      </c>
      <c r="X127" s="2" t="str">
        <f t="shared" si="34"/>
        <v/>
      </c>
      <c r="Y127" s="2" t="str">
        <f t="shared" si="35"/>
        <v/>
      </c>
      <c r="Z127" s="2" t="str">
        <f t="shared" si="36"/>
        <v/>
      </c>
      <c r="AA127" s="2" t="str">
        <f t="shared" si="37"/>
        <v/>
      </c>
      <c r="AB127" s="2" t="str">
        <f t="shared" si="28"/>
        <v/>
      </c>
      <c r="AC127" s="2" t="str">
        <f t="shared" si="38"/>
        <v/>
      </c>
      <c r="AD127" s="2" t="str">
        <f t="shared" si="39"/>
        <v/>
      </c>
      <c r="AE127" s="2" t="str">
        <f t="shared" si="40"/>
        <v/>
      </c>
      <c r="AF127" s="2" t="str">
        <f t="shared" si="41"/>
        <v/>
      </c>
      <c r="AG127" s="2" t="str">
        <f t="shared" si="42"/>
        <v/>
      </c>
      <c r="AH127" s="2" t="str">
        <f t="shared" si="43"/>
        <v/>
      </c>
      <c r="AI127" s="60" t="str">
        <f t="shared" ca="1" si="44"/>
        <v/>
      </c>
      <c r="AJ127" s="60"/>
    </row>
    <row r="128" spans="1:36" x14ac:dyDescent="0.25">
      <c r="A128" s="63" t="str">
        <f t="shared" si="29"/>
        <v/>
      </c>
      <c r="B128" s="49" t="str">
        <f>IF('FORM NILAI SIAP'!A128=0,"",'FORM NILAI SIAP'!A128)</f>
        <v/>
      </c>
      <c r="C128" s="3" t="str">
        <f>IF('FORM NILAI SIAP'!B128=0,"",'FORM NILAI SIAP'!B128)</f>
        <v/>
      </c>
      <c r="D128" s="3" t="str">
        <f>'FORM NILAI SIAP'!J128</f>
        <v/>
      </c>
      <c r="E128" s="7" t="str">
        <f>IF($C128="","",IFERROR((IFERROR('FORM NILAI SIAP'!$M128*'CPMK-CPL'!D$11,0)+IFERROR('FORM NILAI SIAP'!$O128*'CPMK-CPL'!D$12,0)+IFERROR('FORM NILAI SIAP'!$Q128*'CPMK-CPL'!D$13,0)+IFERROR('FORM NILAI SIAP'!$S128*'CPMK-CPL'!D$14,0)+IFERROR('FORM NILAI SIAP'!$U128*'CPMK-CPL'!D$15,0)+IFERROR('FORM NILAI SIAP'!$W128*'CPMK-CPL'!D$16,0)+IFERROR('FORM NILAI SIAP'!$Y128*'CPMK-CPL'!D$17,0)+IFERROR('FORM NILAI SIAP'!$AA128*'CPMK-CPL'!D$18,0)+IFERROR('FORM NILAI SIAP'!$AC128*'CPMK-CPL'!D$19,0)+IFERROR('FORM NILAI SIAP'!$AE128*'CPMK-CPL'!D$20,0))/'CPMK-CPL'!D$25,""))</f>
        <v/>
      </c>
      <c r="F128" s="7" t="str">
        <f>IF($C128="","",IFERROR((IFERROR('FORM NILAI SIAP'!$M128*'CPMK-CPL'!E$11,0)+IFERROR('FORM NILAI SIAP'!$O128*'CPMK-CPL'!E$12,0)+IFERROR('FORM NILAI SIAP'!$Q128*'CPMK-CPL'!E$13,0)+IFERROR('FORM NILAI SIAP'!$S128*'CPMK-CPL'!E$14,0)+IFERROR('FORM NILAI SIAP'!$U128*'CPMK-CPL'!E$15,0)+IFERROR('FORM NILAI SIAP'!$W128*'CPMK-CPL'!E$16,0)+IFERROR('FORM NILAI SIAP'!$Y128*'CPMK-CPL'!E$17,0)+IFERROR('FORM NILAI SIAP'!$AA128*'CPMK-CPL'!E$18,0)+IFERROR('FORM NILAI SIAP'!$AC128*'CPMK-CPL'!E$19,0)+IFERROR('FORM NILAI SIAP'!$AE128*'CPMK-CPL'!E$20,0))/'CPMK-CPL'!E$25,""))</f>
        <v/>
      </c>
      <c r="G128" s="7" t="str">
        <f>IF($C128="","",IFERROR((IFERROR('FORM NILAI SIAP'!$M128*'CPMK-CPL'!F$11,0)+IFERROR('FORM NILAI SIAP'!$O128*'CPMK-CPL'!F$12,0)+IFERROR('FORM NILAI SIAP'!$Q128*'CPMK-CPL'!F$13,0)+IFERROR('FORM NILAI SIAP'!$S128*'CPMK-CPL'!F$14,0)+IFERROR('FORM NILAI SIAP'!$U128*'CPMK-CPL'!F$15,0)+IFERROR('FORM NILAI SIAP'!$W128*'CPMK-CPL'!F$16,0)+IFERROR('FORM NILAI SIAP'!$Y128*'CPMK-CPL'!F$17,0)+IFERROR('FORM NILAI SIAP'!$AA128*'CPMK-CPL'!F$18,0)+IFERROR('FORM NILAI SIAP'!$AC128*'CPMK-CPL'!F$19,0)+IFERROR('FORM NILAI SIAP'!$AE128*'CPMK-CPL'!F$20,0))/'CPMK-CPL'!F$25,""))</f>
        <v/>
      </c>
      <c r="H128" s="7" t="str">
        <f>IF($C128="","",IFERROR((IFERROR('FORM NILAI SIAP'!$M128*'CPMK-CPL'!G$11,0)+IFERROR('FORM NILAI SIAP'!$O128*'CPMK-CPL'!G$12,0)+IFERROR('FORM NILAI SIAP'!$Q128*'CPMK-CPL'!G$13,0)+IFERROR('FORM NILAI SIAP'!$S128*'CPMK-CPL'!G$14,0)+IFERROR('FORM NILAI SIAP'!$U128*'CPMK-CPL'!G$15,0)+IFERROR('FORM NILAI SIAP'!$W128*'CPMK-CPL'!G$16,0)+IFERROR('FORM NILAI SIAP'!$Y128*'CPMK-CPL'!G$17,0)+IFERROR('FORM NILAI SIAP'!$AA128*'CPMK-CPL'!G$18,0)+IFERROR('FORM NILAI SIAP'!$AC128*'CPMK-CPL'!G$19,0)+IFERROR('FORM NILAI SIAP'!$AE128*'CPMK-CPL'!G$20,0))/'CPMK-CPL'!G$25,""))</f>
        <v/>
      </c>
      <c r="I128" s="7" t="str">
        <f>IF($C128="","",IFERROR((IFERROR('FORM NILAI SIAP'!$M128*'CPMK-CPL'!H$11,0)+IFERROR('FORM NILAI SIAP'!$O128*'CPMK-CPL'!H$12,0)+IFERROR('FORM NILAI SIAP'!$Q128*'CPMK-CPL'!H$13,0)+IFERROR('FORM NILAI SIAP'!$S128*'CPMK-CPL'!H$14,0)+IFERROR('FORM NILAI SIAP'!$U128*'CPMK-CPL'!H$15,0)+IFERROR('FORM NILAI SIAP'!$W128*'CPMK-CPL'!H$16,0)+IFERROR('FORM NILAI SIAP'!$Y128*'CPMK-CPL'!H$17,0)+IFERROR('FORM NILAI SIAP'!$AA128*'CPMK-CPL'!H$18,0)+IFERROR('FORM NILAI SIAP'!$AC128*'CPMK-CPL'!H$19,0)+IFERROR('FORM NILAI SIAP'!$AE128*'CPMK-CPL'!H$20,0))/'CPMK-CPL'!H$25,""))</f>
        <v/>
      </c>
      <c r="J128" s="7" t="str">
        <f>IF($C128="","",IFERROR((IFERROR('FORM NILAI SIAP'!$M128*'CPMK-CPL'!I$11,0)+IFERROR('FORM NILAI SIAP'!$O128*'CPMK-CPL'!I$12,0)+IFERROR('FORM NILAI SIAP'!$Q128*'CPMK-CPL'!I$13,0)+IFERROR('FORM NILAI SIAP'!$S128*'CPMK-CPL'!I$14,0)+IFERROR('FORM NILAI SIAP'!$U128*'CPMK-CPL'!I$15,0)+IFERROR('FORM NILAI SIAP'!$W128*'CPMK-CPL'!I$16,0)+IFERROR('FORM NILAI SIAP'!$Y128*'CPMK-CPL'!I$17,0)+IFERROR('FORM NILAI SIAP'!$AA128*'CPMK-CPL'!I$18,0)+IFERROR('FORM NILAI SIAP'!$AC128*'CPMK-CPL'!I$19,0)+IFERROR('FORM NILAI SIAP'!$AE128*'CPMK-CPL'!I$20,0))/'CPMK-CPL'!I$25,""))</f>
        <v/>
      </c>
      <c r="K128" s="7" t="str">
        <f>IF($C128="","",IFERROR((IFERROR('FORM NILAI SIAP'!$M128*'CPMK-CPL'!J$11,0)+IFERROR('FORM NILAI SIAP'!$O128*'CPMK-CPL'!J$12,0)+IFERROR('FORM NILAI SIAP'!$Q128*'CPMK-CPL'!J$13,0)+IFERROR('FORM NILAI SIAP'!$S128*'CPMK-CPL'!J$14,0)+IFERROR('FORM NILAI SIAP'!$U128*'CPMK-CPL'!J$15,0)+IFERROR('FORM NILAI SIAP'!$W128*'CPMK-CPL'!J$16,0)+IFERROR('FORM NILAI SIAP'!$Y128*'CPMK-CPL'!J$17,0)+IFERROR('FORM NILAI SIAP'!$AA128*'CPMK-CPL'!J$18,0)+IFERROR('FORM NILAI SIAP'!$AC128*'CPMK-CPL'!J$19,0)+IFERROR('FORM NILAI SIAP'!$AE128*'CPMK-CPL'!J$20,0))/'CPMK-CPL'!J$25,""))</f>
        <v/>
      </c>
      <c r="L128" s="7" t="str">
        <f>IF($C128="","",IFERROR((IFERROR('FORM NILAI SIAP'!$M128*'CPMK-CPL'!K$11,0)+IFERROR('FORM NILAI SIAP'!$O128*'CPMK-CPL'!K$12,0)+IFERROR('FORM NILAI SIAP'!$Q128*'CPMK-CPL'!K$13,0)+IFERROR('FORM NILAI SIAP'!$S128*'CPMK-CPL'!K$14,0)+IFERROR('FORM NILAI SIAP'!$U128*'CPMK-CPL'!K$15,0)+IFERROR('FORM NILAI SIAP'!$W128*'CPMK-CPL'!K$16,0)+IFERROR('FORM NILAI SIAP'!$Y128*'CPMK-CPL'!K$17,0)+IFERROR('FORM NILAI SIAP'!$AA128*'CPMK-CPL'!K$18,0)+IFERROR('FORM NILAI SIAP'!$AC128*'CPMK-CPL'!K$19,0)+IFERROR('FORM NILAI SIAP'!$AE128*'CPMK-CPL'!K$20,0))/'CPMK-CPL'!K$25,""))</f>
        <v/>
      </c>
      <c r="M128" s="7" t="str">
        <f>IF($C128="","",IFERROR((IFERROR('FORM NILAI SIAP'!$M128*'CPMK-CPL'!L$11,0)+IFERROR('FORM NILAI SIAP'!$O128*'CPMK-CPL'!L$12,0)+IFERROR('FORM NILAI SIAP'!$Q128*'CPMK-CPL'!L$13,0)+IFERROR('FORM NILAI SIAP'!$S128*'CPMK-CPL'!L$14,0)+IFERROR('FORM NILAI SIAP'!$U128*'CPMK-CPL'!L$15,0)+IFERROR('FORM NILAI SIAP'!$W128*'CPMK-CPL'!L$16,0)+IFERROR('FORM NILAI SIAP'!$Y128*'CPMK-CPL'!L$17,0)+IFERROR('FORM NILAI SIAP'!$AA128*'CPMK-CPL'!L$18,0)+IFERROR('FORM NILAI SIAP'!$AC128*'CPMK-CPL'!L$19,0)+IFERROR('FORM NILAI SIAP'!$AE128*'CPMK-CPL'!L$20,0))/'CPMK-CPL'!L$25,""))</f>
        <v/>
      </c>
      <c r="N128" s="7" t="str">
        <f>IF($C128="","",IFERROR((IFERROR('FORM NILAI SIAP'!$M128*'CPMK-CPL'!M$11,0)+IFERROR('FORM NILAI SIAP'!$O128*'CPMK-CPL'!M$12,0)+IFERROR('FORM NILAI SIAP'!$Q128*'CPMK-CPL'!M$13,0)+IFERROR('FORM NILAI SIAP'!$S128*'CPMK-CPL'!M$14,0)+IFERROR('FORM NILAI SIAP'!$U128*'CPMK-CPL'!M$15,0)+IFERROR('FORM NILAI SIAP'!$W128*'CPMK-CPL'!M$16,0)+IFERROR('FORM NILAI SIAP'!$Y128*'CPMK-CPL'!M$17,0)+IFERROR('FORM NILAI SIAP'!$AA128*'CPMK-CPL'!M$18,0)+IFERROR('FORM NILAI SIAP'!$AC128*'CPMK-CPL'!M$19,0)+IFERROR('FORM NILAI SIAP'!$AE128*'CPMK-CPL'!M$20,0))/'CPMK-CPL'!M$25,""))</f>
        <v/>
      </c>
      <c r="O128" s="7" t="str">
        <f>IF($C128="","",IFERROR((IFERROR('FORM NILAI SIAP'!$M128*'CPMK-CPL'!N$11,0)+IFERROR('FORM NILAI SIAP'!$O128*'CPMK-CPL'!N$12,0)+IFERROR('FORM NILAI SIAP'!$Q128*'CPMK-CPL'!N$13,0)+IFERROR('FORM NILAI SIAP'!$S128*'CPMK-CPL'!N$14,0)+IFERROR('FORM NILAI SIAP'!$U128*'CPMK-CPL'!N$15,0)+IFERROR('FORM NILAI SIAP'!$W128*'CPMK-CPL'!N$16,0)+IFERROR('FORM NILAI SIAP'!$Y128*'CPMK-CPL'!N$17,0)+IFERROR('FORM NILAI SIAP'!$AA128*'CPMK-CPL'!N$18,0)+IFERROR('FORM NILAI SIAP'!$AC128*'CPMK-CPL'!N$19,0)+IFERROR('FORM NILAI SIAP'!$AE128*'CPMK-CPL'!N$20,0))/'CPMK-CPL'!N$25,""))</f>
        <v/>
      </c>
      <c r="P128" s="7" t="str">
        <f>IF($C128="","",IFERROR((IFERROR('FORM NILAI SIAP'!$M128*'CPMK-CPL'!O$11,0)+IFERROR('FORM NILAI SIAP'!$O128*'CPMK-CPL'!O$12,0)+IFERROR('FORM NILAI SIAP'!$Q128*'CPMK-CPL'!O$13,0)+IFERROR('FORM NILAI SIAP'!$S128*'CPMK-CPL'!O$14,0)+IFERROR('FORM NILAI SIAP'!$U128*'CPMK-CPL'!O$15,0)+IFERROR('FORM NILAI SIAP'!$W128*'CPMK-CPL'!O$16,0)+IFERROR('FORM NILAI SIAP'!$Y128*'CPMK-CPL'!O$17,0)+IFERROR('FORM NILAI SIAP'!$AA128*'CPMK-CPL'!O$18,0)+IFERROR('FORM NILAI SIAP'!$AC128*'CPMK-CPL'!O$19,0)+IFERROR('FORM NILAI SIAP'!$AE128*'CPMK-CPL'!O$20,0))/'CPMK-CPL'!O$25,""))</f>
        <v/>
      </c>
      <c r="Q128" s="7" t="str">
        <f>IF($C128="","",IFERROR((IFERROR('FORM NILAI SIAP'!$M128*'CPMK-CPL'!P$11,0)+IFERROR('FORM NILAI SIAP'!$O128*'CPMK-CPL'!P$12,0)+IFERROR('FORM NILAI SIAP'!$Q128*'CPMK-CPL'!P$13,0)+IFERROR('FORM NILAI SIAP'!$S128*'CPMK-CPL'!P$14,0)+IFERROR('FORM NILAI SIAP'!$U128*'CPMK-CPL'!P$15,0)+IFERROR('FORM NILAI SIAP'!$W128*'CPMK-CPL'!P$16,0)+IFERROR('FORM NILAI SIAP'!$Y128*'CPMK-CPL'!P$17,0)+IFERROR('FORM NILAI SIAP'!$AA128*'CPMK-CPL'!P$18,0)+IFERROR('FORM NILAI SIAP'!$AC128*'CPMK-CPL'!P$19,0)+IFERROR('FORM NILAI SIAP'!$AE128*'CPMK-CPL'!P$20,0))/'CPMK-CPL'!P$25,""))</f>
        <v/>
      </c>
      <c r="R128" s="7" t="str">
        <f>IF($C128="","",IFERROR((IFERROR('FORM NILAI SIAP'!$M128*'CPMK-CPL'!Q$11,0)+IFERROR('FORM NILAI SIAP'!$O128*'CPMK-CPL'!Q$12,0)+IFERROR('FORM NILAI SIAP'!$Q128*'CPMK-CPL'!Q$13,0)+IFERROR('FORM NILAI SIAP'!$S128*'CPMK-CPL'!Q$14,0)+IFERROR('FORM NILAI SIAP'!$U128*'CPMK-CPL'!Q$15,0)+IFERROR('FORM NILAI SIAP'!$W128*'CPMK-CPL'!Q$16,0)+IFERROR('FORM NILAI SIAP'!$Y128*'CPMK-CPL'!Q$17,0)+IFERROR('FORM NILAI SIAP'!$AA128*'CPMK-CPL'!Q$18,0)+IFERROR('FORM NILAI SIAP'!$AC128*'CPMK-CPL'!Q$19,0)+IFERROR('FORM NILAI SIAP'!$AE128*'CPMK-CPL'!Q$20,0))/'CPMK-CPL'!Q$25,""))</f>
        <v/>
      </c>
      <c r="S128" s="7" t="str">
        <f>IF($C128="","",IFERROR((IFERROR('FORM NILAI SIAP'!$M128*'CPMK-CPL'!R$11,0)+IFERROR('FORM NILAI SIAP'!$O128*'CPMK-CPL'!R$12,0)+IFERROR('FORM NILAI SIAP'!$Q128*'CPMK-CPL'!R$13,0)+IFERROR('FORM NILAI SIAP'!$S128*'CPMK-CPL'!R$14,0)+IFERROR('FORM NILAI SIAP'!$U128*'CPMK-CPL'!R$15,0)+IFERROR('FORM NILAI SIAP'!$W128*'CPMK-CPL'!R$16,0)+IFERROR('FORM NILAI SIAP'!$Y128*'CPMK-CPL'!R$17,0)+IFERROR('FORM NILAI SIAP'!$AA128*'CPMK-CPL'!R$18,0)+IFERROR('FORM NILAI SIAP'!$AC128*'CPMK-CPL'!R$19,0)+IFERROR('FORM NILAI SIAP'!$AE128*'CPMK-CPL'!R$20,0))/'CPMK-CPL'!R$25,""))</f>
        <v/>
      </c>
      <c r="T128" s="2" t="str">
        <f t="shared" si="30"/>
        <v/>
      </c>
      <c r="U128" s="2" t="str">
        <f t="shared" si="31"/>
        <v/>
      </c>
      <c r="V128" s="2" t="str">
        <f t="shared" si="32"/>
        <v/>
      </c>
      <c r="W128" s="2" t="str">
        <f t="shared" si="33"/>
        <v/>
      </c>
      <c r="X128" s="2" t="str">
        <f t="shared" si="34"/>
        <v/>
      </c>
      <c r="Y128" s="2" t="str">
        <f t="shared" si="35"/>
        <v/>
      </c>
      <c r="Z128" s="2" t="str">
        <f t="shared" si="36"/>
        <v/>
      </c>
      <c r="AA128" s="2" t="str">
        <f t="shared" si="37"/>
        <v/>
      </c>
      <c r="AB128" s="2" t="str">
        <f t="shared" si="28"/>
        <v/>
      </c>
      <c r="AC128" s="2" t="str">
        <f t="shared" si="38"/>
        <v/>
      </c>
      <c r="AD128" s="2" t="str">
        <f t="shared" si="39"/>
        <v/>
      </c>
      <c r="AE128" s="2" t="str">
        <f t="shared" si="40"/>
        <v/>
      </c>
      <c r="AF128" s="2" t="str">
        <f t="shared" si="41"/>
        <v/>
      </c>
      <c r="AG128" s="2" t="str">
        <f t="shared" si="42"/>
        <v/>
      </c>
      <c r="AH128" s="2" t="str">
        <f t="shared" si="43"/>
        <v/>
      </c>
      <c r="AI128" s="60" t="str">
        <f t="shared" ca="1" si="44"/>
        <v/>
      </c>
      <c r="AJ128" s="60"/>
    </row>
    <row r="129" spans="1:36" x14ac:dyDescent="0.25">
      <c r="A129" s="63" t="str">
        <f t="shared" si="29"/>
        <v/>
      </c>
      <c r="B129" s="49" t="str">
        <f>IF('FORM NILAI SIAP'!A129=0,"",'FORM NILAI SIAP'!A129)</f>
        <v/>
      </c>
      <c r="C129" s="3" t="str">
        <f>IF('FORM NILAI SIAP'!B129=0,"",'FORM NILAI SIAP'!B129)</f>
        <v/>
      </c>
      <c r="D129" s="3" t="str">
        <f>'FORM NILAI SIAP'!J129</f>
        <v/>
      </c>
      <c r="E129" s="7" t="str">
        <f>IF($C129="","",IFERROR((IFERROR('FORM NILAI SIAP'!$M129*'CPMK-CPL'!D$11,0)+IFERROR('FORM NILAI SIAP'!$O129*'CPMK-CPL'!D$12,0)+IFERROR('FORM NILAI SIAP'!$Q129*'CPMK-CPL'!D$13,0)+IFERROR('FORM NILAI SIAP'!$S129*'CPMK-CPL'!D$14,0)+IFERROR('FORM NILAI SIAP'!$U129*'CPMK-CPL'!D$15,0)+IFERROR('FORM NILAI SIAP'!$W129*'CPMK-CPL'!D$16,0)+IFERROR('FORM NILAI SIAP'!$Y129*'CPMK-CPL'!D$17,0)+IFERROR('FORM NILAI SIAP'!$AA129*'CPMK-CPL'!D$18,0)+IFERROR('FORM NILAI SIAP'!$AC129*'CPMK-CPL'!D$19,0)+IFERROR('FORM NILAI SIAP'!$AE129*'CPMK-CPL'!D$20,0))/'CPMK-CPL'!D$25,""))</f>
        <v/>
      </c>
      <c r="F129" s="7" t="str">
        <f>IF($C129="","",IFERROR((IFERROR('FORM NILAI SIAP'!$M129*'CPMK-CPL'!E$11,0)+IFERROR('FORM NILAI SIAP'!$O129*'CPMK-CPL'!E$12,0)+IFERROR('FORM NILAI SIAP'!$Q129*'CPMK-CPL'!E$13,0)+IFERROR('FORM NILAI SIAP'!$S129*'CPMK-CPL'!E$14,0)+IFERROR('FORM NILAI SIAP'!$U129*'CPMK-CPL'!E$15,0)+IFERROR('FORM NILAI SIAP'!$W129*'CPMK-CPL'!E$16,0)+IFERROR('FORM NILAI SIAP'!$Y129*'CPMK-CPL'!E$17,0)+IFERROR('FORM NILAI SIAP'!$AA129*'CPMK-CPL'!E$18,0)+IFERROR('FORM NILAI SIAP'!$AC129*'CPMK-CPL'!E$19,0)+IFERROR('FORM NILAI SIAP'!$AE129*'CPMK-CPL'!E$20,0))/'CPMK-CPL'!E$25,""))</f>
        <v/>
      </c>
      <c r="G129" s="7" t="str">
        <f>IF($C129="","",IFERROR((IFERROR('FORM NILAI SIAP'!$M129*'CPMK-CPL'!F$11,0)+IFERROR('FORM NILAI SIAP'!$O129*'CPMK-CPL'!F$12,0)+IFERROR('FORM NILAI SIAP'!$Q129*'CPMK-CPL'!F$13,0)+IFERROR('FORM NILAI SIAP'!$S129*'CPMK-CPL'!F$14,0)+IFERROR('FORM NILAI SIAP'!$U129*'CPMK-CPL'!F$15,0)+IFERROR('FORM NILAI SIAP'!$W129*'CPMK-CPL'!F$16,0)+IFERROR('FORM NILAI SIAP'!$Y129*'CPMK-CPL'!F$17,0)+IFERROR('FORM NILAI SIAP'!$AA129*'CPMK-CPL'!F$18,0)+IFERROR('FORM NILAI SIAP'!$AC129*'CPMK-CPL'!F$19,0)+IFERROR('FORM NILAI SIAP'!$AE129*'CPMK-CPL'!F$20,0))/'CPMK-CPL'!F$25,""))</f>
        <v/>
      </c>
      <c r="H129" s="7" t="str">
        <f>IF($C129="","",IFERROR((IFERROR('FORM NILAI SIAP'!$M129*'CPMK-CPL'!G$11,0)+IFERROR('FORM NILAI SIAP'!$O129*'CPMK-CPL'!G$12,0)+IFERROR('FORM NILAI SIAP'!$Q129*'CPMK-CPL'!G$13,0)+IFERROR('FORM NILAI SIAP'!$S129*'CPMK-CPL'!G$14,0)+IFERROR('FORM NILAI SIAP'!$U129*'CPMK-CPL'!G$15,0)+IFERROR('FORM NILAI SIAP'!$W129*'CPMK-CPL'!G$16,0)+IFERROR('FORM NILAI SIAP'!$Y129*'CPMK-CPL'!G$17,0)+IFERROR('FORM NILAI SIAP'!$AA129*'CPMK-CPL'!G$18,0)+IFERROR('FORM NILAI SIAP'!$AC129*'CPMK-CPL'!G$19,0)+IFERROR('FORM NILAI SIAP'!$AE129*'CPMK-CPL'!G$20,0))/'CPMK-CPL'!G$25,""))</f>
        <v/>
      </c>
      <c r="I129" s="7" t="str">
        <f>IF($C129="","",IFERROR((IFERROR('FORM NILAI SIAP'!$M129*'CPMK-CPL'!H$11,0)+IFERROR('FORM NILAI SIAP'!$O129*'CPMK-CPL'!H$12,0)+IFERROR('FORM NILAI SIAP'!$Q129*'CPMK-CPL'!H$13,0)+IFERROR('FORM NILAI SIAP'!$S129*'CPMK-CPL'!H$14,0)+IFERROR('FORM NILAI SIAP'!$U129*'CPMK-CPL'!H$15,0)+IFERROR('FORM NILAI SIAP'!$W129*'CPMK-CPL'!H$16,0)+IFERROR('FORM NILAI SIAP'!$Y129*'CPMK-CPL'!H$17,0)+IFERROR('FORM NILAI SIAP'!$AA129*'CPMK-CPL'!H$18,0)+IFERROR('FORM NILAI SIAP'!$AC129*'CPMK-CPL'!H$19,0)+IFERROR('FORM NILAI SIAP'!$AE129*'CPMK-CPL'!H$20,0))/'CPMK-CPL'!H$25,""))</f>
        <v/>
      </c>
      <c r="J129" s="7" t="str">
        <f>IF($C129="","",IFERROR((IFERROR('FORM NILAI SIAP'!$M129*'CPMK-CPL'!I$11,0)+IFERROR('FORM NILAI SIAP'!$O129*'CPMK-CPL'!I$12,0)+IFERROR('FORM NILAI SIAP'!$Q129*'CPMK-CPL'!I$13,0)+IFERROR('FORM NILAI SIAP'!$S129*'CPMK-CPL'!I$14,0)+IFERROR('FORM NILAI SIAP'!$U129*'CPMK-CPL'!I$15,0)+IFERROR('FORM NILAI SIAP'!$W129*'CPMK-CPL'!I$16,0)+IFERROR('FORM NILAI SIAP'!$Y129*'CPMK-CPL'!I$17,0)+IFERROR('FORM NILAI SIAP'!$AA129*'CPMK-CPL'!I$18,0)+IFERROR('FORM NILAI SIAP'!$AC129*'CPMK-CPL'!I$19,0)+IFERROR('FORM NILAI SIAP'!$AE129*'CPMK-CPL'!I$20,0))/'CPMK-CPL'!I$25,""))</f>
        <v/>
      </c>
      <c r="K129" s="7" t="str">
        <f>IF($C129="","",IFERROR((IFERROR('FORM NILAI SIAP'!$M129*'CPMK-CPL'!J$11,0)+IFERROR('FORM NILAI SIAP'!$O129*'CPMK-CPL'!J$12,0)+IFERROR('FORM NILAI SIAP'!$Q129*'CPMK-CPL'!J$13,0)+IFERROR('FORM NILAI SIAP'!$S129*'CPMK-CPL'!J$14,0)+IFERROR('FORM NILAI SIAP'!$U129*'CPMK-CPL'!J$15,0)+IFERROR('FORM NILAI SIAP'!$W129*'CPMK-CPL'!J$16,0)+IFERROR('FORM NILAI SIAP'!$Y129*'CPMK-CPL'!J$17,0)+IFERROR('FORM NILAI SIAP'!$AA129*'CPMK-CPL'!J$18,0)+IFERROR('FORM NILAI SIAP'!$AC129*'CPMK-CPL'!J$19,0)+IFERROR('FORM NILAI SIAP'!$AE129*'CPMK-CPL'!J$20,0))/'CPMK-CPL'!J$25,""))</f>
        <v/>
      </c>
      <c r="L129" s="7" t="str">
        <f>IF($C129="","",IFERROR((IFERROR('FORM NILAI SIAP'!$M129*'CPMK-CPL'!K$11,0)+IFERROR('FORM NILAI SIAP'!$O129*'CPMK-CPL'!K$12,0)+IFERROR('FORM NILAI SIAP'!$Q129*'CPMK-CPL'!K$13,0)+IFERROR('FORM NILAI SIAP'!$S129*'CPMK-CPL'!K$14,0)+IFERROR('FORM NILAI SIAP'!$U129*'CPMK-CPL'!K$15,0)+IFERROR('FORM NILAI SIAP'!$W129*'CPMK-CPL'!K$16,0)+IFERROR('FORM NILAI SIAP'!$Y129*'CPMK-CPL'!K$17,0)+IFERROR('FORM NILAI SIAP'!$AA129*'CPMK-CPL'!K$18,0)+IFERROR('FORM NILAI SIAP'!$AC129*'CPMK-CPL'!K$19,0)+IFERROR('FORM NILAI SIAP'!$AE129*'CPMK-CPL'!K$20,0))/'CPMK-CPL'!K$25,""))</f>
        <v/>
      </c>
      <c r="M129" s="7" t="str">
        <f>IF($C129="","",IFERROR((IFERROR('FORM NILAI SIAP'!$M129*'CPMK-CPL'!L$11,0)+IFERROR('FORM NILAI SIAP'!$O129*'CPMK-CPL'!L$12,0)+IFERROR('FORM NILAI SIAP'!$Q129*'CPMK-CPL'!L$13,0)+IFERROR('FORM NILAI SIAP'!$S129*'CPMK-CPL'!L$14,0)+IFERROR('FORM NILAI SIAP'!$U129*'CPMK-CPL'!L$15,0)+IFERROR('FORM NILAI SIAP'!$W129*'CPMK-CPL'!L$16,0)+IFERROR('FORM NILAI SIAP'!$Y129*'CPMK-CPL'!L$17,0)+IFERROR('FORM NILAI SIAP'!$AA129*'CPMK-CPL'!L$18,0)+IFERROR('FORM NILAI SIAP'!$AC129*'CPMK-CPL'!L$19,0)+IFERROR('FORM NILAI SIAP'!$AE129*'CPMK-CPL'!L$20,0))/'CPMK-CPL'!L$25,""))</f>
        <v/>
      </c>
      <c r="N129" s="7" t="str">
        <f>IF($C129="","",IFERROR((IFERROR('FORM NILAI SIAP'!$M129*'CPMK-CPL'!M$11,0)+IFERROR('FORM NILAI SIAP'!$O129*'CPMK-CPL'!M$12,0)+IFERROR('FORM NILAI SIAP'!$Q129*'CPMK-CPL'!M$13,0)+IFERROR('FORM NILAI SIAP'!$S129*'CPMK-CPL'!M$14,0)+IFERROR('FORM NILAI SIAP'!$U129*'CPMK-CPL'!M$15,0)+IFERROR('FORM NILAI SIAP'!$W129*'CPMK-CPL'!M$16,0)+IFERROR('FORM NILAI SIAP'!$Y129*'CPMK-CPL'!M$17,0)+IFERROR('FORM NILAI SIAP'!$AA129*'CPMK-CPL'!M$18,0)+IFERROR('FORM NILAI SIAP'!$AC129*'CPMK-CPL'!M$19,0)+IFERROR('FORM NILAI SIAP'!$AE129*'CPMK-CPL'!M$20,0))/'CPMK-CPL'!M$25,""))</f>
        <v/>
      </c>
      <c r="O129" s="7" t="str">
        <f>IF($C129="","",IFERROR((IFERROR('FORM NILAI SIAP'!$M129*'CPMK-CPL'!N$11,0)+IFERROR('FORM NILAI SIAP'!$O129*'CPMK-CPL'!N$12,0)+IFERROR('FORM NILAI SIAP'!$Q129*'CPMK-CPL'!N$13,0)+IFERROR('FORM NILAI SIAP'!$S129*'CPMK-CPL'!N$14,0)+IFERROR('FORM NILAI SIAP'!$U129*'CPMK-CPL'!N$15,0)+IFERROR('FORM NILAI SIAP'!$W129*'CPMK-CPL'!N$16,0)+IFERROR('FORM NILAI SIAP'!$Y129*'CPMK-CPL'!N$17,0)+IFERROR('FORM NILAI SIAP'!$AA129*'CPMK-CPL'!N$18,0)+IFERROR('FORM NILAI SIAP'!$AC129*'CPMK-CPL'!N$19,0)+IFERROR('FORM NILAI SIAP'!$AE129*'CPMK-CPL'!N$20,0))/'CPMK-CPL'!N$25,""))</f>
        <v/>
      </c>
      <c r="P129" s="7" t="str">
        <f>IF($C129="","",IFERROR((IFERROR('FORM NILAI SIAP'!$M129*'CPMK-CPL'!O$11,0)+IFERROR('FORM NILAI SIAP'!$O129*'CPMK-CPL'!O$12,0)+IFERROR('FORM NILAI SIAP'!$Q129*'CPMK-CPL'!O$13,0)+IFERROR('FORM NILAI SIAP'!$S129*'CPMK-CPL'!O$14,0)+IFERROR('FORM NILAI SIAP'!$U129*'CPMK-CPL'!O$15,0)+IFERROR('FORM NILAI SIAP'!$W129*'CPMK-CPL'!O$16,0)+IFERROR('FORM NILAI SIAP'!$Y129*'CPMK-CPL'!O$17,0)+IFERROR('FORM NILAI SIAP'!$AA129*'CPMK-CPL'!O$18,0)+IFERROR('FORM NILAI SIAP'!$AC129*'CPMK-CPL'!O$19,0)+IFERROR('FORM NILAI SIAP'!$AE129*'CPMK-CPL'!O$20,0))/'CPMK-CPL'!O$25,""))</f>
        <v/>
      </c>
      <c r="Q129" s="7" t="str">
        <f>IF($C129="","",IFERROR((IFERROR('FORM NILAI SIAP'!$M129*'CPMK-CPL'!P$11,0)+IFERROR('FORM NILAI SIAP'!$O129*'CPMK-CPL'!P$12,0)+IFERROR('FORM NILAI SIAP'!$Q129*'CPMK-CPL'!P$13,0)+IFERROR('FORM NILAI SIAP'!$S129*'CPMK-CPL'!P$14,0)+IFERROR('FORM NILAI SIAP'!$U129*'CPMK-CPL'!P$15,0)+IFERROR('FORM NILAI SIAP'!$W129*'CPMK-CPL'!P$16,0)+IFERROR('FORM NILAI SIAP'!$Y129*'CPMK-CPL'!P$17,0)+IFERROR('FORM NILAI SIAP'!$AA129*'CPMK-CPL'!P$18,0)+IFERROR('FORM NILAI SIAP'!$AC129*'CPMK-CPL'!P$19,0)+IFERROR('FORM NILAI SIAP'!$AE129*'CPMK-CPL'!P$20,0))/'CPMK-CPL'!P$25,""))</f>
        <v/>
      </c>
      <c r="R129" s="7" t="str">
        <f>IF($C129="","",IFERROR((IFERROR('FORM NILAI SIAP'!$M129*'CPMK-CPL'!Q$11,0)+IFERROR('FORM NILAI SIAP'!$O129*'CPMK-CPL'!Q$12,0)+IFERROR('FORM NILAI SIAP'!$Q129*'CPMK-CPL'!Q$13,0)+IFERROR('FORM NILAI SIAP'!$S129*'CPMK-CPL'!Q$14,0)+IFERROR('FORM NILAI SIAP'!$U129*'CPMK-CPL'!Q$15,0)+IFERROR('FORM NILAI SIAP'!$W129*'CPMK-CPL'!Q$16,0)+IFERROR('FORM NILAI SIAP'!$Y129*'CPMK-CPL'!Q$17,0)+IFERROR('FORM NILAI SIAP'!$AA129*'CPMK-CPL'!Q$18,0)+IFERROR('FORM NILAI SIAP'!$AC129*'CPMK-CPL'!Q$19,0)+IFERROR('FORM NILAI SIAP'!$AE129*'CPMK-CPL'!Q$20,0))/'CPMK-CPL'!Q$25,""))</f>
        <v/>
      </c>
      <c r="S129" s="7" t="str">
        <f>IF($C129="","",IFERROR((IFERROR('FORM NILAI SIAP'!$M129*'CPMK-CPL'!R$11,0)+IFERROR('FORM NILAI SIAP'!$O129*'CPMK-CPL'!R$12,0)+IFERROR('FORM NILAI SIAP'!$Q129*'CPMK-CPL'!R$13,0)+IFERROR('FORM NILAI SIAP'!$S129*'CPMK-CPL'!R$14,0)+IFERROR('FORM NILAI SIAP'!$U129*'CPMK-CPL'!R$15,0)+IFERROR('FORM NILAI SIAP'!$W129*'CPMK-CPL'!R$16,0)+IFERROR('FORM NILAI SIAP'!$Y129*'CPMK-CPL'!R$17,0)+IFERROR('FORM NILAI SIAP'!$AA129*'CPMK-CPL'!R$18,0)+IFERROR('FORM NILAI SIAP'!$AC129*'CPMK-CPL'!R$19,0)+IFERROR('FORM NILAI SIAP'!$AE129*'CPMK-CPL'!R$20,0))/'CPMK-CPL'!R$25,""))</f>
        <v/>
      </c>
      <c r="T129" s="2" t="str">
        <f t="shared" si="30"/>
        <v/>
      </c>
      <c r="U129" s="2" t="str">
        <f t="shared" si="31"/>
        <v/>
      </c>
      <c r="V129" s="2" t="str">
        <f t="shared" si="32"/>
        <v/>
      </c>
      <c r="W129" s="2" t="str">
        <f t="shared" si="33"/>
        <v/>
      </c>
      <c r="X129" s="2" t="str">
        <f t="shared" si="34"/>
        <v/>
      </c>
      <c r="Y129" s="2" t="str">
        <f t="shared" si="35"/>
        <v/>
      </c>
      <c r="Z129" s="2" t="str">
        <f t="shared" si="36"/>
        <v/>
      </c>
      <c r="AA129" s="2" t="str">
        <f t="shared" si="37"/>
        <v/>
      </c>
      <c r="AB129" s="2" t="str">
        <f t="shared" si="28"/>
        <v/>
      </c>
      <c r="AC129" s="2" t="str">
        <f t="shared" si="38"/>
        <v/>
      </c>
      <c r="AD129" s="2" t="str">
        <f t="shared" si="39"/>
        <v/>
      </c>
      <c r="AE129" s="2" t="str">
        <f t="shared" si="40"/>
        <v/>
      </c>
      <c r="AF129" s="2" t="str">
        <f t="shared" si="41"/>
        <v/>
      </c>
      <c r="AG129" s="2" t="str">
        <f t="shared" si="42"/>
        <v/>
      </c>
      <c r="AH129" s="2" t="str">
        <f t="shared" si="43"/>
        <v/>
      </c>
      <c r="AI129" s="60" t="str">
        <f t="shared" ca="1" si="44"/>
        <v/>
      </c>
      <c r="AJ129" s="60"/>
    </row>
    <row r="130" spans="1:36" x14ac:dyDescent="0.25">
      <c r="A130" s="63" t="str">
        <f t="shared" si="29"/>
        <v/>
      </c>
      <c r="B130" s="49" t="str">
        <f>IF('FORM NILAI SIAP'!A130=0,"",'FORM NILAI SIAP'!A130)</f>
        <v/>
      </c>
      <c r="C130" s="3" t="str">
        <f>IF('FORM NILAI SIAP'!B130=0,"",'FORM NILAI SIAP'!B130)</f>
        <v/>
      </c>
      <c r="D130" s="3" t="str">
        <f>'FORM NILAI SIAP'!J130</f>
        <v/>
      </c>
      <c r="E130" s="7" t="str">
        <f>IF($C130="","",IFERROR((IFERROR('FORM NILAI SIAP'!$M130*'CPMK-CPL'!D$11,0)+IFERROR('FORM NILAI SIAP'!$O130*'CPMK-CPL'!D$12,0)+IFERROR('FORM NILAI SIAP'!$Q130*'CPMK-CPL'!D$13,0)+IFERROR('FORM NILAI SIAP'!$S130*'CPMK-CPL'!D$14,0)+IFERROR('FORM NILAI SIAP'!$U130*'CPMK-CPL'!D$15,0)+IFERROR('FORM NILAI SIAP'!$W130*'CPMK-CPL'!D$16,0)+IFERROR('FORM NILAI SIAP'!$Y130*'CPMK-CPL'!D$17,0)+IFERROR('FORM NILAI SIAP'!$AA130*'CPMK-CPL'!D$18,0)+IFERROR('FORM NILAI SIAP'!$AC130*'CPMK-CPL'!D$19,0)+IFERROR('FORM NILAI SIAP'!$AE130*'CPMK-CPL'!D$20,0))/'CPMK-CPL'!D$25,""))</f>
        <v/>
      </c>
      <c r="F130" s="7" t="str">
        <f>IF($C130="","",IFERROR((IFERROR('FORM NILAI SIAP'!$M130*'CPMK-CPL'!E$11,0)+IFERROR('FORM NILAI SIAP'!$O130*'CPMK-CPL'!E$12,0)+IFERROR('FORM NILAI SIAP'!$Q130*'CPMK-CPL'!E$13,0)+IFERROR('FORM NILAI SIAP'!$S130*'CPMK-CPL'!E$14,0)+IFERROR('FORM NILAI SIAP'!$U130*'CPMK-CPL'!E$15,0)+IFERROR('FORM NILAI SIAP'!$W130*'CPMK-CPL'!E$16,0)+IFERROR('FORM NILAI SIAP'!$Y130*'CPMK-CPL'!E$17,0)+IFERROR('FORM NILAI SIAP'!$AA130*'CPMK-CPL'!E$18,0)+IFERROR('FORM NILAI SIAP'!$AC130*'CPMK-CPL'!E$19,0)+IFERROR('FORM NILAI SIAP'!$AE130*'CPMK-CPL'!E$20,0))/'CPMK-CPL'!E$25,""))</f>
        <v/>
      </c>
      <c r="G130" s="7" t="str">
        <f>IF($C130="","",IFERROR((IFERROR('FORM NILAI SIAP'!$M130*'CPMK-CPL'!F$11,0)+IFERROR('FORM NILAI SIAP'!$O130*'CPMK-CPL'!F$12,0)+IFERROR('FORM NILAI SIAP'!$Q130*'CPMK-CPL'!F$13,0)+IFERROR('FORM NILAI SIAP'!$S130*'CPMK-CPL'!F$14,0)+IFERROR('FORM NILAI SIAP'!$U130*'CPMK-CPL'!F$15,0)+IFERROR('FORM NILAI SIAP'!$W130*'CPMK-CPL'!F$16,0)+IFERROR('FORM NILAI SIAP'!$Y130*'CPMK-CPL'!F$17,0)+IFERROR('FORM NILAI SIAP'!$AA130*'CPMK-CPL'!F$18,0)+IFERROR('FORM NILAI SIAP'!$AC130*'CPMK-CPL'!F$19,0)+IFERROR('FORM NILAI SIAP'!$AE130*'CPMK-CPL'!F$20,0))/'CPMK-CPL'!F$25,""))</f>
        <v/>
      </c>
      <c r="H130" s="7" t="str">
        <f>IF($C130="","",IFERROR((IFERROR('FORM NILAI SIAP'!$M130*'CPMK-CPL'!G$11,0)+IFERROR('FORM NILAI SIAP'!$O130*'CPMK-CPL'!G$12,0)+IFERROR('FORM NILAI SIAP'!$Q130*'CPMK-CPL'!G$13,0)+IFERROR('FORM NILAI SIAP'!$S130*'CPMK-CPL'!G$14,0)+IFERROR('FORM NILAI SIAP'!$U130*'CPMK-CPL'!G$15,0)+IFERROR('FORM NILAI SIAP'!$W130*'CPMK-CPL'!G$16,0)+IFERROR('FORM NILAI SIAP'!$Y130*'CPMK-CPL'!G$17,0)+IFERROR('FORM NILAI SIAP'!$AA130*'CPMK-CPL'!G$18,0)+IFERROR('FORM NILAI SIAP'!$AC130*'CPMK-CPL'!G$19,0)+IFERROR('FORM NILAI SIAP'!$AE130*'CPMK-CPL'!G$20,0))/'CPMK-CPL'!G$25,""))</f>
        <v/>
      </c>
      <c r="I130" s="7" t="str">
        <f>IF($C130="","",IFERROR((IFERROR('FORM NILAI SIAP'!$M130*'CPMK-CPL'!H$11,0)+IFERROR('FORM NILAI SIAP'!$O130*'CPMK-CPL'!H$12,0)+IFERROR('FORM NILAI SIAP'!$Q130*'CPMK-CPL'!H$13,0)+IFERROR('FORM NILAI SIAP'!$S130*'CPMK-CPL'!H$14,0)+IFERROR('FORM NILAI SIAP'!$U130*'CPMK-CPL'!H$15,0)+IFERROR('FORM NILAI SIAP'!$W130*'CPMK-CPL'!H$16,0)+IFERROR('FORM NILAI SIAP'!$Y130*'CPMK-CPL'!H$17,0)+IFERROR('FORM NILAI SIAP'!$AA130*'CPMK-CPL'!H$18,0)+IFERROR('FORM NILAI SIAP'!$AC130*'CPMK-CPL'!H$19,0)+IFERROR('FORM NILAI SIAP'!$AE130*'CPMK-CPL'!H$20,0))/'CPMK-CPL'!H$25,""))</f>
        <v/>
      </c>
      <c r="J130" s="7" t="str">
        <f>IF($C130="","",IFERROR((IFERROR('FORM NILAI SIAP'!$M130*'CPMK-CPL'!I$11,0)+IFERROR('FORM NILAI SIAP'!$O130*'CPMK-CPL'!I$12,0)+IFERROR('FORM NILAI SIAP'!$Q130*'CPMK-CPL'!I$13,0)+IFERROR('FORM NILAI SIAP'!$S130*'CPMK-CPL'!I$14,0)+IFERROR('FORM NILAI SIAP'!$U130*'CPMK-CPL'!I$15,0)+IFERROR('FORM NILAI SIAP'!$W130*'CPMK-CPL'!I$16,0)+IFERROR('FORM NILAI SIAP'!$Y130*'CPMK-CPL'!I$17,0)+IFERROR('FORM NILAI SIAP'!$AA130*'CPMK-CPL'!I$18,0)+IFERROR('FORM NILAI SIAP'!$AC130*'CPMK-CPL'!I$19,0)+IFERROR('FORM NILAI SIAP'!$AE130*'CPMK-CPL'!I$20,0))/'CPMK-CPL'!I$25,""))</f>
        <v/>
      </c>
      <c r="K130" s="7" t="str">
        <f>IF($C130="","",IFERROR((IFERROR('FORM NILAI SIAP'!$M130*'CPMK-CPL'!J$11,0)+IFERROR('FORM NILAI SIAP'!$O130*'CPMK-CPL'!J$12,0)+IFERROR('FORM NILAI SIAP'!$Q130*'CPMK-CPL'!J$13,0)+IFERROR('FORM NILAI SIAP'!$S130*'CPMK-CPL'!J$14,0)+IFERROR('FORM NILAI SIAP'!$U130*'CPMK-CPL'!J$15,0)+IFERROR('FORM NILAI SIAP'!$W130*'CPMK-CPL'!J$16,0)+IFERROR('FORM NILAI SIAP'!$Y130*'CPMK-CPL'!J$17,0)+IFERROR('FORM NILAI SIAP'!$AA130*'CPMK-CPL'!J$18,0)+IFERROR('FORM NILAI SIAP'!$AC130*'CPMK-CPL'!J$19,0)+IFERROR('FORM NILAI SIAP'!$AE130*'CPMK-CPL'!J$20,0))/'CPMK-CPL'!J$25,""))</f>
        <v/>
      </c>
      <c r="L130" s="7" t="str">
        <f>IF($C130="","",IFERROR((IFERROR('FORM NILAI SIAP'!$M130*'CPMK-CPL'!K$11,0)+IFERROR('FORM NILAI SIAP'!$O130*'CPMK-CPL'!K$12,0)+IFERROR('FORM NILAI SIAP'!$Q130*'CPMK-CPL'!K$13,0)+IFERROR('FORM NILAI SIAP'!$S130*'CPMK-CPL'!K$14,0)+IFERROR('FORM NILAI SIAP'!$U130*'CPMK-CPL'!K$15,0)+IFERROR('FORM NILAI SIAP'!$W130*'CPMK-CPL'!K$16,0)+IFERROR('FORM NILAI SIAP'!$Y130*'CPMK-CPL'!K$17,0)+IFERROR('FORM NILAI SIAP'!$AA130*'CPMK-CPL'!K$18,0)+IFERROR('FORM NILAI SIAP'!$AC130*'CPMK-CPL'!K$19,0)+IFERROR('FORM NILAI SIAP'!$AE130*'CPMK-CPL'!K$20,0))/'CPMK-CPL'!K$25,""))</f>
        <v/>
      </c>
      <c r="M130" s="7" t="str">
        <f>IF($C130="","",IFERROR((IFERROR('FORM NILAI SIAP'!$M130*'CPMK-CPL'!L$11,0)+IFERROR('FORM NILAI SIAP'!$O130*'CPMK-CPL'!L$12,0)+IFERROR('FORM NILAI SIAP'!$Q130*'CPMK-CPL'!L$13,0)+IFERROR('FORM NILAI SIAP'!$S130*'CPMK-CPL'!L$14,0)+IFERROR('FORM NILAI SIAP'!$U130*'CPMK-CPL'!L$15,0)+IFERROR('FORM NILAI SIAP'!$W130*'CPMK-CPL'!L$16,0)+IFERROR('FORM NILAI SIAP'!$Y130*'CPMK-CPL'!L$17,0)+IFERROR('FORM NILAI SIAP'!$AA130*'CPMK-CPL'!L$18,0)+IFERROR('FORM NILAI SIAP'!$AC130*'CPMK-CPL'!L$19,0)+IFERROR('FORM NILAI SIAP'!$AE130*'CPMK-CPL'!L$20,0))/'CPMK-CPL'!L$25,""))</f>
        <v/>
      </c>
      <c r="N130" s="7" t="str">
        <f>IF($C130="","",IFERROR((IFERROR('FORM NILAI SIAP'!$M130*'CPMK-CPL'!M$11,0)+IFERROR('FORM NILAI SIAP'!$O130*'CPMK-CPL'!M$12,0)+IFERROR('FORM NILAI SIAP'!$Q130*'CPMK-CPL'!M$13,0)+IFERROR('FORM NILAI SIAP'!$S130*'CPMK-CPL'!M$14,0)+IFERROR('FORM NILAI SIAP'!$U130*'CPMK-CPL'!M$15,0)+IFERROR('FORM NILAI SIAP'!$W130*'CPMK-CPL'!M$16,0)+IFERROR('FORM NILAI SIAP'!$Y130*'CPMK-CPL'!M$17,0)+IFERROR('FORM NILAI SIAP'!$AA130*'CPMK-CPL'!M$18,0)+IFERROR('FORM NILAI SIAP'!$AC130*'CPMK-CPL'!M$19,0)+IFERROR('FORM NILAI SIAP'!$AE130*'CPMK-CPL'!M$20,0))/'CPMK-CPL'!M$25,""))</f>
        <v/>
      </c>
      <c r="O130" s="7" t="str">
        <f>IF($C130="","",IFERROR((IFERROR('FORM NILAI SIAP'!$M130*'CPMK-CPL'!N$11,0)+IFERROR('FORM NILAI SIAP'!$O130*'CPMK-CPL'!N$12,0)+IFERROR('FORM NILAI SIAP'!$Q130*'CPMK-CPL'!N$13,0)+IFERROR('FORM NILAI SIAP'!$S130*'CPMK-CPL'!N$14,0)+IFERROR('FORM NILAI SIAP'!$U130*'CPMK-CPL'!N$15,0)+IFERROR('FORM NILAI SIAP'!$W130*'CPMK-CPL'!N$16,0)+IFERROR('FORM NILAI SIAP'!$Y130*'CPMK-CPL'!N$17,0)+IFERROR('FORM NILAI SIAP'!$AA130*'CPMK-CPL'!N$18,0)+IFERROR('FORM NILAI SIAP'!$AC130*'CPMK-CPL'!N$19,0)+IFERROR('FORM NILAI SIAP'!$AE130*'CPMK-CPL'!N$20,0))/'CPMK-CPL'!N$25,""))</f>
        <v/>
      </c>
      <c r="P130" s="7" t="str">
        <f>IF($C130="","",IFERROR((IFERROR('FORM NILAI SIAP'!$M130*'CPMK-CPL'!O$11,0)+IFERROR('FORM NILAI SIAP'!$O130*'CPMK-CPL'!O$12,0)+IFERROR('FORM NILAI SIAP'!$Q130*'CPMK-CPL'!O$13,0)+IFERROR('FORM NILAI SIAP'!$S130*'CPMK-CPL'!O$14,0)+IFERROR('FORM NILAI SIAP'!$U130*'CPMK-CPL'!O$15,0)+IFERROR('FORM NILAI SIAP'!$W130*'CPMK-CPL'!O$16,0)+IFERROR('FORM NILAI SIAP'!$Y130*'CPMK-CPL'!O$17,0)+IFERROR('FORM NILAI SIAP'!$AA130*'CPMK-CPL'!O$18,0)+IFERROR('FORM NILAI SIAP'!$AC130*'CPMK-CPL'!O$19,0)+IFERROR('FORM NILAI SIAP'!$AE130*'CPMK-CPL'!O$20,0))/'CPMK-CPL'!O$25,""))</f>
        <v/>
      </c>
      <c r="Q130" s="7" t="str">
        <f>IF($C130="","",IFERROR((IFERROR('FORM NILAI SIAP'!$M130*'CPMK-CPL'!P$11,0)+IFERROR('FORM NILAI SIAP'!$O130*'CPMK-CPL'!P$12,0)+IFERROR('FORM NILAI SIAP'!$Q130*'CPMK-CPL'!P$13,0)+IFERROR('FORM NILAI SIAP'!$S130*'CPMK-CPL'!P$14,0)+IFERROR('FORM NILAI SIAP'!$U130*'CPMK-CPL'!P$15,0)+IFERROR('FORM NILAI SIAP'!$W130*'CPMK-CPL'!P$16,0)+IFERROR('FORM NILAI SIAP'!$Y130*'CPMK-CPL'!P$17,0)+IFERROR('FORM NILAI SIAP'!$AA130*'CPMK-CPL'!P$18,0)+IFERROR('FORM NILAI SIAP'!$AC130*'CPMK-CPL'!P$19,0)+IFERROR('FORM NILAI SIAP'!$AE130*'CPMK-CPL'!P$20,0))/'CPMK-CPL'!P$25,""))</f>
        <v/>
      </c>
      <c r="R130" s="7" t="str">
        <f>IF($C130="","",IFERROR((IFERROR('FORM NILAI SIAP'!$M130*'CPMK-CPL'!Q$11,0)+IFERROR('FORM NILAI SIAP'!$O130*'CPMK-CPL'!Q$12,0)+IFERROR('FORM NILAI SIAP'!$Q130*'CPMK-CPL'!Q$13,0)+IFERROR('FORM NILAI SIAP'!$S130*'CPMK-CPL'!Q$14,0)+IFERROR('FORM NILAI SIAP'!$U130*'CPMK-CPL'!Q$15,0)+IFERROR('FORM NILAI SIAP'!$W130*'CPMK-CPL'!Q$16,0)+IFERROR('FORM NILAI SIAP'!$Y130*'CPMK-CPL'!Q$17,0)+IFERROR('FORM NILAI SIAP'!$AA130*'CPMK-CPL'!Q$18,0)+IFERROR('FORM NILAI SIAP'!$AC130*'CPMK-CPL'!Q$19,0)+IFERROR('FORM NILAI SIAP'!$AE130*'CPMK-CPL'!Q$20,0))/'CPMK-CPL'!Q$25,""))</f>
        <v/>
      </c>
      <c r="S130" s="7" t="str">
        <f>IF($C130="","",IFERROR((IFERROR('FORM NILAI SIAP'!$M130*'CPMK-CPL'!R$11,0)+IFERROR('FORM NILAI SIAP'!$O130*'CPMK-CPL'!R$12,0)+IFERROR('FORM NILAI SIAP'!$Q130*'CPMK-CPL'!R$13,0)+IFERROR('FORM NILAI SIAP'!$S130*'CPMK-CPL'!R$14,0)+IFERROR('FORM NILAI SIAP'!$U130*'CPMK-CPL'!R$15,0)+IFERROR('FORM NILAI SIAP'!$W130*'CPMK-CPL'!R$16,0)+IFERROR('FORM NILAI SIAP'!$Y130*'CPMK-CPL'!R$17,0)+IFERROR('FORM NILAI SIAP'!$AA130*'CPMK-CPL'!R$18,0)+IFERROR('FORM NILAI SIAP'!$AC130*'CPMK-CPL'!R$19,0)+IFERROR('FORM NILAI SIAP'!$AE130*'CPMK-CPL'!R$20,0))/'CPMK-CPL'!R$25,""))</f>
        <v/>
      </c>
      <c r="T130" s="2" t="str">
        <f t="shared" si="30"/>
        <v/>
      </c>
      <c r="U130" s="2" t="str">
        <f t="shared" si="31"/>
        <v/>
      </c>
      <c r="V130" s="2" t="str">
        <f t="shared" si="32"/>
        <v/>
      </c>
      <c r="W130" s="2" t="str">
        <f t="shared" si="33"/>
        <v/>
      </c>
      <c r="X130" s="2" t="str">
        <f t="shared" si="34"/>
        <v/>
      </c>
      <c r="Y130" s="2" t="str">
        <f t="shared" si="35"/>
        <v/>
      </c>
      <c r="Z130" s="2" t="str">
        <f t="shared" si="36"/>
        <v/>
      </c>
      <c r="AA130" s="2" t="str">
        <f t="shared" si="37"/>
        <v/>
      </c>
      <c r="AB130" s="2" t="str">
        <f t="shared" si="28"/>
        <v/>
      </c>
      <c r="AC130" s="2" t="str">
        <f t="shared" si="38"/>
        <v/>
      </c>
      <c r="AD130" s="2" t="str">
        <f t="shared" si="39"/>
        <v/>
      </c>
      <c r="AE130" s="2" t="str">
        <f t="shared" si="40"/>
        <v/>
      </c>
      <c r="AF130" s="2" t="str">
        <f t="shared" si="41"/>
        <v/>
      </c>
      <c r="AG130" s="2" t="str">
        <f t="shared" si="42"/>
        <v/>
      </c>
      <c r="AH130" s="2" t="str">
        <f t="shared" si="43"/>
        <v/>
      </c>
      <c r="AI130" s="60" t="str">
        <f t="shared" ca="1" si="44"/>
        <v/>
      </c>
      <c r="AJ130" s="60"/>
    </row>
    <row r="131" spans="1:36" x14ac:dyDescent="0.25">
      <c r="A131" s="63" t="str">
        <f t="shared" si="29"/>
        <v/>
      </c>
      <c r="B131" s="49" t="str">
        <f>IF('FORM NILAI SIAP'!A131=0,"",'FORM NILAI SIAP'!A131)</f>
        <v/>
      </c>
      <c r="C131" s="3" t="str">
        <f>IF('FORM NILAI SIAP'!B131=0,"",'FORM NILAI SIAP'!B131)</f>
        <v/>
      </c>
      <c r="D131" s="3" t="str">
        <f>'FORM NILAI SIAP'!J131</f>
        <v/>
      </c>
      <c r="E131" s="7" t="str">
        <f>IF($C131="","",IFERROR((IFERROR('FORM NILAI SIAP'!$M131*'CPMK-CPL'!D$11,0)+IFERROR('FORM NILAI SIAP'!$O131*'CPMK-CPL'!D$12,0)+IFERROR('FORM NILAI SIAP'!$Q131*'CPMK-CPL'!D$13,0)+IFERROR('FORM NILAI SIAP'!$S131*'CPMK-CPL'!D$14,0)+IFERROR('FORM NILAI SIAP'!$U131*'CPMK-CPL'!D$15,0)+IFERROR('FORM NILAI SIAP'!$W131*'CPMK-CPL'!D$16,0)+IFERROR('FORM NILAI SIAP'!$Y131*'CPMK-CPL'!D$17,0)+IFERROR('FORM NILAI SIAP'!$AA131*'CPMK-CPL'!D$18,0)+IFERROR('FORM NILAI SIAP'!$AC131*'CPMK-CPL'!D$19,0)+IFERROR('FORM NILAI SIAP'!$AE131*'CPMK-CPL'!D$20,0))/'CPMK-CPL'!D$25,""))</f>
        <v/>
      </c>
      <c r="F131" s="7" t="str">
        <f>IF($C131="","",IFERROR((IFERROR('FORM NILAI SIAP'!$M131*'CPMK-CPL'!E$11,0)+IFERROR('FORM NILAI SIAP'!$O131*'CPMK-CPL'!E$12,0)+IFERROR('FORM NILAI SIAP'!$Q131*'CPMK-CPL'!E$13,0)+IFERROR('FORM NILAI SIAP'!$S131*'CPMK-CPL'!E$14,0)+IFERROR('FORM NILAI SIAP'!$U131*'CPMK-CPL'!E$15,0)+IFERROR('FORM NILAI SIAP'!$W131*'CPMK-CPL'!E$16,0)+IFERROR('FORM NILAI SIAP'!$Y131*'CPMK-CPL'!E$17,0)+IFERROR('FORM NILAI SIAP'!$AA131*'CPMK-CPL'!E$18,0)+IFERROR('FORM NILAI SIAP'!$AC131*'CPMK-CPL'!E$19,0)+IFERROR('FORM NILAI SIAP'!$AE131*'CPMK-CPL'!E$20,0))/'CPMK-CPL'!E$25,""))</f>
        <v/>
      </c>
      <c r="G131" s="7" t="str">
        <f>IF($C131="","",IFERROR((IFERROR('FORM NILAI SIAP'!$M131*'CPMK-CPL'!F$11,0)+IFERROR('FORM NILAI SIAP'!$O131*'CPMK-CPL'!F$12,0)+IFERROR('FORM NILAI SIAP'!$Q131*'CPMK-CPL'!F$13,0)+IFERROR('FORM NILAI SIAP'!$S131*'CPMK-CPL'!F$14,0)+IFERROR('FORM NILAI SIAP'!$U131*'CPMK-CPL'!F$15,0)+IFERROR('FORM NILAI SIAP'!$W131*'CPMK-CPL'!F$16,0)+IFERROR('FORM NILAI SIAP'!$Y131*'CPMK-CPL'!F$17,0)+IFERROR('FORM NILAI SIAP'!$AA131*'CPMK-CPL'!F$18,0)+IFERROR('FORM NILAI SIAP'!$AC131*'CPMK-CPL'!F$19,0)+IFERROR('FORM NILAI SIAP'!$AE131*'CPMK-CPL'!F$20,0))/'CPMK-CPL'!F$25,""))</f>
        <v/>
      </c>
      <c r="H131" s="7" t="str">
        <f>IF($C131="","",IFERROR((IFERROR('FORM NILAI SIAP'!$M131*'CPMK-CPL'!G$11,0)+IFERROR('FORM NILAI SIAP'!$O131*'CPMK-CPL'!G$12,0)+IFERROR('FORM NILAI SIAP'!$Q131*'CPMK-CPL'!G$13,0)+IFERROR('FORM NILAI SIAP'!$S131*'CPMK-CPL'!G$14,0)+IFERROR('FORM NILAI SIAP'!$U131*'CPMK-CPL'!G$15,0)+IFERROR('FORM NILAI SIAP'!$W131*'CPMK-CPL'!G$16,0)+IFERROR('FORM NILAI SIAP'!$Y131*'CPMK-CPL'!G$17,0)+IFERROR('FORM NILAI SIAP'!$AA131*'CPMK-CPL'!G$18,0)+IFERROR('FORM NILAI SIAP'!$AC131*'CPMK-CPL'!G$19,0)+IFERROR('FORM NILAI SIAP'!$AE131*'CPMK-CPL'!G$20,0))/'CPMK-CPL'!G$25,""))</f>
        <v/>
      </c>
      <c r="I131" s="7" t="str">
        <f>IF($C131="","",IFERROR((IFERROR('FORM NILAI SIAP'!$M131*'CPMK-CPL'!H$11,0)+IFERROR('FORM NILAI SIAP'!$O131*'CPMK-CPL'!H$12,0)+IFERROR('FORM NILAI SIAP'!$Q131*'CPMK-CPL'!H$13,0)+IFERROR('FORM NILAI SIAP'!$S131*'CPMK-CPL'!H$14,0)+IFERROR('FORM NILAI SIAP'!$U131*'CPMK-CPL'!H$15,0)+IFERROR('FORM NILAI SIAP'!$W131*'CPMK-CPL'!H$16,0)+IFERROR('FORM NILAI SIAP'!$Y131*'CPMK-CPL'!H$17,0)+IFERROR('FORM NILAI SIAP'!$AA131*'CPMK-CPL'!H$18,0)+IFERROR('FORM NILAI SIAP'!$AC131*'CPMK-CPL'!H$19,0)+IFERROR('FORM NILAI SIAP'!$AE131*'CPMK-CPL'!H$20,0))/'CPMK-CPL'!H$25,""))</f>
        <v/>
      </c>
      <c r="J131" s="7" t="str">
        <f>IF($C131="","",IFERROR((IFERROR('FORM NILAI SIAP'!$M131*'CPMK-CPL'!I$11,0)+IFERROR('FORM NILAI SIAP'!$O131*'CPMK-CPL'!I$12,0)+IFERROR('FORM NILAI SIAP'!$Q131*'CPMK-CPL'!I$13,0)+IFERROR('FORM NILAI SIAP'!$S131*'CPMK-CPL'!I$14,0)+IFERROR('FORM NILAI SIAP'!$U131*'CPMK-CPL'!I$15,0)+IFERROR('FORM NILAI SIAP'!$W131*'CPMK-CPL'!I$16,0)+IFERROR('FORM NILAI SIAP'!$Y131*'CPMK-CPL'!I$17,0)+IFERROR('FORM NILAI SIAP'!$AA131*'CPMK-CPL'!I$18,0)+IFERROR('FORM NILAI SIAP'!$AC131*'CPMK-CPL'!I$19,0)+IFERROR('FORM NILAI SIAP'!$AE131*'CPMK-CPL'!I$20,0))/'CPMK-CPL'!I$25,""))</f>
        <v/>
      </c>
      <c r="K131" s="7" t="str">
        <f>IF($C131="","",IFERROR((IFERROR('FORM NILAI SIAP'!$M131*'CPMK-CPL'!J$11,0)+IFERROR('FORM NILAI SIAP'!$O131*'CPMK-CPL'!J$12,0)+IFERROR('FORM NILAI SIAP'!$Q131*'CPMK-CPL'!J$13,0)+IFERROR('FORM NILAI SIAP'!$S131*'CPMK-CPL'!J$14,0)+IFERROR('FORM NILAI SIAP'!$U131*'CPMK-CPL'!J$15,0)+IFERROR('FORM NILAI SIAP'!$W131*'CPMK-CPL'!J$16,0)+IFERROR('FORM NILAI SIAP'!$Y131*'CPMK-CPL'!J$17,0)+IFERROR('FORM NILAI SIAP'!$AA131*'CPMK-CPL'!J$18,0)+IFERROR('FORM NILAI SIAP'!$AC131*'CPMK-CPL'!J$19,0)+IFERROR('FORM NILAI SIAP'!$AE131*'CPMK-CPL'!J$20,0))/'CPMK-CPL'!J$25,""))</f>
        <v/>
      </c>
      <c r="L131" s="7" t="str">
        <f>IF($C131="","",IFERROR((IFERROR('FORM NILAI SIAP'!$M131*'CPMK-CPL'!K$11,0)+IFERROR('FORM NILAI SIAP'!$O131*'CPMK-CPL'!K$12,0)+IFERROR('FORM NILAI SIAP'!$Q131*'CPMK-CPL'!K$13,0)+IFERROR('FORM NILAI SIAP'!$S131*'CPMK-CPL'!K$14,0)+IFERROR('FORM NILAI SIAP'!$U131*'CPMK-CPL'!K$15,0)+IFERROR('FORM NILAI SIAP'!$W131*'CPMK-CPL'!K$16,0)+IFERROR('FORM NILAI SIAP'!$Y131*'CPMK-CPL'!K$17,0)+IFERROR('FORM NILAI SIAP'!$AA131*'CPMK-CPL'!K$18,0)+IFERROR('FORM NILAI SIAP'!$AC131*'CPMK-CPL'!K$19,0)+IFERROR('FORM NILAI SIAP'!$AE131*'CPMK-CPL'!K$20,0))/'CPMK-CPL'!K$25,""))</f>
        <v/>
      </c>
      <c r="M131" s="7" t="str">
        <f>IF($C131="","",IFERROR((IFERROR('FORM NILAI SIAP'!$M131*'CPMK-CPL'!L$11,0)+IFERROR('FORM NILAI SIAP'!$O131*'CPMK-CPL'!L$12,0)+IFERROR('FORM NILAI SIAP'!$Q131*'CPMK-CPL'!L$13,0)+IFERROR('FORM NILAI SIAP'!$S131*'CPMK-CPL'!L$14,0)+IFERROR('FORM NILAI SIAP'!$U131*'CPMK-CPL'!L$15,0)+IFERROR('FORM NILAI SIAP'!$W131*'CPMK-CPL'!L$16,0)+IFERROR('FORM NILAI SIAP'!$Y131*'CPMK-CPL'!L$17,0)+IFERROR('FORM NILAI SIAP'!$AA131*'CPMK-CPL'!L$18,0)+IFERROR('FORM NILAI SIAP'!$AC131*'CPMK-CPL'!L$19,0)+IFERROR('FORM NILAI SIAP'!$AE131*'CPMK-CPL'!L$20,0))/'CPMK-CPL'!L$25,""))</f>
        <v/>
      </c>
      <c r="N131" s="7" t="str">
        <f>IF($C131="","",IFERROR((IFERROR('FORM NILAI SIAP'!$M131*'CPMK-CPL'!M$11,0)+IFERROR('FORM NILAI SIAP'!$O131*'CPMK-CPL'!M$12,0)+IFERROR('FORM NILAI SIAP'!$Q131*'CPMK-CPL'!M$13,0)+IFERROR('FORM NILAI SIAP'!$S131*'CPMK-CPL'!M$14,0)+IFERROR('FORM NILAI SIAP'!$U131*'CPMK-CPL'!M$15,0)+IFERROR('FORM NILAI SIAP'!$W131*'CPMK-CPL'!M$16,0)+IFERROR('FORM NILAI SIAP'!$Y131*'CPMK-CPL'!M$17,0)+IFERROR('FORM NILAI SIAP'!$AA131*'CPMK-CPL'!M$18,0)+IFERROR('FORM NILAI SIAP'!$AC131*'CPMK-CPL'!M$19,0)+IFERROR('FORM NILAI SIAP'!$AE131*'CPMK-CPL'!M$20,0))/'CPMK-CPL'!M$25,""))</f>
        <v/>
      </c>
      <c r="O131" s="7" t="str">
        <f>IF($C131="","",IFERROR((IFERROR('FORM NILAI SIAP'!$M131*'CPMK-CPL'!N$11,0)+IFERROR('FORM NILAI SIAP'!$O131*'CPMK-CPL'!N$12,0)+IFERROR('FORM NILAI SIAP'!$Q131*'CPMK-CPL'!N$13,0)+IFERROR('FORM NILAI SIAP'!$S131*'CPMK-CPL'!N$14,0)+IFERROR('FORM NILAI SIAP'!$U131*'CPMK-CPL'!N$15,0)+IFERROR('FORM NILAI SIAP'!$W131*'CPMK-CPL'!N$16,0)+IFERROR('FORM NILAI SIAP'!$Y131*'CPMK-CPL'!N$17,0)+IFERROR('FORM NILAI SIAP'!$AA131*'CPMK-CPL'!N$18,0)+IFERROR('FORM NILAI SIAP'!$AC131*'CPMK-CPL'!N$19,0)+IFERROR('FORM NILAI SIAP'!$AE131*'CPMK-CPL'!N$20,0))/'CPMK-CPL'!N$25,""))</f>
        <v/>
      </c>
      <c r="P131" s="7" t="str">
        <f>IF($C131="","",IFERROR((IFERROR('FORM NILAI SIAP'!$M131*'CPMK-CPL'!O$11,0)+IFERROR('FORM NILAI SIAP'!$O131*'CPMK-CPL'!O$12,0)+IFERROR('FORM NILAI SIAP'!$Q131*'CPMK-CPL'!O$13,0)+IFERROR('FORM NILAI SIAP'!$S131*'CPMK-CPL'!O$14,0)+IFERROR('FORM NILAI SIAP'!$U131*'CPMK-CPL'!O$15,0)+IFERROR('FORM NILAI SIAP'!$W131*'CPMK-CPL'!O$16,0)+IFERROR('FORM NILAI SIAP'!$Y131*'CPMK-CPL'!O$17,0)+IFERROR('FORM NILAI SIAP'!$AA131*'CPMK-CPL'!O$18,0)+IFERROR('FORM NILAI SIAP'!$AC131*'CPMK-CPL'!O$19,0)+IFERROR('FORM NILAI SIAP'!$AE131*'CPMK-CPL'!O$20,0))/'CPMK-CPL'!O$25,""))</f>
        <v/>
      </c>
      <c r="Q131" s="7" t="str">
        <f>IF($C131="","",IFERROR((IFERROR('FORM NILAI SIAP'!$M131*'CPMK-CPL'!P$11,0)+IFERROR('FORM NILAI SIAP'!$O131*'CPMK-CPL'!P$12,0)+IFERROR('FORM NILAI SIAP'!$Q131*'CPMK-CPL'!P$13,0)+IFERROR('FORM NILAI SIAP'!$S131*'CPMK-CPL'!P$14,0)+IFERROR('FORM NILAI SIAP'!$U131*'CPMK-CPL'!P$15,0)+IFERROR('FORM NILAI SIAP'!$W131*'CPMK-CPL'!P$16,0)+IFERROR('FORM NILAI SIAP'!$Y131*'CPMK-CPL'!P$17,0)+IFERROR('FORM NILAI SIAP'!$AA131*'CPMK-CPL'!P$18,0)+IFERROR('FORM NILAI SIAP'!$AC131*'CPMK-CPL'!P$19,0)+IFERROR('FORM NILAI SIAP'!$AE131*'CPMK-CPL'!P$20,0))/'CPMK-CPL'!P$25,""))</f>
        <v/>
      </c>
      <c r="R131" s="7" t="str">
        <f>IF($C131="","",IFERROR((IFERROR('FORM NILAI SIAP'!$M131*'CPMK-CPL'!Q$11,0)+IFERROR('FORM NILAI SIAP'!$O131*'CPMK-CPL'!Q$12,0)+IFERROR('FORM NILAI SIAP'!$Q131*'CPMK-CPL'!Q$13,0)+IFERROR('FORM NILAI SIAP'!$S131*'CPMK-CPL'!Q$14,0)+IFERROR('FORM NILAI SIAP'!$U131*'CPMK-CPL'!Q$15,0)+IFERROR('FORM NILAI SIAP'!$W131*'CPMK-CPL'!Q$16,0)+IFERROR('FORM NILAI SIAP'!$Y131*'CPMK-CPL'!Q$17,0)+IFERROR('FORM NILAI SIAP'!$AA131*'CPMK-CPL'!Q$18,0)+IFERROR('FORM NILAI SIAP'!$AC131*'CPMK-CPL'!Q$19,0)+IFERROR('FORM NILAI SIAP'!$AE131*'CPMK-CPL'!Q$20,0))/'CPMK-CPL'!Q$25,""))</f>
        <v/>
      </c>
      <c r="S131" s="7" t="str">
        <f>IF($C131="","",IFERROR((IFERROR('FORM NILAI SIAP'!$M131*'CPMK-CPL'!R$11,0)+IFERROR('FORM NILAI SIAP'!$O131*'CPMK-CPL'!R$12,0)+IFERROR('FORM NILAI SIAP'!$Q131*'CPMK-CPL'!R$13,0)+IFERROR('FORM NILAI SIAP'!$S131*'CPMK-CPL'!R$14,0)+IFERROR('FORM NILAI SIAP'!$U131*'CPMK-CPL'!R$15,0)+IFERROR('FORM NILAI SIAP'!$W131*'CPMK-CPL'!R$16,0)+IFERROR('FORM NILAI SIAP'!$Y131*'CPMK-CPL'!R$17,0)+IFERROR('FORM NILAI SIAP'!$AA131*'CPMK-CPL'!R$18,0)+IFERROR('FORM NILAI SIAP'!$AC131*'CPMK-CPL'!R$19,0)+IFERROR('FORM NILAI SIAP'!$AE131*'CPMK-CPL'!R$20,0))/'CPMK-CPL'!R$25,""))</f>
        <v/>
      </c>
      <c r="T131" s="2" t="str">
        <f t="shared" si="30"/>
        <v/>
      </c>
      <c r="U131" s="2" t="str">
        <f t="shared" si="31"/>
        <v/>
      </c>
      <c r="V131" s="2" t="str">
        <f t="shared" si="32"/>
        <v/>
      </c>
      <c r="W131" s="2" t="str">
        <f t="shared" si="33"/>
        <v/>
      </c>
      <c r="X131" s="2" t="str">
        <f t="shared" si="34"/>
        <v/>
      </c>
      <c r="Y131" s="2" t="str">
        <f t="shared" si="35"/>
        <v/>
      </c>
      <c r="Z131" s="2" t="str">
        <f t="shared" si="36"/>
        <v/>
      </c>
      <c r="AA131" s="2" t="str">
        <f t="shared" si="37"/>
        <v/>
      </c>
      <c r="AB131" s="2" t="str">
        <f t="shared" si="28"/>
        <v/>
      </c>
      <c r="AC131" s="2" t="str">
        <f t="shared" si="38"/>
        <v/>
      </c>
      <c r="AD131" s="2" t="str">
        <f t="shared" si="39"/>
        <v/>
      </c>
      <c r="AE131" s="2" t="str">
        <f t="shared" si="40"/>
        <v/>
      </c>
      <c r="AF131" s="2" t="str">
        <f t="shared" si="41"/>
        <v/>
      </c>
      <c r="AG131" s="2" t="str">
        <f t="shared" si="42"/>
        <v/>
      </c>
      <c r="AH131" s="2" t="str">
        <f t="shared" si="43"/>
        <v/>
      </c>
      <c r="AI131" s="60" t="str">
        <f t="shared" ca="1" si="44"/>
        <v/>
      </c>
      <c r="AJ131" s="60"/>
    </row>
    <row r="132" spans="1:36" x14ac:dyDescent="0.25">
      <c r="A132" s="63" t="str">
        <f t="shared" si="29"/>
        <v/>
      </c>
      <c r="B132" s="49" t="str">
        <f>IF('FORM NILAI SIAP'!A132=0,"",'FORM NILAI SIAP'!A132)</f>
        <v/>
      </c>
      <c r="C132" s="3" t="str">
        <f>IF('FORM NILAI SIAP'!B132=0,"",'FORM NILAI SIAP'!B132)</f>
        <v/>
      </c>
      <c r="D132" s="3" t="str">
        <f>'FORM NILAI SIAP'!J132</f>
        <v/>
      </c>
      <c r="E132" s="7" t="str">
        <f>IF($C132="","",IFERROR((IFERROR('FORM NILAI SIAP'!$M132*'CPMK-CPL'!D$11,0)+IFERROR('FORM NILAI SIAP'!$O132*'CPMK-CPL'!D$12,0)+IFERROR('FORM NILAI SIAP'!$Q132*'CPMK-CPL'!D$13,0)+IFERROR('FORM NILAI SIAP'!$S132*'CPMK-CPL'!D$14,0)+IFERROR('FORM NILAI SIAP'!$U132*'CPMK-CPL'!D$15,0)+IFERROR('FORM NILAI SIAP'!$W132*'CPMK-CPL'!D$16,0)+IFERROR('FORM NILAI SIAP'!$Y132*'CPMK-CPL'!D$17,0)+IFERROR('FORM NILAI SIAP'!$AA132*'CPMK-CPL'!D$18,0)+IFERROR('FORM NILAI SIAP'!$AC132*'CPMK-CPL'!D$19,0)+IFERROR('FORM NILAI SIAP'!$AE132*'CPMK-CPL'!D$20,0))/'CPMK-CPL'!D$25,""))</f>
        <v/>
      </c>
      <c r="F132" s="7" t="str">
        <f>IF($C132="","",IFERROR((IFERROR('FORM NILAI SIAP'!$M132*'CPMK-CPL'!E$11,0)+IFERROR('FORM NILAI SIAP'!$O132*'CPMK-CPL'!E$12,0)+IFERROR('FORM NILAI SIAP'!$Q132*'CPMK-CPL'!E$13,0)+IFERROR('FORM NILAI SIAP'!$S132*'CPMK-CPL'!E$14,0)+IFERROR('FORM NILAI SIAP'!$U132*'CPMK-CPL'!E$15,0)+IFERROR('FORM NILAI SIAP'!$W132*'CPMK-CPL'!E$16,0)+IFERROR('FORM NILAI SIAP'!$Y132*'CPMK-CPL'!E$17,0)+IFERROR('FORM NILAI SIAP'!$AA132*'CPMK-CPL'!E$18,0)+IFERROR('FORM NILAI SIAP'!$AC132*'CPMK-CPL'!E$19,0)+IFERROR('FORM NILAI SIAP'!$AE132*'CPMK-CPL'!E$20,0))/'CPMK-CPL'!E$25,""))</f>
        <v/>
      </c>
      <c r="G132" s="7" t="str">
        <f>IF($C132="","",IFERROR((IFERROR('FORM NILAI SIAP'!$M132*'CPMK-CPL'!F$11,0)+IFERROR('FORM NILAI SIAP'!$O132*'CPMK-CPL'!F$12,0)+IFERROR('FORM NILAI SIAP'!$Q132*'CPMK-CPL'!F$13,0)+IFERROR('FORM NILAI SIAP'!$S132*'CPMK-CPL'!F$14,0)+IFERROR('FORM NILAI SIAP'!$U132*'CPMK-CPL'!F$15,0)+IFERROR('FORM NILAI SIAP'!$W132*'CPMK-CPL'!F$16,0)+IFERROR('FORM NILAI SIAP'!$Y132*'CPMK-CPL'!F$17,0)+IFERROR('FORM NILAI SIAP'!$AA132*'CPMK-CPL'!F$18,0)+IFERROR('FORM NILAI SIAP'!$AC132*'CPMK-CPL'!F$19,0)+IFERROR('FORM NILAI SIAP'!$AE132*'CPMK-CPL'!F$20,0))/'CPMK-CPL'!F$25,""))</f>
        <v/>
      </c>
      <c r="H132" s="7" t="str">
        <f>IF($C132="","",IFERROR((IFERROR('FORM NILAI SIAP'!$M132*'CPMK-CPL'!G$11,0)+IFERROR('FORM NILAI SIAP'!$O132*'CPMK-CPL'!G$12,0)+IFERROR('FORM NILAI SIAP'!$Q132*'CPMK-CPL'!G$13,0)+IFERROR('FORM NILAI SIAP'!$S132*'CPMK-CPL'!G$14,0)+IFERROR('FORM NILAI SIAP'!$U132*'CPMK-CPL'!G$15,0)+IFERROR('FORM NILAI SIAP'!$W132*'CPMK-CPL'!G$16,0)+IFERROR('FORM NILAI SIAP'!$Y132*'CPMK-CPL'!G$17,0)+IFERROR('FORM NILAI SIAP'!$AA132*'CPMK-CPL'!G$18,0)+IFERROR('FORM NILAI SIAP'!$AC132*'CPMK-CPL'!G$19,0)+IFERROR('FORM NILAI SIAP'!$AE132*'CPMK-CPL'!G$20,0))/'CPMK-CPL'!G$25,""))</f>
        <v/>
      </c>
      <c r="I132" s="7" t="str">
        <f>IF($C132="","",IFERROR((IFERROR('FORM NILAI SIAP'!$M132*'CPMK-CPL'!H$11,0)+IFERROR('FORM NILAI SIAP'!$O132*'CPMK-CPL'!H$12,0)+IFERROR('FORM NILAI SIAP'!$Q132*'CPMK-CPL'!H$13,0)+IFERROR('FORM NILAI SIAP'!$S132*'CPMK-CPL'!H$14,0)+IFERROR('FORM NILAI SIAP'!$U132*'CPMK-CPL'!H$15,0)+IFERROR('FORM NILAI SIAP'!$W132*'CPMK-CPL'!H$16,0)+IFERROR('FORM NILAI SIAP'!$Y132*'CPMK-CPL'!H$17,0)+IFERROR('FORM NILAI SIAP'!$AA132*'CPMK-CPL'!H$18,0)+IFERROR('FORM NILAI SIAP'!$AC132*'CPMK-CPL'!H$19,0)+IFERROR('FORM NILAI SIAP'!$AE132*'CPMK-CPL'!H$20,0))/'CPMK-CPL'!H$25,""))</f>
        <v/>
      </c>
      <c r="J132" s="7" t="str">
        <f>IF($C132="","",IFERROR((IFERROR('FORM NILAI SIAP'!$M132*'CPMK-CPL'!I$11,0)+IFERROR('FORM NILAI SIAP'!$O132*'CPMK-CPL'!I$12,0)+IFERROR('FORM NILAI SIAP'!$Q132*'CPMK-CPL'!I$13,0)+IFERROR('FORM NILAI SIAP'!$S132*'CPMK-CPL'!I$14,0)+IFERROR('FORM NILAI SIAP'!$U132*'CPMK-CPL'!I$15,0)+IFERROR('FORM NILAI SIAP'!$W132*'CPMK-CPL'!I$16,0)+IFERROR('FORM NILAI SIAP'!$Y132*'CPMK-CPL'!I$17,0)+IFERROR('FORM NILAI SIAP'!$AA132*'CPMK-CPL'!I$18,0)+IFERROR('FORM NILAI SIAP'!$AC132*'CPMK-CPL'!I$19,0)+IFERROR('FORM NILAI SIAP'!$AE132*'CPMK-CPL'!I$20,0))/'CPMK-CPL'!I$25,""))</f>
        <v/>
      </c>
      <c r="K132" s="7" t="str">
        <f>IF($C132="","",IFERROR((IFERROR('FORM NILAI SIAP'!$M132*'CPMK-CPL'!J$11,0)+IFERROR('FORM NILAI SIAP'!$O132*'CPMK-CPL'!J$12,0)+IFERROR('FORM NILAI SIAP'!$Q132*'CPMK-CPL'!J$13,0)+IFERROR('FORM NILAI SIAP'!$S132*'CPMK-CPL'!J$14,0)+IFERROR('FORM NILAI SIAP'!$U132*'CPMK-CPL'!J$15,0)+IFERROR('FORM NILAI SIAP'!$W132*'CPMK-CPL'!J$16,0)+IFERROR('FORM NILAI SIAP'!$Y132*'CPMK-CPL'!J$17,0)+IFERROR('FORM NILAI SIAP'!$AA132*'CPMK-CPL'!J$18,0)+IFERROR('FORM NILAI SIAP'!$AC132*'CPMK-CPL'!J$19,0)+IFERROR('FORM NILAI SIAP'!$AE132*'CPMK-CPL'!J$20,0))/'CPMK-CPL'!J$25,""))</f>
        <v/>
      </c>
      <c r="L132" s="7" t="str">
        <f>IF($C132="","",IFERROR((IFERROR('FORM NILAI SIAP'!$M132*'CPMK-CPL'!K$11,0)+IFERROR('FORM NILAI SIAP'!$O132*'CPMK-CPL'!K$12,0)+IFERROR('FORM NILAI SIAP'!$Q132*'CPMK-CPL'!K$13,0)+IFERROR('FORM NILAI SIAP'!$S132*'CPMK-CPL'!K$14,0)+IFERROR('FORM NILAI SIAP'!$U132*'CPMK-CPL'!K$15,0)+IFERROR('FORM NILAI SIAP'!$W132*'CPMK-CPL'!K$16,0)+IFERROR('FORM NILAI SIAP'!$Y132*'CPMK-CPL'!K$17,0)+IFERROR('FORM NILAI SIAP'!$AA132*'CPMK-CPL'!K$18,0)+IFERROR('FORM NILAI SIAP'!$AC132*'CPMK-CPL'!K$19,0)+IFERROR('FORM NILAI SIAP'!$AE132*'CPMK-CPL'!K$20,0))/'CPMK-CPL'!K$25,""))</f>
        <v/>
      </c>
      <c r="M132" s="7" t="str">
        <f>IF($C132="","",IFERROR((IFERROR('FORM NILAI SIAP'!$M132*'CPMK-CPL'!L$11,0)+IFERROR('FORM NILAI SIAP'!$O132*'CPMK-CPL'!L$12,0)+IFERROR('FORM NILAI SIAP'!$Q132*'CPMK-CPL'!L$13,0)+IFERROR('FORM NILAI SIAP'!$S132*'CPMK-CPL'!L$14,0)+IFERROR('FORM NILAI SIAP'!$U132*'CPMK-CPL'!L$15,0)+IFERROR('FORM NILAI SIAP'!$W132*'CPMK-CPL'!L$16,0)+IFERROR('FORM NILAI SIAP'!$Y132*'CPMK-CPL'!L$17,0)+IFERROR('FORM NILAI SIAP'!$AA132*'CPMK-CPL'!L$18,0)+IFERROR('FORM NILAI SIAP'!$AC132*'CPMK-CPL'!L$19,0)+IFERROR('FORM NILAI SIAP'!$AE132*'CPMK-CPL'!L$20,0))/'CPMK-CPL'!L$25,""))</f>
        <v/>
      </c>
      <c r="N132" s="7" t="str">
        <f>IF($C132="","",IFERROR((IFERROR('FORM NILAI SIAP'!$M132*'CPMK-CPL'!M$11,0)+IFERROR('FORM NILAI SIAP'!$O132*'CPMK-CPL'!M$12,0)+IFERROR('FORM NILAI SIAP'!$Q132*'CPMK-CPL'!M$13,0)+IFERROR('FORM NILAI SIAP'!$S132*'CPMK-CPL'!M$14,0)+IFERROR('FORM NILAI SIAP'!$U132*'CPMK-CPL'!M$15,0)+IFERROR('FORM NILAI SIAP'!$W132*'CPMK-CPL'!M$16,0)+IFERROR('FORM NILAI SIAP'!$Y132*'CPMK-CPL'!M$17,0)+IFERROR('FORM NILAI SIAP'!$AA132*'CPMK-CPL'!M$18,0)+IFERROR('FORM NILAI SIAP'!$AC132*'CPMK-CPL'!M$19,0)+IFERROR('FORM NILAI SIAP'!$AE132*'CPMK-CPL'!M$20,0))/'CPMK-CPL'!M$25,""))</f>
        <v/>
      </c>
      <c r="O132" s="7" t="str">
        <f>IF($C132="","",IFERROR((IFERROR('FORM NILAI SIAP'!$M132*'CPMK-CPL'!N$11,0)+IFERROR('FORM NILAI SIAP'!$O132*'CPMK-CPL'!N$12,0)+IFERROR('FORM NILAI SIAP'!$Q132*'CPMK-CPL'!N$13,0)+IFERROR('FORM NILAI SIAP'!$S132*'CPMK-CPL'!N$14,0)+IFERROR('FORM NILAI SIAP'!$U132*'CPMK-CPL'!N$15,0)+IFERROR('FORM NILAI SIAP'!$W132*'CPMK-CPL'!N$16,0)+IFERROR('FORM NILAI SIAP'!$Y132*'CPMK-CPL'!N$17,0)+IFERROR('FORM NILAI SIAP'!$AA132*'CPMK-CPL'!N$18,0)+IFERROR('FORM NILAI SIAP'!$AC132*'CPMK-CPL'!N$19,0)+IFERROR('FORM NILAI SIAP'!$AE132*'CPMK-CPL'!N$20,0))/'CPMK-CPL'!N$25,""))</f>
        <v/>
      </c>
      <c r="P132" s="7" t="str">
        <f>IF($C132="","",IFERROR((IFERROR('FORM NILAI SIAP'!$M132*'CPMK-CPL'!O$11,0)+IFERROR('FORM NILAI SIAP'!$O132*'CPMK-CPL'!O$12,0)+IFERROR('FORM NILAI SIAP'!$Q132*'CPMK-CPL'!O$13,0)+IFERROR('FORM NILAI SIAP'!$S132*'CPMK-CPL'!O$14,0)+IFERROR('FORM NILAI SIAP'!$U132*'CPMK-CPL'!O$15,0)+IFERROR('FORM NILAI SIAP'!$W132*'CPMK-CPL'!O$16,0)+IFERROR('FORM NILAI SIAP'!$Y132*'CPMK-CPL'!O$17,0)+IFERROR('FORM NILAI SIAP'!$AA132*'CPMK-CPL'!O$18,0)+IFERROR('FORM NILAI SIAP'!$AC132*'CPMK-CPL'!O$19,0)+IFERROR('FORM NILAI SIAP'!$AE132*'CPMK-CPL'!O$20,0))/'CPMK-CPL'!O$25,""))</f>
        <v/>
      </c>
      <c r="Q132" s="7" t="str">
        <f>IF($C132="","",IFERROR((IFERROR('FORM NILAI SIAP'!$M132*'CPMK-CPL'!P$11,0)+IFERROR('FORM NILAI SIAP'!$O132*'CPMK-CPL'!P$12,0)+IFERROR('FORM NILAI SIAP'!$Q132*'CPMK-CPL'!P$13,0)+IFERROR('FORM NILAI SIAP'!$S132*'CPMK-CPL'!P$14,0)+IFERROR('FORM NILAI SIAP'!$U132*'CPMK-CPL'!P$15,0)+IFERROR('FORM NILAI SIAP'!$W132*'CPMK-CPL'!P$16,0)+IFERROR('FORM NILAI SIAP'!$Y132*'CPMK-CPL'!P$17,0)+IFERROR('FORM NILAI SIAP'!$AA132*'CPMK-CPL'!P$18,0)+IFERROR('FORM NILAI SIAP'!$AC132*'CPMK-CPL'!P$19,0)+IFERROR('FORM NILAI SIAP'!$AE132*'CPMK-CPL'!P$20,0))/'CPMK-CPL'!P$25,""))</f>
        <v/>
      </c>
      <c r="R132" s="7" t="str">
        <f>IF($C132="","",IFERROR((IFERROR('FORM NILAI SIAP'!$M132*'CPMK-CPL'!Q$11,0)+IFERROR('FORM NILAI SIAP'!$O132*'CPMK-CPL'!Q$12,0)+IFERROR('FORM NILAI SIAP'!$Q132*'CPMK-CPL'!Q$13,0)+IFERROR('FORM NILAI SIAP'!$S132*'CPMK-CPL'!Q$14,0)+IFERROR('FORM NILAI SIAP'!$U132*'CPMK-CPL'!Q$15,0)+IFERROR('FORM NILAI SIAP'!$W132*'CPMK-CPL'!Q$16,0)+IFERROR('FORM NILAI SIAP'!$Y132*'CPMK-CPL'!Q$17,0)+IFERROR('FORM NILAI SIAP'!$AA132*'CPMK-CPL'!Q$18,0)+IFERROR('FORM NILAI SIAP'!$AC132*'CPMK-CPL'!Q$19,0)+IFERROR('FORM NILAI SIAP'!$AE132*'CPMK-CPL'!Q$20,0))/'CPMK-CPL'!Q$25,""))</f>
        <v/>
      </c>
      <c r="S132" s="7" t="str">
        <f>IF($C132="","",IFERROR((IFERROR('FORM NILAI SIAP'!$M132*'CPMK-CPL'!R$11,0)+IFERROR('FORM NILAI SIAP'!$O132*'CPMK-CPL'!R$12,0)+IFERROR('FORM NILAI SIAP'!$Q132*'CPMK-CPL'!R$13,0)+IFERROR('FORM NILAI SIAP'!$S132*'CPMK-CPL'!R$14,0)+IFERROR('FORM NILAI SIAP'!$U132*'CPMK-CPL'!R$15,0)+IFERROR('FORM NILAI SIAP'!$W132*'CPMK-CPL'!R$16,0)+IFERROR('FORM NILAI SIAP'!$Y132*'CPMK-CPL'!R$17,0)+IFERROR('FORM NILAI SIAP'!$AA132*'CPMK-CPL'!R$18,0)+IFERROR('FORM NILAI SIAP'!$AC132*'CPMK-CPL'!R$19,0)+IFERROR('FORM NILAI SIAP'!$AE132*'CPMK-CPL'!R$20,0))/'CPMK-CPL'!R$25,""))</f>
        <v/>
      </c>
      <c r="T132" s="2" t="str">
        <f t="shared" si="30"/>
        <v/>
      </c>
      <c r="U132" s="2" t="str">
        <f t="shared" si="31"/>
        <v/>
      </c>
      <c r="V132" s="2" t="str">
        <f t="shared" si="32"/>
        <v/>
      </c>
      <c r="W132" s="2" t="str">
        <f t="shared" si="33"/>
        <v/>
      </c>
      <c r="X132" s="2" t="str">
        <f t="shared" si="34"/>
        <v/>
      </c>
      <c r="Y132" s="2" t="str">
        <f t="shared" si="35"/>
        <v/>
      </c>
      <c r="Z132" s="2" t="str">
        <f t="shared" si="36"/>
        <v/>
      </c>
      <c r="AA132" s="2" t="str">
        <f t="shared" si="37"/>
        <v/>
      </c>
      <c r="AB132" s="2" t="str">
        <f t="shared" si="28"/>
        <v/>
      </c>
      <c r="AC132" s="2" t="str">
        <f t="shared" si="38"/>
        <v/>
      </c>
      <c r="AD132" s="2" t="str">
        <f t="shared" si="39"/>
        <v/>
      </c>
      <c r="AE132" s="2" t="str">
        <f t="shared" si="40"/>
        <v/>
      </c>
      <c r="AF132" s="2" t="str">
        <f t="shared" si="41"/>
        <v/>
      </c>
      <c r="AG132" s="2" t="str">
        <f t="shared" si="42"/>
        <v/>
      </c>
      <c r="AH132" s="2" t="str">
        <f t="shared" si="43"/>
        <v/>
      </c>
      <c r="AI132" s="60" t="str">
        <f t="shared" ca="1" si="44"/>
        <v/>
      </c>
      <c r="AJ132" s="60"/>
    </row>
    <row r="133" spans="1:36" x14ac:dyDescent="0.25">
      <c r="A133" s="63" t="str">
        <f t="shared" si="29"/>
        <v/>
      </c>
      <c r="B133" s="49" t="str">
        <f>IF('FORM NILAI SIAP'!A133=0,"",'FORM NILAI SIAP'!A133)</f>
        <v/>
      </c>
      <c r="C133" s="3" t="str">
        <f>IF('FORM NILAI SIAP'!B133=0,"",'FORM NILAI SIAP'!B133)</f>
        <v/>
      </c>
      <c r="D133" s="3" t="str">
        <f>'FORM NILAI SIAP'!J133</f>
        <v/>
      </c>
      <c r="E133" s="7" t="str">
        <f>IF($C133="","",IFERROR((IFERROR('FORM NILAI SIAP'!$M133*'CPMK-CPL'!D$11,0)+IFERROR('FORM NILAI SIAP'!$O133*'CPMK-CPL'!D$12,0)+IFERROR('FORM NILAI SIAP'!$Q133*'CPMK-CPL'!D$13,0)+IFERROR('FORM NILAI SIAP'!$S133*'CPMK-CPL'!D$14,0)+IFERROR('FORM NILAI SIAP'!$U133*'CPMK-CPL'!D$15,0)+IFERROR('FORM NILAI SIAP'!$W133*'CPMK-CPL'!D$16,0)+IFERROR('FORM NILAI SIAP'!$Y133*'CPMK-CPL'!D$17,0)+IFERROR('FORM NILAI SIAP'!$AA133*'CPMK-CPL'!D$18,0)+IFERROR('FORM NILAI SIAP'!$AC133*'CPMK-CPL'!D$19,0)+IFERROR('FORM NILAI SIAP'!$AE133*'CPMK-CPL'!D$20,0))/'CPMK-CPL'!D$25,""))</f>
        <v/>
      </c>
      <c r="F133" s="7" t="str">
        <f>IF($C133="","",IFERROR((IFERROR('FORM NILAI SIAP'!$M133*'CPMK-CPL'!E$11,0)+IFERROR('FORM NILAI SIAP'!$O133*'CPMK-CPL'!E$12,0)+IFERROR('FORM NILAI SIAP'!$Q133*'CPMK-CPL'!E$13,0)+IFERROR('FORM NILAI SIAP'!$S133*'CPMK-CPL'!E$14,0)+IFERROR('FORM NILAI SIAP'!$U133*'CPMK-CPL'!E$15,0)+IFERROR('FORM NILAI SIAP'!$W133*'CPMK-CPL'!E$16,0)+IFERROR('FORM NILAI SIAP'!$Y133*'CPMK-CPL'!E$17,0)+IFERROR('FORM NILAI SIAP'!$AA133*'CPMK-CPL'!E$18,0)+IFERROR('FORM NILAI SIAP'!$AC133*'CPMK-CPL'!E$19,0)+IFERROR('FORM NILAI SIAP'!$AE133*'CPMK-CPL'!E$20,0))/'CPMK-CPL'!E$25,""))</f>
        <v/>
      </c>
      <c r="G133" s="7" t="str">
        <f>IF($C133="","",IFERROR((IFERROR('FORM NILAI SIAP'!$M133*'CPMK-CPL'!F$11,0)+IFERROR('FORM NILAI SIAP'!$O133*'CPMK-CPL'!F$12,0)+IFERROR('FORM NILAI SIAP'!$Q133*'CPMK-CPL'!F$13,0)+IFERROR('FORM NILAI SIAP'!$S133*'CPMK-CPL'!F$14,0)+IFERROR('FORM NILAI SIAP'!$U133*'CPMK-CPL'!F$15,0)+IFERROR('FORM NILAI SIAP'!$W133*'CPMK-CPL'!F$16,0)+IFERROR('FORM NILAI SIAP'!$Y133*'CPMK-CPL'!F$17,0)+IFERROR('FORM NILAI SIAP'!$AA133*'CPMK-CPL'!F$18,0)+IFERROR('FORM NILAI SIAP'!$AC133*'CPMK-CPL'!F$19,0)+IFERROR('FORM NILAI SIAP'!$AE133*'CPMK-CPL'!F$20,0))/'CPMK-CPL'!F$25,""))</f>
        <v/>
      </c>
      <c r="H133" s="7" t="str">
        <f>IF($C133="","",IFERROR((IFERROR('FORM NILAI SIAP'!$M133*'CPMK-CPL'!G$11,0)+IFERROR('FORM NILAI SIAP'!$O133*'CPMK-CPL'!G$12,0)+IFERROR('FORM NILAI SIAP'!$Q133*'CPMK-CPL'!G$13,0)+IFERROR('FORM NILAI SIAP'!$S133*'CPMK-CPL'!G$14,0)+IFERROR('FORM NILAI SIAP'!$U133*'CPMK-CPL'!G$15,0)+IFERROR('FORM NILAI SIAP'!$W133*'CPMK-CPL'!G$16,0)+IFERROR('FORM NILAI SIAP'!$Y133*'CPMK-CPL'!G$17,0)+IFERROR('FORM NILAI SIAP'!$AA133*'CPMK-CPL'!G$18,0)+IFERROR('FORM NILAI SIAP'!$AC133*'CPMK-CPL'!G$19,0)+IFERROR('FORM NILAI SIAP'!$AE133*'CPMK-CPL'!G$20,0))/'CPMK-CPL'!G$25,""))</f>
        <v/>
      </c>
      <c r="I133" s="7" t="str">
        <f>IF($C133="","",IFERROR((IFERROR('FORM NILAI SIAP'!$M133*'CPMK-CPL'!H$11,0)+IFERROR('FORM NILAI SIAP'!$O133*'CPMK-CPL'!H$12,0)+IFERROR('FORM NILAI SIAP'!$Q133*'CPMK-CPL'!H$13,0)+IFERROR('FORM NILAI SIAP'!$S133*'CPMK-CPL'!H$14,0)+IFERROR('FORM NILAI SIAP'!$U133*'CPMK-CPL'!H$15,0)+IFERROR('FORM NILAI SIAP'!$W133*'CPMK-CPL'!H$16,0)+IFERROR('FORM NILAI SIAP'!$Y133*'CPMK-CPL'!H$17,0)+IFERROR('FORM NILAI SIAP'!$AA133*'CPMK-CPL'!H$18,0)+IFERROR('FORM NILAI SIAP'!$AC133*'CPMK-CPL'!H$19,0)+IFERROR('FORM NILAI SIAP'!$AE133*'CPMK-CPL'!H$20,0))/'CPMK-CPL'!H$25,""))</f>
        <v/>
      </c>
      <c r="J133" s="7" t="str">
        <f>IF($C133="","",IFERROR((IFERROR('FORM NILAI SIAP'!$M133*'CPMK-CPL'!I$11,0)+IFERROR('FORM NILAI SIAP'!$O133*'CPMK-CPL'!I$12,0)+IFERROR('FORM NILAI SIAP'!$Q133*'CPMK-CPL'!I$13,0)+IFERROR('FORM NILAI SIAP'!$S133*'CPMK-CPL'!I$14,0)+IFERROR('FORM NILAI SIAP'!$U133*'CPMK-CPL'!I$15,0)+IFERROR('FORM NILAI SIAP'!$W133*'CPMK-CPL'!I$16,0)+IFERROR('FORM NILAI SIAP'!$Y133*'CPMK-CPL'!I$17,0)+IFERROR('FORM NILAI SIAP'!$AA133*'CPMK-CPL'!I$18,0)+IFERROR('FORM NILAI SIAP'!$AC133*'CPMK-CPL'!I$19,0)+IFERROR('FORM NILAI SIAP'!$AE133*'CPMK-CPL'!I$20,0))/'CPMK-CPL'!I$25,""))</f>
        <v/>
      </c>
      <c r="K133" s="7" t="str">
        <f>IF($C133="","",IFERROR((IFERROR('FORM NILAI SIAP'!$M133*'CPMK-CPL'!J$11,0)+IFERROR('FORM NILAI SIAP'!$O133*'CPMK-CPL'!J$12,0)+IFERROR('FORM NILAI SIAP'!$Q133*'CPMK-CPL'!J$13,0)+IFERROR('FORM NILAI SIAP'!$S133*'CPMK-CPL'!J$14,0)+IFERROR('FORM NILAI SIAP'!$U133*'CPMK-CPL'!J$15,0)+IFERROR('FORM NILAI SIAP'!$W133*'CPMK-CPL'!J$16,0)+IFERROR('FORM NILAI SIAP'!$Y133*'CPMK-CPL'!J$17,0)+IFERROR('FORM NILAI SIAP'!$AA133*'CPMK-CPL'!J$18,0)+IFERROR('FORM NILAI SIAP'!$AC133*'CPMK-CPL'!J$19,0)+IFERROR('FORM NILAI SIAP'!$AE133*'CPMK-CPL'!J$20,0))/'CPMK-CPL'!J$25,""))</f>
        <v/>
      </c>
      <c r="L133" s="7" t="str">
        <f>IF($C133="","",IFERROR((IFERROR('FORM NILAI SIAP'!$M133*'CPMK-CPL'!K$11,0)+IFERROR('FORM NILAI SIAP'!$O133*'CPMK-CPL'!K$12,0)+IFERROR('FORM NILAI SIAP'!$Q133*'CPMK-CPL'!K$13,0)+IFERROR('FORM NILAI SIAP'!$S133*'CPMK-CPL'!K$14,0)+IFERROR('FORM NILAI SIAP'!$U133*'CPMK-CPL'!K$15,0)+IFERROR('FORM NILAI SIAP'!$W133*'CPMK-CPL'!K$16,0)+IFERROR('FORM NILAI SIAP'!$Y133*'CPMK-CPL'!K$17,0)+IFERROR('FORM NILAI SIAP'!$AA133*'CPMK-CPL'!K$18,0)+IFERROR('FORM NILAI SIAP'!$AC133*'CPMK-CPL'!K$19,0)+IFERROR('FORM NILAI SIAP'!$AE133*'CPMK-CPL'!K$20,0))/'CPMK-CPL'!K$25,""))</f>
        <v/>
      </c>
      <c r="M133" s="7" t="str">
        <f>IF($C133="","",IFERROR((IFERROR('FORM NILAI SIAP'!$M133*'CPMK-CPL'!L$11,0)+IFERROR('FORM NILAI SIAP'!$O133*'CPMK-CPL'!L$12,0)+IFERROR('FORM NILAI SIAP'!$Q133*'CPMK-CPL'!L$13,0)+IFERROR('FORM NILAI SIAP'!$S133*'CPMK-CPL'!L$14,0)+IFERROR('FORM NILAI SIAP'!$U133*'CPMK-CPL'!L$15,0)+IFERROR('FORM NILAI SIAP'!$W133*'CPMK-CPL'!L$16,0)+IFERROR('FORM NILAI SIAP'!$Y133*'CPMK-CPL'!L$17,0)+IFERROR('FORM NILAI SIAP'!$AA133*'CPMK-CPL'!L$18,0)+IFERROR('FORM NILAI SIAP'!$AC133*'CPMK-CPL'!L$19,0)+IFERROR('FORM NILAI SIAP'!$AE133*'CPMK-CPL'!L$20,0))/'CPMK-CPL'!L$25,""))</f>
        <v/>
      </c>
      <c r="N133" s="7" t="str">
        <f>IF($C133="","",IFERROR((IFERROR('FORM NILAI SIAP'!$M133*'CPMK-CPL'!M$11,0)+IFERROR('FORM NILAI SIAP'!$O133*'CPMK-CPL'!M$12,0)+IFERROR('FORM NILAI SIAP'!$Q133*'CPMK-CPL'!M$13,0)+IFERROR('FORM NILAI SIAP'!$S133*'CPMK-CPL'!M$14,0)+IFERROR('FORM NILAI SIAP'!$U133*'CPMK-CPL'!M$15,0)+IFERROR('FORM NILAI SIAP'!$W133*'CPMK-CPL'!M$16,0)+IFERROR('FORM NILAI SIAP'!$Y133*'CPMK-CPL'!M$17,0)+IFERROR('FORM NILAI SIAP'!$AA133*'CPMK-CPL'!M$18,0)+IFERROR('FORM NILAI SIAP'!$AC133*'CPMK-CPL'!M$19,0)+IFERROR('FORM NILAI SIAP'!$AE133*'CPMK-CPL'!M$20,0))/'CPMK-CPL'!M$25,""))</f>
        <v/>
      </c>
      <c r="O133" s="7" t="str">
        <f>IF($C133="","",IFERROR((IFERROR('FORM NILAI SIAP'!$M133*'CPMK-CPL'!N$11,0)+IFERROR('FORM NILAI SIAP'!$O133*'CPMK-CPL'!N$12,0)+IFERROR('FORM NILAI SIAP'!$Q133*'CPMK-CPL'!N$13,0)+IFERROR('FORM NILAI SIAP'!$S133*'CPMK-CPL'!N$14,0)+IFERROR('FORM NILAI SIAP'!$U133*'CPMK-CPL'!N$15,0)+IFERROR('FORM NILAI SIAP'!$W133*'CPMK-CPL'!N$16,0)+IFERROR('FORM NILAI SIAP'!$Y133*'CPMK-CPL'!N$17,0)+IFERROR('FORM NILAI SIAP'!$AA133*'CPMK-CPL'!N$18,0)+IFERROR('FORM NILAI SIAP'!$AC133*'CPMK-CPL'!N$19,0)+IFERROR('FORM NILAI SIAP'!$AE133*'CPMK-CPL'!N$20,0))/'CPMK-CPL'!N$25,""))</f>
        <v/>
      </c>
      <c r="P133" s="7" t="str">
        <f>IF($C133="","",IFERROR((IFERROR('FORM NILAI SIAP'!$M133*'CPMK-CPL'!O$11,0)+IFERROR('FORM NILAI SIAP'!$O133*'CPMK-CPL'!O$12,0)+IFERROR('FORM NILAI SIAP'!$Q133*'CPMK-CPL'!O$13,0)+IFERROR('FORM NILAI SIAP'!$S133*'CPMK-CPL'!O$14,0)+IFERROR('FORM NILAI SIAP'!$U133*'CPMK-CPL'!O$15,0)+IFERROR('FORM NILAI SIAP'!$W133*'CPMK-CPL'!O$16,0)+IFERROR('FORM NILAI SIAP'!$Y133*'CPMK-CPL'!O$17,0)+IFERROR('FORM NILAI SIAP'!$AA133*'CPMK-CPL'!O$18,0)+IFERROR('FORM NILAI SIAP'!$AC133*'CPMK-CPL'!O$19,0)+IFERROR('FORM NILAI SIAP'!$AE133*'CPMK-CPL'!O$20,0))/'CPMK-CPL'!O$25,""))</f>
        <v/>
      </c>
      <c r="Q133" s="7" t="str">
        <f>IF($C133="","",IFERROR((IFERROR('FORM NILAI SIAP'!$M133*'CPMK-CPL'!P$11,0)+IFERROR('FORM NILAI SIAP'!$O133*'CPMK-CPL'!P$12,0)+IFERROR('FORM NILAI SIAP'!$Q133*'CPMK-CPL'!P$13,0)+IFERROR('FORM NILAI SIAP'!$S133*'CPMK-CPL'!P$14,0)+IFERROR('FORM NILAI SIAP'!$U133*'CPMK-CPL'!P$15,0)+IFERROR('FORM NILAI SIAP'!$W133*'CPMK-CPL'!P$16,0)+IFERROR('FORM NILAI SIAP'!$Y133*'CPMK-CPL'!P$17,0)+IFERROR('FORM NILAI SIAP'!$AA133*'CPMK-CPL'!P$18,0)+IFERROR('FORM NILAI SIAP'!$AC133*'CPMK-CPL'!P$19,0)+IFERROR('FORM NILAI SIAP'!$AE133*'CPMK-CPL'!P$20,0))/'CPMK-CPL'!P$25,""))</f>
        <v/>
      </c>
      <c r="R133" s="7" t="str">
        <f>IF($C133="","",IFERROR((IFERROR('FORM NILAI SIAP'!$M133*'CPMK-CPL'!Q$11,0)+IFERROR('FORM NILAI SIAP'!$O133*'CPMK-CPL'!Q$12,0)+IFERROR('FORM NILAI SIAP'!$Q133*'CPMK-CPL'!Q$13,0)+IFERROR('FORM NILAI SIAP'!$S133*'CPMK-CPL'!Q$14,0)+IFERROR('FORM NILAI SIAP'!$U133*'CPMK-CPL'!Q$15,0)+IFERROR('FORM NILAI SIAP'!$W133*'CPMK-CPL'!Q$16,0)+IFERROR('FORM NILAI SIAP'!$Y133*'CPMK-CPL'!Q$17,0)+IFERROR('FORM NILAI SIAP'!$AA133*'CPMK-CPL'!Q$18,0)+IFERROR('FORM NILAI SIAP'!$AC133*'CPMK-CPL'!Q$19,0)+IFERROR('FORM NILAI SIAP'!$AE133*'CPMK-CPL'!Q$20,0))/'CPMK-CPL'!Q$25,""))</f>
        <v/>
      </c>
      <c r="S133" s="7" t="str">
        <f>IF($C133="","",IFERROR((IFERROR('FORM NILAI SIAP'!$M133*'CPMK-CPL'!R$11,0)+IFERROR('FORM NILAI SIAP'!$O133*'CPMK-CPL'!R$12,0)+IFERROR('FORM NILAI SIAP'!$Q133*'CPMK-CPL'!R$13,0)+IFERROR('FORM NILAI SIAP'!$S133*'CPMK-CPL'!R$14,0)+IFERROR('FORM NILAI SIAP'!$U133*'CPMK-CPL'!R$15,0)+IFERROR('FORM NILAI SIAP'!$W133*'CPMK-CPL'!R$16,0)+IFERROR('FORM NILAI SIAP'!$Y133*'CPMK-CPL'!R$17,0)+IFERROR('FORM NILAI SIAP'!$AA133*'CPMK-CPL'!R$18,0)+IFERROR('FORM NILAI SIAP'!$AC133*'CPMK-CPL'!R$19,0)+IFERROR('FORM NILAI SIAP'!$AE133*'CPMK-CPL'!R$20,0))/'CPMK-CPL'!R$25,""))</f>
        <v/>
      </c>
      <c r="T133" s="2" t="str">
        <f t="shared" si="30"/>
        <v/>
      </c>
      <c r="U133" s="2" t="str">
        <f t="shared" si="31"/>
        <v/>
      </c>
      <c r="V133" s="2" t="str">
        <f t="shared" si="32"/>
        <v/>
      </c>
      <c r="W133" s="2" t="str">
        <f t="shared" si="33"/>
        <v/>
      </c>
      <c r="X133" s="2" t="str">
        <f t="shared" si="34"/>
        <v/>
      </c>
      <c r="Y133" s="2" t="str">
        <f t="shared" si="35"/>
        <v/>
      </c>
      <c r="Z133" s="2" t="str">
        <f t="shared" si="36"/>
        <v/>
      </c>
      <c r="AA133" s="2" t="str">
        <f t="shared" si="37"/>
        <v/>
      </c>
      <c r="AB133" s="2" t="str">
        <f t="shared" si="28"/>
        <v/>
      </c>
      <c r="AC133" s="2" t="str">
        <f t="shared" si="38"/>
        <v/>
      </c>
      <c r="AD133" s="2" t="str">
        <f t="shared" si="39"/>
        <v/>
      </c>
      <c r="AE133" s="2" t="str">
        <f t="shared" si="40"/>
        <v/>
      </c>
      <c r="AF133" s="2" t="str">
        <f t="shared" si="41"/>
        <v/>
      </c>
      <c r="AG133" s="2" t="str">
        <f t="shared" si="42"/>
        <v/>
      </c>
      <c r="AH133" s="2" t="str">
        <f t="shared" si="43"/>
        <v/>
      </c>
      <c r="AI133" s="60" t="str">
        <f t="shared" ca="1" si="44"/>
        <v/>
      </c>
      <c r="AJ133" s="60"/>
    </row>
    <row r="134" spans="1:36" x14ac:dyDescent="0.25">
      <c r="A134" s="63" t="str">
        <f t="shared" si="29"/>
        <v/>
      </c>
      <c r="B134" s="49" t="str">
        <f>IF('FORM NILAI SIAP'!A134=0,"",'FORM NILAI SIAP'!A134)</f>
        <v/>
      </c>
      <c r="C134" s="3" t="str">
        <f>IF('FORM NILAI SIAP'!B134=0,"",'FORM NILAI SIAP'!B134)</f>
        <v/>
      </c>
      <c r="D134" s="3" t="str">
        <f>'FORM NILAI SIAP'!J134</f>
        <v/>
      </c>
      <c r="E134" s="7" t="str">
        <f>IF($C134="","",IFERROR((IFERROR('FORM NILAI SIAP'!$M134*'CPMK-CPL'!D$11,0)+IFERROR('FORM NILAI SIAP'!$O134*'CPMK-CPL'!D$12,0)+IFERROR('FORM NILAI SIAP'!$Q134*'CPMK-CPL'!D$13,0)+IFERROR('FORM NILAI SIAP'!$S134*'CPMK-CPL'!D$14,0)+IFERROR('FORM NILAI SIAP'!$U134*'CPMK-CPL'!D$15,0)+IFERROR('FORM NILAI SIAP'!$W134*'CPMK-CPL'!D$16,0)+IFERROR('FORM NILAI SIAP'!$Y134*'CPMK-CPL'!D$17,0)+IFERROR('FORM NILAI SIAP'!$AA134*'CPMK-CPL'!D$18,0)+IFERROR('FORM NILAI SIAP'!$AC134*'CPMK-CPL'!D$19,0)+IFERROR('FORM NILAI SIAP'!$AE134*'CPMK-CPL'!D$20,0))/'CPMK-CPL'!D$25,""))</f>
        <v/>
      </c>
      <c r="F134" s="7" t="str">
        <f>IF($C134="","",IFERROR((IFERROR('FORM NILAI SIAP'!$M134*'CPMK-CPL'!E$11,0)+IFERROR('FORM NILAI SIAP'!$O134*'CPMK-CPL'!E$12,0)+IFERROR('FORM NILAI SIAP'!$Q134*'CPMK-CPL'!E$13,0)+IFERROR('FORM NILAI SIAP'!$S134*'CPMK-CPL'!E$14,0)+IFERROR('FORM NILAI SIAP'!$U134*'CPMK-CPL'!E$15,0)+IFERROR('FORM NILAI SIAP'!$W134*'CPMK-CPL'!E$16,0)+IFERROR('FORM NILAI SIAP'!$Y134*'CPMK-CPL'!E$17,0)+IFERROR('FORM NILAI SIAP'!$AA134*'CPMK-CPL'!E$18,0)+IFERROR('FORM NILAI SIAP'!$AC134*'CPMK-CPL'!E$19,0)+IFERROR('FORM NILAI SIAP'!$AE134*'CPMK-CPL'!E$20,0))/'CPMK-CPL'!E$25,""))</f>
        <v/>
      </c>
      <c r="G134" s="7" t="str">
        <f>IF($C134="","",IFERROR((IFERROR('FORM NILAI SIAP'!$M134*'CPMK-CPL'!F$11,0)+IFERROR('FORM NILAI SIAP'!$O134*'CPMK-CPL'!F$12,0)+IFERROR('FORM NILAI SIAP'!$Q134*'CPMK-CPL'!F$13,0)+IFERROR('FORM NILAI SIAP'!$S134*'CPMK-CPL'!F$14,0)+IFERROR('FORM NILAI SIAP'!$U134*'CPMK-CPL'!F$15,0)+IFERROR('FORM NILAI SIAP'!$W134*'CPMK-CPL'!F$16,0)+IFERROR('FORM NILAI SIAP'!$Y134*'CPMK-CPL'!F$17,0)+IFERROR('FORM NILAI SIAP'!$AA134*'CPMK-CPL'!F$18,0)+IFERROR('FORM NILAI SIAP'!$AC134*'CPMK-CPL'!F$19,0)+IFERROR('FORM NILAI SIAP'!$AE134*'CPMK-CPL'!F$20,0))/'CPMK-CPL'!F$25,""))</f>
        <v/>
      </c>
      <c r="H134" s="7" t="str">
        <f>IF($C134="","",IFERROR((IFERROR('FORM NILAI SIAP'!$M134*'CPMK-CPL'!G$11,0)+IFERROR('FORM NILAI SIAP'!$O134*'CPMK-CPL'!G$12,0)+IFERROR('FORM NILAI SIAP'!$Q134*'CPMK-CPL'!G$13,0)+IFERROR('FORM NILAI SIAP'!$S134*'CPMK-CPL'!G$14,0)+IFERROR('FORM NILAI SIAP'!$U134*'CPMK-CPL'!G$15,0)+IFERROR('FORM NILAI SIAP'!$W134*'CPMK-CPL'!G$16,0)+IFERROR('FORM NILAI SIAP'!$Y134*'CPMK-CPL'!G$17,0)+IFERROR('FORM NILAI SIAP'!$AA134*'CPMK-CPL'!G$18,0)+IFERROR('FORM NILAI SIAP'!$AC134*'CPMK-CPL'!G$19,0)+IFERROR('FORM NILAI SIAP'!$AE134*'CPMK-CPL'!G$20,0))/'CPMK-CPL'!G$25,""))</f>
        <v/>
      </c>
      <c r="I134" s="7" t="str">
        <f>IF($C134="","",IFERROR((IFERROR('FORM NILAI SIAP'!$M134*'CPMK-CPL'!H$11,0)+IFERROR('FORM NILAI SIAP'!$O134*'CPMK-CPL'!H$12,0)+IFERROR('FORM NILAI SIAP'!$Q134*'CPMK-CPL'!H$13,0)+IFERROR('FORM NILAI SIAP'!$S134*'CPMK-CPL'!H$14,0)+IFERROR('FORM NILAI SIAP'!$U134*'CPMK-CPL'!H$15,0)+IFERROR('FORM NILAI SIAP'!$W134*'CPMK-CPL'!H$16,0)+IFERROR('FORM NILAI SIAP'!$Y134*'CPMK-CPL'!H$17,0)+IFERROR('FORM NILAI SIAP'!$AA134*'CPMK-CPL'!H$18,0)+IFERROR('FORM NILAI SIAP'!$AC134*'CPMK-CPL'!H$19,0)+IFERROR('FORM NILAI SIAP'!$AE134*'CPMK-CPL'!H$20,0))/'CPMK-CPL'!H$25,""))</f>
        <v/>
      </c>
      <c r="J134" s="7" t="str">
        <f>IF($C134="","",IFERROR((IFERROR('FORM NILAI SIAP'!$M134*'CPMK-CPL'!I$11,0)+IFERROR('FORM NILAI SIAP'!$O134*'CPMK-CPL'!I$12,0)+IFERROR('FORM NILAI SIAP'!$Q134*'CPMK-CPL'!I$13,0)+IFERROR('FORM NILAI SIAP'!$S134*'CPMK-CPL'!I$14,0)+IFERROR('FORM NILAI SIAP'!$U134*'CPMK-CPL'!I$15,0)+IFERROR('FORM NILAI SIAP'!$W134*'CPMK-CPL'!I$16,0)+IFERROR('FORM NILAI SIAP'!$Y134*'CPMK-CPL'!I$17,0)+IFERROR('FORM NILAI SIAP'!$AA134*'CPMK-CPL'!I$18,0)+IFERROR('FORM NILAI SIAP'!$AC134*'CPMK-CPL'!I$19,0)+IFERROR('FORM NILAI SIAP'!$AE134*'CPMK-CPL'!I$20,0))/'CPMK-CPL'!I$25,""))</f>
        <v/>
      </c>
      <c r="K134" s="7" t="str">
        <f>IF($C134="","",IFERROR((IFERROR('FORM NILAI SIAP'!$M134*'CPMK-CPL'!J$11,0)+IFERROR('FORM NILAI SIAP'!$O134*'CPMK-CPL'!J$12,0)+IFERROR('FORM NILAI SIAP'!$Q134*'CPMK-CPL'!J$13,0)+IFERROR('FORM NILAI SIAP'!$S134*'CPMK-CPL'!J$14,0)+IFERROR('FORM NILAI SIAP'!$U134*'CPMK-CPL'!J$15,0)+IFERROR('FORM NILAI SIAP'!$W134*'CPMK-CPL'!J$16,0)+IFERROR('FORM NILAI SIAP'!$Y134*'CPMK-CPL'!J$17,0)+IFERROR('FORM NILAI SIAP'!$AA134*'CPMK-CPL'!J$18,0)+IFERROR('FORM NILAI SIAP'!$AC134*'CPMK-CPL'!J$19,0)+IFERROR('FORM NILAI SIAP'!$AE134*'CPMK-CPL'!J$20,0))/'CPMK-CPL'!J$25,""))</f>
        <v/>
      </c>
      <c r="L134" s="7" t="str">
        <f>IF($C134="","",IFERROR((IFERROR('FORM NILAI SIAP'!$M134*'CPMK-CPL'!K$11,0)+IFERROR('FORM NILAI SIAP'!$O134*'CPMK-CPL'!K$12,0)+IFERROR('FORM NILAI SIAP'!$Q134*'CPMK-CPL'!K$13,0)+IFERROR('FORM NILAI SIAP'!$S134*'CPMK-CPL'!K$14,0)+IFERROR('FORM NILAI SIAP'!$U134*'CPMK-CPL'!K$15,0)+IFERROR('FORM NILAI SIAP'!$W134*'CPMK-CPL'!K$16,0)+IFERROR('FORM NILAI SIAP'!$Y134*'CPMK-CPL'!K$17,0)+IFERROR('FORM NILAI SIAP'!$AA134*'CPMK-CPL'!K$18,0)+IFERROR('FORM NILAI SIAP'!$AC134*'CPMK-CPL'!K$19,0)+IFERROR('FORM NILAI SIAP'!$AE134*'CPMK-CPL'!K$20,0))/'CPMK-CPL'!K$25,""))</f>
        <v/>
      </c>
      <c r="M134" s="7" t="str">
        <f>IF($C134="","",IFERROR((IFERROR('FORM NILAI SIAP'!$M134*'CPMK-CPL'!L$11,0)+IFERROR('FORM NILAI SIAP'!$O134*'CPMK-CPL'!L$12,0)+IFERROR('FORM NILAI SIAP'!$Q134*'CPMK-CPL'!L$13,0)+IFERROR('FORM NILAI SIAP'!$S134*'CPMK-CPL'!L$14,0)+IFERROR('FORM NILAI SIAP'!$U134*'CPMK-CPL'!L$15,0)+IFERROR('FORM NILAI SIAP'!$W134*'CPMK-CPL'!L$16,0)+IFERROR('FORM NILAI SIAP'!$Y134*'CPMK-CPL'!L$17,0)+IFERROR('FORM NILAI SIAP'!$AA134*'CPMK-CPL'!L$18,0)+IFERROR('FORM NILAI SIAP'!$AC134*'CPMK-CPL'!L$19,0)+IFERROR('FORM NILAI SIAP'!$AE134*'CPMK-CPL'!L$20,0))/'CPMK-CPL'!L$25,""))</f>
        <v/>
      </c>
      <c r="N134" s="7" t="str">
        <f>IF($C134="","",IFERROR((IFERROR('FORM NILAI SIAP'!$M134*'CPMK-CPL'!M$11,0)+IFERROR('FORM NILAI SIAP'!$O134*'CPMK-CPL'!M$12,0)+IFERROR('FORM NILAI SIAP'!$Q134*'CPMK-CPL'!M$13,0)+IFERROR('FORM NILAI SIAP'!$S134*'CPMK-CPL'!M$14,0)+IFERROR('FORM NILAI SIAP'!$U134*'CPMK-CPL'!M$15,0)+IFERROR('FORM NILAI SIAP'!$W134*'CPMK-CPL'!M$16,0)+IFERROR('FORM NILAI SIAP'!$Y134*'CPMK-CPL'!M$17,0)+IFERROR('FORM NILAI SIAP'!$AA134*'CPMK-CPL'!M$18,0)+IFERROR('FORM NILAI SIAP'!$AC134*'CPMK-CPL'!M$19,0)+IFERROR('FORM NILAI SIAP'!$AE134*'CPMK-CPL'!M$20,0))/'CPMK-CPL'!M$25,""))</f>
        <v/>
      </c>
      <c r="O134" s="7" t="str">
        <f>IF($C134="","",IFERROR((IFERROR('FORM NILAI SIAP'!$M134*'CPMK-CPL'!N$11,0)+IFERROR('FORM NILAI SIAP'!$O134*'CPMK-CPL'!N$12,0)+IFERROR('FORM NILAI SIAP'!$Q134*'CPMK-CPL'!N$13,0)+IFERROR('FORM NILAI SIAP'!$S134*'CPMK-CPL'!N$14,0)+IFERROR('FORM NILAI SIAP'!$U134*'CPMK-CPL'!N$15,0)+IFERROR('FORM NILAI SIAP'!$W134*'CPMK-CPL'!N$16,0)+IFERROR('FORM NILAI SIAP'!$Y134*'CPMK-CPL'!N$17,0)+IFERROR('FORM NILAI SIAP'!$AA134*'CPMK-CPL'!N$18,0)+IFERROR('FORM NILAI SIAP'!$AC134*'CPMK-CPL'!N$19,0)+IFERROR('FORM NILAI SIAP'!$AE134*'CPMK-CPL'!N$20,0))/'CPMK-CPL'!N$25,""))</f>
        <v/>
      </c>
      <c r="P134" s="7" t="str">
        <f>IF($C134="","",IFERROR((IFERROR('FORM NILAI SIAP'!$M134*'CPMK-CPL'!O$11,0)+IFERROR('FORM NILAI SIAP'!$O134*'CPMK-CPL'!O$12,0)+IFERROR('FORM NILAI SIAP'!$Q134*'CPMK-CPL'!O$13,0)+IFERROR('FORM NILAI SIAP'!$S134*'CPMK-CPL'!O$14,0)+IFERROR('FORM NILAI SIAP'!$U134*'CPMK-CPL'!O$15,0)+IFERROR('FORM NILAI SIAP'!$W134*'CPMK-CPL'!O$16,0)+IFERROR('FORM NILAI SIAP'!$Y134*'CPMK-CPL'!O$17,0)+IFERROR('FORM NILAI SIAP'!$AA134*'CPMK-CPL'!O$18,0)+IFERROR('FORM NILAI SIAP'!$AC134*'CPMK-CPL'!O$19,0)+IFERROR('FORM NILAI SIAP'!$AE134*'CPMK-CPL'!O$20,0))/'CPMK-CPL'!O$25,""))</f>
        <v/>
      </c>
      <c r="Q134" s="7" t="str">
        <f>IF($C134="","",IFERROR((IFERROR('FORM NILAI SIAP'!$M134*'CPMK-CPL'!P$11,0)+IFERROR('FORM NILAI SIAP'!$O134*'CPMK-CPL'!P$12,0)+IFERROR('FORM NILAI SIAP'!$Q134*'CPMK-CPL'!P$13,0)+IFERROR('FORM NILAI SIAP'!$S134*'CPMK-CPL'!P$14,0)+IFERROR('FORM NILAI SIAP'!$U134*'CPMK-CPL'!P$15,0)+IFERROR('FORM NILAI SIAP'!$W134*'CPMK-CPL'!P$16,0)+IFERROR('FORM NILAI SIAP'!$Y134*'CPMK-CPL'!P$17,0)+IFERROR('FORM NILAI SIAP'!$AA134*'CPMK-CPL'!P$18,0)+IFERROR('FORM NILAI SIAP'!$AC134*'CPMK-CPL'!P$19,0)+IFERROR('FORM NILAI SIAP'!$AE134*'CPMK-CPL'!P$20,0))/'CPMK-CPL'!P$25,""))</f>
        <v/>
      </c>
      <c r="R134" s="7" t="str">
        <f>IF($C134="","",IFERROR((IFERROR('FORM NILAI SIAP'!$M134*'CPMK-CPL'!Q$11,0)+IFERROR('FORM NILAI SIAP'!$O134*'CPMK-CPL'!Q$12,0)+IFERROR('FORM NILAI SIAP'!$Q134*'CPMK-CPL'!Q$13,0)+IFERROR('FORM NILAI SIAP'!$S134*'CPMK-CPL'!Q$14,0)+IFERROR('FORM NILAI SIAP'!$U134*'CPMK-CPL'!Q$15,0)+IFERROR('FORM NILAI SIAP'!$W134*'CPMK-CPL'!Q$16,0)+IFERROR('FORM NILAI SIAP'!$Y134*'CPMK-CPL'!Q$17,0)+IFERROR('FORM NILAI SIAP'!$AA134*'CPMK-CPL'!Q$18,0)+IFERROR('FORM NILAI SIAP'!$AC134*'CPMK-CPL'!Q$19,0)+IFERROR('FORM NILAI SIAP'!$AE134*'CPMK-CPL'!Q$20,0))/'CPMK-CPL'!Q$25,""))</f>
        <v/>
      </c>
      <c r="S134" s="7" t="str">
        <f>IF($C134="","",IFERROR((IFERROR('FORM NILAI SIAP'!$M134*'CPMK-CPL'!R$11,0)+IFERROR('FORM NILAI SIAP'!$O134*'CPMK-CPL'!R$12,0)+IFERROR('FORM NILAI SIAP'!$Q134*'CPMK-CPL'!R$13,0)+IFERROR('FORM NILAI SIAP'!$S134*'CPMK-CPL'!R$14,0)+IFERROR('FORM NILAI SIAP'!$U134*'CPMK-CPL'!R$15,0)+IFERROR('FORM NILAI SIAP'!$W134*'CPMK-CPL'!R$16,0)+IFERROR('FORM NILAI SIAP'!$Y134*'CPMK-CPL'!R$17,0)+IFERROR('FORM NILAI SIAP'!$AA134*'CPMK-CPL'!R$18,0)+IFERROR('FORM NILAI SIAP'!$AC134*'CPMK-CPL'!R$19,0)+IFERROR('FORM NILAI SIAP'!$AE134*'CPMK-CPL'!R$20,0))/'CPMK-CPL'!R$25,""))</f>
        <v/>
      </c>
      <c r="T134" s="2" t="str">
        <f t="shared" si="30"/>
        <v/>
      </c>
      <c r="U134" s="2" t="str">
        <f t="shared" si="31"/>
        <v/>
      </c>
      <c r="V134" s="2" t="str">
        <f t="shared" si="32"/>
        <v/>
      </c>
      <c r="W134" s="2" t="str">
        <f t="shared" si="33"/>
        <v/>
      </c>
      <c r="X134" s="2" t="str">
        <f t="shared" si="34"/>
        <v/>
      </c>
      <c r="Y134" s="2" t="str">
        <f t="shared" si="35"/>
        <v/>
      </c>
      <c r="Z134" s="2" t="str">
        <f t="shared" si="36"/>
        <v/>
      </c>
      <c r="AA134" s="2" t="str">
        <f t="shared" si="37"/>
        <v/>
      </c>
      <c r="AB134" s="2" t="str">
        <f t="shared" si="28"/>
        <v/>
      </c>
      <c r="AC134" s="2" t="str">
        <f t="shared" si="38"/>
        <v/>
      </c>
      <c r="AD134" s="2" t="str">
        <f t="shared" si="39"/>
        <v/>
      </c>
      <c r="AE134" s="2" t="str">
        <f t="shared" si="40"/>
        <v/>
      </c>
      <c r="AF134" s="2" t="str">
        <f t="shared" si="41"/>
        <v/>
      </c>
      <c r="AG134" s="2" t="str">
        <f t="shared" si="42"/>
        <v/>
      </c>
      <c r="AH134" s="2" t="str">
        <f t="shared" si="43"/>
        <v/>
      </c>
      <c r="AI134" s="60" t="str">
        <f t="shared" ca="1" si="44"/>
        <v/>
      </c>
      <c r="AJ134" s="60"/>
    </row>
    <row r="135" spans="1:36" x14ac:dyDescent="0.25">
      <c r="A135" s="63" t="str">
        <f t="shared" si="29"/>
        <v/>
      </c>
      <c r="B135" s="49" t="str">
        <f>IF('FORM NILAI SIAP'!A135=0,"",'FORM NILAI SIAP'!A135)</f>
        <v/>
      </c>
      <c r="C135" s="3" t="str">
        <f>IF('FORM NILAI SIAP'!B135=0,"",'FORM NILAI SIAP'!B135)</f>
        <v/>
      </c>
      <c r="D135" s="3" t="str">
        <f>'FORM NILAI SIAP'!J135</f>
        <v/>
      </c>
      <c r="E135" s="7" t="str">
        <f>IF($C135="","",IFERROR((IFERROR('FORM NILAI SIAP'!$M135*'CPMK-CPL'!D$11,0)+IFERROR('FORM NILAI SIAP'!$O135*'CPMK-CPL'!D$12,0)+IFERROR('FORM NILAI SIAP'!$Q135*'CPMK-CPL'!D$13,0)+IFERROR('FORM NILAI SIAP'!$S135*'CPMK-CPL'!D$14,0)+IFERROR('FORM NILAI SIAP'!$U135*'CPMK-CPL'!D$15,0)+IFERROR('FORM NILAI SIAP'!$W135*'CPMK-CPL'!D$16,0)+IFERROR('FORM NILAI SIAP'!$Y135*'CPMK-CPL'!D$17,0)+IFERROR('FORM NILAI SIAP'!$AA135*'CPMK-CPL'!D$18,0)+IFERROR('FORM NILAI SIAP'!$AC135*'CPMK-CPL'!D$19,0)+IFERROR('FORM NILAI SIAP'!$AE135*'CPMK-CPL'!D$20,0))/'CPMK-CPL'!D$25,""))</f>
        <v/>
      </c>
      <c r="F135" s="7" t="str">
        <f>IF($C135="","",IFERROR((IFERROR('FORM NILAI SIAP'!$M135*'CPMK-CPL'!E$11,0)+IFERROR('FORM NILAI SIAP'!$O135*'CPMK-CPL'!E$12,0)+IFERROR('FORM NILAI SIAP'!$Q135*'CPMK-CPL'!E$13,0)+IFERROR('FORM NILAI SIAP'!$S135*'CPMK-CPL'!E$14,0)+IFERROR('FORM NILAI SIAP'!$U135*'CPMK-CPL'!E$15,0)+IFERROR('FORM NILAI SIAP'!$W135*'CPMK-CPL'!E$16,0)+IFERROR('FORM NILAI SIAP'!$Y135*'CPMK-CPL'!E$17,0)+IFERROR('FORM NILAI SIAP'!$AA135*'CPMK-CPL'!E$18,0)+IFERROR('FORM NILAI SIAP'!$AC135*'CPMK-CPL'!E$19,0)+IFERROR('FORM NILAI SIAP'!$AE135*'CPMK-CPL'!E$20,0))/'CPMK-CPL'!E$25,""))</f>
        <v/>
      </c>
      <c r="G135" s="7" t="str">
        <f>IF($C135="","",IFERROR((IFERROR('FORM NILAI SIAP'!$M135*'CPMK-CPL'!F$11,0)+IFERROR('FORM NILAI SIAP'!$O135*'CPMK-CPL'!F$12,0)+IFERROR('FORM NILAI SIAP'!$Q135*'CPMK-CPL'!F$13,0)+IFERROR('FORM NILAI SIAP'!$S135*'CPMK-CPL'!F$14,0)+IFERROR('FORM NILAI SIAP'!$U135*'CPMK-CPL'!F$15,0)+IFERROR('FORM NILAI SIAP'!$W135*'CPMK-CPL'!F$16,0)+IFERROR('FORM NILAI SIAP'!$Y135*'CPMK-CPL'!F$17,0)+IFERROR('FORM NILAI SIAP'!$AA135*'CPMK-CPL'!F$18,0)+IFERROR('FORM NILAI SIAP'!$AC135*'CPMK-CPL'!F$19,0)+IFERROR('FORM NILAI SIAP'!$AE135*'CPMK-CPL'!F$20,0))/'CPMK-CPL'!F$25,""))</f>
        <v/>
      </c>
      <c r="H135" s="7" t="str">
        <f>IF($C135="","",IFERROR((IFERROR('FORM NILAI SIAP'!$M135*'CPMK-CPL'!G$11,0)+IFERROR('FORM NILAI SIAP'!$O135*'CPMK-CPL'!G$12,0)+IFERROR('FORM NILAI SIAP'!$Q135*'CPMK-CPL'!G$13,0)+IFERROR('FORM NILAI SIAP'!$S135*'CPMK-CPL'!G$14,0)+IFERROR('FORM NILAI SIAP'!$U135*'CPMK-CPL'!G$15,0)+IFERROR('FORM NILAI SIAP'!$W135*'CPMK-CPL'!G$16,0)+IFERROR('FORM NILAI SIAP'!$Y135*'CPMK-CPL'!G$17,0)+IFERROR('FORM NILAI SIAP'!$AA135*'CPMK-CPL'!G$18,0)+IFERROR('FORM NILAI SIAP'!$AC135*'CPMK-CPL'!G$19,0)+IFERROR('FORM NILAI SIAP'!$AE135*'CPMK-CPL'!G$20,0))/'CPMK-CPL'!G$25,""))</f>
        <v/>
      </c>
      <c r="I135" s="7" t="str">
        <f>IF($C135="","",IFERROR((IFERROR('FORM NILAI SIAP'!$M135*'CPMK-CPL'!H$11,0)+IFERROR('FORM NILAI SIAP'!$O135*'CPMK-CPL'!H$12,0)+IFERROR('FORM NILAI SIAP'!$Q135*'CPMK-CPL'!H$13,0)+IFERROR('FORM NILAI SIAP'!$S135*'CPMK-CPL'!H$14,0)+IFERROR('FORM NILAI SIAP'!$U135*'CPMK-CPL'!H$15,0)+IFERROR('FORM NILAI SIAP'!$W135*'CPMK-CPL'!H$16,0)+IFERROR('FORM NILAI SIAP'!$Y135*'CPMK-CPL'!H$17,0)+IFERROR('FORM NILAI SIAP'!$AA135*'CPMK-CPL'!H$18,0)+IFERROR('FORM NILAI SIAP'!$AC135*'CPMK-CPL'!H$19,0)+IFERROR('FORM NILAI SIAP'!$AE135*'CPMK-CPL'!H$20,0))/'CPMK-CPL'!H$25,""))</f>
        <v/>
      </c>
      <c r="J135" s="7" t="str">
        <f>IF($C135="","",IFERROR((IFERROR('FORM NILAI SIAP'!$M135*'CPMK-CPL'!I$11,0)+IFERROR('FORM NILAI SIAP'!$O135*'CPMK-CPL'!I$12,0)+IFERROR('FORM NILAI SIAP'!$Q135*'CPMK-CPL'!I$13,0)+IFERROR('FORM NILAI SIAP'!$S135*'CPMK-CPL'!I$14,0)+IFERROR('FORM NILAI SIAP'!$U135*'CPMK-CPL'!I$15,0)+IFERROR('FORM NILAI SIAP'!$W135*'CPMK-CPL'!I$16,0)+IFERROR('FORM NILAI SIAP'!$Y135*'CPMK-CPL'!I$17,0)+IFERROR('FORM NILAI SIAP'!$AA135*'CPMK-CPL'!I$18,0)+IFERROR('FORM NILAI SIAP'!$AC135*'CPMK-CPL'!I$19,0)+IFERROR('FORM NILAI SIAP'!$AE135*'CPMK-CPL'!I$20,0))/'CPMK-CPL'!I$25,""))</f>
        <v/>
      </c>
      <c r="K135" s="7" t="str">
        <f>IF($C135="","",IFERROR((IFERROR('FORM NILAI SIAP'!$M135*'CPMK-CPL'!J$11,0)+IFERROR('FORM NILAI SIAP'!$O135*'CPMK-CPL'!J$12,0)+IFERROR('FORM NILAI SIAP'!$Q135*'CPMK-CPL'!J$13,0)+IFERROR('FORM NILAI SIAP'!$S135*'CPMK-CPL'!J$14,0)+IFERROR('FORM NILAI SIAP'!$U135*'CPMK-CPL'!J$15,0)+IFERROR('FORM NILAI SIAP'!$W135*'CPMK-CPL'!J$16,0)+IFERROR('FORM NILAI SIAP'!$Y135*'CPMK-CPL'!J$17,0)+IFERROR('FORM NILAI SIAP'!$AA135*'CPMK-CPL'!J$18,0)+IFERROR('FORM NILAI SIAP'!$AC135*'CPMK-CPL'!J$19,0)+IFERROR('FORM NILAI SIAP'!$AE135*'CPMK-CPL'!J$20,0))/'CPMK-CPL'!J$25,""))</f>
        <v/>
      </c>
      <c r="L135" s="7" t="str">
        <f>IF($C135="","",IFERROR((IFERROR('FORM NILAI SIAP'!$M135*'CPMK-CPL'!K$11,0)+IFERROR('FORM NILAI SIAP'!$O135*'CPMK-CPL'!K$12,0)+IFERROR('FORM NILAI SIAP'!$Q135*'CPMK-CPL'!K$13,0)+IFERROR('FORM NILAI SIAP'!$S135*'CPMK-CPL'!K$14,0)+IFERROR('FORM NILAI SIAP'!$U135*'CPMK-CPL'!K$15,0)+IFERROR('FORM NILAI SIAP'!$W135*'CPMK-CPL'!K$16,0)+IFERROR('FORM NILAI SIAP'!$Y135*'CPMK-CPL'!K$17,0)+IFERROR('FORM NILAI SIAP'!$AA135*'CPMK-CPL'!K$18,0)+IFERROR('FORM NILAI SIAP'!$AC135*'CPMK-CPL'!K$19,0)+IFERROR('FORM NILAI SIAP'!$AE135*'CPMK-CPL'!K$20,0))/'CPMK-CPL'!K$25,""))</f>
        <v/>
      </c>
      <c r="M135" s="7" t="str">
        <f>IF($C135="","",IFERROR((IFERROR('FORM NILAI SIAP'!$M135*'CPMK-CPL'!L$11,0)+IFERROR('FORM NILAI SIAP'!$O135*'CPMK-CPL'!L$12,0)+IFERROR('FORM NILAI SIAP'!$Q135*'CPMK-CPL'!L$13,0)+IFERROR('FORM NILAI SIAP'!$S135*'CPMK-CPL'!L$14,0)+IFERROR('FORM NILAI SIAP'!$U135*'CPMK-CPL'!L$15,0)+IFERROR('FORM NILAI SIAP'!$W135*'CPMK-CPL'!L$16,0)+IFERROR('FORM NILAI SIAP'!$Y135*'CPMK-CPL'!L$17,0)+IFERROR('FORM NILAI SIAP'!$AA135*'CPMK-CPL'!L$18,0)+IFERROR('FORM NILAI SIAP'!$AC135*'CPMK-CPL'!L$19,0)+IFERROR('FORM NILAI SIAP'!$AE135*'CPMK-CPL'!L$20,0))/'CPMK-CPL'!L$25,""))</f>
        <v/>
      </c>
      <c r="N135" s="7" t="str">
        <f>IF($C135="","",IFERROR((IFERROR('FORM NILAI SIAP'!$M135*'CPMK-CPL'!M$11,0)+IFERROR('FORM NILAI SIAP'!$O135*'CPMK-CPL'!M$12,0)+IFERROR('FORM NILAI SIAP'!$Q135*'CPMK-CPL'!M$13,0)+IFERROR('FORM NILAI SIAP'!$S135*'CPMK-CPL'!M$14,0)+IFERROR('FORM NILAI SIAP'!$U135*'CPMK-CPL'!M$15,0)+IFERROR('FORM NILAI SIAP'!$W135*'CPMK-CPL'!M$16,0)+IFERROR('FORM NILAI SIAP'!$Y135*'CPMK-CPL'!M$17,0)+IFERROR('FORM NILAI SIAP'!$AA135*'CPMK-CPL'!M$18,0)+IFERROR('FORM NILAI SIAP'!$AC135*'CPMK-CPL'!M$19,0)+IFERROR('FORM NILAI SIAP'!$AE135*'CPMK-CPL'!M$20,0))/'CPMK-CPL'!M$25,""))</f>
        <v/>
      </c>
      <c r="O135" s="7" t="str">
        <f>IF($C135="","",IFERROR((IFERROR('FORM NILAI SIAP'!$M135*'CPMK-CPL'!N$11,0)+IFERROR('FORM NILAI SIAP'!$O135*'CPMK-CPL'!N$12,0)+IFERROR('FORM NILAI SIAP'!$Q135*'CPMK-CPL'!N$13,0)+IFERROR('FORM NILAI SIAP'!$S135*'CPMK-CPL'!N$14,0)+IFERROR('FORM NILAI SIAP'!$U135*'CPMK-CPL'!N$15,0)+IFERROR('FORM NILAI SIAP'!$W135*'CPMK-CPL'!N$16,0)+IFERROR('FORM NILAI SIAP'!$Y135*'CPMK-CPL'!N$17,0)+IFERROR('FORM NILAI SIAP'!$AA135*'CPMK-CPL'!N$18,0)+IFERROR('FORM NILAI SIAP'!$AC135*'CPMK-CPL'!N$19,0)+IFERROR('FORM NILAI SIAP'!$AE135*'CPMK-CPL'!N$20,0))/'CPMK-CPL'!N$25,""))</f>
        <v/>
      </c>
      <c r="P135" s="7" t="str">
        <f>IF($C135="","",IFERROR((IFERROR('FORM NILAI SIAP'!$M135*'CPMK-CPL'!O$11,0)+IFERROR('FORM NILAI SIAP'!$O135*'CPMK-CPL'!O$12,0)+IFERROR('FORM NILAI SIAP'!$Q135*'CPMK-CPL'!O$13,0)+IFERROR('FORM NILAI SIAP'!$S135*'CPMK-CPL'!O$14,0)+IFERROR('FORM NILAI SIAP'!$U135*'CPMK-CPL'!O$15,0)+IFERROR('FORM NILAI SIAP'!$W135*'CPMK-CPL'!O$16,0)+IFERROR('FORM NILAI SIAP'!$Y135*'CPMK-CPL'!O$17,0)+IFERROR('FORM NILAI SIAP'!$AA135*'CPMK-CPL'!O$18,0)+IFERROR('FORM NILAI SIAP'!$AC135*'CPMK-CPL'!O$19,0)+IFERROR('FORM NILAI SIAP'!$AE135*'CPMK-CPL'!O$20,0))/'CPMK-CPL'!O$25,""))</f>
        <v/>
      </c>
      <c r="Q135" s="7" t="str">
        <f>IF($C135="","",IFERROR((IFERROR('FORM NILAI SIAP'!$M135*'CPMK-CPL'!P$11,0)+IFERROR('FORM NILAI SIAP'!$O135*'CPMK-CPL'!P$12,0)+IFERROR('FORM NILAI SIAP'!$Q135*'CPMK-CPL'!P$13,0)+IFERROR('FORM NILAI SIAP'!$S135*'CPMK-CPL'!P$14,0)+IFERROR('FORM NILAI SIAP'!$U135*'CPMK-CPL'!P$15,0)+IFERROR('FORM NILAI SIAP'!$W135*'CPMK-CPL'!P$16,0)+IFERROR('FORM NILAI SIAP'!$Y135*'CPMK-CPL'!P$17,0)+IFERROR('FORM NILAI SIAP'!$AA135*'CPMK-CPL'!P$18,0)+IFERROR('FORM NILAI SIAP'!$AC135*'CPMK-CPL'!P$19,0)+IFERROR('FORM NILAI SIAP'!$AE135*'CPMK-CPL'!P$20,0))/'CPMK-CPL'!P$25,""))</f>
        <v/>
      </c>
      <c r="R135" s="7" t="str">
        <f>IF($C135="","",IFERROR((IFERROR('FORM NILAI SIAP'!$M135*'CPMK-CPL'!Q$11,0)+IFERROR('FORM NILAI SIAP'!$O135*'CPMK-CPL'!Q$12,0)+IFERROR('FORM NILAI SIAP'!$Q135*'CPMK-CPL'!Q$13,0)+IFERROR('FORM NILAI SIAP'!$S135*'CPMK-CPL'!Q$14,0)+IFERROR('FORM NILAI SIAP'!$U135*'CPMK-CPL'!Q$15,0)+IFERROR('FORM NILAI SIAP'!$W135*'CPMK-CPL'!Q$16,0)+IFERROR('FORM NILAI SIAP'!$Y135*'CPMK-CPL'!Q$17,0)+IFERROR('FORM NILAI SIAP'!$AA135*'CPMK-CPL'!Q$18,0)+IFERROR('FORM NILAI SIAP'!$AC135*'CPMK-CPL'!Q$19,0)+IFERROR('FORM NILAI SIAP'!$AE135*'CPMK-CPL'!Q$20,0))/'CPMK-CPL'!Q$25,""))</f>
        <v/>
      </c>
      <c r="S135" s="7" t="str">
        <f>IF($C135="","",IFERROR((IFERROR('FORM NILAI SIAP'!$M135*'CPMK-CPL'!R$11,0)+IFERROR('FORM NILAI SIAP'!$O135*'CPMK-CPL'!R$12,0)+IFERROR('FORM NILAI SIAP'!$Q135*'CPMK-CPL'!R$13,0)+IFERROR('FORM NILAI SIAP'!$S135*'CPMK-CPL'!R$14,0)+IFERROR('FORM NILAI SIAP'!$U135*'CPMK-CPL'!R$15,0)+IFERROR('FORM NILAI SIAP'!$W135*'CPMK-CPL'!R$16,0)+IFERROR('FORM NILAI SIAP'!$Y135*'CPMK-CPL'!R$17,0)+IFERROR('FORM NILAI SIAP'!$AA135*'CPMK-CPL'!R$18,0)+IFERROR('FORM NILAI SIAP'!$AC135*'CPMK-CPL'!R$19,0)+IFERROR('FORM NILAI SIAP'!$AE135*'CPMK-CPL'!R$20,0))/'CPMK-CPL'!R$25,""))</f>
        <v/>
      </c>
      <c r="T135" s="2" t="str">
        <f t="shared" si="30"/>
        <v/>
      </c>
      <c r="U135" s="2" t="str">
        <f t="shared" si="31"/>
        <v/>
      </c>
      <c r="V135" s="2" t="str">
        <f t="shared" si="32"/>
        <v/>
      </c>
      <c r="W135" s="2" t="str">
        <f t="shared" si="33"/>
        <v/>
      </c>
      <c r="X135" s="2" t="str">
        <f t="shared" si="34"/>
        <v/>
      </c>
      <c r="Y135" s="2" t="str">
        <f t="shared" si="35"/>
        <v/>
      </c>
      <c r="Z135" s="2" t="str">
        <f t="shared" si="36"/>
        <v/>
      </c>
      <c r="AA135" s="2" t="str">
        <f t="shared" si="37"/>
        <v/>
      </c>
      <c r="AB135" s="2" t="str">
        <f t="shared" si="28"/>
        <v/>
      </c>
      <c r="AC135" s="2" t="str">
        <f t="shared" si="38"/>
        <v/>
      </c>
      <c r="AD135" s="2" t="str">
        <f t="shared" si="39"/>
        <v/>
      </c>
      <c r="AE135" s="2" t="str">
        <f t="shared" si="40"/>
        <v/>
      </c>
      <c r="AF135" s="2" t="str">
        <f t="shared" si="41"/>
        <v/>
      </c>
      <c r="AG135" s="2" t="str">
        <f t="shared" si="42"/>
        <v/>
      </c>
      <c r="AH135" s="2" t="str">
        <f t="shared" si="43"/>
        <v/>
      </c>
      <c r="AI135" s="60" t="str">
        <f t="shared" ca="1" si="44"/>
        <v/>
      </c>
      <c r="AJ135" s="60"/>
    </row>
    <row r="136" spans="1:36" x14ac:dyDescent="0.25">
      <c r="A136" s="63" t="str">
        <f t="shared" si="29"/>
        <v/>
      </c>
      <c r="B136" s="49" t="str">
        <f>IF('FORM NILAI SIAP'!A136=0,"",'FORM NILAI SIAP'!A136)</f>
        <v/>
      </c>
      <c r="C136" s="3" t="str">
        <f>IF('FORM NILAI SIAP'!B136=0,"",'FORM NILAI SIAP'!B136)</f>
        <v/>
      </c>
      <c r="D136" s="3" t="str">
        <f>'FORM NILAI SIAP'!J136</f>
        <v/>
      </c>
      <c r="E136" s="7" t="str">
        <f>IF($C136="","",IFERROR((IFERROR('FORM NILAI SIAP'!$M136*'CPMK-CPL'!D$11,0)+IFERROR('FORM NILAI SIAP'!$O136*'CPMK-CPL'!D$12,0)+IFERROR('FORM NILAI SIAP'!$Q136*'CPMK-CPL'!D$13,0)+IFERROR('FORM NILAI SIAP'!$S136*'CPMK-CPL'!D$14,0)+IFERROR('FORM NILAI SIAP'!$U136*'CPMK-CPL'!D$15,0)+IFERROR('FORM NILAI SIAP'!$W136*'CPMK-CPL'!D$16,0)+IFERROR('FORM NILAI SIAP'!$Y136*'CPMK-CPL'!D$17,0)+IFERROR('FORM NILAI SIAP'!$AA136*'CPMK-CPL'!D$18,0)+IFERROR('FORM NILAI SIAP'!$AC136*'CPMK-CPL'!D$19,0)+IFERROR('FORM NILAI SIAP'!$AE136*'CPMK-CPL'!D$20,0))/'CPMK-CPL'!D$25,""))</f>
        <v/>
      </c>
      <c r="F136" s="7" t="str">
        <f>IF($C136="","",IFERROR((IFERROR('FORM NILAI SIAP'!$M136*'CPMK-CPL'!E$11,0)+IFERROR('FORM NILAI SIAP'!$O136*'CPMK-CPL'!E$12,0)+IFERROR('FORM NILAI SIAP'!$Q136*'CPMK-CPL'!E$13,0)+IFERROR('FORM NILAI SIAP'!$S136*'CPMK-CPL'!E$14,0)+IFERROR('FORM NILAI SIAP'!$U136*'CPMK-CPL'!E$15,0)+IFERROR('FORM NILAI SIAP'!$W136*'CPMK-CPL'!E$16,0)+IFERROR('FORM NILAI SIAP'!$Y136*'CPMK-CPL'!E$17,0)+IFERROR('FORM NILAI SIAP'!$AA136*'CPMK-CPL'!E$18,0)+IFERROR('FORM NILAI SIAP'!$AC136*'CPMK-CPL'!E$19,0)+IFERROR('FORM NILAI SIAP'!$AE136*'CPMK-CPL'!E$20,0))/'CPMK-CPL'!E$25,""))</f>
        <v/>
      </c>
      <c r="G136" s="7" t="str">
        <f>IF($C136="","",IFERROR((IFERROR('FORM NILAI SIAP'!$M136*'CPMK-CPL'!F$11,0)+IFERROR('FORM NILAI SIAP'!$O136*'CPMK-CPL'!F$12,0)+IFERROR('FORM NILAI SIAP'!$Q136*'CPMK-CPL'!F$13,0)+IFERROR('FORM NILAI SIAP'!$S136*'CPMK-CPL'!F$14,0)+IFERROR('FORM NILAI SIAP'!$U136*'CPMK-CPL'!F$15,0)+IFERROR('FORM NILAI SIAP'!$W136*'CPMK-CPL'!F$16,0)+IFERROR('FORM NILAI SIAP'!$Y136*'CPMK-CPL'!F$17,0)+IFERROR('FORM NILAI SIAP'!$AA136*'CPMK-CPL'!F$18,0)+IFERROR('FORM NILAI SIAP'!$AC136*'CPMK-CPL'!F$19,0)+IFERROR('FORM NILAI SIAP'!$AE136*'CPMK-CPL'!F$20,0))/'CPMK-CPL'!F$25,""))</f>
        <v/>
      </c>
      <c r="H136" s="7" t="str">
        <f>IF($C136="","",IFERROR((IFERROR('FORM NILAI SIAP'!$M136*'CPMK-CPL'!G$11,0)+IFERROR('FORM NILAI SIAP'!$O136*'CPMK-CPL'!G$12,0)+IFERROR('FORM NILAI SIAP'!$Q136*'CPMK-CPL'!G$13,0)+IFERROR('FORM NILAI SIAP'!$S136*'CPMK-CPL'!G$14,0)+IFERROR('FORM NILAI SIAP'!$U136*'CPMK-CPL'!G$15,0)+IFERROR('FORM NILAI SIAP'!$W136*'CPMK-CPL'!G$16,0)+IFERROR('FORM NILAI SIAP'!$Y136*'CPMK-CPL'!G$17,0)+IFERROR('FORM NILAI SIAP'!$AA136*'CPMK-CPL'!G$18,0)+IFERROR('FORM NILAI SIAP'!$AC136*'CPMK-CPL'!G$19,0)+IFERROR('FORM NILAI SIAP'!$AE136*'CPMK-CPL'!G$20,0))/'CPMK-CPL'!G$25,""))</f>
        <v/>
      </c>
      <c r="I136" s="7" t="str">
        <f>IF($C136="","",IFERROR((IFERROR('FORM NILAI SIAP'!$M136*'CPMK-CPL'!H$11,0)+IFERROR('FORM NILAI SIAP'!$O136*'CPMK-CPL'!H$12,0)+IFERROR('FORM NILAI SIAP'!$Q136*'CPMK-CPL'!H$13,0)+IFERROR('FORM NILAI SIAP'!$S136*'CPMK-CPL'!H$14,0)+IFERROR('FORM NILAI SIAP'!$U136*'CPMK-CPL'!H$15,0)+IFERROR('FORM NILAI SIAP'!$W136*'CPMK-CPL'!H$16,0)+IFERROR('FORM NILAI SIAP'!$Y136*'CPMK-CPL'!H$17,0)+IFERROR('FORM NILAI SIAP'!$AA136*'CPMK-CPL'!H$18,0)+IFERROR('FORM NILAI SIAP'!$AC136*'CPMK-CPL'!H$19,0)+IFERROR('FORM NILAI SIAP'!$AE136*'CPMK-CPL'!H$20,0))/'CPMK-CPL'!H$25,""))</f>
        <v/>
      </c>
      <c r="J136" s="7" t="str">
        <f>IF($C136="","",IFERROR((IFERROR('FORM NILAI SIAP'!$M136*'CPMK-CPL'!I$11,0)+IFERROR('FORM NILAI SIAP'!$O136*'CPMK-CPL'!I$12,0)+IFERROR('FORM NILAI SIAP'!$Q136*'CPMK-CPL'!I$13,0)+IFERROR('FORM NILAI SIAP'!$S136*'CPMK-CPL'!I$14,0)+IFERROR('FORM NILAI SIAP'!$U136*'CPMK-CPL'!I$15,0)+IFERROR('FORM NILAI SIAP'!$W136*'CPMK-CPL'!I$16,0)+IFERROR('FORM NILAI SIAP'!$Y136*'CPMK-CPL'!I$17,0)+IFERROR('FORM NILAI SIAP'!$AA136*'CPMK-CPL'!I$18,0)+IFERROR('FORM NILAI SIAP'!$AC136*'CPMK-CPL'!I$19,0)+IFERROR('FORM NILAI SIAP'!$AE136*'CPMK-CPL'!I$20,0))/'CPMK-CPL'!I$25,""))</f>
        <v/>
      </c>
      <c r="K136" s="7" t="str">
        <f>IF($C136="","",IFERROR((IFERROR('FORM NILAI SIAP'!$M136*'CPMK-CPL'!J$11,0)+IFERROR('FORM NILAI SIAP'!$O136*'CPMK-CPL'!J$12,0)+IFERROR('FORM NILAI SIAP'!$Q136*'CPMK-CPL'!J$13,0)+IFERROR('FORM NILAI SIAP'!$S136*'CPMK-CPL'!J$14,0)+IFERROR('FORM NILAI SIAP'!$U136*'CPMK-CPL'!J$15,0)+IFERROR('FORM NILAI SIAP'!$W136*'CPMK-CPL'!J$16,0)+IFERROR('FORM NILAI SIAP'!$Y136*'CPMK-CPL'!J$17,0)+IFERROR('FORM NILAI SIAP'!$AA136*'CPMK-CPL'!J$18,0)+IFERROR('FORM NILAI SIAP'!$AC136*'CPMK-CPL'!J$19,0)+IFERROR('FORM NILAI SIAP'!$AE136*'CPMK-CPL'!J$20,0))/'CPMK-CPL'!J$25,""))</f>
        <v/>
      </c>
      <c r="L136" s="7" t="str">
        <f>IF($C136="","",IFERROR((IFERROR('FORM NILAI SIAP'!$M136*'CPMK-CPL'!K$11,0)+IFERROR('FORM NILAI SIAP'!$O136*'CPMK-CPL'!K$12,0)+IFERROR('FORM NILAI SIAP'!$Q136*'CPMK-CPL'!K$13,0)+IFERROR('FORM NILAI SIAP'!$S136*'CPMK-CPL'!K$14,0)+IFERROR('FORM NILAI SIAP'!$U136*'CPMK-CPL'!K$15,0)+IFERROR('FORM NILAI SIAP'!$W136*'CPMK-CPL'!K$16,0)+IFERROR('FORM NILAI SIAP'!$Y136*'CPMK-CPL'!K$17,0)+IFERROR('FORM NILAI SIAP'!$AA136*'CPMK-CPL'!K$18,0)+IFERROR('FORM NILAI SIAP'!$AC136*'CPMK-CPL'!K$19,0)+IFERROR('FORM NILAI SIAP'!$AE136*'CPMK-CPL'!K$20,0))/'CPMK-CPL'!K$25,""))</f>
        <v/>
      </c>
      <c r="M136" s="7" t="str">
        <f>IF($C136="","",IFERROR((IFERROR('FORM NILAI SIAP'!$M136*'CPMK-CPL'!L$11,0)+IFERROR('FORM NILAI SIAP'!$O136*'CPMK-CPL'!L$12,0)+IFERROR('FORM NILAI SIAP'!$Q136*'CPMK-CPL'!L$13,0)+IFERROR('FORM NILAI SIAP'!$S136*'CPMK-CPL'!L$14,0)+IFERROR('FORM NILAI SIAP'!$U136*'CPMK-CPL'!L$15,0)+IFERROR('FORM NILAI SIAP'!$W136*'CPMK-CPL'!L$16,0)+IFERROR('FORM NILAI SIAP'!$Y136*'CPMK-CPL'!L$17,0)+IFERROR('FORM NILAI SIAP'!$AA136*'CPMK-CPL'!L$18,0)+IFERROR('FORM NILAI SIAP'!$AC136*'CPMK-CPL'!L$19,0)+IFERROR('FORM NILAI SIAP'!$AE136*'CPMK-CPL'!L$20,0))/'CPMK-CPL'!L$25,""))</f>
        <v/>
      </c>
      <c r="N136" s="7" t="str">
        <f>IF($C136="","",IFERROR((IFERROR('FORM NILAI SIAP'!$M136*'CPMK-CPL'!M$11,0)+IFERROR('FORM NILAI SIAP'!$O136*'CPMK-CPL'!M$12,0)+IFERROR('FORM NILAI SIAP'!$Q136*'CPMK-CPL'!M$13,0)+IFERROR('FORM NILAI SIAP'!$S136*'CPMK-CPL'!M$14,0)+IFERROR('FORM NILAI SIAP'!$U136*'CPMK-CPL'!M$15,0)+IFERROR('FORM NILAI SIAP'!$W136*'CPMK-CPL'!M$16,0)+IFERROR('FORM NILAI SIAP'!$Y136*'CPMK-CPL'!M$17,0)+IFERROR('FORM NILAI SIAP'!$AA136*'CPMK-CPL'!M$18,0)+IFERROR('FORM NILAI SIAP'!$AC136*'CPMK-CPL'!M$19,0)+IFERROR('FORM NILAI SIAP'!$AE136*'CPMK-CPL'!M$20,0))/'CPMK-CPL'!M$25,""))</f>
        <v/>
      </c>
      <c r="O136" s="7" t="str">
        <f>IF($C136="","",IFERROR((IFERROR('FORM NILAI SIAP'!$M136*'CPMK-CPL'!N$11,0)+IFERROR('FORM NILAI SIAP'!$O136*'CPMK-CPL'!N$12,0)+IFERROR('FORM NILAI SIAP'!$Q136*'CPMK-CPL'!N$13,0)+IFERROR('FORM NILAI SIAP'!$S136*'CPMK-CPL'!N$14,0)+IFERROR('FORM NILAI SIAP'!$U136*'CPMK-CPL'!N$15,0)+IFERROR('FORM NILAI SIAP'!$W136*'CPMK-CPL'!N$16,0)+IFERROR('FORM NILAI SIAP'!$Y136*'CPMK-CPL'!N$17,0)+IFERROR('FORM NILAI SIAP'!$AA136*'CPMK-CPL'!N$18,0)+IFERROR('FORM NILAI SIAP'!$AC136*'CPMK-CPL'!N$19,0)+IFERROR('FORM NILAI SIAP'!$AE136*'CPMK-CPL'!N$20,0))/'CPMK-CPL'!N$25,""))</f>
        <v/>
      </c>
      <c r="P136" s="7" t="str">
        <f>IF($C136="","",IFERROR((IFERROR('FORM NILAI SIAP'!$M136*'CPMK-CPL'!O$11,0)+IFERROR('FORM NILAI SIAP'!$O136*'CPMK-CPL'!O$12,0)+IFERROR('FORM NILAI SIAP'!$Q136*'CPMK-CPL'!O$13,0)+IFERROR('FORM NILAI SIAP'!$S136*'CPMK-CPL'!O$14,0)+IFERROR('FORM NILAI SIAP'!$U136*'CPMK-CPL'!O$15,0)+IFERROR('FORM NILAI SIAP'!$W136*'CPMK-CPL'!O$16,0)+IFERROR('FORM NILAI SIAP'!$Y136*'CPMK-CPL'!O$17,0)+IFERROR('FORM NILAI SIAP'!$AA136*'CPMK-CPL'!O$18,0)+IFERROR('FORM NILAI SIAP'!$AC136*'CPMK-CPL'!O$19,0)+IFERROR('FORM NILAI SIAP'!$AE136*'CPMK-CPL'!O$20,0))/'CPMK-CPL'!O$25,""))</f>
        <v/>
      </c>
      <c r="Q136" s="7" t="str">
        <f>IF($C136="","",IFERROR((IFERROR('FORM NILAI SIAP'!$M136*'CPMK-CPL'!P$11,0)+IFERROR('FORM NILAI SIAP'!$O136*'CPMK-CPL'!P$12,0)+IFERROR('FORM NILAI SIAP'!$Q136*'CPMK-CPL'!P$13,0)+IFERROR('FORM NILAI SIAP'!$S136*'CPMK-CPL'!P$14,0)+IFERROR('FORM NILAI SIAP'!$U136*'CPMK-CPL'!P$15,0)+IFERROR('FORM NILAI SIAP'!$W136*'CPMK-CPL'!P$16,0)+IFERROR('FORM NILAI SIAP'!$Y136*'CPMK-CPL'!P$17,0)+IFERROR('FORM NILAI SIAP'!$AA136*'CPMK-CPL'!P$18,0)+IFERROR('FORM NILAI SIAP'!$AC136*'CPMK-CPL'!P$19,0)+IFERROR('FORM NILAI SIAP'!$AE136*'CPMK-CPL'!P$20,0))/'CPMK-CPL'!P$25,""))</f>
        <v/>
      </c>
      <c r="R136" s="7" t="str">
        <f>IF($C136="","",IFERROR((IFERROR('FORM NILAI SIAP'!$M136*'CPMK-CPL'!Q$11,0)+IFERROR('FORM NILAI SIAP'!$O136*'CPMK-CPL'!Q$12,0)+IFERROR('FORM NILAI SIAP'!$Q136*'CPMK-CPL'!Q$13,0)+IFERROR('FORM NILAI SIAP'!$S136*'CPMK-CPL'!Q$14,0)+IFERROR('FORM NILAI SIAP'!$U136*'CPMK-CPL'!Q$15,0)+IFERROR('FORM NILAI SIAP'!$W136*'CPMK-CPL'!Q$16,0)+IFERROR('FORM NILAI SIAP'!$Y136*'CPMK-CPL'!Q$17,0)+IFERROR('FORM NILAI SIAP'!$AA136*'CPMK-CPL'!Q$18,0)+IFERROR('FORM NILAI SIAP'!$AC136*'CPMK-CPL'!Q$19,0)+IFERROR('FORM NILAI SIAP'!$AE136*'CPMK-CPL'!Q$20,0))/'CPMK-CPL'!Q$25,""))</f>
        <v/>
      </c>
      <c r="S136" s="7" t="str">
        <f>IF($C136="","",IFERROR((IFERROR('FORM NILAI SIAP'!$M136*'CPMK-CPL'!R$11,0)+IFERROR('FORM NILAI SIAP'!$O136*'CPMK-CPL'!R$12,0)+IFERROR('FORM NILAI SIAP'!$Q136*'CPMK-CPL'!R$13,0)+IFERROR('FORM NILAI SIAP'!$S136*'CPMK-CPL'!R$14,0)+IFERROR('FORM NILAI SIAP'!$U136*'CPMK-CPL'!R$15,0)+IFERROR('FORM NILAI SIAP'!$W136*'CPMK-CPL'!R$16,0)+IFERROR('FORM NILAI SIAP'!$Y136*'CPMK-CPL'!R$17,0)+IFERROR('FORM NILAI SIAP'!$AA136*'CPMK-CPL'!R$18,0)+IFERROR('FORM NILAI SIAP'!$AC136*'CPMK-CPL'!R$19,0)+IFERROR('FORM NILAI SIAP'!$AE136*'CPMK-CPL'!R$20,0))/'CPMK-CPL'!R$25,""))</f>
        <v/>
      </c>
      <c r="T136" s="2" t="str">
        <f t="shared" si="30"/>
        <v/>
      </c>
      <c r="U136" s="2" t="str">
        <f t="shared" si="31"/>
        <v/>
      </c>
      <c r="V136" s="2" t="str">
        <f t="shared" si="32"/>
        <v/>
      </c>
      <c r="W136" s="2" t="str">
        <f t="shared" si="33"/>
        <v/>
      </c>
      <c r="X136" s="2" t="str">
        <f t="shared" si="34"/>
        <v/>
      </c>
      <c r="Y136" s="2" t="str">
        <f t="shared" si="35"/>
        <v/>
      </c>
      <c r="Z136" s="2" t="str">
        <f t="shared" si="36"/>
        <v/>
      </c>
      <c r="AA136" s="2" t="str">
        <f t="shared" si="37"/>
        <v/>
      </c>
      <c r="AB136" s="2" t="str">
        <f t="shared" ref="AB136:AB199" si="45">IF(M136="","",IF(M136&gt;=80,4,IF(M136&gt;=70,3,IF(M136&gt;=60,2,1))))</f>
        <v/>
      </c>
      <c r="AC136" s="2" t="str">
        <f t="shared" si="38"/>
        <v/>
      </c>
      <c r="AD136" s="2" t="str">
        <f t="shared" si="39"/>
        <v/>
      </c>
      <c r="AE136" s="2" t="str">
        <f t="shared" si="40"/>
        <v/>
      </c>
      <c r="AF136" s="2" t="str">
        <f t="shared" si="41"/>
        <v/>
      </c>
      <c r="AG136" s="2" t="str">
        <f t="shared" si="42"/>
        <v/>
      </c>
      <c r="AH136" s="2" t="str">
        <f t="shared" si="43"/>
        <v/>
      </c>
      <c r="AI136" s="60" t="str">
        <f t="shared" ca="1" si="44"/>
        <v/>
      </c>
      <c r="AJ136" s="60"/>
    </row>
    <row r="137" spans="1:36" x14ac:dyDescent="0.25">
      <c r="A137" s="63" t="str">
        <f t="shared" ref="A137:A200" si="46">IF(A136="","",IF(A136=jmlmhs,"",A136+1))</f>
        <v/>
      </c>
      <c r="B137" s="49" t="str">
        <f>IF('FORM NILAI SIAP'!A137=0,"",'FORM NILAI SIAP'!A137)</f>
        <v/>
      </c>
      <c r="C137" s="3" t="str">
        <f>IF('FORM NILAI SIAP'!B137=0,"",'FORM NILAI SIAP'!B137)</f>
        <v/>
      </c>
      <c r="D137" s="3" t="str">
        <f>'FORM NILAI SIAP'!J137</f>
        <v/>
      </c>
      <c r="E137" s="7" t="str">
        <f>IF($C137="","",IFERROR((IFERROR('FORM NILAI SIAP'!$M137*'CPMK-CPL'!D$11,0)+IFERROR('FORM NILAI SIAP'!$O137*'CPMK-CPL'!D$12,0)+IFERROR('FORM NILAI SIAP'!$Q137*'CPMK-CPL'!D$13,0)+IFERROR('FORM NILAI SIAP'!$S137*'CPMK-CPL'!D$14,0)+IFERROR('FORM NILAI SIAP'!$U137*'CPMK-CPL'!D$15,0)+IFERROR('FORM NILAI SIAP'!$W137*'CPMK-CPL'!D$16,0)+IFERROR('FORM NILAI SIAP'!$Y137*'CPMK-CPL'!D$17,0)+IFERROR('FORM NILAI SIAP'!$AA137*'CPMK-CPL'!D$18,0)+IFERROR('FORM NILAI SIAP'!$AC137*'CPMK-CPL'!D$19,0)+IFERROR('FORM NILAI SIAP'!$AE137*'CPMK-CPL'!D$20,0))/'CPMK-CPL'!D$25,""))</f>
        <v/>
      </c>
      <c r="F137" s="7" t="str">
        <f>IF($C137="","",IFERROR((IFERROR('FORM NILAI SIAP'!$M137*'CPMK-CPL'!E$11,0)+IFERROR('FORM NILAI SIAP'!$O137*'CPMK-CPL'!E$12,0)+IFERROR('FORM NILAI SIAP'!$Q137*'CPMK-CPL'!E$13,0)+IFERROR('FORM NILAI SIAP'!$S137*'CPMK-CPL'!E$14,0)+IFERROR('FORM NILAI SIAP'!$U137*'CPMK-CPL'!E$15,0)+IFERROR('FORM NILAI SIAP'!$W137*'CPMK-CPL'!E$16,0)+IFERROR('FORM NILAI SIAP'!$Y137*'CPMK-CPL'!E$17,0)+IFERROR('FORM NILAI SIAP'!$AA137*'CPMK-CPL'!E$18,0)+IFERROR('FORM NILAI SIAP'!$AC137*'CPMK-CPL'!E$19,0)+IFERROR('FORM NILAI SIAP'!$AE137*'CPMK-CPL'!E$20,0))/'CPMK-CPL'!E$25,""))</f>
        <v/>
      </c>
      <c r="G137" s="7" t="str">
        <f>IF($C137="","",IFERROR((IFERROR('FORM NILAI SIAP'!$M137*'CPMK-CPL'!F$11,0)+IFERROR('FORM NILAI SIAP'!$O137*'CPMK-CPL'!F$12,0)+IFERROR('FORM NILAI SIAP'!$Q137*'CPMK-CPL'!F$13,0)+IFERROR('FORM NILAI SIAP'!$S137*'CPMK-CPL'!F$14,0)+IFERROR('FORM NILAI SIAP'!$U137*'CPMK-CPL'!F$15,0)+IFERROR('FORM NILAI SIAP'!$W137*'CPMK-CPL'!F$16,0)+IFERROR('FORM NILAI SIAP'!$Y137*'CPMK-CPL'!F$17,0)+IFERROR('FORM NILAI SIAP'!$AA137*'CPMK-CPL'!F$18,0)+IFERROR('FORM NILAI SIAP'!$AC137*'CPMK-CPL'!F$19,0)+IFERROR('FORM NILAI SIAP'!$AE137*'CPMK-CPL'!F$20,0))/'CPMK-CPL'!F$25,""))</f>
        <v/>
      </c>
      <c r="H137" s="7" t="str">
        <f>IF($C137="","",IFERROR((IFERROR('FORM NILAI SIAP'!$M137*'CPMK-CPL'!G$11,0)+IFERROR('FORM NILAI SIAP'!$O137*'CPMK-CPL'!G$12,0)+IFERROR('FORM NILAI SIAP'!$Q137*'CPMK-CPL'!G$13,0)+IFERROR('FORM NILAI SIAP'!$S137*'CPMK-CPL'!G$14,0)+IFERROR('FORM NILAI SIAP'!$U137*'CPMK-CPL'!G$15,0)+IFERROR('FORM NILAI SIAP'!$W137*'CPMK-CPL'!G$16,0)+IFERROR('FORM NILAI SIAP'!$Y137*'CPMK-CPL'!G$17,0)+IFERROR('FORM NILAI SIAP'!$AA137*'CPMK-CPL'!G$18,0)+IFERROR('FORM NILAI SIAP'!$AC137*'CPMK-CPL'!G$19,0)+IFERROR('FORM NILAI SIAP'!$AE137*'CPMK-CPL'!G$20,0))/'CPMK-CPL'!G$25,""))</f>
        <v/>
      </c>
      <c r="I137" s="7" t="str">
        <f>IF($C137="","",IFERROR((IFERROR('FORM NILAI SIAP'!$M137*'CPMK-CPL'!H$11,0)+IFERROR('FORM NILAI SIAP'!$O137*'CPMK-CPL'!H$12,0)+IFERROR('FORM NILAI SIAP'!$Q137*'CPMK-CPL'!H$13,0)+IFERROR('FORM NILAI SIAP'!$S137*'CPMK-CPL'!H$14,0)+IFERROR('FORM NILAI SIAP'!$U137*'CPMK-CPL'!H$15,0)+IFERROR('FORM NILAI SIAP'!$W137*'CPMK-CPL'!H$16,0)+IFERROR('FORM NILAI SIAP'!$Y137*'CPMK-CPL'!H$17,0)+IFERROR('FORM NILAI SIAP'!$AA137*'CPMK-CPL'!H$18,0)+IFERROR('FORM NILAI SIAP'!$AC137*'CPMK-CPL'!H$19,0)+IFERROR('FORM NILAI SIAP'!$AE137*'CPMK-CPL'!H$20,0))/'CPMK-CPL'!H$25,""))</f>
        <v/>
      </c>
      <c r="J137" s="7" t="str">
        <f>IF($C137="","",IFERROR((IFERROR('FORM NILAI SIAP'!$M137*'CPMK-CPL'!I$11,0)+IFERROR('FORM NILAI SIAP'!$O137*'CPMK-CPL'!I$12,0)+IFERROR('FORM NILAI SIAP'!$Q137*'CPMK-CPL'!I$13,0)+IFERROR('FORM NILAI SIAP'!$S137*'CPMK-CPL'!I$14,0)+IFERROR('FORM NILAI SIAP'!$U137*'CPMK-CPL'!I$15,0)+IFERROR('FORM NILAI SIAP'!$W137*'CPMK-CPL'!I$16,0)+IFERROR('FORM NILAI SIAP'!$Y137*'CPMK-CPL'!I$17,0)+IFERROR('FORM NILAI SIAP'!$AA137*'CPMK-CPL'!I$18,0)+IFERROR('FORM NILAI SIAP'!$AC137*'CPMK-CPL'!I$19,0)+IFERROR('FORM NILAI SIAP'!$AE137*'CPMK-CPL'!I$20,0))/'CPMK-CPL'!I$25,""))</f>
        <v/>
      </c>
      <c r="K137" s="7" t="str">
        <f>IF($C137="","",IFERROR((IFERROR('FORM NILAI SIAP'!$M137*'CPMK-CPL'!J$11,0)+IFERROR('FORM NILAI SIAP'!$O137*'CPMK-CPL'!J$12,0)+IFERROR('FORM NILAI SIAP'!$Q137*'CPMK-CPL'!J$13,0)+IFERROR('FORM NILAI SIAP'!$S137*'CPMK-CPL'!J$14,0)+IFERROR('FORM NILAI SIAP'!$U137*'CPMK-CPL'!J$15,0)+IFERROR('FORM NILAI SIAP'!$W137*'CPMK-CPL'!J$16,0)+IFERROR('FORM NILAI SIAP'!$Y137*'CPMK-CPL'!J$17,0)+IFERROR('FORM NILAI SIAP'!$AA137*'CPMK-CPL'!J$18,0)+IFERROR('FORM NILAI SIAP'!$AC137*'CPMK-CPL'!J$19,0)+IFERROR('FORM NILAI SIAP'!$AE137*'CPMK-CPL'!J$20,0))/'CPMK-CPL'!J$25,""))</f>
        <v/>
      </c>
      <c r="L137" s="7" t="str">
        <f>IF($C137="","",IFERROR((IFERROR('FORM NILAI SIAP'!$M137*'CPMK-CPL'!K$11,0)+IFERROR('FORM NILAI SIAP'!$O137*'CPMK-CPL'!K$12,0)+IFERROR('FORM NILAI SIAP'!$Q137*'CPMK-CPL'!K$13,0)+IFERROR('FORM NILAI SIAP'!$S137*'CPMK-CPL'!K$14,0)+IFERROR('FORM NILAI SIAP'!$U137*'CPMK-CPL'!K$15,0)+IFERROR('FORM NILAI SIAP'!$W137*'CPMK-CPL'!K$16,0)+IFERROR('FORM NILAI SIAP'!$Y137*'CPMK-CPL'!K$17,0)+IFERROR('FORM NILAI SIAP'!$AA137*'CPMK-CPL'!K$18,0)+IFERROR('FORM NILAI SIAP'!$AC137*'CPMK-CPL'!K$19,0)+IFERROR('FORM NILAI SIAP'!$AE137*'CPMK-CPL'!K$20,0))/'CPMK-CPL'!K$25,""))</f>
        <v/>
      </c>
      <c r="M137" s="7" t="str">
        <f>IF($C137="","",IFERROR((IFERROR('FORM NILAI SIAP'!$M137*'CPMK-CPL'!L$11,0)+IFERROR('FORM NILAI SIAP'!$O137*'CPMK-CPL'!L$12,0)+IFERROR('FORM NILAI SIAP'!$Q137*'CPMK-CPL'!L$13,0)+IFERROR('FORM NILAI SIAP'!$S137*'CPMK-CPL'!L$14,0)+IFERROR('FORM NILAI SIAP'!$U137*'CPMK-CPL'!L$15,0)+IFERROR('FORM NILAI SIAP'!$W137*'CPMK-CPL'!L$16,0)+IFERROR('FORM NILAI SIAP'!$Y137*'CPMK-CPL'!L$17,0)+IFERROR('FORM NILAI SIAP'!$AA137*'CPMK-CPL'!L$18,0)+IFERROR('FORM NILAI SIAP'!$AC137*'CPMK-CPL'!L$19,0)+IFERROR('FORM NILAI SIAP'!$AE137*'CPMK-CPL'!L$20,0))/'CPMK-CPL'!L$25,""))</f>
        <v/>
      </c>
      <c r="N137" s="7" t="str">
        <f>IF($C137="","",IFERROR((IFERROR('FORM NILAI SIAP'!$M137*'CPMK-CPL'!M$11,0)+IFERROR('FORM NILAI SIAP'!$O137*'CPMK-CPL'!M$12,0)+IFERROR('FORM NILAI SIAP'!$Q137*'CPMK-CPL'!M$13,0)+IFERROR('FORM NILAI SIAP'!$S137*'CPMK-CPL'!M$14,0)+IFERROR('FORM NILAI SIAP'!$U137*'CPMK-CPL'!M$15,0)+IFERROR('FORM NILAI SIAP'!$W137*'CPMK-CPL'!M$16,0)+IFERROR('FORM NILAI SIAP'!$Y137*'CPMK-CPL'!M$17,0)+IFERROR('FORM NILAI SIAP'!$AA137*'CPMK-CPL'!M$18,0)+IFERROR('FORM NILAI SIAP'!$AC137*'CPMK-CPL'!M$19,0)+IFERROR('FORM NILAI SIAP'!$AE137*'CPMK-CPL'!M$20,0))/'CPMK-CPL'!M$25,""))</f>
        <v/>
      </c>
      <c r="O137" s="7" t="str">
        <f>IF($C137="","",IFERROR((IFERROR('FORM NILAI SIAP'!$M137*'CPMK-CPL'!N$11,0)+IFERROR('FORM NILAI SIAP'!$O137*'CPMK-CPL'!N$12,0)+IFERROR('FORM NILAI SIAP'!$Q137*'CPMK-CPL'!N$13,0)+IFERROR('FORM NILAI SIAP'!$S137*'CPMK-CPL'!N$14,0)+IFERROR('FORM NILAI SIAP'!$U137*'CPMK-CPL'!N$15,0)+IFERROR('FORM NILAI SIAP'!$W137*'CPMK-CPL'!N$16,0)+IFERROR('FORM NILAI SIAP'!$Y137*'CPMK-CPL'!N$17,0)+IFERROR('FORM NILAI SIAP'!$AA137*'CPMK-CPL'!N$18,0)+IFERROR('FORM NILAI SIAP'!$AC137*'CPMK-CPL'!N$19,0)+IFERROR('FORM NILAI SIAP'!$AE137*'CPMK-CPL'!N$20,0))/'CPMK-CPL'!N$25,""))</f>
        <v/>
      </c>
      <c r="P137" s="7" t="str">
        <f>IF($C137="","",IFERROR((IFERROR('FORM NILAI SIAP'!$M137*'CPMK-CPL'!O$11,0)+IFERROR('FORM NILAI SIAP'!$O137*'CPMK-CPL'!O$12,0)+IFERROR('FORM NILAI SIAP'!$Q137*'CPMK-CPL'!O$13,0)+IFERROR('FORM NILAI SIAP'!$S137*'CPMK-CPL'!O$14,0)+IFERROR('FORM NILAI SIAP'!$U137*'CPMK-CPL'!O$15,0)+IFERROR('FORM NILAI SIAP'!$W137*'CPMK-CPL'!O$16,0)+IFERROR('FORM NILAI SIAP'!$Y137*'CPMK-CPL'!O$17,0)+IFERROR('FORM NILAI SIAP'!$AA137*'CPMK-CPL'!O$18,0)+IFERROR('FORM NILAI SIAP'!$AC137*'CPMK-CPL'!O$19,0)+IFERROR('FORM NILAI SIAP'!$AE137*'CPMK-CPL'!O$20,0))/'CPMK-CPL'!O$25,""))</f>
        <v/>
      </c>
      <c r="Q137" s="7" t="str">
        <f>IF($C137="","",IFERROR((IFERROR('FORM NILAI SIAP'!$M137*'CPMK-CPL'!P$11,0)+IFERROR('FORM NILAI SIAP'!$O137*'CPMK-CPL'!P$12,0)+IFERROR('FORM NILAI SIAP'!$Q137*'CPMK-CPL'!P$13,0)+IFERROR('FORM NILAI SIAP'!$S137*'CPMK-CPL'!P$14,0)+IFERROR('FORM NILAI SIAP'!$U137*'CPMK-CPL'!P$15,0)+IFERROR('FORM NILAI SIAP'!$W137*'CPMK-CPL'!P$16,0)+IFERROR('FORM NILAI SIAP'!$Y137*'CPMK-CPL'!P$17,0)+IFERROR('FORM NILAI SIAP'!$AA137*'CPMK-CPL'!P$18,0)+IFERROR('FORM NILAI SIAP'!$AC137*'CPMK-CPL'!P$19,0)+IFERROR('FORM NILAI SIAP'!$AE137*'CPMK-CPL'!P$20,0))/'CPMK-CPL'!P$25,""))</f>
        <v/>
      </c>
      <c r="R137" s="7" t="str">
        <f>IF($C137="","",IFERROR((IFERROR('FORM NILAI SIAP'!$M137*'CPMK-CPL'!Q$11,0)+IFERROR('FORM NILAI SIAP'!$O137*'CPMK-CPL'!Q$12,0)+IFERROR('FORM NILAI SIAP'!$Q137*'CPMK-CPL'!Q$13,0)+IFERROR('FORM NILAI SIAP'!$S137*'CPMK-CPL'!Q$14,0)+IFERROR('FORM NILAI SIAP'!$U137*'CPMK-CPL'!Q$15,0)+IFERROR('FORM NILAI SIAP'!$W137*'CPMK-CPL'!Q$16,0)+IFERROR('FORM NILAI SIAP'!$Y137*'CPMK-CPL'!Q$17,0)+IFERROR('FORM NILAI SIAP'!$AA137*'CPMK-CPL'!Q$18,0)+IFERROR('FORM NILAI SIAP'!$AC137*'CPMK-CPL'!Q$19,0)+IFERROR('FORM NILAI SIAP'!$AE137*'CPMK-CPL'!Q$20,0))/'CPMK-CPL'!Q$25,""))</f>
        <v/>
      </c>
      <c r="S137" s="7" t="str">
        <f>IF($C137="","",IFERROR((IFERROR('FORM NILAI SIAP'!$M137*'CPMK-CPL'!R$11,0)+IFERROR('FORM NILAI SIAP'!$O137*'CPMK-CPL'!R$12,0)+IFERROR('FORM NILAI SIAP'!$Q137*'CPMK-CPL'!R$13,0)+IFERROR('FORM NILAI SIAP'!$S137*'CPMK-CPL'!R$14,0)+IFERROR('FORM NILAI SIAP'!$U137*'CPMK-CPL'!R$15,0)+IFERROR('FORM NILAI SIAP'!$W137*'CPMK-CPL'!R$16,0)+IFERROR('FORM NILAI SIAP'!$Y137*'CPMK-CPL'!R$17,0)+IFERROR('FORM NILAI SIAP'!$AA137*'CPMK-CPL'!R$18,0)+IFERROR('FORM NILAI SIAP'!$AC137*'CPMK-CPL'!R$19,0)+IFERROR('FORM NILAI SIAP'!$AE137*'CPMK-CPL'!R$20,0))/'CPMK-CPL'!R$25,""))</f>
        <v/>
      </c>
      <c r="T137" s="2" t="str">
        <f t="shared" ref="T137:T200" si="47">IF(E137="","",IF(E137&gt;=80,4,IF(E137&gt;=70,3,IF(E137&gt;=60,2,1))))</f>
        <v/>
      </c>
      <c r="U137" s="2" t="str">
        <f t="shared" ref="U137:U200" si="48">IF(F137="","",IF(F137&gt;=80,4,IF(F137&gt;=70,3,IF(F137&gt;=60,2,1))))</f>
        <v/>
      </c>
      <c r="V137" s="2" t="str">
        <f t="shared" ref="V137:V200" si="49">IF(G137="","",IF(G137&gt;=80,4,IF(G137&gt;=70,3,IF(G137&gt;=60,2,1))))</f>
        <v/>
      </c>
      <c r="W137" s="2" t="str">
        <f t="shared" ref="W137:W200" si="50">IF(H137="","",IF(H137&gt;=80,4,IF(H137&gt;=70,3,IF(H137&gt;=60,2,1))))</f>
        <v/>
      </c>
      <c r="X137" s="2" t="str">
        <f t="shared" ref="X137:X200" si="51">IF(I137="","",IF(I137&gt;=80,4,IF(I137&gt;=70,3,IF(I137&gt;=60,2,1))))</f>
        <v/>
      </c>
      <c r="Y137" s="2" t="str">
        <f t="shared" ref="Y137:Y200" si="52">IF(J137="","",IF(J137&gt;=80,4,IF(J137&gt;=70,3,IF(J137&gt;=60,2,1))))</f>
        <v/>
      </c>
      <c r="Z137" s="2" t="str">
        <f t="shared" ref="Z137:Z200" si="53">IF(K137="","",IF(K137&gt;=80,4,IF(K137&gt;=70,3,IF(K137&gt;=60,2,1))))</f>
        <v/>
      </c>
      <c r="AA137" s="2" t="str">
        <f t="shared" ref="AA137:AA200" si="54">IF(L137="","",IF(L137&gt;=80,4,IF(L137&gt;=70,3,IF(L137&gt;=60,2,1))))</f>
        <v/>
      </c>
      <c r="AB137" s="2" t="str">
        <f t="shared" si="45"/>
        <v/>
      </c>
      <c r="AC137" s="2" t="str">
        <f t="shared" ref="AC137:AC200" si="55">IF(N137="","",IF(N137&gt;=80,4,IF(N137&gt;=70,3,IF(N137&gt;=60,2,1))))</f>
        <v/>
      </c>
      <c r="AD137" s="2" t="str">
        <f t="shared" ref="AD137:AD200" si="56">IF(O137="","",IF(O137&gt;=80,4,IF(O137&gt;=70,3,IF(O137&gt;=60,2,1))))</f>
        <v/>
      </c>
      <c r="AE137" s="2" t="str">
        <f t="shared" ref="AE137:AE200" si="57">IF(P137="","",IF(P137&gt;=80,4,IF(P137&gt;=70,3,IF(P137&gt;=60,2,1))))</f>
        <v/>
      </c>
      <c r="AF137" s="2" t="str">
        <f t="shared" ref="AF137:AF200" si="58">IF(Q137="","",IF(Q137&gt;=80,4,IF(Q137&gt;=70,3,IF(Q137&gt;=60,2,1))))</f>
        <v/>
      </c>
      <c r="AG137" s="2" t="str">
        <f t="shared" ref="AG137:AG200" si="59">IF(R137="","",IF(R137&gt;=80,4,IF(R137&gt;=70,3,IF(R137&gt;=60,2,1))))</f>
        <v/>
      </c>
      <c r="AH137" s="2" t="str">
        <f t="shared" ref="AH137:AH200" si="60">IF(S137="","",IF(S137&gt;=80,4,IF(S137&gt;=70,3,IF(S137&gt;=60,2,1))))</f>
        <v/>
      </c>
      <c r="AI137" s="60" t="str">
        <f t="shared" ref="AI137:AI200" ca="1" si="61">OFFSET(D137,0,MATCH($AN$1,$T$6:$AH$6,0)+15)</f>
        <v/>
      </c>
      <c r="AJ137" s="60"/>
    </row>
    <row r="138" spans="1:36" x14ac:dyDescent="0.25">
      <c r="A138" s="63" t="str">
        <f t="shared" si="46"/>
        <v/>
      </c>
      <c r="B138" s="49" t="str">
        <f>IF('FORM NILAI SIAP'!A138=0,"",'FORM NILAI SIAP'!A138)</f>
        <v/>
      </c>
      <c r="C138" s="3" t="str">
        <f>IF('FORM NILAI SIAP'!B138=0,"",'FORM NILAI SIAP'!B138)</f>
        <v/>
      </c>
      <c r="D138" s="3" t="str">
        <f>'FORM NILAI SIAP'!J138</f>
        <v/>
      </c>
      <c r="E138" s="7" t="str">
        <f>IF($C138="","",IFERROR((IFERROR('FORM NILAI SIAP'!$M138*'CPMK-CPL'!D$11,0)+IFERROR('FORM NILAI SIAP'!$O138*'CPMK-CPL'!D$12,0)+IFERROR('FORM NILAI SIAP'!$Q138*'CPMK-CPL'!D$13,0)+IFERROR('FORM NILAI SIAP'!$S138*'CPMK-CPL'!D$14,0)+IFERROR('FORM NILAI SIAP'!$U138*'CPMK-CPL'!D$15,0)+IFERROR('FORM NILAI SIAP'!$W138*'CPMK-CPL'!D$16,0)+IFERROR('FORM NILAI SIAP'!$Y138*'CPMK-CPL'!D$17,0)+IFERROR('FORM NILAI SIAP'!$AA138*'CPMK-CPL'!D$18,0)+IFERROR('FORM NILAI SIAP'!$AC138*'CPMK-CPL'!D$19,0)+IFERROR('FORM NILAI SIAP'!$AE138*'CPMK-CPL'!D$20,0))/'CPMK-CPL'!D$25,""))</f>
        <v/>
      </c>
      <c r="F138" s="7" t="str">
        <f>IF($C138="","",IFERROR((IFERROR('FORM NILAI SIAP'!$M138*'CPMK-CPL'!E$11,0)+IFERROR('FORM NILAI SIAP'!$O138*'CPMK-CPL'!E$12,0)+IFERROR('FORM NILAI SIAP'!$Q138*'CPMK-CPL'!E$13,0)+IFERROR('FORM NILAI SIAP'!$S138*'CPMK-CPL'!E$14,0)+IFERROR('FORM NILAI SIAP'!$U138*'CPMK-CPL'!E$15,0)+IFERROR('FORM NILAI SIAP'!$W138*'CPMK-CPL'!E$16,0)+IFERROR('FORM NILAI SIAP'!$Y138*'CPMK-CPL'!E$17,0)+IFERROR('FORM NILAI SIAP'!$AA138*'CPMK-CPL'!E$18,0)+IFERROR('FORM NILAI SIAP'!$AC138*'CPMK-CPL'!E$19,0)+IFERROR('FORM NILAI SIAP'!$AE138*'CPMK-CPL'!E$20,0))/'CPMK-CPL'!E$25,""))</f>
        <v/>
      </c>
      <c r="G138" s="7" t="str">
        <f>IF($C138="","",IFERROR((IFERROR('FORM NILAI SIAP'!$M138*'CPMK-CPL'!F$11,0)+IFERROR('FORM NILAI SIAP'!$O138*'CPMK-CPL'!F$12,0)+IFERROR('FORM NILAI SIAP'!$Q138*'CPMK-CPL'!F$13,0)+IFERROR('FORM NILAI SIAP'!$S138*'CPMK-CPL'!F$14,0)+IFERROR('FORM NILAI SIAP'!$U138*'CPMK-CPL'!F$15,0)+IFERROR('FORM NILAI SIAP'!$W138*'CPMK-CPL'!F$16,0)+IFERROR('FORM NILAI SIAP'!$Y138*'CPMK-CPL'!F$17,0)+IFERROR('FORM NILAI SIAP'!$AA138*'CPMK-CPL'!F$18,0)+IFERROR('FORM NILAI SIAP'!$AC138*'CPMK-CPL'!F$19,0)+IFERROR('FORM NILAI SIAP'!$AE138*'CPMK-CPL'!F$20,0))/'CPMK-CPL'!F$25,""))</f>
        <v/>
      </c>
      <c r="H138" s="7" t="str">
        <f>IF($C138="","",IFERROR((IFERROR('FORM NILAI SIAP'!$M138*'CPMK-CPL'!G$11,0)+IFERROR('FORM NILAI SIAP'!$O138*'CPMK-CPL'!G$12,0)+IFERROR('FORM NILAI SIAP'!$Q138*'CPMK-CPL'!G$13,0)+IFERROR('FORM NILAI SIAP'!$S138*'CPMK-CPL'!G$14,0)+IFERROR('FORM NILAI SIAP'!$U138*'CPMK-CPL'!G$15,0)+IFERROR('FORM NILAI SIAP'!$W138*'CPMK-CPL'!G$16,0)+IFERROR('FORM NILAI SIAP'!$Y138*'CPMK-CPL'!G$17,0)+IFERROR('FORM NILAI SIAP'!$AA138*'CPMK-CPL'!G$18,0)+IFERROR('FORM NILAI SIAP'!$AC138*'CPMK-CPL'!G$19,0)+IFERROR('FORM NILAI SIAP'!$AE138*'CPMK-CPL'!G$20,0))/'CPMK-CPL'!G$25,""))</f>
        <v/>
      </c>
      <c r="I138" s="7" t="str">
        <f>IF($C138="","",IFERROR((IFERROR('FORM NILAI SIAP'!$M138*'CPMK-CPL'!H$11,0)+IFERROR('FORM NILAI SIAP'!$O138*'CPMK-CPL'!H$12,0)+IFERROR('FORM NILAI SIAP'!$Q138*'CPMK-CPL'!H$13,0)+IFERROR('FORM NILAI SIAP'!$S138*'CPMK-CPL'!H$14,0)+IFERROR('FORM NILAI SIAP'!$U138*'CPMK-CPL'!H$15,0)+IFERROR('FORM NILAI SIAP'!$W138*'CPMK-CPL'!H$16,0)+IFERROR('FORM NILAI SIAP'!$Y138*'CPMK-CPL'!H$17,0)+IFERROR('FORM NILAI SIAP'!$AA138*'CPMK-CPL'!H$18,0)+IFERROR('FORM NILAI SIAP'!$AC138*'CPMK-CPL'!H$19,0)+IFERROR('FORM NILAI SIAP'!$AE138*'CPMK-CPL'!H$20,0))/'CPMK-CPL'!H$25,""))</f>
        <v/>
      </c>
      <c r="J138" s="7" t="str">
        <f>IF($C138="","",IFERROR((IFERROR('FORM NILAI SIAP'!$M138*'CPMK-CPL'!I$11,0)+IFERROR('FORM NILAI SIAP'!$O138*'CPMK-CPL'!I$12,0)+IFERROR('FORM NILAI SIAP'!$Q138*'CPMK-CPL'!I$13,0)+IFERROR('FORM NILAI SIAP'!$S138*'CPMK-CPL'!I$14,0)+IFERROR('FORM NILAI SIAP'!$U138*'CPMK-CPL'!I$15,0)+IFERROR('FORM NILAI SIAP'!$W138*'CPMK-CPL'!I$16,0)+IFERROR('FORM NILAI SIAP'!$Y138*'CPMK-CPL'!I$17,0)+IFERROR('FORM NILAI SIAP'!$AA138*'CPMK-CPL'!I$18,0)+IFERROR('FORM NILAI SIAP'!$AC138*'CPMK-CPL'!I$19,0)+IFERROR('FORM NILAI SIAP'!$AE138*'CPMK-CPL'!I$20,0))/'CPMK-CPL'!I$25,""))</f>
        <v/>
      </c>
      <c r="K138" s="7" t="str">
        <f>IF($C138="","",IFERROR((IFERROR('FORM NILAI SIAP'!$M138*'CPMK-CPL'!J$11,0)+IFERROR('FORM NILAI SIAP'!$O138*'CPMK-CPL'!J$12,0)+IFERROR('FORM NILAI SIAP'!$Q138*'CPMK-CPL'!J$13,0)+IFERROR('FORM NILAI SIAP'!$S138*'CPMK-CPL'!J$14,0)+IFERROR('FORM NILAI SIAP'!$U138*'CPMK-CPL'!J$15,0)+IFERROR('FORM NILAI SIAP'!$W138*'CPMK-CPL'!J$16,0)+IFERROR('FORM NILAI SIAP'!$Y138*'CPMK-CPL'!J$17,0)+IFERROR('FORM NILAI SIAP'!$AA138*'CPMK-CPL'!J$18,0)+IFERROR('FORM NILAI SIAP'!$AC138*'CPMK-CPL'!J$19,0)+IFERROR('FORM NILAI SIAP'!$AE138*'CPMK-CPL'!J$20,0))/'CPMK-CPL'!J$25,""))</f>
        <v/>
      </c>
      <c r="L138" s="7" t="str">
        <f>IF($C138="","",IFERROR((IFERROR('FORM NILAI SIAP'!$M138*'CPMK-CPL'!K$11,0)+IFERROR('FORM NILAI SIAP'!$O138*'CPMK-CPL'!K$12,0)+IFERROR('FORM NILAI SIAP'!$Q138*'CPMK-CPL'!K$13,0)+IFERROR('FORM NILAI SIAP'!$S138*'CPMK-CPL'!K$14,0)+IFERROR('FORM NILAI SIAP'!$U138*'CPMK-CPL'!K$15,0)+IFERROR('FORM NILAI SIAP'!$W138*'CPMK-CPL'!K$16,0)+IFERROR('FORM NILAI SIAP'!$Y138*'CPMK-CPL'!K$17,0)+IFERROR('FORM NILAI SIAP'!$AA138*'CPMK-CPL'!K$18,0)+IFERROR('FORM NILAI SIAP'!$AC138*'CPMK-CPL'!K$19,0)+IFERROR('FORM NILAI SIAP'!$AE138*'CPMK-CPL'!K$20,0))/'CPMK-CPL'!K$25,""))</f>
        <v/>
      </c>
      <c r="M138" s="7" t="str">
        <f>IF($C138="","",IFERROR((IFERROR('FORM NILAI SIAP'!$M138*'CPMK-CPL'!L$11,0)+IFERROR('FORM NILAI SIAP'!$O138*'CPMK-CPL'!L$12,0)+IFERROR('FORM NILAI SIAP'!$Q138*'CPMK-CPL'!L$13,0)+IFERROR('FORM NILAI SIAP'!$S138*'CPMK-CPL'!L$14,0)+IFERROR('FORM NILAI SIAP'!$U138*'CPMK-CPL'!L$15,0)+IFERROR('FORM NILAI SIAP'!$W138*'CPMK-CPL'!L$16,0)+IFERROR('FORM NILAI SIAP'!$Y138*'CPMK-CPL'!L$17,0)+IFERROR('FORM NILAI SIAP'!$AA138*'CPMK-CPL'!L$18,0)+IFERROR('FORM NILAI SIAP'!$AC138*'CPMK-CPL'!L$19,0)+IFERROR('FORM NILAI SIAP'!$AE138*'CPMK-CPL'!L$20,0))/'CPMK-CPL'!L$25,""))</f>
        <v/>
      </c>
      <c r="N138" s="7" t="str">
        <f>IF($C138="","",IFERROR((IFERROR('FORM NILAI SIAP'!$M138*'CPMK-CPL'!M$11,0)+IFERROR('FORM NILAI SIAP'!$O138*'CPMK-CPL'!M$12,0)+IFERROR('FORM NILAI SIAP'!$Q138*'CPMK-CPL'!M$13,0)+IFERROR('FORM NILAI SIAP'!$S138*'CPMK-CPL'!M$14,0)+IFERROR('FORM NILAI SIAP'!$U138*'CPMK-CPL'!M$15,0)+IFERROR('FORM NILAI SIAP'!$W138*'CPMK-CPL'!M$16,0)+IFERROR('FORM NILAI SIAP'!$Y138*'CPMK-CPL'!M$17,0)+IFERROR('FORM NILAI SIAP'!$AA138*'CPMK-CPL'!M$18,0)+IFERROR('FORM NILAI SIAP'!$AC138*'CPMK-CPL'!M$19,0)+IFERROR('FORM NILAI SIAP'!$AE138*'CPMK-CPL'!M$20,0))/'CPMK-CPL'!M$25,""))</f>
        <v/>
      </c>
      <c r="O138" s="7" t="str">
        <f>IF($C138="","",IFERROR((IFERROR('FORM NILAI SIAP'!$M138*'CPMK-CPL'!N$11,0)+IFERROR('FORM NILAI SIAP'!$O138*'CPMK-CPL'!N$12,0)+IFERROR('FORM NILAI SIAP'!$Q138*'CPMK-CPL'!N$13,0)+IFERROR('FORM NILAI SIAP'!$S138*'CPMK-CPL'!N$14,0)+IFERROR('FORM NILAI SIAP'!$U138*'CPMK-CPL'!N$15,0)+IFERROR('FORM NILAI SIAP'!$W138*'CPMK-CPL'!N$16,0)+IFERROR('FORM NILAI SIAP'!$Y138*'CPMK-CPL'!N$17,0)+IFERROR('FORM NILAI SIAP'!$AA138*'CPMK-CPL'!N$18,0)+IFERROR('FORM NILAI SIAP'!$AC138*'CPMK-CPL'!N$19,0)+IFERROR('FORM NILAI SIAP'!$AE138*'CPMK-CPL'!N$20,0))/'CPMK-CPL'!N$25,""))</f>
        <v/>
      </c>
      <c r="P138" s="7" t="str">
        <f>IF($C138="","",IFERROR((IFERROR('FORM NILAI SIAP'!$M138*'CPMK-CPL'!O$11,0)+IFERROR('FORM NILAI SIAP'!$O138*'CPMK-CPL'!O$12,0)+IFERROR('FORM NILAI SIAP'!$Q138*'CPMK-CPL'!O$13,0)+IFERROR('FORM NILAI SIAP'!$S138*'CPMK-CPL'!O$14,0)+IFERROR('FORM NILAI SIAP'!$U138*'CPMK-CPL'!O$15,0)+IFERROR('FORM NILAI SIAP'!$W138*'CPMK-CPL'!O$16,0)+IFERROR('FORM NILAI SIAP'!$Y138*'CPMK-CPL'!O$17,0)+IFERROR('FORM NILAI SIAP'!$AA138*'CPMK-CPL'!O$18,0)+IFERROR('FORM NILAI SIAP'!$AC138*'CPMK-CPL'!O$19,0)+IFERROR('FORM NILAI SIAP'!$AE138*'CPMK-CPL'!O$20,0))/'CPMK-CPL'!O$25,""))</f>
        <v/>
      </c>
      <c r="Q138" s="7" t="str">
        <f>IF($C138="","",IFERROR((IFERROR('FORM NILAI SIAP'!$M138*'CPMK-CPL'!P$11,0)+IFERROR('FORM NILAI SIAP'!$O138*'CPMK-CPL'!P$12,0)+IFERROR('FORM NILAI SIAP'!$Q138*'CPMK-CPL'!P$13,0)+IFERROR('FORM NILAI SIAP'!$S138*'CPMK-CPL'!P$14,0)+IFERROR('FORM NILAI SIAP'!$U138*'CPMK-CPL'!P$15,0)+IFERROR('FORM NILAI SIAP'!$W138*'CPMK-CPL'!P$16,0)+IFERROR('FORM NILAI SIAP'!$Y138*'CPMK-CPL'!P$17,0)+IFERROR('FORM NILAI SIAP'!$AA138*'CPMK-CPL'!P$18,0)+IFERROR('FORM NILAI SIAP'!$AC138*'CPMK-CPL'!P$19,0)+IFERROR('FORM NILAI SIAP'!$AE138*'CPMK-CPL'!P$20,0))/'CPMK-CPL'!P$25,""))</f>
        <v/>
      </c>
      <c r="R138" s="7" t="str">
        <f>IF($C138="","",IFERROR((IFERROR('FORM NILAI SIAP'!$M138*'CPMK-CPL'!Q$11,0)+IFERROR('FORM NILAI SIAP'!$O138*'CPMK-CPL'!Q$12,0)+IFERROR('FORM NILAI SIAP'!$Q138*'CPMK-CPL'!Q$13,0)+IFERROR('FORM NILAI SIAP'!$S138*'CPMK-CPL'!Q$14,0)+IFERROR('FORM NILAI SIAP'!$U138*'CPMK-CPL'!Q$15,0)+IFERROR('FORM NILAI SIAP'!$W138*'CPMK-CPL'!Q$16,0)+IFERROR('FORM NILAI SIAP'!$Y138*'CPMK-CPL'!Q$17,0)+IFERROR('FORM NILAI SIAP'!$AA138*'CPMK-CPL'!Q$18,0)+IFERROR('FORM NILAI SIAP'!$AC138*'CPMK-CPL'!Q$19,0)+IFERROR('FORM NILAI SIAP'!$AE138*'CPMK-CPL'!Q$20,0))/'CPMK-CPL'!Q$25,""))</f>
        <v/>
      </c>
      <c r="S138" s="7" t="str">
        <f>IF($C138="","",IFERROR((IFERROR('FORM NILAI SIAP'!$M138*'CPMK-CPL'!R$11,0)+IFERROR('FORM NILAI SIAP'!$O138*'CPMK-CPL'!R$12,0)+IFERROR('FORM NILAI SIAP'!$Q138*'CPMK-CPL'!R$13,0)+IFERROR('FORM NILAI SIAP'!$S138*'CPMK-CPL'!R$14,0)+IFERROR('FORM NILAI SIAP'!$U138*'CPMK-CPL'!R$15,0)+IFERROR('FORM NILAI SIAP'!$W138*'CPMK-CPL'!R$16,0)+IFERROR('FORM NILAI SIAP'!$Y138*'CPMK-CPL'!R$17,0)+IFERROR('FORM NILAI SIAP'!$AA138*'CPMK-CPL'!R$18,0)+IFERROR('FORM NILAI SIAP'!$AC138*'CPMK-CPL'!R$19,0)+IFERROR('FORM NILAI SIAP'!$AE138*'CPMK-CPL'!R$20,0))/'CPMK-CPL'!R$25,""))</f>
        <v/>
      </c>
      <c r="T138" s="2" t="str">
        <f t="shared" si="47"/>
        <v/>
      </c>
      <c r="U138" s="2" t="str">
        <f t="shared" si="48"/>
        <v/>
      </c>
      <c r="V138" s="2" t="str">
        <f t="shared" si="49"/>
        <v/>
      </c>
      <c r="W138" s="2" t="str">
        <f t="shared" si="50"/>
        <v/>
      </c>
      <c r="X138" s="2" t="str">
        <f t="shared" si="51"/>
        <v/>
      </c>
      <c r="Y138" s="2" t="str">
        <f t="shared" si="52"/>
        <v/>
      </c>
      <c r="Z138" s="2" t="str">
        <f t="shared" si="53"/>
        <v/>
      </c>
      <c r="AA138" s="2" t="str">
        <f t="shared" si="54"/>
        <v/>
      </c>
      <c r="AB138" s="2" t="str">
        <f t="shared" si="45"/>
        <v/>
      </c>
      <c r="AC138" s="2" t="str">
        <f t="shared" si="55"/>
        <v/>
      </c>
      <c r="AD138" s="2" t="str">
        <f t="shared" si="56"/>
        <v/>
      </c>
      <c r="AE138" s="2" t="str">
        <f t="shared" si="57"/>
        <v/>
      </c>
      <c r="AF138" s="2" t="str">
        <f t="shared" si="58"/>
        <v/>
      </c>
      <c r="AG138" s="2" t="str">
        <f t="shared" si="59"/>
        <v/>
      </c>
      <c r="AH138" s="2" t="str">
        <f t="shared" si="60"/>
        <v/>
      </c>
      <c r="AI138" s="60" t="str">
        <f t="shared" ca="1" si="61"/>
        <v/>
      </c>
      <c r="AJ138" s="60"/>
    </row>
    <row r="139" spans="1:36" x14ac:dyDescent="0.25">
      <c r="A139" s="63" t="str">
        <f t="shared" si="46"/>
        <v/>
      </c>
      <c r="B139" s="49" t="str">
        <f>IF('FORM NILAI SIAP'!A139=0,"",'FORM NILAI SIAP'!A139)</f>
        <v/>
      </c>
      <c r="C139" s="3" t="str">
        <f>IF('FORM NILAI SIAP'!B139=0,"",'FORM NILAI SIAP'!B139)</f>
        <v/>
      </c>
      <c r="D139" s="3" t="str">
        <f>'FORM NILAI SIAP'!J139</f>
        <v/>
      </c>
      <c r="E139" s="7" t="str">
        <f>IF($C139="","",IFERROR((IFERROR('FORM NILAI SIAP'!$M139*'CPMK-CPL'!D$11,0)+IFERROR('FORM NILAI SIAP'!$O139*'CPMK-CPL'!D$12,0)+IFERROR('FORM NILAI SIAP'!$Q139*'CPMK-CPL'!D$13,0)+IFERROR('FORM NILAI SIAP'!$S139*'CPMK-CPL'!D$14,0)+IFERROR('FORM NILAI SIAP'!$U139*'CPMK-CPL'!D$15,0)+IFERROR('FORM NILAI SIAP'!$W139*'CPMK-CPL'!D$16,0)+IFERROR('FORM NILAI SIAP'!$Y139*'CPMK-CPL'!D$17,0)+IFERROR('FORM NILAI SIAP'!$AA139*'CPMK-CPL'!D$18,0)+IFERROR('FORM NILAI SIAP'!$AC139*'CPMK-CPL'!D$19,0)+IFERROR('FORM NILAI SIAP'!$AE139*'CPMK-CPL'!D$20,0))/'CPMK-CPL'!D$25,""))</f>
        <v/>
      </c>
      <c r="F139" s="7" t="str">
        <f>IF($C139="","",IFERROR((IFERROR('FORM NILAI SIAP'!$M139*'CPMK-CPL'!E$11,0)+IFERROR('FORM NILAI SIAP'!$O139*'CPMK-CPL'!E$12,0)+IFERROR('FORM NILAI SIAP'!$Q139*'CPMK-CPL'!E$13,0)+IFERROR('FORM NILAI SIAP'!$S139*'CPMK-CPL'!E$14,0)+IFERROR('FORM NILAI SIAP'!$U139*'CPMK-CPL'!E$15,0)+IFERROR('FORM NILAI SIAP'!$W139*'CPMK-CPL'!E$16,0)+IFERROR('FORM NILAI SIAP'!$Y139*'CPMK-CPL'!E$17,0)+IFERROR('FORM NILAI SIAP'!$AA139*'CPMK-CPL'!E$18,0)+IFERROR('FORM NILAI SIAP'!$AC139*'CPMK-CPL'!E$19,0)+IFERROR('FORM NILAI SIAP'!$AE139*'CPMK-CPL'!E$20,0))/'CPMK-CPL'!E$25,""))</f>
        <v/>
      </c>
      <c r="G139" s="7" t="str">
        <f>IF($C139="","",IFERROR((IFERROR('FORM NILAI SIAP'!$M139*'CPMK-CPL'!F$11,0)+IFERROR('FORM NILAI SIAP'!$O139*'CPMK-CPL'!F$12,0)+IFERROR('FORM NILAI SIAP'!$Q139*'CPMK-CPL'!F$13,0)+IFERROR('FORM NILAI SIAP'!$S139*'CPMK-CPL'!F$14,0)+IFERROR('FORM NILAI SIAP'!$U139*'CPMK-CPL'!F$15,0)+IFERROR('FORM NILAI SIAP'!$W139*'CPMK-CPL'!F$16,0)+IFERROR('FORM NILAI SIAP'!$Y139*'CPMK-CPL'!F$17,0)+IFERROR('FORM NILAI SIAP'!$AA139*'CPMK-CPL'!F$18,0)+IFERROR('FORM NILAI SIAP'!$AC139*'CPMK-CPL'!F$19,0)+IFERROR('FORM NILAI SIAP'!$AE139*'CPMK-CPL'!F$20,0))/'CPMK-CPL'!F$25,""))</f>
        <v/>
      </c>
      <c r="H139" s="7" t="str">
        <f>IF($C139="","",IFERROR((IFERROR('FORM NILAI SIAP'!$M139*'CPMK-CPL'!G$11,0)+IFERROR('FORM NILAI SIAP'!$O139*'CPMK-CPL'!G$12,0)+IFERROR('FORM NILAI SIAP'!$Q139*'CPMK-CPL'!G$13,0)+IFERROR('FORM NILAI SIAP'!$S139*'CPMK-CPL'!G$14,0)+IFERROR('FORM NILAI SIAP'!$U139*'CPMK-CPL'!G$15,0)+IFERROR('FORM NILAI SIAP'!$W139*'CPMK-CPL'!G$16,0)+IFERROR('FORM NILAI SIAP'!$Y139*'CPMK-CPL'!G$17,0)+IFERROR('FORM NILAI SIAP'!$AA139*'CPMK-CPL'!G$18,0)+IFERROR('FORM NILAI SIAP'!$AC139*'CPMK-CPL'!G$19,0)+IFERROR('FORM NILAI SIAP'!$AE139*'CPMK-CPL'!G$20,0))/'CPMK-CPL'!G$25,""))</f>
        <v/>
      </c>
      <c r="I139" s="7" t="str">
        <f>IF($C139="","",IFERROR((IFERROR('FORM NILAI SIAP'!$M139*'CPMK-CPL'!H$11,0)+IFERROR('FORM NILAI SIAP'!$O139*'CPMK-CPL'!H$12,0)+IFERROR('FORM NILAI SIAP'!$Q139*'CPMK-CPL'!H$13,0)+IFERROR('FORM NILAI SIAP'!$S139*'CPMK-CPL'!H$14,0)+IFERROR('FORM NILAI SIAP'!$U139*'CPMK-CPL'!H$15,0)+IFERROR('FORM NILAI SIAP'!$W139*'CPMK-CPL'!H$16,0)+IFERROR('FORM NILAI SIAP'!$Y139*'CPMK-CPL'!H$17,0)+IFERROR('FORM NILAI SIAP'!$AA139*'CPMK-CPL'!H$18,0)+IFERROR('FORM NILAI SIAP'!$AC139*'CPMK-CPL'!H$19,0)+IFERROR('FORM NILAI SIAP'!$AE139*'CPMK-CPL'!H$20,0))/'CPMK-CPL'!H$25,""))</f>
        <v/>
      </c>
      <c r="J139" s="7" t="str">
        <f>IF($C139="","",IFERROR((IFERROR('FORM NILAI SIAP'!$M139*'CPMK-CPL'!I$11,0)+IFERROR('FORM NILAI SIAP'!$O139*'CPMK-CPL'!I$12,0)+IFERROR('FORM NILAI SIAP'!$Q139*'CPMK-CPL'!I$13,0)+IFERROR('FORM NILAI SIAP'!$S139*'CPMK-CPL'!I$14,0)+IFERROR('FORM NILAI SIAP'!$U139*'CPMK-CPL'!I$15,0)+IFERROR('FORM NILAI SIAP'!$W139*'CPMK-CPL'!I$16,0)+IFERROR('FORM NILAI SIAP'!$Y139*'CPMK-CPL'!I$17,0)+IFERROR('FORM NILAI SIAP'!$AA139*'CPMK-CPL'!I$18,0)+IFERROR('FORM NILAI SIAP'!$AC139*'CPMK-CPL'!I$19,0)+IFERROR('FORM NILAI SIAP'!$AE139*'CPMK-CPL'!I$20,0))/'CPMK-CPL'!I$25,""))</f>
        <v/>
      </c>
      <c r="K139" s="7" t="str">
        <f>IF($C139="","",IFERROR((IFERROR('FORM NILAI SIAP'!$M139*'CPMK-CPL'!J$11,0)+IFERROR('FORM NILAI SIAP'!$O139*'CPMK-CPL'!J$12,0)+IFERROR('FORM NILAI SIAP'!$Q139*'CPMK-CPL'!J$13,0)+IFERROR('FORM NILAI SIAP'!$S139*'CPMK-CPL'!J$14,0)+IFERROR('FORM NILAI SIAP'!$U139*'CPMK-CPL'!J$15,0)+IFERROR('FORM NILAI SIAP'!$W139*'CPMK-CPL'!J$16,0)+IFERROR('FORM NILAI SIAP'!$Y139*'CPMK-CPL'!J$17,0)+IFERROR('FORM NILAI SIAP'!$AA139*'CPMK-CPL'!J$18,0)+IFERROR('FORM NILAI SIAP'!$AC139*'CPMK-CPL'!J$19,0)+IFERROR('FORM NILAI SIAP'!$AE139*'CPMK-CPL'!J$20,0))/'CPMK-CPL'!J$25,""))</f>
        <v/>
      </c>
      <c r="L139" s="7" t="str">
        <f>IF($C139="","",IFERROR((IFERROR('FORM NILAI SIAP'!$M139*'CPMK-CPL'!K$11,0)+IFERROR('FORM NILAI SIAP'!$O139*'CPMK-CPL'!K$12,0)+IFERROR('FORM NILAI SIAP'!$Q139*'CPMK-CPL'!K$13,0)+IFERROR('FORM NILAI SIAP'!$S139*'CPMK-CPL'!K$14,0)+IFERROR('FORM NILAI SIAP'!$U139*'CPMK-CPL'!K$15,0)+IFERROR('FORM NILAI SIAP'!$W139*'CPMK-CPL'!K$16,0)+IFERROR('FORM NILAI SIAP'!$Y139*'CPMK-CPL'!K$17,0)+IFERROR('FORM NILAI SIAP'!$AA139*'CPMK-CPL'!K$18,0)+IFERROR('FORM NILAI SIAP'!$AC139*'CPMK-CPL'!K$19,0)+IFERROR('FORM NILAI SIAP'!$AE139*'CPMK-CPL'!K$20,0))/'CPMK-CPL'!K$25,""))</f>
        <v/>
      </c>
      <c r="M139" s="7" t="str">
        <f>IF($C139="","",IFERROR((IFERROR('FORM NILAI SIAP'!$M139*'CPMK-CPL'!L$11,0)+IFERROR('FORM NILAI SIAP'!$O139*'CPMK-CPL'!L$12,0)+IFERROR('FORM NILAI SIAP'!$Q139*'CPMK-CPL'!L$13,0)+IFERROR('FORM NILAI SIAP'!$S139*'CPMK-CPL'!L$14,0)+IFERROR('FORM NILAI SIAP'!$U139*'CPMK-CPL'!L$15,0)+IFERROR('FORM NILAI SIAP'!$W139*'CPMK-CPL'!L$16,0)+IFERROR('FORM NILAI SIAP'!$Y139*'CPMK-CPL'!L$17,0)+IFERROR('FORM NILAI SIAP'!$AA139*'CPMK-CPL'!L$18,0)+IFERROR('FORM NILAI SIAP'!$AC139*'CPMK-CPL'!L$19,0)+IFERROR('FORM NILAI SIAP'!$AE139*'CPMK-CPL'!L$20,0))/'CPMK-CPL'!L$25,""))</f>
        <v/>
      </c>
      <c r="N139" s="7" t="str">
        <f>IF($C139="","",IFERROR((IFERROR('FORM NILAI SIAP'!$M139*'CPMK-CPL'!M$11,0)+IFERROR('FORM NILAI SIAP'!$O139*'CPMK-CPL'!M$12,0)+IFERROR('FORM NILAI SIAP'!$Q139*'CPMK-CPL'!M$13,0)+IFERROR('FORM NILAI SIAP'!$S139*'CPMK-CPL'!M$14,0)+IFERROR('FORM NILAI SIAP'!$U139*'CPMK-CPL'!M$15,0)+IFERROR('FORM NILAI SIAP'!$W139*'CPMK-CPL'!M$16,0)+IFERROR('FORM NILAI SIAP'!$Y139*'CPMK-CPL'!M$17,0)+IFERROR('FORM NILAI SIAP'!$AA139*'CPMK-CPL'!M$18,0)+IFERROR('FORM NILAI SIAP'!$AC139*'CPMK-CPL'!M$19,0)+IFERROR('FORM NILAI SIAP'!$AE139*'CPMK-CPL'!M$20,0))/'CPMK-CPL'!M$25,""))</f>
        <v/>
      </c>
      <c r="O139" s="7" t="str">
        <f>IF($C139="","",IFERROR((IFERROR('FORM NILAI SIAP'!$M139*'CPMK-CPL'!N$11,0)+IFERROR('FORM NILAI SIAP'!$O139*'CPMK-CPL'!N$12,0)+IFERROR('FORM NILAI SIAP'!$Q139*'CPMK-CPL'!N$13,0)+IFERROR('FORM NILAI SIAP'!$S139*'CPMK-CPL'!N$14,0)+IFERROR('FORM NILAI SIAP'!$U139*'CPMK-CPL'!N$15,0)+IFERROR('FORM NILAI SIAP'!$W139*'CPMK-CPL'!N$16,0)+IFERROR('FORM NILAI SIAP'!$Y139*'CPMK-CPL'!N$17,0)+IFERROR('FORM NILAI SIAP'!$AA139*'CPMK-CPL'!N$18,0)+IFERROR('FORM NILAI SIAP'!$AC139*'CPMK-CPL'!N$19,0)+IFERROR('FORM NILAI SIAP'!$AE139*'CPMK-CPL'!N$20,0))/'CPMK-CPL'!N$25,""))</f>
        <v/>
      </c>
      <c r="P139" s="7" t="str">
        <f>IF($C139="","",IFERROR((IFERROR('FORM NILAI SIAP'!$M139*'CPMK-CPL'!O$11,0)+IFERROR('FORM NILAI SIAP'!$O139*'CPMK-CPL'!O$12,0)+IFERROR('FORM NILAI SIAP'!$Q139*'CPMK-CPL'!O$13,0)+IFERROR('FORM NILAI SIAP'!$S139*'CPMK-CPL'!O$14,0)+IFERROR('FORM NILAI SIAP'!$U139*'CPMK-CPL'!O$15,0)+IFERROR('FORM NILAI SIAP'!$W139*'CPMK-CPL'!O$16,0)+IFERROR('FORM NILAI SIAP'!$Y139*'CPMK-CPL'!O$17,0)+IFERROR('FORM NILAI SIAP'!$AA139*'CPMK-CPL'!O$18,0)+IFERROR('FORM NILAI SIAP'!$AC139*'CPMK-CPL'!O$19,0)+IFERROR('FORM NILAI SIAP'!$AE139*'CPMK-CPL'!O$20,0))/'CPMK-CPL'!O$25,""))</f>
        <v/>
      </c>
      <c r="Q139" s="7" t="str">
        <f>IF($C139="","",IFERROR((IFERROR('FORM NILAI SIAP'!$M139*'CPMK-CPL'!P$11,0)+IFERROR('FORM NILAI SIAP'!$O139*'CPMK-CPL'!P$12,0)+IFERROR('FORM NILAI SIAP'!$Q139*'CPMK-CPL'!P$13,0)+IFERROR('FORM NILAI SIAP'!$S139*'CPMK-CPL'!P$14,0)+IFERROR('FORM NILAI SIAP'!$U139*'CPMK-CPL'!P$15,0)+IFERROR('FORM NILAI SIAP'!$W139*'CPMK-CPL'!P$16,0)+IFERROR('FORM NILAI SIAP'!$Y139*'CPMK-CPL'!P$17,0)+IFERROR('FORM NILAI SIAP'!$AA139*'CPMK-CPL'!P$18,0)+IFERROR('FORM NILAI SIAP'!$AC139*'CPMK-CPL'!P$19,0)+IFERROR('FORM NILAI SIAP'!$AE139*'CPMK-CPL'!P$20,0))/'CPMK-CPL'!P$25,""))</f>
        <v/>
      </c>
      <c r="R139" s="7" t="str">
        <f>IF($C139="","",IFERROR((IFERROR('FORM NILAI SIAP'!$M139*'CPMK-CPL'!Q$11,0)+IFERROR('FORM NILAI SIAP'!$O139*'CPMK-CPL'!Q$12,0)+IFERROR('FORM NILAI SIAP'!$Q139*'CPMK-CPL'!Q$13,0)+IFERROR('FORM NILAI SIAP'!$S139*'CPMK-CPL'!Q$14,0)+IFERROR('FORM NILAI SIAP'!$U139*'CPMK-CPL'!Q$15,0)+IFERROR('FORM NILAI SIAP'!$W139*'CPMK-CPL'!Q$16,0)+IFERROR('FORM NILAI SIAP'!$Y139*'CPMK-CPL'!Q$17,0)+IFERROR('FORM NILAI SIAP'!$AA139*'CPMK-CPL'!Q$18,0)+IFERROR('FORM NILAI SIAP'!$AC139*'CPMK-CPL'!Q$19,0)+IFERROR('FORM NILAI SIAP'!$AE139*'CPMK-CPL'!Q$20,0))/'CPMK-CPL'!Q$25,""))</f>
        <v/>
      </c>
      <c r="S139" s="7" t="str">
        <f>IF($C139="","",IFERROR((IFERROR('FORM NILAI SIAP'!$M139*'CPMK-CPL'!R$11,0)+IFERROR('FORM NILAI SIAP'!$O139*'CPMK-CPL'!R$12,0)+IFERROR('FORM NILAI SIAP'!$Q139*'CPMK-CPL'!R$13,0)+IFERROR('FORM NILAI SIAP'!$S139*'CPMK-CPL'!R$14,0)+IFERROR('FORM NILAI SIAP'!$U139*'CPMK-CPL'!R$15,0)+IFERROR('FORM NILAI SIAP'!$W139*'CPMK-CPL'!R$16,0)+IFERROR('FORM NILAI SIAP'!$Y139*'CPMK-CPL'!R$17,0)+IFERROR('FORM NILAI SIAP'!$AA139*'CPMK-CPL'!R$18,0)+IFERROR('FORM NILAI SIAP'!$AC139*'CPMK-CPL'!R$19,0)+IFERROR('FORM NILAI SIAP'!$AE139*'CPMK-CPL'!R$20,0))/'CPMK-CPL'!R$25,""))</f>
        <v/>
      </c>
      <c r="T139" s="2" t="str">
        <f t="shared" si="47"/>
        <v/>
      </c>
      <c r="U139" s="2" t="str">
        <f t="shared" si="48"/>
        <v/>
      </c>
      <c r="V139" s="2" t="str">
        <f t="shared" si="49"/>
        <v/>
      </c>
      <c r="W139" s="2" t="str">
        <f t="shared" si="50"/>
        <v/>
      </c>
      <c r="X139" s="2" t="str">
        <f t="shared" si="51"/>
        <v/>
      </c>
      <c r="Y139" s="2" t="str">
        <f t="shared" si="52"/>
        <v/>
      </c>
      <c r="Z139" s="2" t="str">
        <f t="shared" si="53"/>
        <v/>
      </c>
      <c r="AA139" s="2" t="str">
        <f t="shared" si="54"/>
        <v/>
      </c>
      <c r="AB139" s="2" t="str">
        <f t="shared" si="45"/>
        <v/>
      </c>
      <c r="AC139" s="2" t="str">
        <f t="shared" si="55"/>
        <v/>
      </c>
      <c r="AD139" s="2" t="str">
        <f t="shared" si="56"/>
        <v/>
      </c>
      <c r="AE139" s="2" t="str">
        <f t="shared" si="57"/>
        <v/>
      </c>
      <c r="AF139" s="2" t="str">
        <f t="shared" si="58"/>
        <v/>
      </c>
      <c r="AG139" s="2" t="str">
        <f t="shared" si="59"/>
        <v/>
      </c>
      <c r="AH139" s="2" t="str">
        <f t="shared" si="60"/>
        <v/>
      </c>
      <c r="AI139" s="60" t="str">
        <f t="shared" ca="1" si="61"/>
        <v/>
      </c>
      <c r="AJ139" s="60"/>
    </row>
    <row r="140" spans="1:36" x14ac:dyDescent="0.25">
      <c r="A140" s="63" t="str">
        <f t="shared" si="46"/>
        <v/>
      </c>
      <c r="B140" s="49" t="str">
        <f>IF('FORM NILAI SIAP'!A140=0,"",'FORM NILAI SIAP'!A140)</f>
        <v/>
      </c>
      <c r="C140" s="3" t="str">
        <f>IF('FORM NILAI SIAP'!B140=0,"",'FORM NILAI SIAP'!B140)</f>
        <v/>
      </c>
      <c r="D140" s="3" t="str">
        <f>'FORM NILAI SIAP'!J140</f>
        <v/>
      </c>
      <c r="E140" s="7" t="str">
        <f>IF($C140="","",IFERROR((IFERROR('FORM NILAI SIAP'!$M140*'CPMK-CPL'!D$11,0)+IFERROR('FORM NILAI SIAP'!$O140*'CPMK-CPL'!D$12,0)+IFERROR('FORM NILAI SIAP'!$Q140*'CPMK-CPL'!D$13,0)+IFERROR('FORM NILAI SIAP'!$S140*'CPMK-CPL'!D$14,0)+IFERROR('FORM NILAI SIAP'!$U140*'CPMK-CPL'!D$15,0)+IFERROR('FORM NILAI SIAP'!$W140*'CPMK-CPL'!D$16,0)+IFERROR('FORM NILAI SIAP'!$Y140*'CPMK-CPL'!D$17,0)+IFERROR('FORM NILAI SIAP'!$AA140*'CPMK-CPL'!D$18,0)+IFERROR('FORM NILAI SIAP'!$AC140*'CPMK-CPL'!D$19,0)+IFERROR('FORM NILAI SIAP'!$AE140*'CPMK-CPL'!D$20,0))/'CPMK-CPL'!D$25,""))</f>
        <v/>
      </c>
      <c r="F140" s="7" t="str">
        <f>IF($C140="","",IFERROR((IFERROR('FORM NILAI SIAP'!$M140*'CPMK-CPL'!E$11,0)+IFERROR('FORM NILAI SIAP'!$O140*'CPMK-CPL'!E$12,0)+IFERROR('FORM NILAI SIAP'!$Q140*'CPMK-CPL'!E$13,0)+IFERROR('FORM NILAI SIAP'!$S140*'CPMK-CPL'!E$14,0)+IFERROR('FORM NILAI SIAP'!$U140*'CPMK-CPL'!E$15,0)+IFERROR('FORM NILAI SIAP'!$W140*'CPMK-CPL'!E$16,0)+IFERROR('FORM NILAI SIAP'!$Y140*'CPMK-CPL'!E$17,0)+IFERROR('FORM NILAI SIAP'!$AA140*'CPMK-CPL'!E$18,0)+IFERROR('FORM NILAI SIAP'!$AC140*'CPMK-CPL'!E$19,0)+IFERROR('FORM NILAI SIAP'!$AE140*'CPMK-CPL'!E$20,0))/'CPMK-CPL'!E$25,""))</f>
        <v/>
      </c>
      <c r="G140" s="7" t="str">
        <f>IF($C140="","",IFERROR((IFERROR('FORM NILAI SIAP'!$M140*'CPMK-CPL'!F$11,0)+IFERROR('FORM NILAI SIAP'!$O140*'CPMK-CPL'!F$12,0)+IFERROR('FORM NILAI SIAP'!$Q140*'CPMK-CPL'!F$13,0)+IFERROR('FORM NILAI SIAP'!$S140*'CPMK-CPL'!F$14,0)+IFERROR('FORM NILAI SIAP'!$U140*'CPMK-CPL'!F$15,0)+IFERROR('FORM NILAI SIAP'!$W140*'CPMK-CPL'!F$16,0)+IFERROR('FORM NILAI SIAP'!$Y140*'CPMK-CPL'!F$17,0)+IFERROR('FORM NILAI SIAP'!$AA140*'CPMK-CPL'!F$18,0)+IFERROR('FORM NILAI SIAP'!$AC140*'CPMK-CPL'!F$19,0)+IFERROR('FORM NILAI SIAP'!$AE140*'CPMK-CPL'!F$20,0))/'CPMK-CPL'!F$25,""))</f>
        <v/>
      </c>
      <c r="H140" s="7" t="str">
        <f>IF($C140="","",IFERROR((IFERROR('FORM NILAI SIAP'!$M140*'CPMK-CPL'!G$11,0)+IFERROR('FORM NILAI SIAP'!$O140*'CPMK-CPL'!G$12,0)+IFERROR('FORM NILAI SIAP'!$Q140*'CPMK-CPL'!G$13,0)+IFERROR('FORM NILAI SIAP'!$S140*'CPMK-CPL'!G$14,0)+IFERROR('FORM NILAI SIAP'!$U140*'CPMK-CPL'!G$15,0)+IFERROR('FORM NILAI SIAP'!$W140*'CPMK-CPL'!G$16,0)+IFERROR('FORM NILAI SIAP'!$Y140*'CPMK-CPL'!G$17,0)+IFERROR('FORM NILAI SIAP'!$AA140*'CPMK-CPL'!G$18,0)+IFERROR('FORM NILAI SIAP'!$AC140*'CPMK-CPL'!G$19,0)+IFERROR('FORM NILAI SIAP'!$AE140*'CPMK-CPL'!G$20,0))/'CPMK-CPL'!G$25,""))</f>
        <v/>
      </c>
      <c r="I140" s="7" t="str">
        <f>IF($C140="","",IFERROR((IFERROR('FORM NILAI SIAP'!$M140*'CPMK-CPL'!H$11,0)+IFERROR('FORM NILAI SIAP'!$O140*'CPMK-CPL'!H$12,0)+IFERROR('FORM NILAI SIAP'!$Q140*'CPMK-CPL'!H$13,0)+IFERROR('FORM NILAI SIAP'!$S140*'CPMK-CPL'!H$14,0)+IFERROR('FORM NILAI SIAP'!$U140*'CPMK-CPL'!H$15,0)+IFERROR('FORM NILAI SIAP'!$W140*'CPMK-CPL'!H$16,0)+IFERROR('FORM NILAI SIAP'!$Y140*'CPMK-CPL'!H$17,0)+IFERROR('FORM NILAI SIAP'!$AA140*'CPMK-CPL'!H$18,0)+IFERROR('FORM NILAI SIAP'!$AC140*'CPMK-CPL'!H$19,0)+IFERROR('FORM NILAI SIAP'!$AE140*'CPMK-CPL'!H$20,0))/'CPMK-CPL'!H$25,""))</f>
        <v/>
      </c>
      <c r="J140" s="7" t="str">
        <f>IF($C140="","",IFERROR((IFERROR('FORM NILAI SIAP'!$M140*'CPMK-CPL'!I$11,0)+IFERROR('FORM NILAI SIAP'!$O140*'CPMK-CPL'!I$12,0)+IFERROR('FORM NILAI SIAP'!$Q140*'CPMK-CPL'!I$13,0)+IFERROR('FORM NILAI SIAP'!$S140*'CPMK-CPL'!I$14,0)+IFERROR('FORM NILAI SIAP'!$U140*'CPMK-CPL'!I$15,0)+IFERROR('FORM NILAI SIAP'!$W140*'CPMK-CPL'!I$16,0)+IFERROR('FORM NILAI SIAP'!$Y140*'CPMK-CPL'!I$17,0)+IFERROR('FORM NILAI SIAP'!$AA140*'CPMK-CPL'!I$18,0)+IFERROR('FORM NILAI SIAP'!$AC140*'CPMK-CPL'!I$19,0)+IFERROR('FORM NILAI SIAP'!$AE140*'CPMK-CPL'!I$20,0))/'CPMK-CPL'!I$25,""))</f>
        <v/>
      </c>
      <c r="K140" s="7" t="str">
        <f>IF($C140="","",IFERROR((IFERROR('FORM NILAI SIAP'!$M140*'CPMK-CPL'!J$11,0)+IFERROR('FORM NILAI SIAP'!$O140*'CPMK-CPL'!J$12,0)+IFERROR('FORM NILAI SIAP'!$Q140*'CPMK-CPL'!J$13,0)+IFERROR('FORM NILAI SIAP'!$S140*'CPMK-CPL'!J$14,0)+IFERROR('FORM NILAI SIAP'!$U140*'CPMK-CPL'!J$15,0)+IFERROR('FORM NILAI SIAP'!$W140*'CPMK-CPL'!J$16,0)+IFERROR('FORM NILAI SIAP'!$Y140*'CPMK-CPL'!J$17,0)+IFERROR('FORM NILAI SIAP'!$AA140*'CPMK-CPL'!J$18,0)+IFERROR('FORM NILAI SIAP'!$AC140*'CPMK-CPL'!J$19,0)+IFERROR('FORM NILAI SIAP'!$AE140*'CPMK-CPL'!J$20,0))/'CPMK-CPL'!J$25,""))</f>
        <v/>
      </c>
      <c r="L140" s="7" t="str">
        <f>IF($C140="","",IFERROR((IFERROR('FORM NILAI SIAP'!$M140*'CPMK-CPL'!K$11,0)+IFERROR('FORM NILAI SIAP'!$O140*'CPMK-CPL'!K$12,0)+IFERROR('FORM NILAI SIAP'!$Q140*'CPMK-CPL'!K$13,0)+IFERROR('FORM NILAI SIAP'!$S140*'CPMK-CPL'!K$14,0)+IFERROR('FORM NILAI SIAP'!$U140*'CPMK-CPL'!K$15,0)+IFERROR('FORM NILAI SIAP'!$W140*'CPMK-CPL'!K$16,0)+IFERROR('FORM NILAI SIAP'!$Y140*'CPMK-CPL'!K$17,0)+IFERROR('FORM NILAI SIAP'!$AA140*'CPMK-CPL'!K$18,0)+IFERROR('FORM NILAI SIAP'!$AC140*'CPMK-CPL'!K$19,0)+IFERROR('FORM NILAI SIAP'!$AE140*'CPMK-CPL'!K$20,0))/'CPMK-CPL'!K$25,""))</f>
        <v/>
      </c>
      <c r="M140" s="7" t="str">
        <f>IF($C140="","",IFERROR((IFERROR('FORM NILAI SIAP'!$M140*'CPMK-CPL'!L$11,0)+IFERROR('FORM NILAI SIAP'!$O140*'CPMK-CPL'!L$12,0)+IFERROR('FORM NILAI SIAP'!$Q140*'CPMK-CPL'!L$13,0)+IFERROR('FORM NILAI SIAP'!$S140*'CPMK-CPL'!L$14,0)+IFERROR('FORM NILAI SIAP'!$U140*'CPMK-CPL'!L$15,0)+IFERROR('FORM NILAI SIAP'!$W140*'CPMK-CPL'!L$16,0)+IFERROR('FORM NILAI SIAP'!$Y140*'CPMK-CPL'!L$17,0)+IFERROR('FORM NILAI SIAP'!$AA140*'CPMK-CPL'!L$18,0)+IFERROR('FORM NILAI SIAP'!$AC140*'CPMK-CPL'!L$19,0)+IFERROR('FORM NILAI SIAP'!$AE140*'CPMK-CPL'!L$20,0))/'CPMK-CPL'!L$25,""))</f>
        <v/>
      </c>
      <c r="N140" s="7" t="str">
        <f>IF($C140="","",IFERROR((IFERROR('FORM NILAI SIAP'!$M140*'CPMK-CPL'!M$11,0)+IFERROR('FORM NILAI SIAP'!$O140*'CPMK-CPL'!M$12,0)+IFERROR('FORM NILAI SIAP'!$Q140*'CPMK-CPL'!M$13,0)+IFERROR('FORM NILAI SIAP'!$S140*'CPMK-CPL'!M$14,0)+IFERROR('FORM NILAI SIAP'!$U140*'CPMK-CPL'!M$15,0)+IFERROR('FORM NILAI SIAP'!$W140*'CPMK-CPL'!M$16,0)+IFERROR('FORM NILAI SIAP'!$Y140*'CPMK-CPL'!M$17,0)+IFERROR('FORM NILAI SIAP'!$AA140*'CPMK-CPL'!M$18,0)+IFERROR('FORM NILAI SIAP'!$AC140*'CPMK-CPL'!M$19,0)+IFERROR('FORM NILAI SIAP'!$AE140*'CPMK-CPL'!M$20,0))/'CPMK-CPL'!M$25,""))</f>
        <v/>
      </c>
      <c r="O140" s="7" t="str">
        <f>IF($C140="","",IFERROR((IFERROR('FORM NILAI SIAP'!$M140*'CPMK-CPL'!N$11,0)+IFERROR('FORM NILAI SIAP'!$O140*'CPMK-CPL'!N$12,0)+IFERROR('FORM NILAI SIAP'!$Q140*'CPMK-CPL'!N$13,0)+IFERROR('FORM NILAI SIAP'!$S140*'CPMK-CPL'!N$14,0)+IFERROR('FORM NILAI SIAP'!$U140*'CPMK-CPL'!N$15,0)+IFERROR('FORM NILAI SIAP'!$W140*'CPMK-CPL'!N$16,0)+IFERROR('FORM NILAI SIAP'!$Y140*'CPMK-CPL'!N$17,0)+IFERROR('FORM NILAI SIAP'!$AA140*'CPMK-CPL'!N$18,0)+IFERROR('FORM NILAI SIAP'!$AC140*'CPMK-CPL'!N$19,0)+IFERROR('FORM NILAI SIAP'!$AE140*'CPMK-CPL'!N$20,0))/'CPMK-CPL'!N$25,""))</f>
        <v/>
      </c>
      <c r="P140" s="7" t="str">
        <f>IF($C140="","",IFERROR((IFERROR('FORM NILAI SIAP'!$M140*'CPMK-CPL'!O$11,0)+IFERROR('FORM NILAI SIAP'!$O140*'CPMK-CPL'!O$12,0)+IFERROR('FORM NILAI SIAP'!$Q140*'CPMK-CPL'!O$13,0)+IFERROR('FORM NILAI SIAP'!$S140*'CPMK-CPL'!O$14,0)+IFERROR('FORM NILAI SIAP'!$U140*'CPMK-CPL'!O$15,0)+IFERROR('FORM NILAI SIAP'!$W140*'CPMK-CPL'!O$16,0)+IFERROR('FORM NILAI SIAP'!$Y140*'CPMK-CPL'!O$17,0)+IFERROR('FORM NILAI SIAP'!$AA140*'CPMK-CPL'!O$18,0)+IFERROR('FORM NILAI SIAP'!$AC140*'CPMK-CPL'!O$19,0)+IFERROR('FORM NILAI SIAP'!$AE140*'CPMK-CPL'!O$20,0))/'CPMK-CPL'!O$25,""))</f>
        <v/>
      </c>
      <c r="Q140" s="7" t="str">
        <f>IF($C140="","",IFERROR((IFERROR('FORM NILAI SIAP'!$M140*'CPMK-CPL'!P$11,0)+IFERROR('FORM NILAI SIAP'!$O140*'CPMK-CPL'!P$12,0)+IFERROR('FORM NILAI SIAP'!$Q140*'CPMK-CPL'!P$13,0)+IFERROR('FORM NILAI SIAP'!$S140*'CPMK-CPL'!P$14,0)+IFERROR('FORM NILAI SIAP'!$U140*'CPMK-CPL'!P$15,0)+IFERROR('FORM NILAI SIAP'!$W140*'CPMK-CPL'!P$16,0)+IFERROR('FORM NILAI SIAP'!$Y140*'CPMK-CPL'!P$17,0)+IFERROR('FORM NILAI SIAP'!$AA140*'CPMK-CPL'!P$18,0)+IFERROR('FORM NILAI SIAP'!$AC140*'CPMK-CPL'!P$19,0)+IFERROR('FORM NILAI SIAP'!$AE140*'CPMK-CPL'!P$20,0))/'CPMK-CPL'!P$25,""))</f>
        <v/>
      </c>
      <c r="R140" s="7" t="str">
        <f>IF($C140="","",IFERROR((IFERROR('FORM NILAI SIAP'!$M140*'CPMK-CPL'!Q$11,0)+IFERROR('FORM NILAI SIAP'!$O140*'CPMK-CPL'!Q$12,0)+IFERROR('FORM NILAI SIAP'!$Q140*'CPMK-CPL'!Q$13,0)+IFERROR('FORM NILAI SIAP'!$S140*'CPMK-CPL'!Q$14,0)+IFERROR('FORM NILAI SIAP'!$U140*'CPMK-CPL'!Q$15,0)+IFERROR('FORM NILAI SIAP'!$W140*'CPMK-CPL'!Q$16,0)+IFERROR('FORM NILAI SIAP'!$Y140*'CPMK-CPL'!Q$17,0)+IFERROR('FORM NILAI SIAP'!$AA140*'CPMK-CPL'!Q$18,0)+IFERROR('FORM NILAI SIAP'!$AC140*'CPMK-CPL'!Q$19,0)+IFERROR('FORM NILAI SIAP'!$AE140*'CPMK-CPL'!Q$20,0))/'CPMK-CPL'!Q$25,""))</f>
        <v/>
      </c>
      <c r="S140" s="7" t="str">
        <f>IF($C140="","",IFERROR((IFERROR('FORM NILAI SIAP'!$M140*'CPMK-CPL'!R$11,0)+IFERROR('FORM NILAI SIAP'!$O140*'CPMK-CPL'!R$12,0)+IFERROR('FORM NILAI SIAP'!$Q140*'CPMK-CPL'!R$13,0)+IFERROR('FORM NILAI SIAP'!$S140*'CPMK-CPL'!R$14,0)+IFERROR('FORM NILAI SIAP'!$U140*'CPMK-CPL'!R$15,0)+IFERROR('FORM NILAI SIAP'!$W140*'CPMK-CPL'!R$16,0)+IFERROR('FORM NILAI SIAP'!$Y140*'CPMK-CPL'!R$17,0)+IFERROR('FORM NILAI SIAP'!$AA140*'CPMK-CPL'!R$18,0)+IFERROR('FORM NILAI SIAP'!$AC140*'CPMK-CPL'!R$19,0)+IFERROR('FORM NILAI SIAP'!$AE140*'CPMK-CPL'!R$20,0))/'CPMK-CPL'!R$25,""))</f>
        <v/>
      </c>
      <c r="T140" s="2" t="str">
        <f t="shared" si="47"/>
        <v/>
      </c>
      <c r="U140" s="2" t="str">
        <f t="shared" si="48"/>
        <v/>
      </c>
      <c r="V140" s="2" t="str">
        <f t="shared" si="49"/>
        <v/>
      </c>
      <c r="W140" s="2" t="str">
        <f t="shared" si="50"/>
        <v/>
      </c>
      <c r="X140" s="2" t="str">
        <f t="shared" si="51"/>
        <v/>
      </c>
      <c r="Y140" s="2" t="str">
        <f t="shared" si="52"/>
        <v/>
      </c>
      <c r="Z140" s="2" t="str">
        <f t="shared" si="53"/>
        <v/>
      </c>
      <c r="AA140" s="2" t="str">
        <f t="shared" si="54"/>
        <v/>
      </c>
      <c r="AB140" s="2" t="str">
        <f t="shared" si="45"/>
        <v/>
      </c>
      <c r="AC140" s="2" t="str">
        <f t="shared" si="55"/>
        <v/>
      </c>
      <c r="AD140" s="2" t="str">
        <f t="shared" si="56"/>
        <v/>
      </c>
      <c r="AE140" s="2" t="str">
        <f t="shared" si="57"/>
        <v/>
      </c>
      <c r="AF140" s="2" t="str">
        <f t="shared" si="58"/>
        <v/>
      </c>
      <c r="AG140" s="2" t="str">
        <f t="shared" si="59"/>
        <v/>
      </c>
      <c r="AH140" s="2" t="str">
        <f t="shared" si="60"/>
        <v/>
      </c>
      <c r="AI140" s="60" t="str">
        <f t="shared" ca="1" si="61"/>
        <v/>
      </c>
      <c r="AJ140" s="60"/>
    </row>
    <row r="141" spans="1:36" x14ac:dyDescent="0.25">
      <c r="A141" s="63" t="str">
        <f t="shared" si="46"/>
        <v/>
      </c>
      <c r="B141" s="49" t="str">
        <f>IF('FORM NILAI SIAP'!A141=0,"",'FORM NILAI SIAP'!A141)</f>
        <v/>
      </c>
      <c r="C141" s="3" t="str">
        <f>IF('FORM NILAI SIAP'!B141=0,"",'FORM NILAI SIAP'!B141)</f>
        <v/>
      </c>
      <c r="D141" s="3" t="str">
        <f>'FORM NILAI SIAP'!J141</f>
        <v/>
      </c>
      <c r="E141" s="7" t="str">
        <f>IF($C141="","",IFERROR((IFERROR('FORM NILAI SIAP'!$M141*'CPMK-CPL'!D$11,0)+IFERROR('FORM NILAI SIAP'!$O141*'CPMK-CPL'!D$12,0)+IFERROR('FORM NILAI SIAP'!$Q141*'CPMK-CPL'!D$13,0)+IFERROR('FORM NILAI SIAP'!$S141*'CPMK-CPL'!D$14,0)+IFERROR('FORM NILAI SIAP'!$U141*'CPMK-CPL'!D$15,0)+IFERROR('FORM NILAI SIAP'!$W141*'CPMK-CPL'!D$16,0)+IFERROR('FORM NILAI SIAP'!$Y141*'CPMK-CPL'!D$17,0)+IFERROR('FORM NILAI SIAP'!$AA141*'CPMK-CPL'!D$18,0)+IFERROR('FORM NILAI SIAP'!$AC141*'CPMK-CPL'!D$19,0)+IFERROR('FORM NILAI SIAP'!$AE141*'CPMK-CPL'!D$20,0))/'CPMK-CPL'!D$25,""))</f>
        <v/>
      </c>
      <c r="F141" s="7" t="str">
        <f>IF($C141="","",IFERROR((IFERROR('FORM NILAI SIAP'!$M141*'CPMK-CPL'!E$11,0)+IFERROR('FORM NILAI SIAP'!$O141*'CPMK-CPL'!E$12,0)+IFERROR('FORM NILAI SIAP'!$Q141*'CPMK-CPL'!E$13,0)+IFERROR('FORM NILAI SIAP'!$S141*'CPMK-CPL'!E$14,0)+IFERROR('FORM NILAI SIAP'!$U141*'CPMK-CPL'!E$15,0)+IFERROR('FORM NILAI SIAP'!$W141*'CPMK-CPL'!E$16,0)+IFERROR('FORM NILAI SIAP'!$Y141*'CPMK-CPL'!E$17,0)+IFERROR('FORM NILAI SIAP'!$AA141*'CPMK-CPL'!E$18,0)+IFERROR('FORM NILAI SIAP'!$AC141*'CPMK-CPL'!E$19,0)+IFERROR('FORM NILAI SIAP'!$AE141*'CPMK-CPL'!E$20,0))/'CPMK-CPL'!E$25,""))</f>
        <v/>
      </c>
      <c r="G141" s="7" t="str">
        <f>IF($C141="","",IFERROR((IFERROR('FORM NILAI SIAP'!$M141*'CPMK-CPL'!F$11,0)+IFERROR('FORM NILAI SIAP'!$O141*'CPMK-CPL'!F$12,0)+IFERROR('FORM NILAI SIAP'!$Q141*'CPMK-CPL'!F$13,0)+IFERROR('FORM NILAI SIAP'!$S141*'CPMK-CPL'!F$14,0)+IFERROR('FORM NILAI SIAP'!$U141*'CPMK-CPL'!F$15,0)+IFERROR('FORM NILAI SIAP'!$W141*'CPMK-CPL'!F$16,0)+IFERROR('FORM NILAI SIAP'!$Y141*'CPMK-CPL'!F$17,0)+IFERROR('FORM NILAI SIAP'!$AA141*'CPMK-CPL'!F$18,0)+IFERROR('FORM NILAI SIAP'!$AC141*'CPMK-CPL'!F$19,0)+IFERROR('FORM NILAI SIAP'!$AE141*'CPMK-CPL'!F$20,0))/'CPMK-CPL'!F$25,""))</f>
        <v/>
      </c>
      <c r="H141" s="7" t="str">
        <f>IF($C141="","",IFERROR((IFERROR('FORM NILAI SIAP'!$M141*'CPMK-CPL'!G$11,0)+IFERROR('FORM NILAI SIAP'!$O141*'CPMK-CPL'!G$12,0)+IFERROR('FORM NILAI SIAP'!$Q141*'CPMK-CPL'!G$13,0)+IFERROR('FORM NILAI SIAP'!$S141*'CPMK-CPL'!G$14,0)+IFERROR('FORM NILAI SIAP'!$U141*'CPMK-CPL'!G$15,0)+IFERROR('FORM NILAI SIAP'!$W141*'CPMK-CPL'!G$16,0)+IFERROR('FORM NILAI SIAP'!$Y141*'CPMK-CPL'!G$17,0)+IFERROR('FORM NILAI SIAP'!$AA141*'CPMK-CPL'!G$18,0)+IFERROR('FORM NILAI SIAP'!$AC141*'CPMK-CPL'!G$19,0)+IFERROR('FORM NILAI SIAP'!$AE141*'CPMK-CPL'!G$20,0))/'CPMK-CPL'!G$25,""))</f>
        <v/>
      </c>
      <c r="I141" s="7" t="str">
        <f>IF($C141="","",IFERROR((IFERROR('FORM NILAI SIAP'!$M141*'CPMK-CPL'!H$11,0)+IFERROR('FORM NILAI SIAP'!$O141*'CPMK-CPL'!H$12,0)+IFERROR('FORM NILAI SIAP'!$Q141*'CPMK-CPL'!H$13,0)+IFERROR('FORM NILAI SIAP'!$S141*'CPMK-CPL'!H$14,0)+IFERROR('FORM NILAI SIAP'!$U141*'CPMK-CPL'!H$15,0)+IFERROR('FORM NILAI SIAP'!$W141*'CPMK-CPL'!H$16,0)+IFERROR('FORM NILAI SIAP'!$Y141*'CPMK-CPL'!H$17,0)+IFERROR('FORM NILAI SIAP'!$AA141*'CPMK-CPL'!H$18,0)+IFERROR('FORM NILAI SIAP'!$AC141*'CPMK-CPL'!H$19,0)+IFERROR('FORM NILAI SIAP'!$AE141*'CPMK-CPL'!H$20,0))/'CPMK-CPL'!H$25,""))</f>
        <v/>
      </c>
      <c r="J141" s="7" t="str">
        <f>IF($C141="","",IFERROR((IFERROR('FORM NILAI SIAP'!$M141*'CPMK-CPL'!I$11,0)+IFERROR('FORM NILAI SIAP'!$O141*'CPMK-CPL'!I$12,0)+IFERROR('FORM NILAI SIAP'!$Q141*'CPMK-CPL'!I$13,0)+IFERROR('FORM NILAI SIAP'!$S141*'CPMK-CPL'!I$14,0)+IFERROR('FORM NILAI SIAP'!$U141*'CPMK-CPL'!I$15,0)+IFERROR('FORM NILAI SIAP'!$W141*'CPMK-CPL'!I$16,0)+IFERROR('FORM NILAI SIAP'!$Y141*'CPMK-CPL'!I$17,0)+IFERROR('FORM NILAI SIAP'!$AA141*'CPMK-CPL'!I$18,0)+IFERROR('FORM NILAI SIAP'!$AC141*'CPMK-CPL'!I$19,0)+IFERROR('FORM NILAI SIAP'!$AE141*'CPMK-CPL'!I$20,0))/'CPMK-CPL'!I$25,""))</f>
        <v/>
      </c>
      <c r="K141" s="7" t="str">
        <f>IF($C141="","",IFERROR((IFERROR('FORM NILAI SIAP'!$M141*'CPMK-CPL'!J$11,0)+IFERROR('FORM NILAI SIAP'!$O141*'CPMK-CPL'!J$12,0)+IFERROR('FORM NILAI SIAP'!$Q141*'CPMK-CPL'!J$13,0)+IFERROR('FORM NILAI SIAP'!$S141*'CPMK-CPL'!J$14,0)+IFERROR('FORM NILAI SIAP'!$U141*'CPMK-CPL'!J$15,0)+IFERROR('FORM NILAI SIAP'!$W141*'CPMK-CPL'!J$16,0)+IFERROR('FORM NILAI SIAP'!$Y141*'CPMK-CPL'!J$17,0)+IFERROR('FORM NILAI SIAP'!$AA141*'CPMK-CPL'!J$18,0)+IFERROR('FORM NILAI SIAP'!$AC141*'CPMK-CPL'!J$19,0)+IFERROR('FORM NILAI SIAP'!$AE141*'CPMK-CPL'!J$20,0))/'CPMK-CPL'!J$25,""))</f>
        <v/>
      </c>
      <c r="L141" s="7" t="str">
        <f>IF($C141="","",IFERROR((IFERROR('FORM NILAI SIAP'!$M141*'CPMK-CPL'!K$11,0)+IFERROR('FORM NILAI SIAP'!$O141*'CPMK-CPL'!K$12,0)+IFERROR('FORM NILAI SIAP'!$Q141*'CPMK-CPL'!K$13,0)+IFERROR('FORM NILAI SIAP'!$S141*'CPMK-CPL'!K$14,0)+IFERROR('FORM NILAI SIAP'!$U141*'CPMK-CPL'!K$15,0)+IFERROR('FORM NILAI SIAP'!$W141*'CPMK-CPL'!K$16,0)+IFERROR('FORM NILAI SIAP'!$Y141*'CPMK-CPL'!K$17,0)+IFERROR('FORM NILAI SIAP'!$AA141*'CPMK-CPL'!K$18,0)+IFERROR('FORM NILAI SIAP'!$AC141*'CPMK-CPL'!K$19,0)+IFERROR('FORM NILAI SIAP'!$AE141*'CPMK-CPL'!K$20,0))/'CPMK-CPL'!K$25,""))</f>
        <v/>
      </c>
      <c r="M141" s="7" t="str">
        <f>IF($C141="","",IFERROR((IFERROR('FORM NILAI SIAP'!$M141*'CPMK-CPL'!L$11,0)+IFERROR('FORM NILAI SIAP'!$O141*'CPMK-CPL'!L$12,0)+IFERROR('FORM NILAI SIAP'!$Q141*'CPMK-CPL'!L$13,0)+IFERROR('FORM NILAI SIAP'!$S141*'CPMK-CPL'!L$14,0)+IFERROR('FORM NILAI SIAP'!$U141*'CPMK-CPL'!L$15,0)+IFERROR('FORM NILAI SIAP'!$W141*'CPMK-CPL'!L$16,0)+IFERROR('FORM NILAI SIAP'!$Y141*'CPMK-CPL'!L$17,0)+IFERROR('FORM NILAI SIAP'!$AA141*'CPMK-CPL'!L$18,0)+IFERROR('FORM NILAI SIAP'!$AC141*'CPMK-CPL'!L$19,0)+IFERROR('FORM NILAI SIAP'!$AE141*'CPMK-CPL'!L$20,0))/'CPMK-CPL'!L$25,""))</f>
        <v/>
      </c>
      <c r="N141" s="7" t="str">
        <f>IF($C141="","",IFERROR((IFERROR('FORM NILAI SIAP'!$M141*'CPMK-CPL'!M$11,0)+IFERROR('FORM NILAI SIAP'!$O141*'CPMK-CPL'!M$12,0)+IFERROR('FORM NILAI SIAP'!$Q141*'CPMK-CPL'!M$13,0)+IFERROR('FORM NILAI SIAP'!$S141*'CPMK-CPL'!M$14,0)+IFERROR('FORM NILAI SIAP'!$U141*'CPMK-CPL'!M$15,0)+IFERROR('FORM NILAI SIAP'!$W141*'CPMK-CPL'!M$16,0)+IFERROR('FORM NILAI SIAP'!$Y141*'CPMK-CPL'!M$17,0)+IFERROR('FORM NILAI SIAP'!$AA141*'CPMK-CPL'!M$18,0)+IFERROR('FORM NILAI SIAP'!$AC141*'CPMK-CPL'!M$19,0)+IFERROR('FORM NILAI SIAP'!$AE141*'CPMK-CPL'!M$20,0))/'CPMK-CPL'!M$25,""))</f>
        <v/>
      </c>
      <c r="O141" s="7" t="str">
        <f>IF($C141="","",IFERROR((IFERROR('FORM NILAI SIAP'!$M141*'CPMK-CPL'!N$11,0)+IFERROR('FORM NILAI SIAP'!$O141*'CPMK-CPL'!N$12,0)+IFERROR('FORM NILAI SIAP'!$Q141*'CPMK-CPL'!N$13,0)+IFERROR('FORM NILAI SIAP'!$S141*'CPMK-CPL'!N$14,0)+IFERROR('FORM NILAI SIAP'!$U141*'CPMK-CPL'!N$15,0)+IFERROR('FORM NILAI SIAP'!$W141*'CPMK-CPL'!N$16,0)+IFERROR('FORM NILAI SIAP'!$Y141*'CPMK-CPL'!N$17,0)+IFERROR('FORM NILAI SIAP'!$AA141*'CPMK-CPL'!N$18,0)+IFERROR('FORM NILAI SIAP'!$AC141*'CPMK-CPL'!N$19,0)+IFERROR('FORM NILAI SIAP'!$AE141*'CPMK-CPL'!N$20,0))/'CPMK-CPL'!N$25,""))</f>
        <v/>
      </c>
      <c r="P141" s="7" t="str">
        <f>IF($C141="","",IFERROR((IFERROR('FORM NILAI SIAP'!$M141*'CPMK-CPL'!O$11,0)+IFERROR('FORM NILAI SIAP'!$O141*'CPMK-CPL'!O$12,0)+IFERROR('FORM NILAI SIAP'!$Q141*'CPMK-CPL'!O$13,0)+IFERROR('FORM NILAI SIAP'!$S141*'CPMK-CPL'!O$14,0)+IFERROR('FORM NILAI SIAP'!$U141*'CPMK-CPL'!O$15,0)+IFERROR('FORM NILAI SIAP'!$W141*'CPMK-CPL'!O$16,0)+IFERROR('FORM NILAI SIAP'!$Y141*'CPMK-CPL'!O$17,0)+IFERROR('FORM NILAI SIAP'!$AA141*'CPMK-CPL'!O$18,0)+IFERROR('FORM NILAI SIAP'!$AC141*'CPMK-CPL'!O$19,0)+IFERROR('FORM NILAI SIAP'!$AE141*'CPMK-CPL'!O$20,0))/'CPMK-CPL'!O$25,""))</f>
        <v/>
      </c>
      <c r="Q141" s="7" t="str">
        <f>IF($C141="","",IFERROR((IFERROR('FORM NILAI SIAP'!$M141*'CPMK-CPL'!P$11,0)+IFERROR('FORM NILAI SIAP'!$O141*'CPMK-CPL'!P$12,0)+IFERROR('FORM NILAI SIAP'!$Q141*'CPMK-CPL'!P$13,0)+IFERROR('FORM NILAI SIAP'!$S141*'CPMK-CPL'!P$14,0)+IFERROR('FORM NILAI SIAP'!$U141*'CPMK-CPL'!P$15,0)+IFERROR('FORM NILAI SIAP'!$W141*'CPMK-CPL'!P$16,0)+IFERROR('FORM NILAI SIAP'!$Y141*'CPMK-CPL'!P$17,0)+IFERROR('FORM NILAI SIAP'!$AA141*'CPMK-CPL'!P$18,0)+IFERROR('FORM NILAI SIAP'!$AC141*'CPMK-CPL'!P$19,0)+IFERROR('FORM NILAI SIAP'!$AE141*'CPMK-CPL'!P$20,0))/'CPMK-CPL'!P$25,""))</f>
        <v/>
      </c>
      <c r="R141" s="7" t="str">
        <f>IF($C141="","",IFERROR((IFERROR('FORM NILAI SIAP'!$M141*'CPMK-CPL'!Q$11,0)+IFERROR('FORM NILAI SIAP'!$O141*'CPMK-CPL'!Q$12,0)+IFERROR('FORM NILAI SIAP'!$Q141*'CPMK-CPL'!Q$13,0)+IFERROR('FORM NILAI SIAP'!$S141*'CPMK-CPL'!Q$14,0)+IFERROR('FORM NILAI SIAP'!$U141*'CPMK-CPL'!Q$15,0)+IFERROR('FORM NILAI SIAP'!$W141*'CPMK-CPL'!Q$16,0)+IFERROR('FORM NILAI SIAP'!$Y141*'CPMK-CPL'!Q$17,0)+IFERROR('FORM NILAI SIAP'!$AA141*'CPMK-CPL'!Q$18,0)+IFERROR('FORM NILAI SIAP'!$AC141*'CPMK-CPL'!Q$19,0)+IFERROR('FORM NILAI SIAP'!$AE141*'CPMK-CPL'!Q$20,0))/'CPMK-CPL'!Q$25,""))</f>
        <v/>
      </c>
      <c r="S141" s="7" t="str">
        <f>IF($C141="","",IFERROR((IFERROR('FORM NILAI SIAP'!$M141*'CPMK-CPL'!R$11,0)+IFERROR('FORM NILAI SIAP'!$O141*'CPMK-CPL'!R$12,0)+IFERROR('FORM NILAI SIAP'!$Q141*'CPMK-CPL'!R$13,0)+IFERROR('FORM NILAI SIAP'!$S141*'CPMK-CPL'!R$14,0)+IFERROR('FORM NILAI SIAP'!$U141*'CPMK-CPL'!R$15,0)+IFERROR('FORM NILAI SIAP'!$W141*'CPMK-CPL'!R$16,0)+IFERROR('FORM NILAI SIAP'!$Y141*'CPMK-CPL'!R$17,0)+IFERROR('FORM NILAI SIAP'!$AA141*'CPMK-CPL'!R$18,0)+IFERROR('FORM NILAI SIAP'!$AC141*'CPMK-CPL'!R$19,0)+IFERROR('FORM NILAI SIAP'!$AE141*'CPMK-CPL'!R$20,0))/'CPMK-CPL'!R$25,""))</f>
        <v/>
      </c>
      <c r="T141" s="2" t="str">
        <f t="shared" si="47"/>
        <v/>
      </c>
      <c r="U141" s="2" t="str">
        <f t="shared" si="48"/>
        <v/>
      </c>
      <c r="V141" s="2" t="str">
        <f t="shared" si="49"/>
        <v/>
      </c>
      <c r="W141" s="2" t="str">
        <f t="shared" si="50"/>
        <v/>
      </c>
      <c r="X141" s="2" t="str">
        <f t="shared" si="51"/>
        <v/>
      </c>
      <c r="Y141" s="2" t="str">
        <f t="shared" si="52"/>
        <v/>
      </c>
      <c r="Z141" s="2" t="str">
        <f t="shared" si="53"/>
        <v/>
      </c>
      <c r="AA141" s="2" t="str">
        <f t="shared" si="54"/>
        <v/>
      </c>
      <c r="AB141" s="2" t="str">
        <f t="shared" si="45"/>
        <v/>
      </c>
      <c r="AC141" s="2" t="str">
        <f t="shared" si="55"/>
        <v/>
      </c>
      <c r="AD141" s="2" t="str">
        <f t="shared" si="56"/>
        <v/>
      </c>
      <c r="AE141" s="2" t="str">
        <f t="shared" si="57"/>
        <v/>
      </c>
      <c r="AF141" s="2" t="str">
        <f t="shared" si="58"/>
        <v/>
      </c>
      <c r="AG141" s="2" t="str">
        <f t="shared" si="59"/>
        <v/>
      </c>
      <c r="AH141" s="2" t="str">
        <f t="shared" si="60"/>
        <v/>
      </c>
      <c r="AI141" s="60" t="str">
        <f t="shared" ca="1" si="61"/>
        <v/>
      </c>
      <c r="AJ141" s="60"/>
    </row>
    <row r="142" spans="1:36" x14ac:dyDescent="0.25">
      <c r="A142" s="63" t="str">
        <f t="shared" si="46"/>
        <v/>
      </c>
      <c r="B142" s="49" t="str">
        <f>IF('FORM NILAI SIAP'!A142=0,"",'FORM NILAI SIAP'!A142)</f>
        <v/>
      </c>
      <c r="C142" s="3" t="str">
        <f>IF('FORM NILAI SIAP'!B142=0,"",'FORM NILAI SIAP'!B142)</f>
        <v/>
      </c>
      <c r="D142" s="3" t="str">
        <f>'FORM NILAI SIAP'!J142</f>
        <v/>
      </c>
      <c r="E142" s="7" t="str">
        <f>IF($C142="","",IFERROR((IFERROR('FORM NILAI SIAP'!$M142*'CPMK-CPL'!D$11,0)+IFERROR('FORM NILAI SIAP'!$O142*'CPMK-CPL'!D$12,0)+IFERROR('FORM NILAI SIAP'!$Q142*'CPMK-CPL'!D$13,0)+IFERROR('FORM NILAI SIAP'!$S142*'CPMK-CPL'!D$14,0)+IFERROR('FORM NILAI SIAP'!$U142*'CPMK-CPL'!D$15,0)+IFERROR('FORM NILAI SIAP'!$W142*'CPMK-CPL'!D$16,0)+IFERROR('FORM NILAI SIAP'!$Y142*'CPMK-CPL'!D$17,0)+IFERROR('FORM NILAI SIAP'!$AA142*'CPMK-CPL'!D$18,0)+IFERROR('FORM NILAI SIAP'!$AC142*'CPMK-CPL'!D$19,0)+IFERROR('FORM NILAI SIAP'!$AE142*'CPMK-CPL'!D$20,0))/'CPMK-CPL'!D$25,""))</f>
        <v/>
      </c>
      <c r="F142" s="7" t="str">
        <f>IF($C142="","",IFERROR((IFERROR('FORM NILAI SIAP'!$M142*'CPMK-CPL'!E$11,0)+IFERROR('FORM NILAI SIAP'!$O142*'CPMK-CPL'!E$12,0)+IFERROR('FORM NILAI SIAP'!$Q142*'CPMK-CPL'!E$13,0)+IFERROR('FORM NILAI SIAP'!$S142*'CPMK-CPL'!E$14,0)+IFERROR('FORM NILAI SIAP'!$U142*'CPMK-CPL'!E$15,0)+IFERROR('FORM NILAI SIAP'!$W142*'CPMK-CPL'!E$16,0)+IFERROR('FORM NILAI SIAP'!$Y142*'CPMK-CPL'!E$17,0)+IFERROR('FORM NILAI SIAP'!$AA142*'CPMK-CPL'!E$18,0)+IFERROR('FORM NILAI SIAP'!$AC142*'CPMK-CPL'!E$19,0)+IFERROR('FORM NILAI SIAP'!$AE142*'CPMK-CPL'!E$20,0))/'CPMK-CPL'!E$25,""))</f>
        <v/>
      </c>
      <c r="G142" s="7" t="str">
        <f>IF($C142="","",IFERROR((IFERROR('FORM NILAI SIAP'!$M142*'CPMK-CPL'!F$11,0)+IFERROR('FORM NILAI SIAP'!$O142*'CPMK-CPL'!F$12,0)+IFERROR('FORM NILAI SIAP'!$Q142*'CPMK-CPL'!F$13,0)+IFERROR('FORM NILAI SIAP'!$S142*'CPMK-CPL'!F$14,0)+IFERROR('FORM NILAI SIAP'!$U142*'CPMK-CPL'!F$15,0)+IFERROR('FORM NILAI SIAP'!$W142*'CPMK-CPL'!F$16,0)+IFERROR('FORM NILAI SIAP'!$Y142*'CPMK-CPL'!F$17,0)+IFERROR('FORM NILAI SIAP'!$AA142*'CPMK-CPL'!F$18,0)+IFERROR('FORM NILAI SIAP'!$AC142*'CPMK-CPL'!F$19,0)+IFERROR('FORM NILAI SIAP'!$AE142*'CPMK-CPL'!F$20,0))/'CPMK-CPL'!F$25,""))</f>
        <v/>
      </c>
      <c r="H142" s="7" t="str">
        <f>IF($C142="","",IFERROR((IFERROR('FORM NILAI SIAP'!$M142*'CPMK-CPL'!G$11,0)+IFERROR('FORM NILAI SIAP'!$O142*'CPMK-CPL'!G$12,0)+IFERROR('FORM NILAI SIAP'!$Q142*'CPMK-CPL'!G$13,0)+IFERROR('FORM NILAI SIAP'!$S142*'CPMK-CPL'!G$14,0)+IFERROR('FORM NILAI SIAP'!$U142*'CPMK-CPL'!G$15,0)+IFERROR('FORM NILAI SIAP'!$W142*'CPMK-CPL'!G$16,0)+IFERROR('FORM NILAI SIAP'!$Y142*'CPMK-CPL'!G$17,0)+IFERROR('FORM NILAI SIAP'!$AA142*'CPMK-CPL'!G$18,0)+IFERROR('FORM NILAI SIAP'!$AC142*'CPMK-CPL'!G$19,0)+IFERROR('FORM NILAI SIAP'!$AE142*'CPMK-CPL'!G$20,0))/'CPMK-CPL'!G$25,""))</f>
        <v/>
      </c>
      <c r="I142" s="7" t="str">
        <f>IF($C142="","",IFERROR((IFERROR('FORM NILAI SIAP'!$M142*'CPMK-CPL'!H$11,0)+IFERROR('FORM NILAI SIAP'!$O142*'CPMK-CPL'!H$12,0)+IFERROR('FORM NILAI SIAP'!$Q142*'CPMK-CPL'!H$13,0)+IFERROR('FORM NILAI SIAP'!$S142*'CPMK-CPL'!H$14,0)+IFERROR('FORM NILAI SIAP'!$U142*'CPMK-CPL'!H$15,0)+IFERROR('FORM NILAI SIAP'!$W142*'CPMK-CPL'!H$16,0)+IFERROR('FORM NILAI SIAP'!$Y142*'CPMK-CPL'!H$17,0)+IFERROR('FORM NILAI SIAP'!$AA142*'CPMK-CPL'!H$18,0)+IFERROR('FORM NILAI SIAP'!$AC142*'CPMK-CPL'!H$19,0)+IFERROR('FORM NILAI SIAP'!$AE142*'CPMK-CPL'!H$20,0))/'CPMK-CPL'!H$25,""))</f>
        <v/>
      </c>
      <c r="J142" s="7" t="str">
        <f>IF($C142="","",IFERROR((IFERROR('FORM NILAI SIAP'!$M142*'CPMK-CPL'!I$11,0)+IFERROR('FORM NILAI SIAP'!$O142*'CPMK-CPL'!I$12,0)+IFERROR('FORM NILAI SIAP'!$Q142*'CPMK-CPL'!I$13,0)+IFERROR('FORM NILAI SIAP'!$S142*'CPMK-CPL'!I$14,0)+IFERROR('FORM NILAI SIAP'!$U142*'CPMK-CPL'!I$15,0)+IFERROR('FORM NILAI SIAP'!$W142*'CPMK-CPL'!I$16,0)+IFERROR('FORM NILAI SIAP'!$Y142*'CPMK-CPL'!I$17,0)+IFERROR('FORM NILAI SIAP'!$AA142*'CPMK-CPL'!I$18,0)+IFERROR('FORM NILAI SIAP'!$AC142*'CPMK-CPL'!I$19,0)+IFERROR('FORM NILAI SIAP'!$AE142*'CPMK-CPL'!I$20,0))/'CPMK-CPL'!I$25,""))</f>
        <v/>
      </c>
      <c r="K142" s="7" t="str">
        <f>IF($C142="","",IFERROR((IFERROR('FORM NILAI SIAP'!$M142*'CPMK-CPL'!J$11,0)+IFERROR('FORM NILAI SIAP'!$O142*'CPMK-CPL'!J$12,0)+IFERROR('FORM NILAI SIAP'!$Q142*'CPMK-CPL'!J$13,0)+IFERROR('FORM NILAI SIAP'!$S142*'CPMK-CPL'!J$14,0)+IFERROR('FORM NILAI SIAP'!$U142*'CPMK-CPL'!J$15,0)+IFERROR('FORM NILAI SIAP'!$W142*'CPMK-CPL'!J$16,0)+IFERROR('FORM NILAI SIAP'!$Y142*'CPMK-CPL'!J$17,0)+IFERROR('FORM NILAI SIAP'!$AA142*'CPMK-CPL'!J$18,0)+IFERROR('FORM NILAI SIAP'!$AC142*'CPMK-CPL'!J$19,0)+IFERROR('FORM NILAI SIAP'!$AE142*'CPMK-CPL'!J$20,0))/'CPMK-CPL'!J$25,""))</f>
        <v/>
      </c>
      <c r="L142" s="7" t="str">
        <f>IF($C142="","",IFERROR((IFERROR('FORM NILAI SIAP'!$M142*'CPMK-CPL'!K$11,0)+IFERROR('FORM NILAI SIAP'!$O142*'CPMK-CPL'!K$12,0)+IFERROR('FORM NILAI SIAP'!$Q142*'CPMK-CPL'!K$13,0)+IFERROR('FORM NILAI SIAP'!$S142*'CPMK-CPL'!K$14,0)+IFERROR('FORM NILAI SIAP'!$U142*'CPMK-CPL'!K$15,0)+IFERROR('FORM NILAI SIAP'!$W142*'CPMK-CPL'!K$16,0)+IFERROR('FORM NILAI SIAP'!$Y142*'CPMK-CPL'!K$17,0)+IFERROR('FORM NILAI SIAP'!$AA142*'CPMK-CPL'!K$18,0)+IFERROR('FORM NILAI SIAP'!$AC142*'CPMK-CPL'!K$19,0)+IFERROR('FORM NILAI SIAP'!$AE142*'CPMK-CPL'!K$20,0))/'CPMK-CPL'!K$25,""))</f>
        <v/>
      </c>
      <c r="M142" s="7" t="str">
        <f>IF($C142="","",IFERROR((IFERROR('FORM NILAI SIAP'!$M142*'CPMK-CPL'!L$11,0)+IFERROR('FORM NILAI SIAP'!$O142*'CPMK-CPL'!L$12,0)+IFERROR('FORM NILAI SIAP'!$Q142*'CPMK-CPL'!L$13,0)+IFERROR('FORM NILAI SIAP'!$S142*'CPMK-CPL'!L$14,0)+IFERROR('FORM NILAI SIAP'!$U142*'CPMK-CPL'!L$15,0)+IFERROR('FORM NILAI SIAP'!$W142*'CPMK-CPL'!L$16,0)+IFERROR('FORM NILAI SIAP'!$Y142*'CPMK-CPL'!L$17,0)+IFERROR('FORM NILAI SIAP'!$AA142*'CPMK-CPL'!L$18,0)+IFERROR('FORM NILAI SIAP'!$AC142*'CPMK-CPL'!L$19,0)+IFERROR('FORM NILAI SIAP'!$AE142*'CPMK-CPL'!L$20,0))/'CPMK-CPL'!L$25,""))</f>
        <v/>
      </c>
      <c r="N142" s="7" t="str">
        <f>IF($C142="","",IFERROR((IFERROR('FORM NILAI SIAP'!$M142*'CPMK-CPL'!M$11,0)+IFERROR('FORM NILAI SIAP'!$O142*'CPMK-CPL'!M$12,0)+IFERROR('FORM NILAI SIAP'!$Q142*'CPMK-CPL'!M$13,0)+IFERROR('FORM NILAI SIAP'!$S142*'CPMK-CPL'!M$14,0)+IFERROR('FORM NILAI SIAP'!$U142*'CPMK-CPL'!M$15,0)+IFERROR('FORM NILAI SIAP'!$W142*'CPMK-CPL'!M$16,0)+IFERROR('FORM NILAI SIAP'!$Y142*'CPMK-CPL'!M$17,0)+IFERROR('FORM NILAI SIAP'!$AA142*'CPMK-CPL'!M$18,0)+IFERROR('FORM NILAI SIAP'!$AC142*'CPMK-CPL'!M$19,0)+IFERROR('FORM NILAI SIAP'!$AE142*'CPMK-CPL'!M$20,0))/'CPMK-CPL'!M$25,""))</f>
        <v/>
      </c>
      <c r="O142" s="7" t="str">
        <f>IF($C142="","",IFERROR((IFERROR('FORM NILAI SIAP'!$M142*'CPMK-CPL'!N$11,0)+IFERROR('FORM NILAI SIAP'!$O142*'CPMK-CPL'!N$12,0)+IFERROR('FORM NILAI SIAP'!$Q142*'CPMK-CPL'!N$13,0)+IFERROR('FORM NILAI SIAP'!$S142*'CPMK-CPL'!N$14,0)+IFERROR('FORM NILAI SIAP'!$U142*'CPMK-CPL'!N$15,0)+IFERROR('FORM NILAI SIAP'!$W142*'CPMK-CPL'!N$16,0)+IFERROR('FORM NILAI SIAP'!$Y142*'CPMK-CPL'!N$17,0)+IFERROR('FORM NILAI SIAP'!$AA142*'CPMK-CPL'!N$18,0)+IFERROR('FORM NILAI SIAP'!$AC142*'CPMK-CPL'!N$19,0)+IFERROR('FORM NILAI SIAP'!$AE142*'CPMK-CPL'!N$20,0))/'CPMK-CPL'!N$25,""))</f>
        <v/>
      </c>
      <c r="P142" s="7" t="str">
        <f>IF($C142="","",IFERROR((IFERROR('FORM NILAI SIAP'!$M142*'CPMK-CPL'!O$11,0)+IFERROR('FORM NILAI SIAP'!$O142*'CPMK-CPL'!O$12,0)+IFERROR('FORM NILAI SIAP'!$Q142*'CPMK-CPL'!O$13,0)+IFERROR('FORM NILAI SIAP'!$S142*'CPMK-CPL'!O$14,0)+IFERROR('FORM NILAI SIAP'!$U142*'CPMK-CPL'!O$15,0)+IFERROR('FORM NILAI SIAP'!$W142*'CPMK-CPL'!O$16,0)+IFERROR('FORM NILAI SIAP'!$Y142*'CPMK-CPL'!O$17,0)+IFERROR('FORM NILAI SIAP'!$AA142*'CPMK-CPL'!O$18,0)+IFERROR('FORM NILAI SIAP'!$AC142*'CPMK-CPL'!O$19,0)+IFERROR('FORM NILAI SIAP'!$AE142*'CPMK-CPL'!O$20,0))/'CPMK-CPL'!O$25,""))</f>
        <v/>
      </c>
      <c r="Q142" s="7" t="str">
        <f>IF($C142="","",IFERROR((IFERROR('FORM NILAI SIAP'!$M142*'CPMK-CPL'!P$11,0)+IFERROR('FORM NILAI SIAP'!$O142*'CPMK-CPL'!P$12,0)+IFERROR('FORM NILAI SIAP'!$Q142*'CPMK-CPL'!P$13,0)+IFERROR('FORM NILAI SIAP'!$S142*'CPMK-CPL'!P$14,0)+IFERROR('FORM NILAI SIAP'!$U142*'CPMK-CPL'!P$15,0)+IFERROR('FORM NILAI SIAP'!$W142*'CPMK-CPL'!P$16,0)+IFERROR('FORM NILAI SIAP'!$Y142*'CPMK-CPL'!P$17,0)+IFERROR('FORM NILAI SIAP'!$AA142*'CPMK-CPL'!P$18,0)+IFERROR('FORM NILAI SIAP'!$AC142*'CPMK-CPL'!P$19,0)+IFERROR('FORM NILAI SIAP'!$AE142*'CPMK-CPL'!P$20,0))/'CPMK-CPL'!P$25,""))</f>
        <v/>
      </c>
      <c r="R142" s="7" t="str">
        <f>IF($C142="","",IFERROR((IFERROR('FORM NILAI SIAP'!$M142*'CPMK-CPL'!Q$11,0)+IFERROR('FORM NILAI SIAP'!$O142*'CPMK-CPL'!Q$12,0)+IFERROR('FORM NILAI SIAP'!$Q142*'CPMK-CPL'!Q$13,0)+IFERROR('FORM NILAI SIAP'!$S142*'CPMK-CPL'!Q$14,0)+IFERROR('FORM NILAI SIAP'!$U142*'CPMK-CPL'!Q$15,0)+IFERROR('FORM NILAI SIAP'!$W142*'CPMK-CPL'!Q$16,0)+IFERROR('FORM NILAI SIAP'!$Y142*'CPMK-CPL'!Q$17,0)+IFERROR('FORM NILAI SIAP'!$AA142*'CPMK-CPL'!Q$18,0)+IFERROR('FORM NILAI SIAP'!$AC142*'CPMK-CPL'!Q$19,0)+IFERROR('FORM NILAI SIAP'!$AE142*'CPMK-CPL'!Q$20,0))/'CPMK-CPL'!Q$25,""))</f>
        <v/>
      </c>
      <c r="S142" s="7" t="str">
        <f>IF($C142="","",IFERROR((IFERROR('FORM NILAI SIAP'!$M142*'CPMK-CPL'!R$11,0)+IFERROR('FORM NILAI SIAP'!$O142*'CPMK-CPL'!R$12,0)+IFERROR('FORM NILAI SIAP'!$Q142*'CPMK-CPL'!R$13,0)+IFERROR('FORM NILAI SIAP'!$S142*'CPMK-CPL'!R$14,0)+IFERROR('FORM NILAI SIAP'!$U142*'CPMK-CPL'!R$15,0)+IFERROR('FORM NILAI SIAP'!$W142*'CPMK-CPL'!R$16,0)+IFERROR('FORM NILAI SIAP'!$Y142*'CPMK-CPL'!R$17,0)+IFERROR('FORM NILAI SIAP'!$AA142*'CPMK-CPL'!R$18,0)+IFERROR('FORM NILAI SIAP'!$AC142*'CPMK-CPL'!R$19,0)+IFERROR('FORM NILAI SIAP'!$AE142*'CPMK-CPL'!R$20,0))/'CPMK-CPL'!R$25,""))</f>
        <v/>
      </c>
      <c r="T142" s="2" t="str">
        <f t="shared" si="47"/>
        <v/>
      </c>
      <c r="U142" s="2" t="str">
        <f t="shared" si="48"/>
        <v/>
      </c>
      <c r="V142" s="2" t="str">
        <f t="shared" si="49"/>
        <v/>
      </c>
      <c r="W142" s="2" t="str">
        <f t="shared" si="50"/>
        <v/>
      </c>
      <c r="X142" s="2" t="str">
        <f t="shared" si="51"/>
        <v/>
      </c>
      <c r="Y142" s="2" t="str">
        <f t="shared" si="52"/>
        <v/>
      </c>
      <c r="Z142" s="2" t="str">
        <f t="shared" si="53"/>
        <v/>
      </c>
      <c r="AA142" s="2" t="str">
        <f t="shared" si="54"/>
        <v/>
      </c>
      <c r="AB142" s="2" t="str">
        <f t="shared" si="45"/>
        <v/>
      </c>
      <c r="AC142" s="2" t="str">
        <f t="shared" si="55"/>
        <v/>
      </c>
      <c r="AD142" s="2" t="str">
        <f t="shared" si="56"/>
        <v/>
      </c>
      <c r="AE142" s="2" t="str">
        <f t="shared" si="57"/>
        <v/>
      </c>
      <c r="AF142" s="2" t="str">
        <f t="shared" si="58"/>
        <v/>
      </c>
      <c r="AG142" s="2" t="str">
        <f t="shared" si="59"/>
        <v/>
      </c>
      <c r="AH142" s="2" t="str">
        <f t="shared" si="60"/>
        <v/>
      </c>
      <c r="AI142" s="60" t="str">
        <f t="shared" ca="1" si="61"/>
        <v/>
      </c>
      <c r="AJ142" s="60"/>
    </row>
    <row r="143" spans="1:36" x14ac:dyDescent="0.25">
      <c r="A143" s="63" t="str">
        <f t="shared" si="46"/>
        <v/>
      </c>
      <c r="B143" s="49" t="str">
        <f>IF('FORM NILAI SIAP'!A143=0,"",'FORM NILAI SIAP'!A143)</f>
        <v/>
      </c>
      <c r="C143" s="3" t="str">
        <f>IF('FORM NILAI SIAP'!B143=0,"",'FORM NILAI SIAP'!B143)</f>
        <v/>
      </c>
      <c r="D143" s="3" t="str">
        <f>'FORM NILAI SIAP'!J143</f>
        <v/>
      </c>
      <c r="E143" s="7" t="str">
        <f>IF($C143="","",IFERROR((IFERROR('FORM NILAI SIAP'!$M143*'CPMK-CPL'!D$11,0)+IFERROR('FORM NILAI SIAP'!$O143*'CPMK-CPL'!D$12,0)+IFERROR('FORM NILAI SIAP'!$Q143*'CPMK-CPL'!D$13,0)+IFERROR('FORM NILAI SIAP'!$S143*'CPMK-CPL'!D$14,0)+IFERROR('FORM NILAI SIAP'!$U143*'CPMK-CPL'!D$15,0)+IFERROR('FORM NILAI SIAP'!$W143*'CPMK-CPL'!D$16,0)+IFERROR('FORM NILAI SIAP'!$Y143*'CPMK-CPL'!D$17,0)+IFERROR('FORM NILAI SIAP'!$AA143*'CPMK-CPL'!D$18,0)+IFERROR('FORM NILAI SIAP'!$AC143*'CPMK-CPL'!D$19,0)+IFERROR('FORM NILAI SIAP'!$AE143*'CPMK-CPL'!D$20,0))/'CPMK-CPL'!D$25,""))</f>
        <v/>
      </c>
      <c r="F143" s="7" t="str">
        <f>IF($C143="","",IFERROR((IFERROR('FORM NILAI SIAP'!$M143*'CPMK-CPL'!E$11,0)+IFERROR('FORM NILAI SIAP'!$O143*'CPMK-CPL'!E$12,0)+IFERROR('FORM NILAI SIAP'!$Q143*'CPMK-CPL'!E$13,0)+IFERROR('FORM NILAI SIAP'!$S143*'CPMK-CPL'!E$14,0)+IFERROR('FORM NILAI SIAP'!$U143*'CPMK-CPL'!E$15,0)+IFERROR('FORM NILAI SIAP'!$W143*'CPMK-CPL'!E$16,0)+IFERROR('FORM NILAI SIAP'!$Y143*'CPMK-CPL'!E$17,0)+IFERROR('FORM NILAI SIAP'!$AA143*'CPMK-CPL'!E$18,0)+IFERROR('FORM NILAI SIAP'!$AC143*'CPMK-CPL'!E$19,0)+IFERROR('FORM NILAI SIAP'!$AE143*'CPMK-CPL'!E$20,0))/'CPMK-CPL'!E$25,""))</f>
        <v/>
      </c>
      <c r="G143" s="7" t="str">
        <f>IF($C143="","",IFERROR((IFERROR('FORM NILAI SIAP'!$M143*'CPMK-CPL'!F$11,0)+IFERROR('FORM NILAI SIAP'!$O143*'CPMK-CPL'!F$12,0)+IFERROR('FORM NILAI SIAP'!$Q143*'CPMK-CPL'!F$13,0)+IFERROR('FORM NILAI SIAP'!$S143*'CPMK-CPL'!F$14,0)+IFERROR('FORM NILAI SIAP'!$U143*'CPMK-CPL'!F$15,0)+IFERROR('FORM NILAI SIAP'!$W143*'CPMK-CPL'!F$16,0)+IFERROR('FORM NILAI SIAP'!$Y143*'CPMK-CPL'!F$17,0)+IFERROR('FORM NILAI SIAP'!$AA143*'CPMK-CPL'!F$18,0)+IFERROR('FORM NILAI SIAP'!$AC143*'CPMK-CPL'!F$19,0)+IFERROR('FORM NILAI SIAP'!$AE143*'CPMK-CPL'!F$20,0))/'CPMK-CPL'!F$25,""))</f>
        <v/>
      </c>
      <c r="H143" s="7" t="str">
        <f>IF($C143="","",IFERROR((IFERROR('FORM NILAI SIAP'!$M143*'CPMK-CPL'!G$11,0)+IFERROR('FORM NILAI SIAP'!$O143*'CPMK-CPL'!G$12,0)+IFERROR('FORM NILAI SIAP'!$Q143*'CPMK-CPL'!G$13,0)+IFERROR('FORM NILAI SIAP'!$S143*'CPMK-CPL'!G$14,0)+IFERROR('FORM NILAI SIAP'!$U143*'CPMK-CPL'!G$15,0)+IFERROR('FORM NILAI SIAP'!$W143*'CPMK-CPL'!G$16,0)+IFERROR('FORM NILAI SIAP'!$Y143*'CPMK-CPL'!G$17,0)+IFERROR('FORM NILAI SIAP'!$AA143*'CPMK-CPL'!G$18,0)+IFERROR('FORM NILAI SIAP'!$AC143*'CPMK-CPL'!G$19,0)+IFERROR('FORM NILAI SIAP'!$AE143*'CPMK-CPL'!G$20,0))/'CPMK-CPL'!G$25,""))</f>
        <v/>
      </c>
      <c r="I143" s="7" t="str">
        <f>IF($C143="","",IFERROR((IFERROR('FORM NILAI SIAP'!$M143*'CPMK-CPL'!H$11,0)+IFERROR('FORM NILAI SIAP'!$O143*'CPMK-CPL'!H$12,0)+IFERROR('FORM NILAI SIAP'!$Q143*'CPMK-CPL'!H$13,0)+IFERROR('FORM NILAI SIAP'!$S143*'CPMK-CPL'!H$14,0)+IFERROR('FORM NILAI SIAP'!$U143*'CPMK-CPL'!H$15,0)+IFERROR('FORM NILAI SIAP'!$W143*'CPMK-CPL'!H$16,0)+IFERROR('FORM NILAI SIAP'!$Y143*'CPMK-CPL'!H$17,0)+IFERROR('FORM NILAI SIAP'!$AA143*'CPMK-CPL'!H$18,0)+IFERROR('FORM NILAI SIAP'!$AC143*'CPMK-CPL'!H$19,0)+IFERROR('FORM NILAI SIAP'!$AE143*'CPMK-CPL'!H$20,0))/'CPMK-CPL'!H$25,""))</f>
        <v/>
      </c>
      <c r="J143" s="7" t="str">
        <f>IF($C143="","",IFERROR((IFERROR('FORM NILAI SIAP'!$M143*'CPMK-CPL'!I$11,0)+IFERROR('FORM NILAI SIAP'!$O143*'CPMK-CPL'!I$12,0)+IFERROR('FORM NILAI SIAP'!$Q143*'CPMK-CPL'!I$13,0)+IFERROR('FORM NILAI SIAP'!$S143*'CPMK-CPL'!I$14,0)+IFERROR('FORM NILAI SIAP'!$U143*'CPMK-CPL'!I$15,0)+IFERROR('FORM NILAI SIAP'!$W143*'CPMK-CPL'!I$16,0)+IFERROR('FORM NILAI SIAP'!$Y143*'CPMK-CPL'!I$17,0)+IFERROR('FORM NILAI SIAP'!$AA143*'CPMK-CPL'!I$18,0)+IFERROR('FORM NILAI SIAP'!$AC143*'CPMK-CPL'!I$19,0)+IFERROR('FORM NILAI SIAP'!$AE143*'CPMK-CPL'!I$20,0))/'CPMK-CPL'!I$25,""))</f>
        <v/>
      </c>
      <c r="K143" s="7" t="str">
        <f>IF($C143="","",IFERROR((IFERROR('FORM NILAI SIAP'!$M143*'CPMK-CPL'!J$11,0)+IFERROR('FORM NILAI SIAP'!$O143*'CPMK-CPL'!J$12,0)+IFERROR('FORM NILAI SIAP'!$Q143*'CPMK-CPL'!J$13,0)+IFERROR('FORM NILAI SIAP'!$S143*'CPMK-CPL'!J$14,0)+IFERROR('FORM NILAI SIAP'!$U143*'CPMK-CPL'!J$15,0)+IFERROR('FORM NILAI SIAP'!$W143*'CPMK-CPL'!J$16,0)+IFERROR('FORM NILAI SIAP'!$Y143*'CPMK-CPL'!J$17,0)+IFERROR('FORM NILAI SIAP'!$AA143*'CPMK-CPL'!J$18,0)+IFERROR('FORM NILAI SIAP'!$AC143*'CPMK-CPL'!J$19,0)+IFERROR('FORM NILAI SIAP'!$AE143*'CPMK-CPL'!J$20,0))/'CPMK-CPL'!J$25,""))</f>
        <v/>
      </c>
      <c r="L143" s="7" t="str">
        <f>IF($C143="","",IFERROR((IFERROR('FORM NILAI SIAP'!$M143*'CPMK-CPL'!K$11,0)+IFERROR('FORM NILAI SIAP'!$O143*'CPMK-CPL'!K$12,0)+IFERROR('FORM NILAI SIAP'!$Q143*'CPMK-CPL'!K$13,0)+IFERROR('FORM NILAI SIAP'!$S143*'CPMK-CPL'!K$14,0)+IFERROR('FORM NILAI SIAP'!$U143*'CPMK-CPL'!K$15,0)+IFERROR('FORM NILAI SIAP'!$W143*'CPMK-CPL'!K$16,0)+IFERROR('FORM NILAI SIAP'!$Y143*'CPMK-CPL'!K$17,0)+IFERROR('FORM NILAI SIAP'!$AA143*'CPMK-CPL'!K$18,0)+IFERROR('FORM NILAI SIAP'!$AC143*'CPMK-CPL'!K$19,0)+IFERROR('FORM NILAI SIAP'!$AE143*'CPMK-CPL'!K$20,0))/'CPMK-CPL'!K$25,""))</f>
        <v/>
      </c>
      <c r="M143" s="7" t="str">
        <f>IF($C143="","",IFERROR((IFERROR('FORM NILAI SIAP'!$M143*'CPMK-CPL'!L$11,0)+IFERROR('FORM NILAI SIAP'!$O143*'CPMK-CPL'!L$12,0)+IFERROR('FORM NILAI SIAP'!$Q143*'CPMK-CPL'!L$13,0)+IFERROR('FORM NILAI SIAP'!$S143*'CPMK-CPL'!L$14,0)+IFERROR('FORM NILAI SIAP'!$U143*'CPMK-CPL'!L$15,0)+IFERROR('FORM NILAI SIAP'!$W143*'CPMK-CPL'!L$16,0)+IFERROR('FORM NILAI SIAP'!$Y143*'CPMK-CPL'!L$17,0)+IFERROR('FORM NILAI SIAP'!$AA143*'CPMK-CPL'!L$18,0)+IFERROR('FORM NILAI SIAP'!$AC143*'CPMK-CPL'!L$19,0)+IFERROR('FORM NILAI SIAP'!$AE143*'CPMK-CPL'!L$20,0))/'CPMK-CPL'!L$25,""))</f>
        <v/>
      </c>
      <c r="N143" s="7" t="str">
        <f>IF($C143="","",IFERROR((IFERROR('FORM NILAI SIAP'!$M143*'CPMK-CPL'!M$11,0)+IFERROR('FORM NILAI SIAP'!$O143*'CPMK-CPL'!M$12,0)+IFERROR('FORM NILAI SIAP'!$Q143*'CPMK-CPL'!M$13,0)+IFERROR('FORM NILAI SIAP'!$S143*'CPMK-CPL'!M$14,0)+IFERROR('FORM NILAI SIAP'!$U143*'CPMK-CPL'!M$15,0)+IFERROR('FORM NILAI SIAP'!$W143*'CPMK-CPL'!M$16,0)+IFERROR('FORM NILAI SIAP'!$Y143*'CPMK-CPL'!M$17,0)+IFERROR('FORM NILAI SIAP'!$AA143*'CPMK-CPL'!M$18,0)+IFERROR('FORM NILAI SIAP'!$AC143*'CPMK-CPL'!M$19,0)+IFERROR('FORM NILAI SIAP'!$AE143*'CPMK-CPL'!M$20,0))/'CPMK-CPL'!M$25,""))</f>
        <v/>
      </c>
      <c r="O143" s="7" t="str">
        <f>IF($C143="","",IFERROR((IFERROR('FORM NILAI SIAP'!$M143*'CPMK-CPL'!N$11,0)+IFERROR('FORM NILAI SIAP'!$O143*'CPMK-CPL'!N$12,0)+IFERROR('FORM NILAI SIAP'!$Q143*'CPMK-CPL'!N$13,0)+IFERROR('FORM NILAI SIAP'!$S143*'CPMK-CPL'!N$14,0)+IFERROR('FORM NILAI SIAP'!$U143*'CPMK-CPL'!N$15,0)+IFERROR('FORM NILAI SIAP'!$W143*'CPMK-CPL'!N$16,0)+IFERROR('FORM NILAI SIAP'!$Y143*'CPMK-CPL'!N$17,0)+IFERROR('FORM NILAI SIAP'!$AA143*'CPMK-CPL'!N$18,0)+IFERROR('FORM NILAI SIAP'!$AC143*'CPMK-CPL'!N$19,0)+IFERROR('FORM NILAI SIAP'!$AE143*'CPMK-CPL'!N$20,0))/'CPMK-CPL'!N$25,""))</f>
        <v/>
      </c>
      <c r="P143" s="7" t="str">
        <f>IF($C143="","",IFERROR((IFERROR('FORM NILAI SIAP'!$M143*'CPMK-CPL'!O$11,0)+IFERROR('FORM NILAI SIAP'!$O143*'CPMK-CPL'!O$12,0)+IFERROR('FORM NILAI SIAP'!$Q143*'CPMK-CPL'!O$13,0)+IFERROR('FORM NILAI SIAP'!$S143*'CPMK-CPL'!O$14,0)+IFERROR('FORM NILAI SIAP'!$U143*'CPMK-CPL'!O$15,0)+IFERROR('FORM NILAI SIAP'!$W143*'CPMK-CPL'!O$16,0)+IFERROR('FORM NILAI SIAP'!$Y143*'CPMK-CPL'!O$17,0)+IFERROR('FORM NILAI SIAP'!$AA143*'CPMK-CPL'!O$18,0)+IFERROR('FORM NILAI SIAP'!$AC143*'CPMK-CPL'!O$19,0)+IFERROR('FORM NILAI SIAP'!$AE143*'CPMK-CPL'!O$20,0))/'CPMK-CPL'!O$25,""))</f>
        <v/>
      </c>
      <c r="Q143" s="7" t="str">
        <f>IF($C143="","",IFERROR((IFERROR('FORM NILAI SIAP'!$M143*'CPMK-CPL'!P$11,0)+IFERROR('FORM NILAI SIAP'!$O143*'CPMK-CPL'!P$12,0)+IFERROR('FORM NILAI SIAP'!$Q143*'CPMK-CPL'!P$13,0)+IFERROR('FORM NILAI SIAP'!$S143*'CPMK-CPL'!P$14,0)+IFERROR('FORM NILAI SIAP'!$U143*'CPMK-CPL'!P$15,0)+IFERROR('FORM NILAI SIAP'!$W143*'CPMK-CPL'!P$16,0)+IFERROR('FORM NILAI SIAP'!$Y143*'CPMK-CPL'!P$17,0)+IFERROR('FORM NILAI SIAP'!$AA143*'CPMK-CPL'!P$18,0)+IFERROR('FORM NILAI SIAP'!$AC143*'CPMK-CPL'!P$19,0)+IFERROR('FORM NILAI SIAP'!$AE143*'CPMK-CPL'!P$20,0))/'CPMK-CPL'!P$25,""))</f>
        <v/>
      </c>
      <c r="R143" s="7" t="str">
        <f>IF($C143="","",IFERROR((IFERROR('FORM NILAI SIAP'!$M143*'CPMK-CPL'!Q$11,0)+IFERROR('FORM NILAI SIAP'!$O143*'CPMK-CPL'!Q$12,0)+IFERROR('FORM NILAI SIAP'!$Q143*'CPMK-CPL'!Q$13,0)+IFERROR('FORM NILAI SIAP'!$S143*'CPMK-CPL'!Q$14,0)+IFERROR('FORM NILAI SIAP'!$U143*'CPMK-CPL'!Q$15,0)+IFERROR('FORM NILAI SIAP'!$W143*'CPMK-CPL'!Q$16,0)+IFERROR('FORM NILAI SIAP'!$Y143*'CPMK-CPL'!Q$17,0)+IFERROR('FORM NILAI SIAP'!$AA143*'CPMK-CPL'!Q$18,0)+IFERROR('FORM NILAI SIAP'!$AC143*'CPMK-CPL'!Q$19,0)+IFERROR('FORM NILAI SIAP'!$AE143*'CPMK-CPL'!Q$20,0))/'CPMK-CPL'!Q$25,""))</f>
        <v/>
      </c>
      <c r="S143" s="7" t="str">
        <f>IF($C143="","",IFERROR((IFERROR('FORM NILAI SIAP'!$M143*'CPMK-CPL'!R$11,0)+IFERROR('FORM NILAI SIAP'!$O143*'CPMK-CPL'!R$12,0)+IFERROR('FORM NILAI SIAP'!$Q143*'CPMK-CPL'!R$13,0)+IFERROR('FORM NILAI SIAP'!$S143*'CPMK-CPL'!R$14,0)+IFERROR('FORM NILAI SIAP'!$U143*'CPMK-CPL'!R$15,0)+IFERROR('FORM NILAI SIAP'!$W143*'CPMK-CPL'!R$16,0)+IFERROR('FORM NILAI SIAP'!$Y143*'CPMK-CPL'!R$17,0)+IFERROR('FORM NILAI SIAP'!$AA143*'CPMK-CPL'!R$18,0)+IFERROR('FORM NILAI SIAP'!$AC143*'CPMK-CPL'!R$19,0)+IFERROR('FORM NILAI SIAP'!$AE143*'CPMK-CPL'!R$20,0))/'CPMK-CPL'!R$25,""))</f>
        <v/>
      </c>
      <c r="T143" s="2" t="str">
        <f t="shared" si="47"/>
        <v/>
      </c>
      <c r="U143" s="2" t="str">
        <f t="shared" si="48"/>
        <v/>
      </c>
      <c r="V143" s="2" t="str">
        <f t="shared" si="49"/>
        <v/>
      </c>
      <c r="W143" s="2" t="str">
        <f t="shared" si="50"/>
        <v/>
      </c>
      <c r="X143" s="2" t="str">
        <f t="shared" si="51"/>
        <v/>
      </c>
      <c r="Y143" s="2" t="str">
        <f t="shared" si="52"/>
        <v/>
      </c>
      <c r="Z143" s="2" t="str">
        <f t="shared" si="53"/>
        <v/>
      </c>
      <c r="AA143" s="2" t="str">
        <f t="shared" si="54"/>
        <v/>
      </c>
      <c r="AB143" s="2" t="str">
        <f t="shared" si="45"/>
        <v/>
      </c>
      <c r="AC143" s="2" t="str">
        <f t="shared" si="55"/>
        <v/>
      </c>
      <c r="AD143" s="2" t="str">
        <f t="shared" si="56"/>
        <v/>
      </c>
      <c r="AE143" s="2" t="str">
        <f t="shared" si="57"/>
        <v/>
      </c>
      <c r="AF143" s="2" t="str">
        <f t="shared" si="58"/>
        <v/>
      </c>
      <c r="AG143" s="2" t="str">
        <f t="shared" si="59"/>
        <v/>
      </c>
      <c r="AH143" s="2" t="str">
        <f t="shared" si="60"/>
        <v/>
      </c>
      <c r="AI143" s="60" t="str">
        <f t="shared" ca="1" si="61"/>
        <v/>
      </c>
      <c r="AJ143" s="60"/>
    </row>
    <row r="144" spans="1:36" x14ac:dyDescent="0.25">
      <c r="A144" s="63" t="str">
        <f t="shared" si="46"/>
        <v/>
      </c>
      <c r="B144" s="49" t="str">
        <f>IF('FORM NILAI SIAP'!A144=0,"",'FORM NILAI SIAP'!A144)</f>
        <v/>
      </c>
      <c r="C144" s="3" t="str">
        <f>IF('FORM NILAI SIAP'!B144=0,"",'FORM NILAI SIAP'!B144)</f>
        <v/>
      </c>
      <c r="D144" s="3" t="str">
        <f>'FORM NILAI SIAP'!J144</f>
        <v/>
      </c>
      <c r="E144" s="7" t="str">
        <f>IF($C144="","",IFERROR((IFERROR('FORM NILAI SIAP'!$M144*'CPMK-CPL'!D$11,0)+IFERROR('FORM NILAI SIAP'!$O144*'CPMK-CPL'!D$12,0)+IFERROR('FORM NILAI SIAP'!$Q144*'CPMK-CPL'!D$13,0)+IFERROR('FORM NILAI SIAP'!$S144*'CPMK-CPL'!D$14,0)+IFERROR('FORM NILAI SIAP'!$U144*'CPMK-CPL'!D$15,0)+IFERROR('FORM NILAI SIAP'!$W144*'CPMK-CPL'!D$16,0)+IFERROR('FORM NILAI SIAP'!$Y144*'CPMK-CPL'!D$17,0)+IFERROR('FORM NILAI SIAP'!$AA144*'CPMK-CPL'!D$18,0)+IFERROR('FORM NILAI SIAP'!$AC144*'CPMK-CPL'!D$19,0)+IFERROR('FORM NILAI SIAP'!$AE144*'CPMK-CPL'!D$20,0))/'CPMK-CPL'!D$25,""))</f>
        <v/>
      </c>
      <c r="F144" s="7" t="str">
        <f>IF($C144="","",IFERROR((IFERROR('FORM NILAI SIAP'!$M144*'CPMK-CPL'!E$11,0)+IFERROR('FORM NILAI SIAP'!$O144*'CPMK-CPL'!E$12,0)+IFERROR('FORM NILAI SIAP'!$Q144*'CPMK-CPL'!E$13,0)+IFERROR('FORM NILAI SIAP'!$S144*'CPMK-CPL'!E$14,0)+IFERROR('FORM NILAI SIAP'!$U144*'CPMK-CPL'!E$15,0)+IFERROR('FORM NILAI SIAP'!$W144*'CPMK-CPL'!E$16,0)+IFERROR('FORM NILAI SIAP'!$Y144*'CPMK-CPL'!E$17,0)+IFERROR('FORM NILAI SIAP'!$AA144*'CPMK-CPL'!E$18,0)+IFERROR('FORM NILAI SIAP'!$AC144*'CPMK-CPL'!E$19,0)+IFERROR('FORM NILAI SIAP'!$AE144*'CPMK-CPL'!E$20,0))/'CPMK-CPL'!E$25,""))</f>
        <v/>
      </c>
      <c r="G144" s="7" t="str">
        <f>IF($C144="","",IFERROR((IFERROR('FORM NILAI SIAP'!$M144*'CPMK-CPL'!F$11,0)+IFERROR('FORM NILAI SIAP'!$O144*'CPMK-CPL'!F$12,0)+IFERROR('FORM NILAI SIAP'!$Q144*'CPMK-CPL'!F$13,0)+IFERROR('FORM NILAI SIAP'!$S144*'CPMK-CPL'!F$14,0)+IFERROR('FORM NILAI SIAP'!$U144*'CPMK-CPL'!F$15,0)+IFERROR('FORM NILAI SIAP'!$W144*'CPMK-CPL'!F$16,0)+IFERROR('FORM NILAI SIAP'!$Y144*'CPMK-CPL'!F$17,0)+IFERROR('FORM NILAI SIAP'!$AA144*'CPMK-CPL'!F$18,0)+IFERROR('FORM NILAI SIAP'!$AC144*'CPMK-CPL'!F$19,0)+IFERROR('FORM NILAI SIAP'!$AE144*'CPMK-CPL'!F$20,0))/'CPMK-CPL'!F$25,""))</f>
        <v/>
      </c>
      <c r="H144" s="7" t="str">
        <f>IF($C144="","",IFERROR((IFERROR('FORM NILAI SIAP'!$M144*'CPMK-CPL'!G$11,0)+IFERROR('FORM NILAI SIAP'!$O144*'CPMK-CPL'!G$12,0)+IFERROR('FORM NILAI SIAP'!$Q144*'CPMK-CPL'!G$13,0)+IFERROR('FORM NILAI SIAP'!$S144*'CPMK-CPL'!G$14,0)+IFERROR('FORM NILAI SIAP'!$U144*'CPMK-CPL'!G$15,0)+IFERROR('FORM NILAI SIAP'!$W144*'CPMK-CPL'!G$16,0)+IFERROR('FORM NILAI SIAP'!$Y144*'CPMK-CPL'!G$17,0)+IFERROR('FORM NILAI SIAP'!$AA144*'CPMK-CPL'!G$18,0)+IFERROR('FORM NILAI SIAP'!$AC144*'CPMK-CPL'!G$19,0)+IFERROR('FORM NILAI SIAP'!$AE144*'CPMK-CPL'!G$20,0))/'CPMK-CPL'!G$25,""))</f>
        <v/>
      </c>
      <c r="I144" s="7" t="str">
        <f>IF($C144="","",IFERROR((IFERROR('FORM NILAI SIAP'!$M144*'CPMK-CPL'!H$11,0)+IFERROR('FORM NILAI SIAP'!$O144*'CPMK-CPL'!H$12,0)+IFERROR('FORM NILAI SIAP'!$Q144*'CPMK-CPL'!H$13,0)+IFERROR('FORM NILAI SIAP'!$S144*'CPMK-CPL'!H$14,0)+IFERROR('FORM NILAI SIAP'!$U144*'CPMK-CPL'!H$15,0)+IFERROR('FORM NILAI SIAP'!$W144*'CPMK-CPL'!H$16,0)+IFERROR('FORM NILAI SIAP'!$Y144*'CPMK-CPL'!H$17,0)+IFERROR('FORM NILAI SIAP'!$AA144*'CPMK-CPL'!H$18,0)+IFERROR('FORM NILAI SIAP'!$AC144*'CPMK-CPL'!H$19,0)+IFERROR('FORM NILAI SIAP'!$AE144*'CPMK-CPL'!H$20,0))/'CPMK-CPL'!H$25,""))</f>
        <v/>
      </c>
      <c r="J144" s="7" t="str">
        <f>IF($C144="","",IFERROR((IFERROR('FORM NILAI SIAP'!$M144*'CPMK-CPL'!I$11,0)+IFERROR('FORM NILAI SIAP'!$O144*'CPMK-CPL'!I$12,0)+IFERROR('FORM NILAI SIAP'!$Q144*'CPMK-CPL'!I$13,0)+IFERROR('FORM NILAI SIAP'!$S144*'CPMK-CPL'!I$14,0)+IFERROR('FORM NILAI SIAP'!$U144*'CPMK-CPL'!I$15,0)+IFERROR('FORM NILAI SIAP'!$W144*'CPMK-CPL'!I$16,0)+IFERROR('FORM NILAI SIAP'!$Y144*'CPMK-CPL'!I$17,0)+IFERROR('FORM NILAI SIAP'!$AA144*'CPMK-CPL'!I$18,0)+IFERROR('FORM NILAI SIAP'!$AC144*'CPMK-CPL'!I$19,0)+IFERROR('FORM NILAI SIAP'!$AE144*'CPMK-CPL'!I$20,0))/'CPMK-CPL'!I$25,""))</f>
        <v/>
      </c>
      <c r="K144" s="7" t="str">
        <f>IF($C144="","",IFERROR((IFERROR('FORM NILAI SIAP'!$M144*'CPMK-CPL'!J$11,0)+IFERROR('FORM NILAI SIAP'!$O144*'CPMK-CPL'!J$12,0)+IFERROR('FORM NILAI SIAP'!$Q144*'CPMK-CPL'!J$13,0)+IFERROR('FORM NILAI SIAP'!$S144*'CPMK-CPL'!J$14,0)+IFERROR('FORM NILAI SIAP'!$U144*'CPMK-CPL'!J$15,0)+IFERROR('FORM NILAI SIAP'!$W144*'CPMK-CPL'!J$16,0)+IFERROR('FORM NILAI SIAP'!$Y144*'CPMK-CPL'!J$17,0)+IFERROR('FORM NILAI SIAP'!$AA144*'CPMK-CPL'!J$18,0)+IFERROR('FORM NILAI SIAP'!$AC144*'CPMK-CPL'!J$19,0)+IFERROR('FORM NILAI SIAP'!$AE144*'CPMK-CPL'!J$20,0))/'CPMK-CPL'!J$25,""))</f>
        <v/>
      </c>
      <c r="L144" s="7" t="str">
        <f>IF($C144="","",IFERROR((IFERROR('FORM NILAI SIAP'!$M144*'CPMK-CPL'!K$11,0)+IFERROR('FORM NILAI SIAP'!$O144*'CPMK-CPL'!K$12,0)+IFERROR('FORM NILAI SIAP'!$Q144*'CPMK-CPL'!K$13,0)+IFERROR('FORM NILAI SIAP'!$S144*'CPMK-CPL'!K$14,0)+IFERROR('FORM NILAI SIAP'!$U144*'CPMK-CPL'!K$15,0)+IFERROR('FORM NILAI SIAP'!$W144*'CPMK-CPL'!K$16,0)+IFERROR('FORM NILAI SIAP'!$Y144*'CPMK-CPL'!K$17,0)+IFERROR('FORM NILAI SIAP'!$AA144*'CPMK-CPL'!K$18,0)+IFERROR('FORM NILAI SIAP'!$AC144*'CPMK-CPL'!K$19,0)+IFERROR('FORM NILAI SIAP'!$AE144*'CPMK-CPL'!K$20,0))/'CPMK-CPL'!K$25,""))</f>
        <v/>
      </c>
      <c r="M144" s="7" t="str">
        <f>IF($C144="","",IFERROR((IFERROR('FORM NILAI SIAP'!$M144*'CPMK-CPL'!L$11,0)+IFERROR('FORM NILAI SIAP'!$O144*'CPMK-CPL'!L$12,0)+IFERROR('FORM NILAI SIAP'!$Q144*'CPMK-CPL'!L$13,0)+IFERROR('FORM NILAI SIAP'!$S144*'CPMK-CPL'!L$14,0)+IFERROR('FORM NILAI SIAP'!$U144*'CPMK-CPL'!L$15,0)+IFERROR('FORM NILAI SIAP'!$W144*'CPMK-CPL'!L$16,0)+IFERROR('FORM NILAI SIAP'!$Y144*'CPMK-CPL'!L$17,0)+IFERROR('FORM NILAI SIAP'!$AA144*'CPMK-CPL'!L$18,0)+IFERROR('FORM NILAI SIAP'!$AC144*'CPMK-CPL'!L$19,0)+IFERROR('FORM NILAI SIAP'!$AE144*'CPMK-CPL'!L$20,0))/'CPMK-CPL'!L$25,""))</f>
        <v/>
      </c>
      <c r="N144" s="7" t="str">
        <f>IF($C144="","",IFERROR((IFERROR('FORM NILAI SIAP'!$M144*'CPMK-CPL'!M$11,0)+IFERROR('FORM NILAI SIAP'!$O144*'CPMK-CPL'!M$12,0)+IFERROR('FORM NILAI SIAP'!$Q144*'CPMK-CPL'!M$13,0)+IFERROR('FORM NILAI SIAP'!$S144*'CPMK-CPL'!M$14,0)+IFERROR('FORM NILAI SIAP'!$U144*'CPMK-CPL'!M$15,0)+IFERROR('FORM NILAI SIAP'!$W144*'CPMK-CPL'!M$16,0)+IFERROR('FORM NILAI SIAP'!$Y144*'CPMK-CPL'!M$17,0)+IFERROR('FORM NILAI SIAP'!$AA144*'CPMK-CPL'!M$18,0)+IFERROR('FORM NILAI SIAP'!$AC144*'CPMK-CPL'!M$19,0)+IFERROR('FORM NILAI SIAP'!$AE144*'CPMK-CPL'!M$20,0))/'CPMK-CPL'!M$25,""))</f>
        <v/>
      </c>
      <c r="O144" s="7" t="str">
        <f>IF($C144="","",IFERROR((IFERROR('FORM NILAI SIAP'!$M144*'CPMK-CPL'!N$11,0)+IFERROR('FORM NILAI SIAP'!$O144*'CPMK-CPL'!N$12,0)+IFERROR('FORM NILAI SIAP'!$Q144*'CPMK-CPL'!N$13,0)+IFERROR('FORM NILAI SIAP'!$S144*'CPMK-CPL'!N$14,0)+IFERROR('FORM NILAI SIAP'!$U144*'CPMK-CPL'!N$15,0)+IFERROR('FORM NILAI SIAP'!$W144*'CPMK-CPL'!N$16,0)+IFERROR('FORM NILAI SIAP'!$Y144*'CPMK-CPL'!N$17,0)+IFERROR('FORM NILAI SIAP'!$AA144*'CPMK-CPL'!N$18,0)+IFERROR('FORM NILAI SIAP'!$AC144*'CPMK-CPL'!N$19,0)+IFERROR('FORM NILAI SIAP'!$AE144*'CPMK-CPL'!N$20,0))/'CPMK-CPL'!N$25,""))</f>
        <v/>
      </c>
      <c r="P144" s="7" t="str">
        <f>IF($C144="","",IFERROR((IFERROR('FORM NILAI SIAP'!$M144*'CPMK-CPL'!O$11,0)+IFERROR('FORM NILAI SIAP'!$O144*'CPMK-CPL'!O$12,0)+IFERROR('FORM NILAI SIAP'!$Q144*'CPMK-CPL'!O$13,0)+IFERROR('FORM NILAI SIAP'!$S144*'CPMK-CPL'!O$14,0)+IFERROR('FORM NILAI SIAP'!$U144*'CPMK-CPL'!O$15,0)+IFERROR('FORM NILAI SIAP'!$W144*'CPMK-CPL'!O$16,0)+IFERROR('FORM NILAI SIAP'!$Y144*'CPMK-CPL'!O$17,0)+IFERROR('FORM NILAI SIAP'!$AA144*'CPMK-CPL'!O$18,0)+IFERROR('FORM NILAI SIAP'!$AC144*'CPMK-CPL'!O$19,0)+IFERROR('FORM NILAI SIAP'!$AE144*'CPMK-CPL'!O$20,0))/'CPMK-CPL'!O$25,""))</f>
        <v/>
      </c>
      <c r="Q144" s="7" t="str">
        <f>IF($C144="","",IFERROR((IFERROR('FORM NILAI SIAP'!$M144*'CPMK-CPL'!P$11,0)+IFERROR('FORM NILAI SIAP'!$O144*'CPMK-CPL'!P$12,0)+IFERROR('FORM NILAI SIAP'!$Q144*'CPMK-CPL'!P$13,0)+IFERROR('FORM NILAI SIAP'!$S144*'CPMK-CPL'!P$14,0)+IFERROR('FORM NILAI SIAP'!$U144*'CPMK-CPL'!P$15,0)+IFERROR('FORM NILAI SIAP'!$W144*'CPMK-CPL'!P$16,0)+IFERROR('FORM NILAI SIAP'!$Y144*'CPMK-CPL'!P$17,0)+IFERROR('FORM NILAI SIAP'!$AA144*'CPMK-CPL'!P$18,0)+IFERROR('FORM NILAI SIAP'!$AC144*'CPMK-CPL'!P$19,0)+IFERROR('FORM NILAI SIAP'!$AE144*'CPMK-CPL'!P$20,0))/'CPMK-CPL'!P$25,""))</f>
        <v/>
      </c>
      <c r="R144" s="7" t="str">
        <f>IF($C144="","",IFERROR((IFERROR('FORM NILAI SIAP'!$M144*'CPMK-CPL'!Q$11,0)+IFERROR('FORM NILAI SIAP'!$O144*'CPMK-CPL'!Q$12,0)+IFERROR('FORM NILAI SIAP'!$Q144*'CPMK-CPL'!Q$13,0)+IFERROR('FORM NILAI SIAP'!$S144*'CPMK-CPL'!Q$14,0)+IFERROR('FORM NILAI SIAP'!$U144*'CPMK-CPL'!Q$15,0)+IFERROR('FORM NILAI SIAP'!$W144*'CPMK-CPL'!Q$16,0)+IFERROR('FORM NILAI SIAP'!$Y144*'CPMK-CPL'!Q$17,0)+IFERROR('FORM NILAI SIAP'!$AA144*'CPMK-CPL'!Q$18,0)+IFERROR('FORM NILAI SIAP'!$AC144*'CPMK-CPL'!Q$19,0)+IFERROR('FORM NILAI SIAP'!$AE144*'CPMK-CPL'!Q$20,0))/'CPMK-CPL'!Q$25,""))</f>
        <v/>
      </c>
      <c r="S144" s="7" t="str">
        <f>IF($C144="","",IFERROR((IFERROR('FORM NILAI SIAP'!$M144*'CPMK-CPL'!R$11,0)+IFERROR('FORM NILAI SIAP'!$O144*'CPMK-CPL'!R$12,0)+IFERROR('FORM NILAI SIAP'!$Q144*'CPMK-CPL'!R$13,0)+IFERROR('FORM NILAI SIAP'!$S144*'CPMK-CPL'!R$14,0)+IFERROR('FORM NILAI SIAP'!$U144*'CPMK-CPL'!R$15,0)+IFERROR('FORM NILAI SIAP'!$W144*'CPMK-CPL'!R$16,0)+IFERROR('FORM NILAI SIAP'!$Y144*'CPMK-CPL'!R$17,0)+IFERROR('FORM NILAI SIAP'!$AA144*'CPMK-CPL'!R$18,0)+IFERROR('FORM NILAI SIAP'!$AC144*'CPMK-CPL'!R$19,0)+IFERROR('FORM NILAI SIAP'!$AE144*'CPMK-CPL'!R$20,0))/'CPMK-CPL'!R$25,""))</f>
        <v/>
      </c>
      <c r="T144" s="2" t="str">
        <f t="shared" si="47"/>
        <v/>
      </c>
      <c r="U144" s="2" t="str">
        <f t="shared" si="48"/>
        <v/>
      </c>
      <c r="V144" s="2" t="str">
        <f t="shared" si="49"/>
        <v/>
      </c>
      <c r="W144" s="2" t="str">
        <f t="shared" si="50"/>
        <v/>
      </c>
      <c r="X144" s="2" t="str">
        <f t="shared" si="51"/>
        <v/>
      </c>
      <c r="Y144" s="2" t="str">
        <f t="shared" si="52"/>
        <v/>
      </c>
      <c r="Z144" s="2" t="str">
        <f t="shared" si="53"/>
        <v/>
      </c>
      <c r="AA144" s="2" t="str">
        <f t="shared" si="54"/>
        <v/>
      </c>
      <c r="AB144" s="2" t="str">
        <f t="shared" si="45"/>
        <v/>
      </c>
      <c r="AC144" s="2" t="str">
        <f t="shared" si="55"/>
        <v/>
      </c>
      <c r="AD144" s="2" t="str">
        <f t="shared" si="56"/>
        <v/>
      </c>
      <c r="AE144" s="2" t="str">
        <f t="shared" si="57"/>
        <v/>
      </c>
      <c r="AF144" s="2" t="str">
        <f t="shared" si="58"/>
        <v/>
      </c>
      <c r="AG144" s="2" t="str">
        <f t="shared" si="59"/>
        <v/>
      </c>
      <c r="AH144" s="2" t="str">
        <f t="shared" si="60"/>
        <v/>
      </c>
      <c r="AI144" s="60" t="str">
        <f t="shared" ca="1" si="61"/>
        <v/>
      </c>
      <c r="AJ144" s="60"/>
    </row>
    <row r="145" spans="1:36" x14ac:dyDescent="0.25">
      <c r="A145" s="63" t="str">
        <f t="shared" si="46"/>
        <v/>
      </c>
      <c r="B145" s="49" t="str">
        <f>IF('FORM NILAI SIAP'!A145=0,"",'FORM NILAI SIAP'!A145)</f>
        <v/>
      </c>
      <c r="C145" s="3" t="str">
        <f>IF('FORM NILAI SIAP'!B145=0,"",'FORM NILAI SIAP'!B145)</f>
        <v/>
      </c>
      <c r="D145" s="3" t="str">
        <f>'FORM NILAI SIAP'!J145</f>
        <v/>
      </c>
      <c r="E145" s="7" t="str">
        <f>IF($C145="","",IFERROR((IFERROR('FORM NILAI SIAP'!$M145*'CPMK-CPL'!D$11,0)+IFERROR('FORM NILAI SIAP'!$O145*'CPMK-CPL'!D$12,0)+IFERROR('FORM NILAI SIAP'!$Q145*'CPMK-CPL'!D$13,0)+IFERROR('FORM NILAI SIAP'!$S145*'CPMK-CPL'!D$14,0)+IFERROR('FORM NILAI SIAP'!$U145*'CPMK-CPL'!D$15,0)+IFERROR('FORM NILAI SIAP'!$W145*'CPMK-CPL'!D$16,0)+IFERROR('FORM NILAI SIAP'!$Y145*'CPMK-CPL'!D$17,0)+IFERROR('FORM NILAI SIAP'!$AA145*'CPMK-CPL'!D$18,0)+IFERROR('FORM NILAI SIAP'!$AC145*'CPMK-CPL'!D$19,0)+IFERROR('FORM NILAI SIAP'!$AE145*'CPMK-CPL'!D$20,0))/'CPMK-CPL'!D$25,""))</f>
        <v/>
      </c>
      <c r="F145" s="7" t="str">
        <f>IF($C145="","",IFERROR((IFERROR('FORM NILAI SIAP'!$M145*'CPMK-CPL'!E$11,0)+IFERROR('FORM NILAI SIAP'!$O145*'CPMK-CPL'!E$12,0)+IFERROR('FORM NILAI SIAP'!$Q145*'CPMK-CPL'!E$13,0)+IFERROR('FORM NILAI SIAP'!$S145*'CPMK-CPL'!E$14,0)+IFERROR('FORM NILAI SIAP'!$U145*'CPMK-CPL'!E$15,0)+IFERROR('FORM NILAI SIAP'!$W145*'CPMK-CPL'!E$16,0)+IFERROR('FORM NILAI SIAP'!$Y145*'CPMK-CPL'!E$17,0)+IFERROR('FORM NILAI SIAP'!$AA145*'CPMK-CPL'!E$18,0)+IFERROR('FORM NILAI SIAP'!$AC145*'CPMK-CPL'!E$19,0)+IFERROR('FORM NILAI SIAP'!$AE145*'CPMK-CPL'!E$20,0))/'CPMK-CPL'!E$25,""))</f>
        <v/>
      </c>
      <c r="G145" s="7" t="str">
        <f>IF($C145="","",IFERROR((IFERROR('FORM NILAI SIAP'!$M145*'CPMK-CPL'!F$11,0)+IFERROR('FORM NILAI SIAP'!$O145*'CPMK-CPL'!F$12,0)+IFERROR('FORM NILAI SIAP'!$Q145*'CPMK-CPL'!F$13,0)+IFERROR('FORM NILAI SIAP'!$S145*'CPMK-CPL'!F$14,0)+IFERROR('FORM NILAI SIAP'!$U145*'CPMK-CPL'!F$15,0)+IFERROR('FORM NILAI SIAP'!$W145*'CPMK-CPL'!F$16,0)+IFERROR('FORM NILAI SIAP'!$Y145*'CPMK-CPL'!F$17,0)+IFERROR('FORM NILAI SIAP'!$AA145*'CPMK-CPL'!F$18,0)+IFERROR('FORM NILAI SIAP'!$AC145*'CPMK-CPL'!F$19,0)+IFERROR('FORM NILAI SIAP'!$AE145*'CPMK-CPL'!F$20,0))/'CPMK-CPL'!F$25,""))</f>
        <v/>
      </c>
      <c r="H145" s="7" t="str">
        <f>IF($C145="","",IFERROR((IFERROR('FORM NILAI SIAP'!$M145*'CPMK-CPL'!G$11,0)+IFERROR('FORM NILAI SIAP'!$O145*'CPMK-CPL'!G$12,0)+IFERROR('FORM NILAI SIAP'!$Q145*'CPMK-CPL'!G$13,0)+IFERROR('FORM NILAI SIAP'!$S145*'CPMK-CPL'!G$14,0)+IFERROR('FORM NILAI SIAP'!$U145*'CPMK-CPL'!G$15,0)+IFERROR('FORM NILAI SIAP'!$W145*'CPMK-CPL'!G$16,0)+IFERROR('FORM NILAI SIAP'!$Y145*'CPMK-CPL'!G$17,0)+IFERROR('FORM NILAI SIAP'!$AA145*'CPMK-CPL'!G$18,0)+IFERROR('FORM NILAI SIAP'!$AC145*'CPMK-CPL'!G$19,0)+IFERROR('FORM NILAI SIAP'!$AE145*'CPMK-CPL'!G$20,0))/'CPMK-CPL'!G$25,""))</f>
        <v/>
      </c>
      <c r="I145" s="7" t="str">
        <f>IF($C145="","",IFERROR((IFERROR('FORM NILAI SIAP'!$M145*'CPMK-CPL'!H$11,0)+IFERROR('FORM NILAI SIAP'!$O145*'CPMK-CPL'!H$12,0)+IFERROR('FORM NILAI SIAP'!$Q145*'CPMK-CPL'!H$13,0)+IFERROR('FORM NILAI SIAP'!$S145*'CPMK-CPL'!H$14,0)+IFERROR('FORM NILAI SIAP'!$U145*'CPMK-CPL'!H$15,0)+IFERROR('FORM NILAI SIAP'!$W145*'CPMK-CPL'!H$16,0)+IFERROR('FORM NILAI SIAP'!$Y145*'CPMK-CPL'!H$17,0)+IFERROR('FORM NILAI SIAP'!$AA145*'CPMK-CPL'!H$18,0)+IFERROR('FORM NILAI SIAP'!$AC145*'CPMK-CPL'!H$19,0)+IFERROR('FORM NILAI SIAP'!$AE145*'CPMK-CPL'!H$20,0))/'CPMK-CPL'!H$25,""))</f>
        <v/>
      </c>
      <c r="J145" s="7" t="str">
        <f>IF($C145="","",IFERROR((IFERROR('FORM NILAI SIAP'!$M145*'CPMK-CPL'!I$11,0)+IFERROR('FORM NILAI SIAP'!$O145*'CPMK-CPL'!I$12,0)+IFERROR('FORM NILAI SIAP'!$Q145*'CPMK-CPL'!I$13,0)+IFERROR('FORM NILAI SIAP'!$S145*'CPMK-CPL'!I$14,0)+IFERROR('FORM NILAI SIAP'!$U145*'CPMK-CPL'!I$15,0)+IFERROR('FORM NILAI SIAP'!$W145*'CPMK-CPL'!I$16,0)+IFERROR('FORM NILAI SIAP'!$Y145*'CPMK-CPL'!I$17,0)+IFERROR('FORM NILAI SIAP'!$AA145*'CPMK-CPL'!I$18,0)+IFERROR('FORM NILAI SIAP'!$AC145*'CPMK-CPL'!I$19,0)+IFERROR('FORM NILAI SIAP'!$AE145*'CPMK-CPL'!I$20,0))/'CPMK-CPL'!I$25,""))</f>
        <v/>
      </c>
      <c r="K145" s="7" t="str">
        <f>IF($C145="","",IFERROR((IFERROR('FORM NILAI SIAP'!$M145*'CPMK-CPL'!J$11,0)+IFERROR('FORM NILAI SIAP'!$O145*'CPMK-CPL'!J$12,0)+IFERROR('FORM NILAI SIAP'!$Q145*'CPMK-CPL'!J$13,0)+IFERROR('FORM NILAI SIAP'!$S145*'CPMK-CPL'!J$14,0)+IFERROR('FORM NILAI SIAP'!$U145*'CPMK-CPL'!J$15,0)+IFERROR('FORM NILAI SIAP'!$W145*'CPMK-CPL'!J$16,0)+IFERROR('FORM NILAI SIAP'!$Y145*'CPMK-CPL'!J$17,0)+IFERROR('FORM NILAI SIAP'!$AA145*'CPMK-CPL'!J$18,0)+IFERROR('FORM NILAI SIAP'!$AC145*'CPMK-CPL'!J$19,0)+IFERROR('FORM NILAI SIAP'!$AE145*'CPMK-CPL'!J$20,0))/'CPMK-CPL'!J$25,""))</f>
        <v/>
      </c>
      <c r="L145" s="7" t="str">
        <f>IF($C145="","",IFERROR((IFERROR('FORM NILAI SIAP'!$M145*'CPMK-CPL'!K$11,0)+IFERROR('FORM NILAI SIAP'!$O145*'CPMK-CPL'!K$12,0)+IFERROR('FORM NILAI SIAP'!$Q145*'CPMK-CPL'!K$13,0)+IFERROR('FORM NILAI SIAP'!$S145*'CPMK-CPL'!K$14,0)+IFERROR('FORM NILAI SIAP'!$U145*'CPMK-CPL'!K$15,0)+IFERROR('FORM NILAI SIAP'!$W145*'CPMK-CPL'!K$16,0)+IFERROR('FORM NILAI SIAP'!$Y145*'CPMK-CPL'!K$17,0)+IFERROR('FORM NILAI SIAP'!$AA145*'CPMK-CPL'!K$18,0)+IFERROR('FORM NILAI SIAP'!$AC145*'CPMK-CPL'!K$19,0)+IFERROR('FORM NILAI SIAP'!$AE145*'CPMK-CPL'!K$20,0))/'CPMK-CPL'!K$25,""))</f>
        <v/>
      </c>
      <c r="M145" s="7" t="str">
        <f>IF($C145="","",IFERROR((IFERROR('FORM NILAI SIAP'!$M145*'CPMK-CPL'!L$11,0)+IFERROR('FORM NILAI SIAP'!$O145*'CPMK-CPL'!L$12,0)+IFERROR('FORM NILAI SIAP'!$Q145*'CPMK-CPL'!L$13,0)+IFERROR('FORM NILAI SIAP'!$S145*'CPMK-CPL'!L$14,0)+IFERROR('FORM NILAI SIAP'!$U145*'CPMK-CPL'!L$15,0)+IFERROR('FORM NILAI SIAP'!$W145*'CPMK-CPL'!L$16,0)+IFERROR('FORM NILAI SIAP'!$Y145*'CPMK-CPL'!L$17,0)+IFERROR('FORM NILAI SIAP'!$AA145*'CPMK-CPL'!L$18,0)+IFERROR('FORM NILAI SIAP'!$AC145*'CPMK-CPL'!L$19,0)+IFERROR('FORM NILAI SIAP'!$AE145*'CPMK-CPL'!L$20,0))/'CPMK-CPL'!L$25,""))</f>
        <v/>
      </c>
      <c r="N145" s="7" t="str">
        <f>IF($C145="","",IFERROR((IFERROR('FORM NILAI SIAP'!$M145*'CPMK-CPL'!M$11,0)+IFERROR('FORM NILAI SIAP'!$O145*'CPMK-CPL'!M$12,0)+IFERROR('FORM NILAI SIAP'!$Q145*'CPMK-CPL'!M$13,0)+IFERROR('FORM NILAI SIAP'!$S145*'CPMK-CPL'!M$14,0)+IFERROR('FORM NILAI SIAP'!$U145*'CPMK-CPL'!M$15,0)+IFERROR('FORM NILAI SIAP'!$W145*'CPMK-CPL'!M$16,0)+IFERROR('FORM NILAI SIAP'!$Y145*'CPMK-CPL'!M$17,0)+IFERROR('FORM NILAI SIAP'!$AA145*'CPMK-CPL'!M$18,0)+IFERROR('FORM NILAI SIAP'!$AC145*'CPMK-CPL'!M$19,0)+IFERROR('FORM NILAI SIAP'!$AE145*'CPMK-CPL'!M$20,0))/'CPMK-CPL'!M$25,""))</f>
        <v/>
      </c>
      <c r="O145" s="7" t="str">
        <f>IF($C145="","",IFERROR((IFERROR('FORM NILAI SIAP'!$M145*'CPMK-CPL'!N$11,0)+IFERROR('FORM NILAI SIAP'!$O145*'CPMK-CPL'!N$12,0)+IFERROR('FORM NILAI SIAP'!$Q145*'CPMK-CPL'!N$13,0)+IFERROR('FORM NILAI SIAP'!$S145*'CPMK-CPL'!N$14,0)+IFERROR('FORM NILAI SIAP'!$U145*'CPMK-CPL'!N$15,0)+IFERROR('FORM NILAI SIAP'!$W145*'CPMK-CPL'!N$16,0)+IFERROR('FORM NILAI SIAP'!$Y145*'CPMK-CPL'!N$17,0)+IFERROR('FORM NILAI SIAP'!$AA145*'CPMK-CPL'!N$18,0)+IFERROR('FORM NILAI SIAP'!$AC145*'CPMK-CPL'!N$19,0)+IFERROR('FORM NILAI SIAP'!$AE145*'CPMK-CPL'!N$20,0))/'CPMK-CPL'!N$25,""))</f>
        <v/>
      </c>
      <c r="P145" s="7" t="str">
        <f>IF($C145="","",IFERROR((IFERROR('FORM NILAI SIAP'!$M145*'CPMK-CPL'!O$11,0)+IFERROR('FORM NILAI SIAP'!$O145*'CPMK-CPL'!O$12,0)+IFERROR('FORM NILAI SIAP'!$Q145*'CPMK-CPL'!O$13,0)+IFERROR('FORM NILAI SIAP'!$S145*'CPMK-CPL'!O$14,0)+IFERROR('FORM NILAI SIAP'!$U145*'CPMK-CPL'!O$15,0)+IFERROR('FORM NILAI SIAP'!$W145*'CPMK-CPL'!O$16,0)+IFERROR('FORM NILAI SIAP'!$Y145*'CPMK-CPL'!O$17,0)+IFERROR('FORM NILAI SIAP'!$AA145*'CPMK-CPL'!O$18,0)+IFERROR('FORM NILAI SIAP'!$AC145*'CPMK-CPL'!O$19,0)+IFERROR('FORM NILAI SIAP'!$AE145*'CPMK-CPL'!O$20,0))/'CPMK-CPL'!O$25,""))</f>
        <v/>
      </c>
      <c r="Q145" s="7" t="str">
        <f>IF($C145="","",IFERROR((IFERROR('FORM NILAI SIAP'!$M145*'CPMK-CPL'!P$11,0)+IFERROR('FORM NILAI SIAP'!$O145*'CPMK-CPL'!P$12,0)+IFERROR('FORM NILAI SIAP'!$Q145*'CPMK-CPL'!P$13,0)+IFERROR('FORM NILAI SIAP'!$S145*'CPMK-CPL'!P$14,0)+IFERROR('FORM NILAI SIAP'!$U145*'CPMK-CPL'!P$15,0)+IFERROR('FORM NILAI SIAP'!$W145*'CPMK-CPL'!P$16,0)+IFERROR('FORM NILAI SIAP'!$Y145*'CPMK-CPL'!P$17,0)+IFERROR('FORM NILAI SIAP'!$AA145*'CPMK-CPL'!P$18,0)+IFERROR('FORM NILAI SIAP'!$AC145*'CPMK-CPL'!P$19,0)+IFERROR('FORM NILAI SIAP'!$AE145*'CPMK-CPL'!P$20,0))/'CPMK-CPL'!P$25,""))</f>
        <v/>
      </c>
      <c r="R145" s="7" t="str">
        <f>IF($C145="","",IFERROR((IFERROR('FORM NILAI SIAP'!$M145*'CPMK-CPL'!Q$11,0)+IFERROR('FORM NILAI SIAP'!$O145*'CPMK-CPL'!Q$12,0)+IFERROR('FORM NILAI SIAP'!$Q145*'CPMK-CPL'!Q$13,0)+IFERROR('FORM NILAI SIAP'!$S145*'CPMK-CPL'!Q$14,0)+IFERROR('FORM NILAI SIAP'!$U145*'CPMK-CPL'!Q$15,0)+IFERROR('FORM NILAI SIAP'!$W145*'CPMK-CPL'!Q$16,0)+IFERROR('FORM NILAI SIAP'!$Y145*'CPMK-CPL'!Q$17,0)+IFERROR('FORM NILAI SIAP'!$AA145*'CPMK-CPL'!Q$18,0)+IFERROR('FORM NILAI SIAP'!$AC145*'CPMK-CPL'!Q$19,0)+IFERROR('FORM NILAI SIAP'!$AE145*'CPMK-CPL'!Q$20,0))/'CPMK-CPL'!Q$25,""))</f>
        <v/>
      </c>
      <c r="S145" s="7" t="str">
        <f>IF($C145="","",IFERROR((IFERROR('FORM NILAI SIAP'!$M145*'CPMK-CPL'!R$11,0)+IFERROR('FORM NILAI SIAP'!$O145*'CPMK-CPL'!R$12,0)+IFERROR('FORM NILAI SIAP'!$Q145*'CPMK-CPL'!R$13,0)+IFERROR('FORM NILAI SIAP'!$S145*'CPMK-CPL'!R$14,0)+IFERROR('FORM NILAI SIAP'!$U145*'CPMK-CPL'!R$15,0)+IFERROR('FORM NILAI SIAP'!$W145*'CPMK-CPL'!R$16,0)+IFERROR('FORM NILAI SIAP'!$Y145*'CPMK-CPL'!R$17,0)+IFERROR('FORM NILAI SIAP'!$AA145*'CPMK-CPL'!R$18,0)+IFERROR('FORM NILAI SIAP'!$AC145*'CPMK-CPL'!R$19,0)+IFERROR('FORM NILAI SIAP'!$AE145*'CPMK-CPL'!R$20,0))/'CPMK-CPL'!R$25,""))</f>
        <v/>
      </c>
      <c r="T145" s="2" t="str">
        <f t="shared" si="47"/>
        <v/>
      </c>
      <c r="U145" s="2" t="str">
        <f t="shared" si="48"/>
        <v/>
      </c>
      <c r="V145" s="2" t="str">
        <f t="shared" si="49"/>
        <v/>
      </c>
      <c r="W145" s="2" t="str">
        <f t="shared" si="50"/>
        <v/>
      </c>
      <c r="X145" s="2" t="str">
        <f t="shared" si="51"/>
        <v/>
      </c>
      <c r="Y145" s="2" t="str">
        <f t="shared" si="52"/>
        <v/>
      </c>
      <c r="Z145" s="2" t="str">
        <f t="shared" si="53"/>
        <v/>
      </c>
      <c r="AA145" s="2" t="str">
        <f t="shared" si="54"/>
        <v/>
      </c>
      <c r="AB145" s="2" t="str">
        <f t="shared" si="45"/>
        <v/>
      </c>
      <c r="AC145" s="2" t="str">
        <f t="shared" si="55"/>
        <v/>
      </c>
      <c r="AD145" s="2" t="str">
        <f t="shared" si="56"/>
        <v/>
      </c>
      <c r="AE145" s="2" t="str">
        <f t="shared" si="57"/>
        <v/>
      </c>
      <c r="AF145" s="2" t="str">
        <f t="shared" si="58"/>
        <v/>
      </c>
      <c r="AG145" s="2" t="str">
        <f t="shared" si="59"/>
        <v/>
      </c>
      <c r="AH145" s="2" t="str">
        <f t="shared" si="60"/>
        <v/>
      </c>
      <c r="AI145" s="60" t="str">
        <f t="shared" ca="1" si="61"/>
        <v/>
      </c>
      <c r="AJ145" s="60"/>
    </row>
    <row r="146" spans="1:36" x14ac:dyDescent="0.25">
      <c r="A146" s="63" t="str">
        <f t="shared" si="46"/>
        <v/>
      </c>
      <c r="B146" s="49" t="str">
        <f>IF('FORM NILAI SIAP'!A146=0,"",'FORM NILAI SIAP'!A146)</f>
        <v/>
      </c>
      <c r="C146" s="3" t="str">
        <f>IF('FORM NILAI SIAP'!B146=0,"",'FORM NILAI SIAP'!B146)</f>
        <v/>
      </c>
      <c r="D146" s="3" t="str">
        <f>'FORM NILAI SIAP'!J146</f>
        <v/>
      </c>
      <c r="E146" s="7" t="str">
        <f>IF($C146="","",IFERROR((IFERROR('FORM NILAI SIAP'!$M146*'CPMK-CPL'!D$11,0)+IFERROR('FORM NILAI SIAP'!$O146*'CPMK-CPL'!D$12,0)+IFERROR('FORM NILAI SIAP'!$Q146*'CPMK-CPL'!D$13,0)+IFERROR('FORM NILAI SIAP'!$S146*'CPMK-CPL'!D$14,0)+IFERROR('FORM NILAI SIAP'!$U146*'CPMK-CPL'!D$15,0)+IFERROR('FORM NILAI SIAP'!$W146*'CPMK-CPL'!D$16,0)+IFERROR('FORM NILAI SIAP'!$Y146*'CPMK-CPL'!D$17,0)+IFERROR('FORM NILAI SIAP'!$AA146*'CPMK-CPL'!D$18,0)+IFERROR('FORM NILAI SIAP'!$AC146*'CPMK-CPL'!D$19,0)+IFERROR('FORM NILAI SIAP'!$AE146*'CPMK-CPL'!D$20,0))/'CPMK-CPL'!D$25,""))</f>
        <v/>
      </c>
      <c r="F146" s="7" t="str">
        <f>IF($C146="","",IFERROR((IFERROR('FORM NILAI SIAP'!$M146*'CPMK-CPL'!E$11,0)+IFERROR('FORM NILAI SIAP'!$O146*'CPMK-CPL'!E$12,0)+IFERROR('FORM NILAI SIAP'!$Q146*'CPMK-CPL'!E$13,0)+IFERROR('FORM NILAI SIAP'!$S146*'CPMK-CPL'!E$14,0)+IFERROR('FORM NILAI SIAP'!$U146*'CPMK-CPL'!E$15,0)+IFERROR('FORM NILAI SIAP'!$W146*'CPMK-CPL'!E$16,0)+IFERROR('FORM NILAI SIAP'!$Y146*'CPMK-CPL'!E$17,0)+IFERROR('FORM NILAI SIAP'!$AA146*'CPMK-CPL'!E$18,0)+IFERROR('FORM NILAI SIAP'!$AC146*'CPMK-CPL'!E$19,0)+IFERROR('FORM NILAI SIAP'!$AE146*'CPMK-CPL'!E$20,0))/'CPMK-CPL'!E$25,""))</f>
        <v/>
      </c>
      <c r="G146" s="7" t="str">
        <f>IF($C146="","",IFERROR((IFERROR('FORM NILAI SIAP'!$M146*'CPMK-CPL'!F$11,0)+IFERROR('FORM NILAI SIAP'!$O146*'CPMK-CPL'!F$12,0)+IFERROR('FORM NILAI SIAP'!$Q146*'CPMK-CPL'!F$13,0)+IFERROR('FORM NILAI SIAP'!$S146*'CPMK-CPL'!F$14,0)+IFERROR('FORM NILAI SIAP'!$U146*'CPMK-CPL'!F$15,0)+IFERROR('FORM NILAI SIAP'!$W146*'CPMK-CPL'!F$16,0)+IFERROR('FORM NILAI SIAP'!$Y146*'CPMK-CPL'!F$17,0)+IFERROR('FORM NILAI SIAP'!$AA146*'CPMK-CPL'!F$18,0)+IFERROR('FORM NILAI SIAP'!$AC146*'CPMK-CPL'!F$19,0)+IFERROR('FORM NILAI SIAP'!$AE146*'CPMK-CPL'!F$20,0))/'CPMK-CPL'!F$25,""))</f>
        <v/>
      </c>
      <c r="H146" s="7" t="str">
        <f>IF($C146="","",IFERROR((IFERROR('FORM NILAI SIAP'!$M146*'CPMK-CPL'!G$11,0)+IFERROR('FORM NILAI SIAP'!$O146*'CPMK-CPL'!G$12,0)+IFERROR('FORM NILAI SIAP'!$Q146*'CPMK-CPL'!G$13,0)+IFERROR('FORM NILAI SIAP'!$S146*'CPMK-CPL'!G$14,0)+IFERROR('FORM NILAI SIAP'!$U146*'CPMK-CPL'!G$15,0)+IFERROR('FORM NILAI SIAP'!$W146*'CPMK-CPL'!G$16,0)+IFERROR('FORM NILAI SIAP'!$Y146*'CPMK-CPL'!G$17,0)+IFERROR('FORM NILAI SIAP'!$AA146*'CPMK-CPL'!G$18,0)+IFERROR('FORM NILAI SIAP'!$AC146*'CPMK-CPL'!G$19,0)+IFERROR('FORM NILAI SIAP'!$AE146*'CPMK-CPL'!G$20,0))/'CPMK-CPL'!G$25,""))</f>
        <v/>
      </c>
      <c r="I146" s="7" t="str">
        <f>IF($C146="","",IFERROR((IFERROR('FORM NILAI SIAP'!$M146*'CPMK-CPL'!H$11,0)+IFERROR('FORM NILAI SIAP'!$O146*'CPMK-CPL'!H$12,0)+IFERROR('FORM NILAI SIAP'!$Q146*'CPMK-CPL'!H$13,0)+IFERROR('FORM NILAI SIAP'!$S146*'CPMK-CPL'!H$14,0)+IFERROR('FORM NILAI SIAP'!$U146*'CPMK-CPL'!H$15,0)+IFERROR('FORM NILAI SIAP'!$W146*'CPMK-CPL'!H$16,0)+IFERROR('FORM NILAI SIAP'!$Y146*'CPMK-CPL'!H$17,0)+IFERROR('FORM NILAI SIAP'!$AA146*'CPMK-CPL'!H$18,0)+IFERROR('FORM NILAI SIAP'!$AC146*'CPMK-CPL'!H$19,0)+IFERROR('FORM NILAI SIAP'!$AE146*'CPMK-CPL'!H$20,0))/'CPMK-CPL'!H$25,""))</f>
        <v/>
      </c>
      <c r="J146" s="7" t="str">
        <f>IF($C146="","",IFERROR((IFERROR('FORM NILAI SIAP'!$M146*'CPMK-CPL'!I$11,0)+IFERROR('FORM NILAI SIAP'!$O146*'CPMK-CPL'!I$12,0)+IFERROR('FORM NILAI SIAP'!$Q146*'CPMK-CPL'!I$13,0)+IFERROR('FORM NILAI SIAP'!$S146*'CPMK-CPL'!I$14,0)+IFERROR('FORM NILAI SIAP'!$U146*'CPMK-CPL'!I$15,0)+IFERROR('FORM NILAI SIAP'!$W146*'CPMK-CPL'!I$16,0)+IFERROR('FORM NILAI SIAP'!$Y146*'CPMK-CPL'!I$17,0)+IFERROR('FORM NILAI SIAP'!$AA146*'CPMK-CPL'!I$18,0)+IFERROR('FORM NILAI SIAP'!$AC146*'CPMK-CPL'!I$19,0)+IFERROR('FORM NILAI SIAP'!$AE146*'CPMK-CPL'!I$20,0))/'CPMK-CPL'!I$25,""))</f>
        <v/>
      </c>
      <c r="K146" s="7" t="str">
        <f>IF($C146="","",IFERROR((IFERROR('FORM NILAI SIAP'!$M146*'CPMK-CPL'!J$11,0)+IFERROR('FORM NILAI SIAP'!$O146*'CPMK-CPL'!J$12,0)+IFERROR('FORM NILAI SIAP'!$Q146*'CPMK-CPL'!J$13,0)+IFERROR('FORM NILAI SIAP'!$S146*'CPMK-CPL'!J$14,0)+IFERROR('FORM NILAI SIAP'!$U146*'CPMK-CPL'!J$15,0)+IFERROR('FORM NILAI SIAP'!$W146*'CPMK-CPL'!J$16,0)+IFERROR('FORM NILAI SIAP'!$Y146*'CPMK-CPL'!J$17,0)+IFERROR('FORM NILAI SIAP'!$AA146*'CPMK-CPL'!J$18,0)+IFERROR('FORM NILAI SIAP'!$AC146*'CPMK-CPL'!J$19,0)+IFERROR('FORM NILAI SIAP'!$AE146*'CPMK-CPL'!J$20,0))/'CPMK-CPL'!J$25,""))</f>
        <v/>
      </c>
      <c r="L146" s="7" t="str">
        <f>IF($C146="","",IFERROR((IFERROR('FORM NILAI SIAP'!$M146*'CPMK-CPL'!K$11,0)+IFERROR('FORM NILAI SIAP'!$O146*'CPMK-CPL'!K$12,0)+IFERROR('FORM NILAI SIAP'!$Q146*'CPMK-CPL'!K$13,0)+IFERROR('FORM NILAI SIAP'!$S146*'CPMK-CPL'!K$14,0)+IFERROR('FORM NILAI SIAP'!$U146*'CPMK-CPL'!K$15,0)+IFERROR('FORM NILAI SIAP'!$W146*'CPMK-CPL'!K$16,0)+IFERROR('FORM NILAI SIAP'!$Y146*'CPMK-CPL'!K$17,0)+IFERROR('FORM NILAI SIAP'!$AA146*'CPMK-CPL'!K$18,0)+IFERROR('FORM NILAI SIAP'!$AC146*'CPMK-CPL'!K$19,0)+IFERROR('FORM NILAI SIAP'!$AE146*'CPMK-CPL'!K$20,0))/'CPMK-CPL'!K$25,""))</f>
        <v/>
      </c>
      <c r="M146" s="7" t="str">
        <f>IF($C146="","",IFERROR((IFERROR('FORM NILAI SIAP'!$M146*'CPMK-CPL'!L$11,0)+IFERROR('FORM NILAI SIAP'!$O146*'CPMK-CPL'!L$12,0)+IFERROR('FORM NILAI SIAP'!$Q146*'CPMK-CPL'!L$13,0)+IFERROR('FORM NILAI SIAP'!$S146*'CPMK-CPL'!L$14,0)+IFERROR('FORM NILAI SIAP'!$U146*'CPMK-CPL'!L$15,0)+IFERROR('FORM NILAI SIAP'!$W146*'CPMK-CPL'!L$16,0)+IFERROR('FORM NILAI SIAP'!$Y146*'CPMK-CPL'!L$17,0)+IFERROR('FORM NILAI SIAP'!$AA146*'CPMK-CPL'!L$18,0)+IFERROR('FORM NILAI SIAP'!$AC146*'CPMK-CPL'!L$19,0)+IFERROR('FORM NILAI SIAP'!$AE146*'CPMK-CPL'!L$20,0))/'CPMK-CPL'!L$25,""))</f>
        <v/>
      </c>
      <c r="N146" s="7" t="str">
        <f>IF($C146="","",IFERROR((IFERROR('FORM NILAI SIAP'!$M146*'CPMK-CPL'!M$11,0)+IFERROR('FORM NILAI SIAP'!$O146*'CPMK-CPL'!M$12,0)+IFERROR('FORM NILAI SIAP'!$Q146*'CPMK-CPL'!M$13,0)+IFERROR('FORM NILAI SIAP'!$S146*'CPMK-CPL'!M$14,0)+IFERROR('FORM NILAI SIAP'!$U146*'CPMK-CPL'!M$15,0)+IFERROR('FORM NILAI SIAP'!$W146*'CPMK-CPL'!M$16,0)+IFERROR('FORM NILAI SIAP'!$Y146*'CPMK-CPL'!M$17,0)+IFERROR('FORM NILAI SIAP'!$AA146*'CPMK-CPL'!M$18,0)+IFERROR('FORM NILAI SIAP'!$AC146*'CPMK-CPL'!M$19,0)+IFERROR('FORM NILAI SIAP'!$AE146*'CPMK-CPL'!M$20,0))/'CPMK-CPL'!M$25,""))</f>
        <v/>
      </c>
      <c r="O146" s="7" t="str">
        <f>IF($C146="","",IFERROR((IFERROR('FORM NILAI SIAP'!$M146*'CPMK-CPL'!N$11,0)+IFERROR('FORM NILAI SIAP'!$O146*'CPMK-CPL'!N$12,0)+IFERROR('FORM NILAI SIAP'!$Q146*'CPMK-CPL'!N$13,0)+IFERROR('FORM NILAI SIAP'!$S146*'CPMK-CPL'!N$14,0)+IFERROR('FORM NILAI SIAP'!$U146*'CPMK-CPL'!N$15,0)+IFERROR('FORM NILAI SIAP'!$W146*'CPMK-CPL'!N$16,0)+IFERROR('FORM NILAI SIAP'!$Y146*'CPMK-CPL'!N$17,0)+IFERROR('FORM NILAI SIAP'!$AA146*'CPMK-CPL'!N$18,0)+IFERROR('FORM NILAI SIAP'!$AC146*'CPMK-CPL'!N$19,0)+IFERROR('FORM NILAI SIAP'!$AE146*'CPMK-CPL'!N$20,0))/'CPMK-CPL'!N$25,""))</f>
        <v/>
      </c>
      <c r="P146" s="7" t="str">
        <f>IF($C146="","",IFERROR((IFERROR('FORM NILAI SIAP'!$M146*'CPMK-CPL'!O$11,0)+IFERROR('FORM NILAI SIAP'!$O146*'CPMK-CPL'!O$12,0)+IFERROR('FORM NILAI SIAP'!$Q146*'CPMK-CPL'!O$13,0)+IFERROR('FORM NILAI SIAP'!$S146*'CPMK-CPL'!O$14,0)+IFERROR('FORM NILAI SIAP'!$U146*'CPMK-CPL'!O$15,0)+IFERROR('FORM NILAI SIAP'!$W146*'CPMK-CPL'!O$16,0)+IFERROR('FORM NILAI SIAP'!$Y146*'CPMK-CPL'!O$17,0)+IFERROR('FORM NILAI SIAP'!$AA146*'CPMK-CPL'!O$18,0)+IFERROR('FORM NILAI SIAP'!$AC146*'CPMK-CPL'!O$19,0)+IFERROR('FORM NILAI SIAP'!$AE146*'CPMK-CPL'!O$20,0))/'CPMK-CPL'!O$25,""))</f>
        <v/>
      </c>
      <c r="Q146" s="7" t="str">
        <f>IF($C146="","",IFERROR((IFERROR('FORM NILAI SIAP'!$M146*'CPMK-CPL'!P$11,0)+IFERROR('FORM NILAI SIAP'!$O146*'CPMK-CPL'!P$12,0)+IFERROR('FORM NILAI SIAP'!$Q146*'CPMK-CPL'!P$13,0)+IFERROR('FORM NILAI SIAP'!$S146*'CPMK-CPL'!P$14,0)+IFERROR('FORM NILAI SIAP'!$U146*'CPMK-CPL'!P$15,0)+IFERROR('FORM NILAI SIAP'!$W146*'CPMK-CPL'!P$16,0)+IFERROR('FORM NILAI SIAP'!$Y146*'CPMK-CPL'!P$17,0)+IFERROR('FORM NILAI SIAP'!$AA146*'CPMK-CPL'!P$18,0)+IFERROR('FORM NILAI SIAP'!$AC146*'CPMK-CPL'!P$19,0)+IFERROR('FORM NILAI SIAP'!$AE146*'CPMK-CPL'!P$20,0))/'CPMK-CPL'!P$25,""))</f>
        <v/>
      </c>
      <c r="R146" s="7" t="str">
        <f>IF($C146="","",IFERROR((IFERROR('FORM NILAI SIAP'!$M146*'CPMK-CPL'!Q$11,0)+IFERROR('FORM NILAI SIAP'!$O146*'CPMK-CPL'!Q$12,0)+IFERROR('FORM NILAI SIAP'!$Q146*'CPMK-CPL'!Q$13,0)+IFERROR('FORM NILAI SIAP'!$S146*'CPMK-CPL'!Q$14,0)+IFERROR('FORM NILAI SIAP'!$U146*'CPMK-CPL'!Q$15,0)+IFERROR('FORM NILAI SIAP'!$W146*'CPMK-CPL'!Q$16,0)+IFERROR('FORM NILAI SIAP'!$Y146*'CPMK-CPL'!Q$17,0)+IFERROR('FORM NILAI SIAP'!$AA146*'CPMK-CPL'!Q$18,0)+IFERROR('FORM NILAI SIAP'!$AC146*'CPMK-CPL'!Q$19,0)+IFERROR('FORM NILAI SIAP'!$AE146*'CPMK-CPL'!Q$20,0))/'CPMK-CPL'!Q$25,""))</f>
        <v/>
      </c>
      <c r="S146" s="7" t="str">
        <f>IF($C146="","",IFERROR((IFERROR('FORM NILAI SIAP'!$M146*'CPMK-CPL'!R$11,0)+IFERROR('FORM NILAI SIAP'!$O146*'CPMK-CPL'!R$12,0)+IFERROR('FORM NILAI SIAP'!$Q146*'CPMK-CPL'!R$13,0)+IFERROR('FORM NILAI SIAP'!$S146*'CPMK-CPL'!R$14,0)+IFERROR('FORM NILAI SIAP'!$U146*'CPMK-CPL'!R$15,0)+IFERROR('FORM NILAI SIAP'!$W146*'CPMK-CPL'!R$16,0)+IFERROR('FORM NILAI SIAP'!$Y146*'CPMK-CPL'!R$17,0)+IFERROR('FORM NILAI SIAP'!$AA146*'CPMK-CPL'!R$18,0)+IFERROR('FORM NILAI SIAP'!$AC146*'CPMK-CPL'!R$19,0)+IFERROR('FORM NILAI SIAP'!$AE146*'CPMK-CPL'!R$20,0))/'CPMK-CPL'!R$25,""))</f>
        <v/>
      </c>
      <c r="T146" s="2" t="str">
        <f t="shared" si="47"/>
        <v/>
      </c>
      <c r="U146" s="2" t="str">
        <f t="shared" si="48"/>
        <v/>
      </c>
      <c r="V146" s="2" t="str">
        <f t="shared" si="49"/>
        <v/>
      </c>
      <c r="W146" s="2" t="str">
        <f t="shared" si="50"/>
        <v/>
      </c>
      <c r="X146" s="2" t="str">
        <f t="shared" si="51"/>
        <v/>
      </c>
      <c r="Y146" s="2" t="str">
        <f t="shared" si="52"/>
        <v/>
      </c>
      <c r="Z146" s="2" t="str">
        <f t="shared" si="53"/>
        <v/>
      </c>
      <c r="AA146" s="2" t="str">
        <f t="shared" si="54"/>
        <v/>
      </c>
      <c r="AB146" s="2" t="str">
        <f t="shared" si="45"/>
        <v/>
      </c>
      <c r="AC146" s="2" t="str">
        <f t="shared" si="55"/>
        <v/>
      </c>
      <c r="AD146" s="2" t="str">
        <f t="shared" si="56"/>
        <v/>
      </c>
      <c r="AE146" s="2" t="str">
        <f t="shared" si="57"/>
        <v/>
      </c>
      <c r="AF146" s="2" t="str">
        <f t="shared" si="58"/>
        <v/>
      </c>
      <c r="AG146" s="2" t="str">
        <f t="shared" si="59"/>
        <v/>
      </c>
      <c r="AH146" s="2" t="str">
        <f t="shared" si="60"/>
        <v/>
      </c>
      <c r="AI146" s="60" t="str">
        <f t="shared" ca="1" si="61"/>
        <v/>
      </c>
      <c r="AJ146" s="60"/>
    </row>
    <row r="147" spans="1:36" x14ac:dyDescent="0.25">
      <c r="A147" s="63" t="str">
        <f t="shared" si="46"/>
        <v/>
      </c>
      <c r="B147" s="49" t="str">
        <f>IF('FORM NILAI SIAP'!A147=0,"",'FORM NILAI SIAP'!A147)</f>
        <v/>
      </c>
      <c r="C147" s="3" t="str">
        <f>IF('FORM NILAI SIAP'!B147=0,"",'FORM NILAI SIAP'!B147)</f>
        <v/>
      </c>
      <c r="D147" s="3" t="str">
        <f>'FORM NILAI SIAP'!J147</f>
        <v/>
      </c>
      <c r="E147" s="7" t="str">
        <f>IF($C147="","",IFERROR((IFERROR('FORM NILAI SIAP'!$M147*'CPMK-CPL'!D$11,0)+IFERROR('FORM NILAI SIAP'!$O147*'CPMK-CPL'!D$12,0)+IFERROR('FORM NILAI SIAP'!$Q147*'CPMK-CPL'!D$13,0)+IFERROR('FORM NILAI SIAP'!$S147*'CPMK-CPL'!D$14,0)+IFERROR('FORM NILAI SIAP'!$U147*'CPMK-CPL'!D$15,0)+IFERROR('FORM NILAI SIAP'!$W147*'CPMK-CPL'!D$16,0)+IFERROR('FORM NILAI SIAP'!$Y147*'CPMK-CPL'!D$17,0)+IFERROR('FORM NILAI SIAP'!$AA147*'CPMK-CPL'!D$18,0)+IFERROR('FORM NILAI SIAP'!$AC147*'CPMK-CPL'!D$19,0)+IFERROR('FORM NILAI SIAP'!$AE147*'CPMK-CPL'!D$20,0))/'CPMK-CPL'!D$25,""))</f>
        <v/>
      </c>
      <c r="F147" s="7" t="str">
        <f>IF($C147="","",IFERROR((IFERROR('FORM NILAI SIAP'!$M147*'CPMK-CPL'!E$11,0)+IFERROR('FORM NILAI SIAP'!$O147*'CPMK-CPL'!E$12,0)+IFERROR('FORM NILAI SIAP'!$Q147*'CPMK-CPL'!E$13,0)+IFERROR('FORM NILAI SIAP'!$S147*'CPMK-CPL'!E$14,0)+IFERROR('FORM NILAI SIAP'!$U147*'CPMK-CPL'!E$15,0)+IFERROR('FORM NILAI SIAP'!$W147*'CPMK-CPL'!E$16,0)+IFERROR('FORM NILAI SIAP'!$Y147*'CPMK-CPL'!E$17,0)+IFERROR('FORM NILAI SIAP'!$AA147*'CPMK-CPL'!E$18,0)+IFERROR('FORM NILAI SIAP'!$AC147*'CPMK-CPL'!E$19,0)+IFERROR('FORM NILAI SIAP'!$AE147*'CPMK-CPL'!E$20,0))/'CPMK-CPL'!E$25,""))</f>
        <v/>
      </c>
      <c r="G147" s="7" t="str">
        <f>IF($C147="","",IFERROR((IFERROR('FORM NILAI SIAP'!$M147*'CPMK-CPL'!F$11,0)+IFERROR('FORM NILAI SIAP'!$O147*'CPMK-CPL'!F$12,0)+IFERROR('FORM NILAI SIAP'!$Q147*'CPMK-CPL'!F$13,0)+IFERROR('FORM NILAI SIAP'!$S147*'CPMK-CPL'!F$14,0)+IFERROR('FORM NILAI SIAP'!$U147*'CPMK-CPL'!F$15,0)+IFERROR('FORM NILAI SIAP'!$W147*'CPMK-CPL'!F$16,0)+IFERROR('FORM NILAI SIAP'!$Y147*'CPMK-CPL'!F$17,0)+IFERROR('FORM NILAI SIAP'!$AA147*'CPMK-CPL'!F$18,0)+IFERROR('FORM NILAI SIAP'!$AC147*'CPMK-CPL'!F$19,0)+IFERROR('FORM NILAI SIAP'!$AE147*'CPMK-CPL'!F$20,0))/'CPMK-CPL'!F$25,""))</f>
        <v/>
      </c>
      <c r="H147" s="7" t="str">
        <f>IF($C147="","",IFERROR((IFERROR('FORM NILAI SIAP'!$M147*'CPMK-CPL'!G$11,0)+IFERROR('FORM NILAI SIAP'!$O147*'CPMK-CPL'!G$12,0)+IFERROR('FORM NILAI SIAP'!$Q147*'CPMK-CPL'!G$13,0)+IFERROR('FORM NILAI SIAP'!$S147*'CPMK-CPL'!G$14,0)+IFERROR('FORM NILAI SIAP'!$U147*'CPMK-CPL'!G$15,0)+IFERROR('FORM NILAI SIAP'!$W147*'CPMK-CPL'!G$16,0)+IFERROR('FORM NILAI SIAP'!$Y147*'CPMK-CPL'!G$17,0)+IFERROR('FORM NILAI SIAP'!$AA147*'CPMK-CPL'!G$18,0)+IFERROR('FORM NILAI SIAP'!$AC147*'CPMK-CPL'!G$19,0)+IFERROR('FORM NILAI SIAP'!$AE147*'CPMK-CPL'!G$20,0))/'CPMK-CPL'!G$25,""))</f>
        <v/>
      </c>
      <c r="I147" s="7" t="str">
        <f>IF($C147="","",IFERROR((IFERROR('FORM NILAI SIAP'!$M147*'CPMK-CPL'!H$11,0)+IFERROR('FORM NILAI SIAP'!$O147*'CPMK-CPL'!H$12,0)+IFERROR('FORM NILAI SIAP'!$Q147*'CPMK-CPL'!H$13,0)+IFERROR('FORM NILAI SIAP'!$S147*'CPMK-CPL'!H$14,0)+IFERROR('FORM NILAI SIAP'!$U147*'CPMK-CPL'!H$15,0)+IFERROR('FORM NILAI SIAP'!$W147*'CPMK-CPL'!H$16,0)+IFERROR('FORM NILAI SIAP'!$Y147*'CPMK-CPL'!H$17,0)+IFERROR('FORM NILAI SIAP'!$AA147*'CPMK-CPL'!H$18,0)+IFERROR('FORM NILAI SIAP'!$AC147*'CPMK-CPL'!H$19,0)+IFERROR('FORM NILAI SIAP'!$AE147*'CPMK-CPL'!H$20,0))/'CPMK-CPL'!H$25,""))</f>
        <v/>
      </c>
      <c r="J147" s="7" t="str">
        <f>IF($C147="","",IFERROR((IFERROR('FORM NILAI SIAP'!$M147*'CPMK-CPL'!I$11,0)+IFERROR('FORM NILAI SIAP'!$O147*'CPMK-CPL'!I$12,0)+IFERROR('FORM NILAI SIAP'!$Q147*'CPMK-CPL'!I$13,0)+IFERROR('FORM NILAI SIAP'!$S147*'CPMK-CPL'!I$14,0)+IFERROR('FORM NILAI SIAP'!$U147*'CPMK-CPL'!I$15,0)+IFERROR('FORM NILAI SIAP'!$W147*'CPMK-CPL'!I$16,0)+IFERROR('FORM NILAI SIAP'!$Y147*'CPMK-CPL'!I$17,0)+IFERROR('FORM NILAI SIAP'!$AA147*'CPMK-CPL'!I$18,0)+IFERROR('FORM NILAI SIAP'!$AC147*'CPMK-CPL'!I$19,0)+IFERROR('FORM NILAI SIAP'!$AE147*'CPMK-CPL'!I$20,0))/'CPMK-CPL'!I$25,""))</f>
        <v/>
      </c>
      <c r="K147" s="7" t="str">
        <f>IF($C147="","",IFERROR((IFERROR('FORM NILAI SIAP'!$M147*'CPMK-CPL'!J$11,0)+IFERROR('FORM NILAI SIAP'!$O147*'CPMK-CPL'!J$12,0)+IFERROR('FORM NILAI SIAP'!$Q147*'CPMK-CPL'!J$13,0)+IFERROR('FORM NILAI SIAP'!$S147*'CPMK-CPL'!J$14,0)+IFERROR('FORM NILAI SIAP'!$U147*'CPMK-CPL'!J$15,0)+IFERROR('FORM NILAI SIAP'!$W147*'CPMK-CPL'!J$16,0)+IFERROR('FORM NILAI SIAP'!$Y147*'CPMK-CPL'!J$17,0)+IFERROR('FORM NILAI SIAP'!$AA147*'CPMK-CPL'!J$18,0)+IFERROR('FORM NILAI SIAP'!$AC147*'CPMK-CPL'!J$19,0)+IFERROR('FORM NILAI SIAP'!$AE147*'CPMK-CPL'!J$20,0))/'CPMK-CPL'!J$25,""))</f>
        <v/>
      </c>
      <c r="L147" s="7" t="str">
        <f>IF($C147="","",IFERROR((IFERROR('FORM NILAI SIAP'!$M147*'CPMK-CPL'!K$11,0)+IFERROR('FORM NILAI SIAP'!$O147*'CPMK-CPL'!K$12,0)+IFERROR('FORM NILAI SIAP'!$Q147*'CPMK-CPL'!K$13,0)+IFERROR('FORM NILAI SIAP'!$S147*'CPMK-CPL'!K$14,0)+IFERROR('FORM NILAI SIAP'!$U147*'CPMK-CPL'!K$15,0)+IFERROR('FORM NILAI SIAP'!$W147*'CPMK-CPL'!K$16,0)+IFERROR('FORM NILAI SIAP'!$Y147*'CPMK-CPL'!K$17,0)+IFERROR('FORM NILAI SIAP'!$AA147*'CPMK-CPL'!K$18,0)+IFERROR('FORM NILAI SIAP'!$AC147*'CPMK-CPL'!K$19,0)+IFERROR('FORM NILAI SIAP'!$AE147*'CPMK-CPL'!K$20,0))/'CPMK-CPL'!K$25,""))</f>
        <v/>
      </c>
      <c r="M147" s="7" t="str">
        <f>IF($C147="","",IFERROR((IFERROR('FORM NILAI SIAP'!$M147*'CPMK-CPL'!L$11,0)+IFERROR('FORM NILAI SIAP'!$O147*'CPMK-CPL'!L$12,0)+IFERROR('FORM NILAI SIAP'!$Q147*'CPMK-CPL'!L$13,0)+IFERROR('FORM NILAI SIAP'!$S147*'CPMK-CPL'!L$14,0)+IFERROR('FORM NILAI SIAP'!$U147*'CPMK-CPL'!L$15,0)+IFERROR('FORM NILAI SIAP'!$W147*'CPMK-CPL'!L$16,0)+IFERROR('FORM NILAI SIAP'!$Y147*'CPMK-CPL'!L$17,0)+IFERROR('FORM NILAI SIAP'!$AA147*'CPMK-CPL'!L$18,0)+IFERROR('FORM NILAI SIAP'!$AC147*'CPMK-CPL'!L$19,0)+IFERROR('FORM NILAI SIAP'!$AE147*'CPMK-CPL'!L$20,0))/'CPMK-CPL'!L$25,""))</f>
        <v/>
      </c>
      <c r="N147" s="7" t="str">
        <f>IF($C147="","",IFERROR((IFERROR('FORM NILAI SIAP'!$M147*'CPMK-CPL'!M$11,0)+IFERROR('FORM NILAI SIAP'!$O147*'CPMK-CPL'!M$12,0)+IFERROR('FORM NILAI SIAP'!$Q147*'CPMK-CPL'!M$13,0)+IFERROR('FORM NILAI SIAP'!$S147*'CPMK-CPL'!M$14,0)+IFERROR('FORM NILAI SIAP'!$U147*'CPMK-CPL'!M$15,0)+IFERROR('FORM NILAI SIAP'!$W147*'CPMK-CPL'!M$16,0)+IFERROR('FORM NILAI SIAP'!$Y147*'CPMK-CPL'!M$17,0)+IFERROR('FORM NILAI SIAP'!$AA147*'CPMK-CPL'!M$18,0)+IFERROR('FORM NILAI SIAP'!$AC147*'CPMK-CPL'!M$19,0)+IFERROR('FORM NILAI SIAP'!$AE147*'CPMK-CPL'!M$20,0))/'CPMK-CPL'!M$25,""))</f>
        <v/>
      </c>
      <c r="O147" s="7" t="str">
        <f>IF($C147="","",IFERROR((IFERROR('FORM NILAI SIAP'!$M147*'CPMK-CPL'!N$11,0)+IFERROR('FORM NILAI SIAP'!$O147*'CPMK-CPL'!N$12,0)+IFERROR('FORM NILAI SIAP'!$Q147*'CPMK-CPL'!N$13,0)+IFERROR('FORM NILAI SIAP'!$S147*'CPMK-CPL'!N$14,0)+IFERROR('FORM NILAI SIAP'!$U147*'CPMK-CPL'!N$15,0)+IFERROR('FORM NILAI SIAP'!$W147*'CPMK-CPL'!N$16,0)+IFERROR('FORM NILAI SIAP'!$Y147*'CPMK-CPL'!N$17,0)+IFERROR('FORM NILAI SIAP'!$AA147*'CPMK-CPL'!N$18,0)+IFERROR('FORM NILAI SIAP'!$AC147*'CPMK-CPL'!N$19,0)+IFERROR('FORM NILAI SIAP'!$AE147*'CPMK-CPL'!N$20,0))/'CPMK-CPL'!N$25,""))</f>
        <v/>
      </c>
      <c r="P147" s="7" t="str">
        <f>IF($C147="","",IFERROR((IFERROR('FORM NILAI SIAP'!$M147*'CPMK-CPL'!O$11,0)+IFERROR('FORM NILAI SIAP'!$O147*'CPMK-CPL'!O$12,0)+IFERROR('FORM NILAI SIAP'!$Q147*'CPMK-CPL'!O$13,0)+IFERROR('FORM NILAI SIAP'!$S147*'CPMK-CPL'!O$14,0)+IFERROR('FORM NILAI SIAP'!$U147*'CPMK-CPL'!O$15,0)+IFERROR('FORM NILAI SIAP'!$W147*'CPMK-CPL'!O$16,0)+IFERROR('FORM NILAI SIAP'!$Y147*'CPMK-CPL'!O$17,0)+IFERROR('FORM NILAI SIAP'!$AA147*'CPMK-CPL'!O$18,0)+IFERROR('FORM NILAI SIAP'!$AC147*'CPMK-CPL'!O$19,0)+IFERROR('FORM NILAI SIAP'!$AE147*'CPMK-CPL'!O$20,0))/'CPMK-CPL'!O$25,""))</f>
        <v/>
      </c>
      <c r="Q147" s="7" t="str">
        <f>IF($C147="","",IFERROR((IFERROR('FORM NILAI SIAP'!$M147*'CPMK-CPL'!P$11,0)+IFERROR('FORM NILAI SIAP'!$O147*'CPMK-CPL'!P$12,0)+IFERROR('FORM NILAI SIAP'!$Q147*'CPMK-CPL'!P$13,0)+IFERROR('FORM NILAI SIAP'!$S147*'CPMK-CPL'!P$14,0)+IFERROR('FORM NILAI SIAP'!$U147*'CPMK-CPL'!P$15,0)+IFERROR('FORM NILAI SIAP'!$W147*'CPMK-CPL'!P$16,0)+IFERROR('FORM NILAI SIAP'!$Y147*'CPMK-CPL'!P$17,0)+IFERROR('FORM NILAI SIAP'!$AA147*'CPMK-CPL'!P$18,0)+IFERROR('FORM NILAI SIAP'!$AC147*'CPMK-CPL'!P$19,0)+IFERROR('FORM NILAI SIAP'!$AE147*'CPMK-CPL'!P$20,0))/'CPMK-CPL'!P$25,""))</f>
        <v/>
      </c>
      <c r="R147" s="7" t="str">
        <f>IF($C147="","",IFERROR((IFERROR('FORM NILAI SIAP'!$M147*'CPMK-CPL'!Q$11,0)+IFERROR('FORM NILAI SIAP'!$O147*'CPMK-CPL'!Q$12,0)+IFERROR('FORM NILAI SIAP'!$Q147*'CPMK-CPL'!Q$13,0)+IFERROR('FORM NILAI SIAP'!$S147*'CPMK-CPL'!Q$14,0)+IFERROR('FORM NILAI SIAP'!$U147*'CPMK-CPL'!Q$15,0)+IFERROR('FORM NILAI SIAP'!$W147*'CPMK-CPL'!Q$16,0)+IFERROR('FORM NILAI SIAP'!$Y147*'CPMK-CPL'!Q$17,0)+IFERROR('FORM NILAI SIAP'!$AA147*'CPMK-CPL'!Q$18,0)+IFERROR('FORM NILAI SIAP'!$AC147*'CPMK-CPL'!Q$19,0)+IFERROR('FORM NILAI SIAP'!$AE147*'CPMK-CPL'!Q$20,0))/'CPMK-CPL'!Q$25,""))</f>
        <v/>
      </c>
      <c r="S147" s="7" t="str">
        <f>IF($C147="","",IFERROR((IFERROR('FORM NILAI SIAP'!$M147*'CPMK-CPL'!R$11,0)+IFERROR('FORM NILAI SIAP'!$O147*'CPMK-CPL'!R$12,0)+IFERROR('FORM NILAI SIAP'!$Q147*'CPMK-CPL'!R$13,0)+IFERROR('FORM NILAI SIAP'!$S147*'CPMK-CPL'!R$14,0)+IFERROR('FORM NILAI SIAP'!$U147*'CPMK-CPL'!R$15,0)+IFERROR('FORM NILAI SIAP'!$W147*'CPMK-CPL'!R$16,0)+IFERROR('FORM NILAI SIAP'!$Y147*'CPMK-CPL'!R$17,0)+IFERROR('FORM NILAI SIAP'!$AA147*'CPMK-CPL'!R$18,0)+IFERROR('FORM NILAI SIAP'!$AC147*'CPMK-CPL'!R$19,0)+IFERROR('FORM NILAI SIAP'!$AE147*'CPMK-CPL'!R$20,0))/'CPMK-CPL'!R$25,""))</f>
        <v/>
      </c>
      <c r="T147" s="2" t="str">
        <f t="shared" si="47"/>
        <v/>
      </c>
      <c r="U147" s="2" t="str">
        <f t="shared" si="48"/>
        <v/>
      </c>
      <c r="V147" s="2" t="str">
        <f t="shared" si="49"/>
        <v/>
      </c>
      <c r="W147" s="2" t="str">
        <f t="shared" si="50"/>
        <v/>
      </c>
      <c r="X147" s="2" t="str">
        <f t="shared" si="51"/>
        <v/>
      </c>
      <c r="Y147" s="2" t="str">
        <f t="shared" si="52"/>
        <v/>
      </c>
      <c r="Z147" s="2" t="str">
        <f t="shared" si="53"/>
        <v/>
      </c>
      <c r="AA147" s="2" t="str">
        <f t="shared" si="54"/>
        <v/>
      </c>
      <c r="AB147" s="2" t="str">
        <f t="shared" si="45"/>
        <v/>
      </c>
      <c r="AC147" s="2" t="str">
        <f t="shared" si="55"/>
        <v/>
      </c>
      <c r="AD147" s="2" t="str">
        <f t="shared" si="56"/>
        <v/>
      </c>
      <c r="AE147" s="2" t="str">
        <f t="shared" si="57"/>
        <v/>
      </c>
      <c r="AF147" s="2" t="str">
        <f t="shared" si="58"/>
        <v/>
      </c>
      <c r="AG147" s="2" t="str">
        <f t="shared" si="59"/>
        <v/>
      </c>
      <c r="AH147" s="2" t="str">
        <f t="shared" si="60"/>
        <v/>
      </c>
      <c r="AI147" s="60" t="str">
        <f t="shared" ca="1" si="61"/>
        <v/>
      </c>
      <c r="AJ147" s="60"/>
    </row>
    <row r="148" spans="1:36" x14ac:dyDescent="0.25">
      <c r="A148" s="63" t="str">
        <f t="shared" si="46"/>
        <v/>
      </c>
      <c r="B148" s="49" t="str">
        <f>IF('FORM NILAI SIAP'!A148=0,"",'FORM NILAI SIAP'!A148)</f>
        <v/>
      </c>
      <c r="C148" s="3" t="str">
        <f>IF('FORM NILAI SIAP'!B148=0,"",'FORM NILAI SIAP'!B148)</f>
        <v/>
      </c>
      <c r="D148" s="3" t="str">
        <f>'FORM NILAI SIAP'!J148</f>
        <v/>
      </c>
      <c r="E148" s="7" t="str">
        <f>IF($C148="","",IFERROR((IFERROR('FORM NILAI SIAP'!$M148*'CPMK-CPL'!D$11,0)+IFERROR('FORM NILAI SIAP'!$O148*'CPMK-CPL'!D$12,0)+IFERROR('FORM NILAI SIAP'!$Q148*'CPMK-CPL'!D$13,0)+IFERROR('FORM NILAI SIAP'!$S148*'CPMK-CPL'!D$14,0)+IFERROR('FORM NILAI SIAP'!$U148*'CPMK-CPL'!D$15,0)+IFERROR('FORM NILAI SIAP'!$W148*'CPMK-CPL'!D$16,0)+IFERROR('FORM NILAI SIAP'!$Y148*'CPMK-CPL'!D$17,0)+IFERROR('FORM NILAI SIAP'!$AA148*'CPMK-CPL'!D$18,0)+IFERROR('FORM NILAI SIAP'!$AC148*'CPMK-CPL'!D$19,0)+IFERROR('FORM NILAI SIAP'!$AE148*'CPMK-CPL'!D$20,0))/'CPMK-CPL'!D$25,""))</f>
        <v/>
      </c>
      <c r="F148" s="7" t="str">
        <f>IF($C148="","",IFERROR((IFERROR('FORM NILAI SIAP'!$M148*'CPMK-CPL'!E$11,0)+IFERROR('FORM NILAI SIAP'!$O148*'CPMK-CPL'!E$12,0)+IFERROR('FORM NILAI SIAP'!$Q148*'CPMK-CPL'!E$13,0)+IFERROR('FORM NILAI SIAP'!$S148*'CPMK-CPL'!E$14,0)+IFERROR('FORM NILAI SIAP'!$U148*'CPMK-CPL'!E$15,0)+IFERROR('FORM NILAI SIAP'!$W148*'CPMK-CPL'!E$16,0)+IFERROR('FORM NILAI SIAP'!$Y148*'CPMK-CPL'!E$17,0)+IFERROR('FORM NILAI SIAP'!$AA148*'CPMK-CPL'!E$18,0)+IFERROR('FORM NILAI SIAP'!$AC148*'CPMK-CPL'!E$19,0)+IFERROR('FORM NILAI SIAP'!$AE148*'CPMK-CPL'!E$20,0))/'CPMK-CPL'!E$25,""))</f>
        <v/>
      </c>
      <c r="G148" s="7" t="str">
        <f>IF($C148="","",IFERROR((IFERROR('FORM NILAI SIAP'!$M148*'CPMK-CPL'!F$11,0)+IFERROR('FORM NILAI SIAP'!$O148*'CPMK-CPL'!F$12,0)+IFERROR('FORM NILAI SIAP'!$Q148*'CPMK-CPL'!F$13,0)+IFERROR('FORM NILAI SIAP'!$S148*'CPMK-CPL'!F$14,0)+IFERROR('FORM NILAI SIAP'!$U148*'CPMK-CPL'!F$15,0)+IFERROR('FORM NILAI SIAP'!$W148*'CPMK-CPL'!F$16,0)+IFERROR('FORM NILAI SIAP'!$Y148*'CPMK-CPL'!F$17,0)+IFERROR('FORM NILAI SIAP'!$AA148*'CPMK-CPL'!F$18,0)+IFERROR('FORM NILAI SIAP'!$AC148*'CPMK-CPL'!F$19,0)+IFERROR('FORM NILAI SIAP'!$AE148*'CPMK-CPL'!F$20,0))/'CPMK-CPL'!F$25,""))</f>
        <v/>
      </c>
      <c r="H148" s="7" t="str">
        <f>IF($C148="","",IFERROR((IFERROR('FORM NILAI SIAP'!$M148*'CPMK-CPL'!G$11,0)+IFERROR('FORM NILAI SIAP'!$O148*'CPMK-CPL'!G$12,0)+IFERROR('FORM NILAI SIAP'!$Q148*'CPMK-CPL'!G$13,0)+IFERROR('FORM NILAI SIAP'!$S148*'CPMK-CPL'!G$14,0)+IFERROR('FORM NILAI SIAP'!$U148*'CPMK-CPL'!G$15,0)+IFERROR('FORM NILAI SIAP'!$W148*'CPMK-CPL'!G$16,0)+IFERROR('FORM NILAI SIAP'!$Y148*'CPMK-CPL'!G$17,0)+IFERROR('FORM NILAI SIAP'!$AA148*'CPMK-CPL'!G$18,0)+IFERROR('FORM NILAI SIAP'!$AC148*'CPMK-CPL'!G$19,0)+IFERROR('FORM NILAI SIAP'!$AE148*'CPMK-CPL'!G$20,0))/'CPMK-CPL'!G$25,""))</f>
        <v/>
      </c>
      <c r="I148" s="7" t="str">
        <f>IF($C148="","",IFERROR((IFERROR('FORM NILAI SIAP'!$M148*'CPMK-CPL'!H$11,0)+IFERROR('FORM NILAI SIAP'!$O148*'CPMK-CPL'!H$12,0)+IFERROR('FORM NILAI SIAP'!$Q148*'CPMK-CPL'!H$13,0)+IFERROR('FORM NILAI SIAP'!$S148*'CPMK-CPL'!H$14,0)+IFERROR('FORM NILAI SIAP'!$U148*'CPMK-CPL'!H$15,0)+IFERROR('FORM NILAI SIAP'!$W148*'CPMK-CPL'!H$16,0)+IFERROR('FORM NILAI SIAP'!$Y148*'CPMK-CPL'!H$17,0)+IFERROR('FORM NILAI SIAP'!$AA148*'CPMK-CPL'!H$18,0)+IFERROR('FORM NILAI SIAP'!$AC148*'CPMK-CPL'!H$19,0)+IFERROR('FORM NILAI SIAP'!$AE148*'CPMK-CPL'!H$20,0))/'CPMK-CPL'!H$25,""))</f>
        <v/>
      </c>
      <c r="J148" s="7" t="str">
        <f>IF($C148="","",IFERROR((IFERROR('FORM NILAI SIAP'!$M148*'CPMK-CPL'!I$11,0)+IFERROR('FORM NILAI SIAP'!$O148*'CPMK-CPL'!I$12,0)+IFERROR('FORM NILAI SIAP'!$Q148*'CPMK-CPL'!I$13,0)+IFERROR('FORM NILAI SIAP'!$S148*'CPMK-CPL'!I$14,0)+IFERROR('FORM NILAI SIAP'!$U148*'CPMK-CPL'!I$15,0)+IFERROR('FORM NILAI SIAP'!$W148*'CPMK-CPL'!I$16,0)+IFERROR('FORM NILAI SIAP'!$Y148*'CPMK-CPL'!I$17,0)+IFERROR('FORM NILAI SIAP'!$AA148*'CPMK-CPL'!I$18,0)+IFERROR('FORM NILAI SIAP'!$AC148*'CPMK-CPL'!I$19,0)+IFERROR('FORM NILAI SIAP'!$AE148*'CPMK-CPL'!I$20,0))/'CPMK-CPL'!I$25,""))</f>
        <v/>
      </c>
      <c r="K148" s="7" t="str">
        <f>IF($C148="","",IFERROR((IFERROR('FORM NILAI SIAP'!$M148*'CPMK-CPL'!J$11,0)+IFERROR('FORM NILAI SIAP'!$O148*'CPMK-CPL'!J$12,0)+IFERROR('FORM NILAI SIAP'!$Q148*'CPMK-CPL'!J$13,0)+IFERROR('FORM NILAI SIAP'!$S148*'CPMK-CPL'!J$14,0)+IFERROR('FORM NILAI SIAP'!$U148*'CPMK-CPL'!J$15,0)+IFERROR('FORM NILAI SIAP'!$W148*'CPMK-CPL'!J$16,0)+IFERROR('FORM NILAI SIAP'!$Y148*'CPMK-CPL'!J$17,0)+IFERROR('FORM NILAI SIAP'!$AA148*'CPMK-CPL'!J$18,0)+IFERROR('FORM NILAI SIAP'!$AC148*'CPMK-CPL'!J$19,0)+IFERROR('FORM NILAI SIAP'!$AE148*'CPMK-CPL'!J$20,0))/'CPMK-CPL'!J$25,""))</f>
        <v/>
      </c>
      <c r="L148" s="7" t="str">
        <f>IF($C148="","",IFERROR((IFERROR('FORM NILAI SIAP'!$M148*'CPMK-CPL'!K$11,0)+IFERROR('FORM NILAI SIAP'!$O148*'CPMK-CPL'!K$12,0)+IFERROR('FORM NILAI SIAP'!$Q148*'CPMK-CPL'!K$13,0)+IFERROR('FORM NILAI SIAP'!$S148*'CPMK-CPL'!K$14,0)+IFERROR('FORM NILAI SIAP'!$U148*'CPMK-CPL'!K$15,0)+IFERROR('FORM NILAI SIAP'!$W148*'CPMK-CPL'!K$16,0)+IFERROR('FORM NILAI SIAP'!$Y148*'CPMK-CPL'!K$17,0)+IFERROR('FORM NILAI SIAP'!$AA148*'CPMK-CPL'!K$18,0)+IFERROR('FORM NILAI SIAP'!$AC148*'CPMK-CPL'!K$19,0)+IFERROR('FORM NILAI SIAP'!$AE148*'CPMK-CPL'!K$20,0))/'CPMK-CPL'!K$25,""))</f>
        <v/>
      </c>
      <c r="M148" s="7" t="str">
        <f>IF($C148="","",IFERROR((IFERROR('FORM NILAI SIAP'!$M148*'CPMK-CPL'!L$11,0)+IFERROR('FORM NILAI SIAP'!$O148*'CPMK-CPL'!L$12,0)+IFERROR('FORM NILAI SIAP'!$Q148*'CPMK-CPL'!L$13,0)+IFERROR('FORM NILAI SIAP'!$S148*'CPMK-CPL'!L$14,0)+IFERROR('FORM NILAI SIAP'!$U148*'CPMK-CPL'!L$15,0)+IFERROR('FORM NILAI SIAP'!$W148*'CPMK-CPL'!L$16,0)+IFERROR('FORM NILAI SIAP'!$Y148*'CPMK-CPL'!L$17,0)+IFERROR('FORM NILAI SIAP'!$AA148*'CPMK-CPL'!L$18,0)+IFERROR('FORM NILAI SIAP'!$AC148*'CPMK-CPL'!L$19,0)+IFERROR('FORM NILAI SIAP'!$AE148*'CPMK-CPL'!L$20,0))/'CPMK-CPL'!L$25,""))</f>
        <v/>
      </c>
      <c r="N148" s="7" t="str">
        <f>IF($C148="","",IFERROR((IFERROR('FORM NILAI SIAP'!$M148*'CPMK-CPL'!M$11,0)+IFERROR('FORM NILAI SIAP'!$O148*'CPMK-CPL'!M$12,0)+IFERROR('FORM NILAI SIAP'!$Q148*'CPMK-CPL'!M$13,0)+IFERROR('FORM NILAI SIAP'!$S148*'CPMK-CPL'!M$14,0)+IFERROR('FORM NILAI SIAP'!$U148*'CPMK-CPL'!M$15,0)+IFERROR('FORM NILAI SIAP'!$W148*'CPMK-CPL'!M$16,0)+IFERROR('FORM NILAI SIAP'!$Y148*'CPMK-CPL'!M$17,0)+IFERROR('FORM NILAI SIAP'!$AA148*'CPMK-CPL'!M$18,0)+IFERROR('FORM NILAI SIAP'!$AC148*'CPMK-CPL'!M$19,0)+IFERROR('FORM NILAI SIAP'!$AE148*'CPMK-CPL'!M$20,0))/'CPMK-CPL'!M$25,""))</f>
        <v/>
      </c>
      <c r="O148" s="7" t="str">
        <f>IF($C148="","",IFERROR((IFERROR('FORM NILAI SIAP'!$M148*'CPMK-CPL'!N$11,0)+IFERROR('FORM NILAI SIAP'!$O148*'CPMK-CPL'!N$12,0)+IFERROR('FORM NILAI SIAP'!$Q148*'CPMK-CPL'!N$13,0)+IFERROR('FORM NILAI SIAP'!$S148*'CPMK-CPL'!N$14,0)+IFERROR('FORM NILAI SIAP'!$U148*'CPMK-CPL'!N$15,0)+IFERROR('FORM NILAI SIAP'!$W148*'CPMK-CPL'!N$16,0)+IFERROR('FORM NILAI SIAP'!$Y148*'CPMK-CPL'!N$17,0)+IFERROR('FORM NILAI SIAP'!$AA148*'CPMK-CPL'!N$18,0)+IFERROR('FORM NILAI SIAP'!$AC148*'CPMK-CPL'!N$19,0)+IFERROR('FORM NILAI SIAP'!$AE148*'CPMK-CPL'!N$20,0))/'CPMK-CPL'!N$25,""))</f>
        <v/>
      </c>
      <c r="P148" s="7" t="str">
        <f>IF($C148="","",IFERROR((IFERROR('FORM NILAI SIAP'!$M148*'CPMK-CPL'!O$11,0)+IFERROR('FORM NILAI SIAP'!$O148*'CPMK-CPL'!O$12,0)+IFERROR('FORM NILAI SIAP'!$Q148*'CPMK-CPL'!O$13,0)+IFERROR('FORM NILAI SIAP'!$S148*'CPMK-CPL'!O$14,0)+IFERROR('FORM NILAI SIAP'!$U148*'CPMK-CPL'!O$15,0)+IFERROR('FORM NILAI SIAP'!$W148*'CPMK-CPL'!O$16,0)+IFERROR('FORM NILAI SIAP'!$Y148*'CPMK-CPL'!O$17,0)+IFERROR('FORM NILAI SIAP'!$AA148*'CPMK-CPL'!O$18,0)+IFERROR('FORM NILAI SIAP'!$AC148*'CPMK-CPL'!O$19,0)+IFERROR('FORM NILAI SIAP'!$AE148*'CPMK-CPL'!O$20,0))/'CPMK-CPL'!O$25,""))</f>
        <v/>
      </c>
      <c r="Q148" s="7" t="str">
        <f>IF($C148="","",IFERROR((IFERROR('FORM NILAI SIAP'!$M148*'CPMK-CPL'!P$11,0)+IFERROR('FORM NILAI SIAP'!$O148*'CPMK-CPL'!P$12,0)+IFERROR('FORM NILAI SIAP'!$Q148*'CPMK-CPL'!P$13,0)+IFERROR('FORM NILAI SIAP'!$S148*'CPMK-CPL'!P$14,0)+IFERROR('FORM NILAI SIAP'!$U148*'CPMK-CPL'!P$15,0)+IFERROR('FORM NILAI SIAP'!$W148*'CPMK-CPL'!P$16,0)+IFERROR('FORM NILAI SIAP'!$Y148*'CPMK-CPL'!P$17,0)+IFERROR('FORM NILAI SIAP'!$AA148*'CPMK-CPL'!P$18,0)+IFERROR('FORM NILAI SIAP'!$AC148*'CPMK-CPL'!P$19,0)+IFERROR('FORM NILAI SIAP'!$AE148*'CPMK-CPL'!P$20,0))/'CPMK-CPL'!P$25,""))</f>
        <v/>
      </c>
      <c r="R148" s="7" t="str">
        <f>IF($C148="","",IFERROR((IFERROR('FORM NILAI SIAP'!$M148*'CPMK-CPL'!Q$11,0)+IFERROR('FORM NILAI SIAP'!$O148*'CPMK-CPL'!Q$12,0)+IFERROR('FORM NILAI SIAP'!$Q148*'CPMK-CPL'!Q$13,0)+IFERROR('FORM NILAI SIAP'!$S148*'CPMK-CPL'!Q$14,0)+IFERROR('FORM NILAI SIAP'!$U148*'CPMK-CPL'!Q$15,0)+IFERROR('FORM NILAI SIAP'!$W148*'CPMK-CPL'!Q$16,0)+IFERROR('FORM NILAI SIAP'!$Y148*'CPMK-CPL'!Q$17,0)+IFERROR('FORM NILAI SIAP'!$AA148*'CPMK-CPL'!Q$18,0)+IFERROR('FORM NILAI SIAP'!$AC148*'CPMK-CPL'!Q$19,0)+IFERROR('FORM NILAI SIAP'!$AE148*'CPMK-CPL'!Q$20,0))/'CPMK-CPL'!Q$25,""))</f>
        <v/>
      </c>
      <c r="S148" s="7" t="str">
        <f>IF($C148="","",IFERROR((IFERROR('FORM NILAI SIAP'!$M148*'CPMK-CPL'!R$11,0)+IFERROR('FORM NILAI SIAP'!$O148*'CPMK-CPL'!R$12,0)+IFERROR('FORM NILAI SIAP'!$Q148*'CPMK-CPL'!R$13,0)+IFERROR('FORM NILAI SIAP'!$S148*'CPMK-CPL'!R$14,0)+IFERROR('FORM NILAI SIAP'!$U148*'CPMK-CPL'!R$15,0)+IFERROR('FORM NILAI SIAP'!$W148*'CPMK-CPL'!R$16,0)+IFERROR('FORM NILAI SIAP'!$Y148*'CPMK-CPL'!R$17,0)+IFERROR('FORM NILAI SIAP'!$AA148*'CPMK-CPL'!R$18,0)+IFERROR('FORM NILAI SIAP'!$AC148*'CPMK-CPL'!R$19,0)+IFERROR('FORM NILAI SIAP'!$AE148*'CPMK-CPL'!R$20,0))/'CPMK-CPL'!R$25,""))</f>
        <v/>
      </c>
      <c r="T148" s="2" t="str">
        <f t="shared" si="47"/>
        <v/>
      </c>
      <c r="U148" s="2" t="str">
        <f t="shared" si="48"/>
        <v/>
      </c>
      <c r="V148" s="2" t="str">
        <f t="shared" si="49"/>
        <v/>
      </c>
      <c r="W148" s="2" t="str">
        <f t="shared" si="50"/>
        <v/>
      </c>
      <c r="X148" s="2" t="str">
        <f t="shared" si="51"/>
        <v/>
      </c>
      <c r="Y148" s="2" t="str">
        <f t="shared" si="52"/>
        <v/>
      </c>
      <c r="Z148" s="2" t="str">
        <f t="shared" si="53"/>
        <v/>
      </c>
      <c r="AA148" s="2" t="str">
        <f t="shared" si="54"/>
        <v/>
      </c>
      <c r="AB148" s="2" t="str">
        <f t="shared" si="45"/>
        <v/>
      </c>
      <c r="AC148" s="2" t="str">
        <f t="shared" si="55"/>
        <v/>
      </c>
      <c r="AD148" s="2" t="str">
        <f t="shared" si="56"/>
        <v/>
      </c>
      <c r="AE148" s="2" t="str">
        <f t="shared" si="57"/>
        <v/>
      </c>
      <c r="AF148" s="2" t="str">
        <f t="shared" si="58"/>
        <v/>
      </c>
      <c r="AG148" s="2" t="str">
        <f t="shared" si="59"/>
        <v/>
      </c>
      <c r="AH148" s="2" t="str">
        <f t="shared" si="60"/>
        <v/>
      </c>
      <c r="AI148" s="60" t="str">
        <f t="shared" ca="1" si="61"/>
        <v/>
      </c>
      <c r="AJ148" s="60"/>
    </row>
    <row r="149" spans="1:36" x14ac:dyDescent="0.25">
      <c r="A149" s="63" t="str">
        <f t="shared" si="46"/>
        <v/>
      </c>
      <c r="B149" s="49" t="str">
        <f>IF('FORM NILAI SIAP'!A149=0,"",'FORM NILAI SIAP'!A149)</f>
        <v/>
      </c>
      <c r="C149" s="3" t="str">
        <f>IF('FORM NILAI SIAP'!B149=0,"",'FORM NILAI SIAP'!B149)</f>
        <v/>
      </c>
      <c r="D149" s="3" t="str">
        <f>'FORM NILAI SIAP'!J149</f>
        <v/>
      </c>
      <c r="E149" s="7" t="str">
        <f>IF($C149="","",IFERROR((IFERROR('FORM NILAI SIAP'!$M149*'CPMK-CPL'!D$11,0)+IFERROR('FORM NILAI SIAP'!$O149*'CPMK-CPL'!D$12,0)+IFERROR('FORM NILAI SIAP'!$Q149*'CPMK-CPL'!D$13,0)+IFERROR('FORM NILAI SIAP'!$S149*'CPMK-CPL'!D$14,0)+IFERROR('FORM NILAI SIAP'!$U149*'CPMK-CPL'!D$15,0)+IFERROR('FORM NILAI SIAP'!$W149*'CPMK-CPL'!D$16,0)+IFERROR('FORM NILAI SIAP'!$Y149*'CPMK-CPL'!D$17,0)+IFERROR('FORM NILAI SIAP'!$AA149*'CPMK-CPL'!D$18,0)+IFERROR('FORM NILAI SIAP'!$AC149*'CPMK-CPL'!D$19,0)+IFERROR('FORM NILAI SIAP'!$AE149*'CPMK-CPL'!D$20,0))/'CPMK-CPL'!D$25,""))</f>
        <v/>
      </c>
      <c r="F149" s="7" t="str">
        <f>IF($C149="","",IFERROR((IFERROR('FORM NILAI SIAP'!$M149*'CPMK-CPL'!E$11,0)+IFERROR('FORM NILAI SIAP'!$O149*'CPMK-CPL'!E$12,0)+IFERROR('FORM NILAI SIAP'!$Q149*'CPMK-CPL'!E$13,0)+IFERROR('FORM NILAI SIAP'!$S149*'CPMK-CPL'!E$14,0)+IFERROR('FORM NILAI SIAP'!$U149*'CPMK-CPL'!E$15,0)+IFERROR('FORM NILAI SIAP'!$W149*'CPMK-CPL'!E$16,0)+IFERROR('FORM NILAI SIAP'!$Y149*'CPMK-CPL'!E$17,0)+IFERROR('FORM NILAI SIAP'!$AA149*'CPMK-CPL'!E$18,0)+IFERROR('FORM NILAI SIAP'!$AC149*'CPMK-CPL'!E$19,0)+IFERROR('FORM NILAI SIAP'!$AE149*'CPMK-CPL'!E$20,0))/'CPMK-CPL'!E$25,""))</f>
        <v/>
      </c>
      <c r="G149" s="7" t="str">
        <f>IF($C149="","",IFERROR((IFERROR('FORM NILAI SIAP'!$M149*'CPMK-CPL'!F$11,0)+IFERROR('FORM NILAI SIAP'!$O149*'CPMK-CPL'!F$12,0)+IFERROR('FORM NILAI SIAP'!$Q149*'CPMK-CPL'!F$13,0)+IFERROR('FORM NILAI SIAP'!$S149*'CPMK-CPL'!F$14,0)+IFERROR('FORM NILAI SIAP'!$U149*'CPMK-CPL'!F$15,0)+IFERROR('FORM NILAI SIAP'!$W149*'CPMK-CPL'!F$16,0)+IFERROR('FORM NILAI SIAP'!$Y149*'CPMK-CPL'!F$17,0)+IFERROR('FORM NILAI SIAP'!$AA149*'CPMK-CPL'!F$18,0)+IFERROR('FORM NILAI SIAP'!$AC149*'CPMK-CPL'!F$19,0)+IFERROR('FORM NILAI SIAP'!$AE149*'CPMK-CPL'!F$20,0))/'CPMK-CPL'!F$25,""))</f>
        <v/>
      </c>
      <c r="H149" s="7" t="str">
        <f>IF($C149="","",IFERROR((IFERROR('FORM NILAI SIAP'!$M149*'CPMK-CPL'!G$11,0)+IFERROR('FORM NILAI SIAP'!$O149*'CPMK-CPL'!G$12,0)+IFERROR('FORM NILAI SIAP'!$Q149*'CPMK-CPL'!G$13,0)+IFERROR('FORM NILAI SIAP'!$S149*'CPMK-CPL'!G$14,0)+IFERROR('FORM NILAI SIAP'!$U149*'CPMK-CPL'!G$15,0)+IFERROR('FORM NILAI SIAP'!$W149*'CPMK-CPL'!G$16,0)+IFERROR('FORM NILAI SIAP'!$Y149*'CPMK-CPL'!G$17,0)+IFERROR('FORM NILAI SIAP'!$AA149*'CPMK-CPL'!G$18,0)+IFERROR('FORM NILAI SIAP'!$AC149*'CPMK-CPL'!G$19,0)+IFERROR('FORM NILAI SIAP'!$AE149*'CPMK-CPL'!G$20,0))/'CPMK-CPL'!G$25,""))</f>
        <v/>
      </c>
      <c r="I149" s="7" t="str">
        <f>IF($C149="","",IFERROR((IFERROR('FORM NILAI SIAP'!$M149*'CPMK-CPL'!H$11,0)+IFERROR('FORM NILAI SIAP'!$O149*'CPMK-CPL'!H$12,0)+IFERROR('FORM NILAI SIAP'!$Q149*'CPMK-CPL'!H$13,0)+IFERROR('FORM NILAI SIAP'!$S149*'CPMK-CPL'!H$14,0)+IFERROR('FORM NILAI SIAP'!$U149*'CPMK-CPL'!H$15,0)+IFERROR('FORM NILAI SIAP'!$W149*'CPMK-CPL'!H$16,0)+IFERROR('FORM NILAI SIAP'!$Y149*'CPMK-CPL'!H$17,0)+IFERROR('FORM NILAI SIAP'!$AA149*'CPMK-CPL'!H$18,0)+IFERROR('FORM NILAI SIAP'!$AC149*'CPMK-CPL'!H$19,0)+IFERROR('FORM NILAI SIAP'!$AE149*'CPMK-CPL'!H$20,0))/'CPMK-CPL'!H$25,""))</f>
        <v/>
      </c>
      <c r="J149" s="7" t="str">
        <f>IF($C149="","",IFERROR((IFERROR('FORM NILAI SIAP'!$M149*'CPMK-CPL'!I$11,0)+IFERROR('FORM NILAI SIAP'!$O149*'CPMK-CPL'!I$12,0)+IFERROR('FORM NILAI SIAP'!$Q149*'CPMK-CPL'!I$13,0)+IFERROR('FORM NILAI SIAP'!$S149*'CPMK-CPL'!I$14,0)+IFERROR('FORM NILAI SIAP'!$U149*'CPMK-CPL'!I$15,0)+IFERROR('FORM NILAI SIAP'!$W149*'CPMK-CPL'!I$16,0)+IFERROR('FORM NILAI SIAP'!$Y149*'CPMK-CPL'!I$17,0)+IFERROR('FORM NILAI SIAP'!$AA149*'CPMK-CPL'!I$18,0)+IFERROR('FORM NILAI SIAP'!$AC149*'CPMK-CPL'!I$19,0)+IFERROR('FORM NILAI SIAP'!$AE149*'CPMK-CPL'!I$20,0))/'CPMK-CPL'!I$25,""))</f>
        <v/>
      </c>
      <c r="K149" s="7" t="str">
        <f>IF($C149="","",IFERROR((IFERROR('FORM NILAI SIAP'!$M149*'CPMK-CPL'!J$11,0)+IFERROR('FORM NILAI SIAP'!$O149*'CPMK-CPL'!J$12,0)+IFERROR('FORM NILAI SIAP'!$Q149*'CPMK-CPL'!J$13,0)+IFERROR('FORM NILAI SIAP'!$S149*'CPMK-CPL'!J$14,0)+IFERROR('FORM NILAI SIAP'!$U149*'CPMK-CPL'!J$15,0)+IFERROR('FORM NILAI SIAP'!$W149*'CPMK-CPL'!J$16,0)+IFERROR('FORM NILAI SIAP'!$Y149*'CPMK-CPL'!J$17,0)+IFERROR('FORM NILAI SIAP'!$AA149*'CPMK-CPL'!J$18,0)+IFERROR('FORM NILAI SIAP'!$AC149*'CPMK-CPL'!J$19,0)+IFERROR('FORM NILAI SIAP'!$AE149*'CPMK-CPL'!J$20,0))/'CPMK-CPL'!J$25,""))</f>
        <v/>
      </c>
      <c r="L149" s="7" t="str">
        <f>IF($C149="","",IFERROR((IFERROR('FORM NILAI SIAP'!$M149*'CPMK-CPL'!K$11,0)+IFERROR('FORM NILAI SIAP'!$O149*'CPMK-CPL'!K$12,0)+IFERROR('FORM NILAI SIAP'!$Q149*'CPMK-CPL'!K$13,0)+IFERROR('FORM NILAI SIAP'!$S149*'CPMK-CPL'!K$14,0)+IFERROR('FORM NILAI SIAP'!$U149*'CPMK-CPL'!K$15,0)+IFERROR('FORM NILAI SIAP'!$W149*'CPMK-CPL'!K$16,0)+IFERROR('FORM NILAI SIAP'!$Y149*'CPMK-CPL'!K$17,0)+IFERROR('FORM NILAI SIAP'!$AA149*'CPMK-CPL'!K$18,0)+IFERROR('FORM NILAI SIAP'!$AC149*'CPMK-CPL'!K$19,0)+IFERROR('FORM NILAI SIAP'!$AE149*'CPMK-CPL'!K$20,0))/'CPMK-CPL'!K$25,""))</f>
        <v/>
      </c>
      <c r="M149" s="7" t="str">
        <f>IF($C149="","",IFERROR((IFERROR('FORM NILAI SIAP'!$M149*'CPMK-CPL'!L$11,0)+IFERROR('FORM NILAI SIAP'!$O149*'CPMK-CPL'!L$12,0)+IFERROR('FORM NILAI SIAP'!$Q149*'CPMK-CPL'!L$13,0)+IFERROR('FORM NILAI SIAP'!$S149*'CPMK-CPL'!L$14,0)+IFERROR('FORM NILAI SIAP'!$U149*'CPMK-CPL'!L$15,0)+IFERROR('FORM NILAI SIAP'!$W149*'CPMK-CPL'!L$16,0)+IFERROR('FORM NILAI SIAP'!$Y149*'CPMK-CPL'!L$17,0)+IFERROR('FORM NILAI SIAP'!$AA149*'CPMK-CPL'!L$18,0)+IFERROR('FORM NILAI SIAP'!$AC149*'CPMK-CPL'!L$19,0)+IFERROR('FORM NILAI SIAP'!$AE149*'CPMK-CPL'!L$20,0))/'CPMK-CPL'!L$25,""))</f>
        <v/>
      </c>
      <c r="N149" s="7" t="str">
        <f>IF($C149="","",IFERROR((IFERROR('FORM NILAI SIAP'!$M149*'CPMK-CPL'!M$11,0)+IFERROR('FORM NILAI SIAP'!$O149*'CPMK-CPL'!M$12,0)+IFERROR('FORM NILAI SIAP'!$Q149*'CPMK-CPL'!M$13,0)+IFERROR('FORM NILAI SIAP'!$S149*'CPMK-CPL'!M$14,0)+IFERROR('FORM NILAI SIAP'!$U149*'CPMK-CPL'!M$15,0)+IFERROR('FORM NILAI SIAP'!$W149*'CPMK-CPL'!M$16,0)+IFERROR('FORM NILAI SIAP'!$Y149*'CPMK-CPL'!M$17,0)+IFERROR('FORM NILAI SIAP'!$AA149*'CPMK-CPL'!M$18,0)+IFERROR('FORM NILAI SIAP'!$AC149*'CPMK-CPL'!M$19,0)+IFERROR('FORM NILAI SIAP'!$AE149*'CPMK-CPL'!M$20,0))/'CPMK-CPL'!M$25,""))</f>
        <v/>
      </c>
      <c r="O149" s="7" t="str">
        <f>IF($C149="","",IFERROR((IFERROR('FORM NILAI SIAP'!$M149*'CPMK-CPL'!N$11,0)+IFERROR('FORM NILAI SIAP'!$O149*'CPMK-CPL'!N$12,0)+IFERROR('FORM NILAI SIAP'!$Q149*'CPMK-CPL'!N$13,0)+IFERROR('FORM NILAI SIAP'!$S149*'CPMK-CPL'!N$14,0)+IFERROR('FORM NILAI SIAP'!$U149*'CPMK-CPL'!N$15,0)+IFERROR('FORM NILAI SIAP'!$W149*'CPMK-CPL'!N$16,0)+IFERROR('FORM NILAI SIAP'!$Y149*'CPMK-CPL'!N$17,0)+IFERROR('FORM NILAI SIAP'!$AA149*'CPMK-CPL'!N$18,0)+IFERROR('FORM NILAI SIAP'!$AC149*'CPMK-CPL'!N$19,0)+IFERROR('FORM NILAI SIAP'!$AE149*'CPMK-CPL'!N$20,0))/'CPMK-CPL'!N$25,""))</f>
        <v/>
      </c>
      <c r="P149" s="7" t="str">
        <f>IF($C149="","",IFERROR((IFERROR('FORM NILAI SIAP'!$M149*'CPMK-CPL'!O$11,0)+IFERROR('FORM NILAI SIAP'!$O149*'CPMK-CPL'!O$12,0)+IFERROR('FORM NILAI SIAP'!$Q149*'CPMK-CPL'!O$13,0)+IFERROR('FORM NILAI SIAP'!$S149*'CPMK-CPL'!O$14,0)+IFERROR('FORM NILAI SIAP'!$U149*'CPMK-CPL'!O$15,0)+IFERROR('FORM NILAI SIAP'!$W149*'CPMK-CPL'!O$16,0)+IFERROR('FORM NILAI SIAP'!$Y149*'CPMK-CPL'!O$17,0)+IFERROR('FORM NILAI SIAP'!$AA149*'CPMK-CPL'!O$18,0)+IFERROR('FORM NILAI SIAP'!$AC149*'CPMK-CPL'!O$19,0)+IFERROR('FORM NILAI SIAP'!$AE149*'CPMK-CPL'!O$20,0))/'CPMK-CPL'!O$25,""))</f>
        <v/>
      </c>
      <c r="Q149" s="7" t="str">
        <f>IF($C149="","",IFERROR((IFERROR('FORM NILAI SIAP'!$M149*'CPMK-CPL'!P$11,0)+IFERROR('FORM NILAI SIAP'!$O149*'CPMK-CPL'!P$12,0)+IFERROR('FORM NILAI SIAP'!$Q149*'CPMK-CPL'!P$13,0)+IFERROR('FORM NILAI SIAP'!$S149*'CPMK-CPL'!P$14,0)+IFERROR('FORM NILAI SIAP'!$U149*'CPMK-CPL'!P$15,0)+IFERROR('FORM NILAI SIAP'!$W149*'CPMK-CPL'!P$16,0)+IFERROR('FORM NILAI SIAP'!$Y149*'CPMK-CPL'!P$17,0)+IFERROR('FORM NILAI SIAP'!$AA149*'CPMK-CPL'!P$18,0)+IFERROR('FORM NILAI SIAP'!$AC149*'CPMK-CPL'!P$19,0)+IFERROR('FORM NILAI SIAP'!$AE149*'CPMK-CPL'!P$20,0))/'CPMK-CPL'!P$25,""))</f>
        <v/>
      </c>
      <c r="R149" s="7" t="str">
        <f>IF($C149="","",IFERROR((IFERROR('FORM NILAI SIAP'!$M149*'CPMK-CPL'!Q$11,0)+IFERROR('FORM NILAI SIAP'!$O149*'CPMK-CPL'!Q$12,0)+IFERROR('FORM NILAI SIAP'!$Q149*'CPMK-CPL'!Q$13,0)+IFERROR('FORM NILAI SIAP'!$S149*'CPMK-CPL'!Q$14,0)+IFERROR('FORM NILAI SIAP'!$U149*'CPMK-CPL'!Q$15,0)+IFERROR('FORM NILAI SIAP'!$W149*'CPMK-CPL'!Q$16,0)+IFERROR('FORM NILAI SIAP'!$Y149*'CPMK-CPL'!Q$17,0)+IFERROR('FORM NILAI SIAP'!$AA149*'CPMK-CPL'!Q$18,0)+IFERROR('FORM NILAI SIAP'!$AC149*'CPMK-CPL'!Q$19,0)+IFERROR('FORM NILAI SIAP'!$AE149*'CPMK-CPL'!Q$20,0))/'CPMK-CPL'!Q$25,""))</f>
        <v/>
      </c>
      <c r="S149" s="7" t="str">
        <f>IF($C149="","",IFERROR((IFERROR('FORM NILAI SIAP'!$M149*'CPMK-CPL'!R$11,0)+IFERROR('FORM NILAI SIAP'!$O149*'CPMK-CPL'!R$12,0)+IFERROR('FORM NILAI SIAP'!$Q149*'CPMK-CPL'!R$13,0)+IFERROR('FORM NILAI SIAP'!$S149*'CPMK-CPL'!R$14,0)+IFERROR('FORM NILAI SIAP'!$U149*'CPMK-CPL'!R$15,0)+IFERROR('FORM NILAI SIAP'!$W149*'CPMK-CPL'!R$16,0)+IFERROR('FORM NILAI SIAP'!$Y149*'CPMK-CPL'!R$17,0)+IFERROR('FORM NILAI SIAP'!$AA149*'CPMK-CPL'!R$18,0)+IFERROR('FORM NILAI SIAP'!$AC149*'CPMK-CPL'!R$19,0)+IFERROR('FORM NILAI SIAP'!$AE149*'CPMK-CPL'!R$20,0))/'CPMK-CPL'!R$25,""))</f>
        <v/>
      </c>
      <c r="T149" s="2" t="str">
        <f t="shared" si="47"/>
        <v/>
      </c>
      <c r="U149" s="2" t="str">
        <f t="shared" si="48"/>
        <v/>
      </c>
      <c r="V149" s="2" t="str">
        <f t="shared" si="49"/>
        <v/>
      </c>
      <c r="W149" s="2" t="str">
        <f t="shared" si="50"/>
        <v/>
      </c>
      <c r="X149" s="2" t="str">
        <f t="shared" si="51"/>
        <v/>
      </c>
      <c r="Y149" s="2" t="str">
        <f t="shared" si="52"/>
        <v/>
      </c>
      <c r="Z149" s="2" t="str">
        <f t="shared" si="53"/>
        <v/>
      </c>
      <c r="AA149" s="2" t="str">
        <f t="shared" si="54"/>
        <v/>
      </c>
      <c r="AB149" s="2" t="str">
        <f t="shared" si="45"/>
        <v/>
      </c>
      <c r="AC149" s="2" t="str">
        <f t="shared" si="55"/>
        <v/>
      </c>
      <c r="AD149" s="2" t="str">
        <f t="shared" si="56"/>
        <v/>
      </c>
      <c r="AE149" s="2" t="str">
        <f t="shared" si="57"/>
        <v/>
      </c>
      <c r="AF149" s="2" t="str">
        <f t="shared" si="58"/>
        <v/>
      </c>
      <c r="AG149" s="2" t="str">
        <f t="shared" si="59"/>
        <v/>
      </c>
      <c r="AH149" s="2" t="str">
        <f t="shared" si="60"/>
        <v/>
      </c>
      <c r="AI149" s="60" t="str">
        <f t="shared" ca="1" si="61"/>
        <v/>
      </c>
      <c r="AJ149" s="60"/>
    </row>
    <row r="150" spans="1:36" x14ac:dyDescent="0.25">
      <c r="A150" s="63" t="str">
        <f t="shared" si="46"/>
        <v/>
      </c>
      <c r="B150" s="49" t="str">
        <f>IF('FORM NILAI SIAP'!A150=0,"",'FORM NILAI SIAP'!A150)</f>
        <v/>
      </c>
      <c r="C150" s="3" t="str">
        <f>IF('FORM NILAI SIAP'!B150=0,"",'FORM NILAI SIAP'!B150)</f>
        <v/>
      </c>
      <c r="D150" s="3" t="str">
        <f>'FORM NILAI SIAP'!J150</f>
        <v/>
      </c>
      <c r="E150" s="7" t="str">
        <f>IF($C150="","",IFERROR((IFERROR('FORM NILAI SIAP'!$M150*'CPMK-CPL'!D$11,0)+IFERROR('FORM NILAI SIAP'!$O150*'CPMK-CPL'!D$12,0)+IFERROR('FORM NILAI SIAP'!$Q150*'CPMK-CPL'!D$13,0)+IFERROR('FORM NILAI SIAP'!$S150*'CPMK-CPL'!D$14,0)+IFERROR('FORM NILAI SIAP'!$U150*'CPMK-CPL'!D$15,0)+IFERROR('FORM NILAI SIAP'!$W150*'CPMK-CPL'!D$16,0)+IFERROR('FORM NILAI SIAP'!$Y150*'CPMK-CPL'!D$17,0)+IFERROR('FORM NILAI SIAP'!$AA150*'CPMK-CPL'!D$18,0)+IFERROR('FORM NILAI SIAP'!$AC150*'CPMK-CPL'!D$19,0)+IFERROR('FORM NILAI SIAP'!$AE150*'CPMK-CPL'!D$20,0))/'CPMK-CPL'!D$25,""))</f>
        <v/>
      </c>
      <c r="F150" s="7" t="str">
        <f>IF($C150="","",IFERROR((IFERROR('FORM NILAI SIAP'!$M150*'CPMK-CPL'!E$11,0)+IFERROR('FORM NILAI SIAP'!$O150*'CPMK-CPL'!E$12,0)+IFERROR('FORM NILAI SIAP'!$Q150*'CPMK-CPL'!E$13,0)+IFERROR('FORM NILAI SIAP'!$S150*'CPMK-CPL'!E$14,0)+IFERROR('FORM NILAI SIAP'!$U150*'CPMK-CPL'!E$15,0)+IFERROR('FORM NILAI SIAP'!$W150*'CPMK-CPL'!E$16,0)+IFERROR('FORM NILAI SIAP'!$Y150*'CPMK-CPL'!E$17,0)+IFERROR('FORM NILAI SIAP'!$AA150*'CPMK-CPL'!E$18,0)+IFERROR('FORM NILAI SIAP'!$AC150*'CPMK-CPL'!E$19,0)+IFERROR('FORM NILAI SIAP'!$AE150*'CPMK-CPL'!E$20,0))/'CPMK-CPL'!E$25,""))</f>
        <v/>
      </c>
      <c r="G150" s="7" t="str">
        <f>IF($C150="","",IFERROR((IFERROR('FORM NILAI SIAP'!$M150*'CPMK-CPL'!F$11,0)+IFERROR('FORM NILAI SIAP'!$O150*'CPMK-CPL'!F$12,0)+IFERROR('FORM NILAI SIAP'!$Q150*'CPMK-CPL'!F$13,0)+IFERROR('FORM NILAI SIAP'!$S150*'CPMK-CPL'!F$14,0)+IFERROR('FORM NILAI SIAP'!$U150*'CPMK-CPL'!F$15,0)+IFERROR('FORM NILAI SIAP'!$W150*'CPMK-CPL'!F$16,0)+IFERROR('FORM NILAI SIAP'!$Y150*'CPMK-CPL'!F$17,0)+IFERROR('FORM NILAI SIAP'!$AA150*'CPMK-CPL'!F$18,0)+IFERROR('FORM NILAI SIAP'!$AC150*'CPMK-CPL'!F$19,0)+IFERROR('FORM NILAI SIAP'!$AE150*'CPMK-CPL'!F$20,0))/'CPMK-CPL'!F$25,""))</f>
        <v/>
      </c>
      <c r="H150" s="7" t="str">
        <f>IF($C150="","",IFERROR((IFERROR('FORM NILAI SIAP'!$M150*'CPMK-CPL'!G$11,0)+IFERROR('FORM NILAI SIAP'!$O150*'CPMK-CPL'!G$12,0)+IFERROR('FORM NILAI SIAP'!$Q150*'CPMK-CPL'!G$13,0)+IFERROR('FORM NILAI SIAP'!$S150*'CPMK-CPL'!G$14,0)+IFERROR('FORM NILAI SIAP'!$U150*'CPMK-CPL'!G$15,0)+IFERROR('FORM NILAI SIAP'!$W150*'CPMK-CPL'!G$16,0)+IFERROR('FORM NILAI SIAP'!$Y150*'CPMK-CPL'!G$17,0)+IFERROR('FORM NILAI SIAP'!$AA150*'CPMK-CPL'!G$18,0)+IFERROR('FORM NILAI SIAP'!$AC150*'CPMK-CPL'!G$19,0)+IFERROR('FORM NILAI SIAP'!$AE150*'CPMK-CPL'!G$20,0))/'CPMK-CPL'!G$25,""))</f>
        <v/>
      </c>
      <c r="I150" s="7" t="str">
        <f>IF($C150="","",IFERROR((IFERROR('FORM NILAI SIAP'!$M150*'CPMK-CPL'!H$11,0)+IFERROR('FORM NILAI SIAP'!$O150*'CPMK-CPL'!H$12,0)+IFERROR('FORM NILAI SIAP'!$Q150*'CPMK-CPL'!H$13,0)+IFERROR('FORM NILAI SIAP'!$S150*'CPMK-CPL'!H$14,0)+IFERROR('FORM NILAI SIAP'!$U150*'CPMK-CPL'!H$15,0)+IFERROR('FORM NILAI SIAP'!$W150*'CPMK-CPL'!H$16,0)+IFERROR('FORM NILAI SIAP'!$Y150*'CPMK-CPL'!H$17,0)+IFERROR('FORM NILAI SIAP'!$AA150*'CPMK-CPL'!H$18,0)+IFERROR('FORM NILAI SIAP'!$AC150*'CPMK-CPL'!H$19,0)+IFERROR('FORM NILAI SIAP'!$AE150*'CPMK-CPL'!H$20,0))/'CPMK-CPL'!H$25,""))</f>
        <v/>
      </c>
      <c r="J150" s="7" t="str">
        <f>IF($C150="","",IFERROR((IFERROR('FORM NILAI SIAP'!$M150*'CPMK-CPL'!I$11,0)+IFERROR('FORM NILAI SIAP'!$O150*'CPMK-CPL'!I$12,0)+IFERROR('FORM NILAI SIAP'!$Q150*'CPMK-CPL'!I$13,0)+IFERROR('FORM NILAI SIAP'!$S150*'CPMK-CPL'!I$14,0)+IFERROR('FORM NILAI SIAP'!$U150*'CPMK-CPL'!I$15,0)+IFERROR('FORM NILAI SIAP'!$W150*'CPMK-CPL'!I$16,0)+IFERROR('FORM NILAI SIAP'!$Y150*'CPMK-CPL'!I$17,0)+IFERROR('FORM NILAI SIAP'!$AA150*'CPMK-CPL'!I$18,0)+IFERROR('FORM NILAI SIAP'!$AC150*'CPMK-CPL'!I$19,0)+IFERROR('FORM NILAI SIAP'!$AE150*'CPMK-CPL'!I$20,0))/'CPMK-CPL'!I$25,""))</f>
        <v/>
      </c>
      <c r="K150" s="7" t="str">
        <f>IF($C150="","",IFERROR((IFERROR('FORM NILAI SIAP'!$M150*'CPMK-CPL'!J$11,0)+IFERROR('FORM NILAI SIAP'!$O150*'CPMK-CPL'!J$12,0)+IFERROR('FORM NILAI SIAP'!$Q150*'CPMK-CPL'!J$13,0)+IFERROR('FORM NILAI SIAP'!$S150*'CPMK-CPL'!J$14,0)+IFERROR('FORM NILAI SIAP'!$U150*'CPMK-CPL'!J$15,0)+IFERROR('FORM NILAI SIAP'!$W150*'CPMK-CPL'!J$16,0)+IFERROR('FORM NILAI SIAP'!$Y150*'CPMK-CPL'!J$17,0)+IFERROR('FORM NILAI SIAP'!$AA150*'CPMK-CPL'!J$18,0)+IFERROR('FORM NILAI SIAP'!$AC150*'CPMK-CPL'!J$19,0)+IFERROR('FORM NILAI SIAP'!$AE150*'CPMK-CPL'!J$20,0))/'CPMK-CPL'!J$25,""))</f>
        <v/>
      </c>
      <c r="L150" s="7" t="str">
        <f>IF($C150="","",IFERROR((IFERROR('FORM NILAI SIAP'!$M150*'CPMK-CPL'!K$11,0)+IFERROR('FORM NILAI SIAP'!$O150*'CPMK-CPL'!K$12,0)+IFERROR('FORM NILAI SIAP'!$Q150*'CPMK-CPL'!K$13,0)+IFERROR('FORM NILAI SIAP'!$S150*'CPMK-CPL'!K$14,0)+IFERROR('FORM NILAI SIAP'!$U150*'CPMK-CPL'!K$15,0)+IFERROR('FORM NILAI SIAP'!$W150*'CPMK-CPL'!K$16,0)+IFERROR('FORM NILAI SIAP'!$Y150*'CPMK-CPL'!K$17,0)+IFERROR('FORM NILAI SIAP'!$AA150*'CPMK-CPL'!K$18,0)+IFERROR('FORM NILAI SIAP'!$AC150*'CPMK-CPL'!K$19,0)+IFERROR('FORM NILAI SIAP'!$AE150*'CPMK-CPL'!K$20,0))/'CPMK-CPL'!K$25,""))</f>
        <v/>
      </c>
      <c r="M150" s="7" t="str">
        <f>IF($C150="","",IFERROR((IFERROR('FORM NILAI SIAP'!$M150*'CPMK-CPL'!L$11,0)+IFERROR('FORM NILAI SIAP'!$O150*'CPMK-CPL'!L$12,0)+IFERROR('FORM NILAI SIAP'!$Q150*'CPMK-CPL'!L$13,0)+IFERROR('FORM NILAI SIAP'!$S150*'CPMK-CPL'!L$14,0)+IFERROR('FORM NILAI SIAP'!$U150*'CPMK-CPL'!L$15,0)+IFERROR('FORM NILAI SIAP'!$W150*'CPMK-CPL'!L$16,0)+IFERROR('FORM NILAI SIAP'!$Y150*'CPMK-CPL'!L$17,0)+IFERROR('FORM NILAI SIAP'!$AA150*'CPMK-CPL'!L$18,0)+IFERROR('FORM NILAI SIAP'!$AC150*'CPMK-CPL'!L$19,0)+IFERROR('FORM NILAI SIAP'!$AE150*'CPMK-CPL'!L$20,0))/'CPMK-CPL'!L$25,""))</f>
        <v/>
      </c>
      <c r="N150" s="7" t="str">
        <f>IF($C150="","",IFERROR((IFERROR('FORM NILAI SIAP'!$M150*'CPMK-CPL'!M$11,0)+IFERROR('FORM NILAI SIAP'!$O150*'CPMK-CPL'!M$12,0)+IFERROR('FORM NILAI SIAP'!$Q150*'CPMK-CPL'!M$13,0)+IFERROR('FORM NILAI SIAP'!$S150*'CPMK-CPL'!M$14,0)+IFERROR('FORM NILAI SIAP'!$U150*'CPMK-CPL'!M$15,0)+IFERROR('FORM NILAI SIAP'!$W150*'CPMK-CPL'!M$16,0)+IFERROR('FORM NILAI SIAP'!$Y150*'CPMK-CPL'!M$17,0)+IFERROR('FORM NILAI SIAP'!$AA150*'CPMK-CPL'!M$18,0)+IFERROR('FORM NILAI SIAP'!$AC150*'CPMK-CPL'!M$19,0)+IFERROR('FORM NILAI SIAP'!$AE150*'CPMK-CPL'!M$20,0))/'CPMK-CPL'!M$25,""))</f>
        <v/>
      </c>
      <c r="O150" s="7" t="str">
        <f>IF($C150="","",IFERROR((IFERROR('FORM NILAI SIAP'!$M150*'CPMK-CPL'!N$11,0)+IFERROR('FORM NILAI SIAP'!$O150*'CPMK-CPL'!N$12,0)+IFERROR('FORM NILAI SIAP'!$Q150*'CPMK-CPL'!N$13,0)+IFERROR('FORM NILAI SIAP'!$S150*'CPMK-CPL'!N$14,0)+IFERROR('FORM NILAI SIAP'!$U150*'CPMK-CPL'!N$15,0)+IFERROR('FORM NILAI SIAP'!$W150*'CPMK-CPL'!N$16,0)+IFERROR('FORM NILAI SIAP'!$Y150*'CPMK-CPL'!N$17,0)+IFERROR('FORM NILAI SIAP'!$AA150*'CPMK-CPL'!N$18,0)+IFERROR('FORM NILAI SIAP'!$AC150*'CPMK-CPL'!N$19,0)+IFERROR('FORM NILAI SIAP'!$AE150*'CPMK-CPL'!N$20,0))/'CPMK-CPL'!N$25,""))</f>
        <v/>
      </c>
      <c r="P150" s="7" t="str">
        <f>IF($C150="","",IFERROR((IFERROR('FORM NILAI SIAP'!$M150*'CPMK-CPL'!O$11,0)+IFERROR('FORM NILAI SIAP'!$O150*'CPMK-CPL'!O$12,0)+IFERROR('FORM NILAI SIAP'!$Q150*'CPMK-CPL'!O$13,0)+IFERROR('FORM NILAI SIAP'!$S150*'CPMK-CPL'!O$14,0)+IFERROR('FORM NILAI SIAP'!$U150*'CPMK-CPL'!O$15,0)+IFERROR('FORM NILAI SIAP'!$W150*'CPMK-CPL'!O$16,0)+IFERROR('FORM NILAI SIAP'!$Y150*'CPMK-CPL'!O$17,0)+IFERROR('FORM NILAI SIAP'!$AA150*'CPMK-CPL'!O$18,0)+IFERROR('FORM NILAI SIAP'!$AC150*'CPMK-CPL'!O$19,0)+IFERROR('FORM NILAI SIAP'!$AE150*'CPMK-CPL'!O$20,0))/'CPMK-CPL'!O$25,""))</f>
        <v/>
      </c>
      <c r="Q150" s="7" t="str">
        <f>IF($C150="","",IFERROR((IFERROR('FORM NILAI SIAP'!$M150*'CPMK-CPL'!P$11,0)+IFERROR('FORM NILAI SIAP'!$O150*'CPMK-CPL'!P$12,0)+IFERROR('FORM NILAI SIAP'!$Q150*'CPMK-CPL'!P$13,0)+IFERROR('FORM NILAI SIAP'!$S150*'CPMK-CPL'!P$14,0)+IFERROR('FORM NILAI SIAP'!$U150*'CPMK-CPL'!P$15,0)+IFERROR('FORM NILAI SIAP'!$W150*'CPMK-CPL'!P$16,0)+IFERROR('FORM NILAI SIAP'!$Y150*'CPMK-CPL'!P$17,0)+IFERROR('FORM NILAI SIAP'!$AA150*'CPMK-CPL'!P$18,0)+IFERROR('FORM NILAI SIAP'!$AC150*'CPMK-CPL'!P$19,0)+IFERROR('FORM NILAI SIAP'!$AE150*'CPMK-CPL'!P$20,0))/'CPMK-CPL'!P$25,""))</f>
        <v/>
      </c>
      <c r="R150" s="7" t="str">
        <f>IF($C150="","",IFERROR((IFERROR('FORM NILAI SIAP'!$M150*'CPMK-CPL'!Q$11,0)+IFERROR('FORM NILAI SIAP'!$O150*'CPMK-CPL'!Q$12,0)+IFERROR('FORM NILAI SIAP'!$Q150*'CPMK-CPL'!Q$13,0)+IFERROR('FORM NILAI SIAP'!$S150*'CPMK-CPL'!Q$14,0)+IFERROR('FORM NILAI SIAP'!$U150*'CPMK-CPL'!Q$15,0)+IFERROR('FORM NILAI SIAP'!$W150*'CPMK-CPL'!Q$16,0)+IFERROR('FORM NILAI SIAP'!$Y150*'CPMK-CPL'!Q$17,0)+IFERROR('FORM NILAI SIAP'!$AA150*'CPMK-CPL'!Q$18,0)+IFERROR('FORM NILAI SIAP'!$AC150*'CPMK-CPL'!Q$19,0)+IFERROR('FORM NILAI SIAP'!$AE150*'CPMK-CPL'!Q$20,0))/'CPMK-CPL'!Q$25,""))</f>
        <v/>
      </c>
      <c r="S150" s="7" t="str">
        <f>IF($C150="","",IFERROR((IFERROR('FORM NILAI SIAP'!$M150*'CPMK-CPL'!R$11,0)+IFERROR('FORM NILAI SIAP'!$O150*'CPMK-CPL'!R$12,0)+IFERROR('FORM NILAI SIAP'!$Q150*'CPMK-CPL'!R$13,0)+IFERROR('FORM NILAI SIAP'!$S150*'CPMK-CPL'!R$14,0)+IFERROR('FORM NILAI SIAP'!$U150*'CPMK-CPL'!R$15,0)+IFERROR('FORM NILAI SIAP'!$W150*'CPMK-CPL'!R$16,0)+IFERROR('FORM NILAI SIAP'!$Y150*'CPMK-CPL'!R$17,0)+IFERROR('FORM NILAI SIAP'!$AA150*'CPMK-CPL'!R$18,0)+IFERROR('FORM NILAI SIAP'!$AC150*'CPMK-CPL'!R$19,0)+IFERROR('FORM NILAI SIAP'!$AE150*'CPMK-CPL'!R$20,0))/'CPMK-CPL'!R$25,""))</f>
        <v/>
      </c>
      <c r="T150" s="2" t="str">
        <f t="shared" si="47"/>
        <v/>
      </c>
      <c r="U150" s="2" t="str">
        <f t="shared" si="48"/>
        <v/>
      </c>
      <c r="V150" s="2" t="str">
        <f t="shared" si="49"/>
        <v/>
      </c>
      <c r="W150" s="2" t="str">
        <f t="shared" si="50"/>
        <v/>
      </c>
      <c r="X150" s="2" t="str">
        <f t="shared" si="51"/>
        <v/>
      </c>
      <c r="Y150" s="2" t="str">
        <f t="shared" si="52"/>
        <v/>
      </c>
      <c r="Z150" s="2" t="str">
        <f t="shared" si="53"/>
        <v/>
      </c>
      <c r="AA150" s="2" t="str">
        <f t="shared" si="54"/>
        <v/>
      </c>
      <c r="AB150" s="2" t="str">
        <f t="shared" si="45"/>
        <v/>
      </c>
      <c r="AC150" s="2" t="str">
        <f t="shared" si="55"/>
        <v/>
      </c>
      <c r="AD150" s="2" t="str">
        <f t="shared" si="56"/>
        <v/>
      </c>
      <c r="AE150" s="2" t="str">
        <f t="shared" si="57"/>
        <v/>
      </c>
      <c r="AF150" s="2" t="str">
        <f t="shared" si="58"/>
        <v/>
      </c>
      <c r="AG150" s="2" t="str">
        <f t="shared" si="59"/>
        <v/>
      </c>
      <c r="AH150" s="2" t="str">
        <f t="shared" si="60"/>
        <v/>
      </c>
      <c r="AI150" s="60" t="str">
        <f t="shared" ca="1" si="61"/>
        <v/>
      </c>
      <c r="AJ150" s="60"/>
    </row>
    <row r="151" spans="1:36" x14ac:dyDescent="0.25">
      <c r="A151" s="63" t="str">
        <f t="shared" si="46"/>
        <v/>
      </c>
      <c r="B151" s="49" t="str">
        <f>IF('FORM NILAI SIAP'!A151=0,"",'FORM NILAI SIAP'!A151)</f>
        <v/>
      </c>
      <c r="C151" s="3" t="str">
        <f>IF('FORM NILAI SIAP'!B151=0,"",'FORM NILAI SIAP'!B151)</f>
        <v/>
      </c>
      <c r="D151" s="3" t="str">
        <f>'FORM NILAI SIAP'!J151</f>
        <v/>
      </c>
      <c r="E151" s="7" t="str">
        <f>IF($C151="","",IFERROR((IFERROR('FORM NILAI SIAP'!$M151*'CPMK-CPL'!D$11,0)+IFERROR('FORM NILAI SIAP'!$O151*'CPMK-CPL'!D$12,0)+IFERROR('FORM NILAI SIAP'!$Q151*'CPMK-CPL'!D$13,0)+IFERROR('FORM NILAI SIAP'!$S151*'CPMK-CPL'!D$14,0)+IFERROR('FORM NILAI SIAP'!$U151*'CPMK-CPL'!D$15,0)+IFERROR('FORM NILAI SIAP'!$W151*'CPMK-CPL'!D$16,0)+IFERROR('FORM NILAI SIAP'!$Y151*'CPMK-CPL'!D$17,0)+IFERROR('FORM NILAI SIAP'!$AA151*'CPMK-CPL'!D$18,0)+IFERROR('FORM NILAI SIAP'!$AC151*'CPMK-CPL'!D$19,0)+IFERROR('FORM NILAI SIAP'!$AE151*'CPMK-CPL'!D$20,0))/'CPMK-CPL'!D$25,""))</f>
        <v/>
      </c>
      <c r="F151" s="7" t="str">
        <f>IF($C151="","",IFERROR((IFERROR('FORM NILAI SIAP'!$M151*'CPMK-CPL'!E$11,0)+IFERROR('FORM NILAI SIAP'!$O151*'CPMK-CPL'!E$12,0)+IFERROR('FORM NILAI SIAP'!$Q151*'CPMK-CPL'!E$13,0)+IFERROR('FORM NILAI SIAP'!$S151*'CPMK-CPL'!E$14,0)+IFERROR('FORM NILAI SIAP'!$U151*'CPMK-CPL'!E$15,0)+IFERROR('FORM NILAI SIAP'!$W151*'CPMK-CPL'!E$16,0)+IFERROR('FORM NILAI SIAP'!$Y151*'CPMK-CPL'!E$17,0)+IFERROR('FORM NILAI SIAP'!$AA151*'CPMK-CPL'!E$18,0)+IFERROR('FORM NILAI SIAP'!$AC151*'CPMK-CPL'!E$19,0)+IFERROR('FORM NILAI SIAP'!$AE151*'CPMK-CPL'!E$20,0))/'CPMK-CPL'!E$25,""))</f>
        <v/>
      </c>
      <c r="G151" s="7" t="str">
        <f>IF($C151="","",IFERROR((IFERROR('FORM NILAI SIAP'!$M151*'CPMK-CPL'!F$11,0)+IFERROR('FORM NILAI SIAP'!$O151*'CPMK-CPL'!F$12,0)+IFERROR('FORM NILAI SIAP'!$Q151*'CPMK-CPL'!F$13,0)+IFERROR('FORM NILAI SIAP'!$S151*'CPMK-CPL'!F$14,0)+IFERROR('FORM NILAI SIAP'!$U151*'CPMK-CPL'!F$15,0)+IFERROR('FORM NILAI SIAP'!$W151*'CPMK-CPL'!F$16,0)+IFERROR('FORM NILAI SIAP'!$Y151*'CPMK-CPL'!F$17,0)+IFERROR('FORM NILAI SIAP'!$AA151*'CPMK-CPL'!F$18,0)+IFERROR('FORM NILAI SIAP'!$AC151*'CPMK-CPL'!F$19,0)+IFERROR('FORM NILAI SIAP'!$AE151*'CPMK-CPL'!F$20,0))/'CPMK-CPL'!F$25,""))</f>
        <v/>
      </c>
      <c r="H151" s="7" t="str">
        <f>IF($C151="","",IFERROR((IFERROR('FORM NILAI SIAP'!$M151*'CPMK-CPL'!G$11,0)+IFERROR('FORM NILAI SIAP'!$O151*'CPMK-CPL'!G$12,0)+IFERROR('FORM NILAI SIAP'!$Q151*'CPMK-CPL'!G$13,0)+IFERROR('FORM NILAI SIAP'!$S151*'CPMK-CPL'!G$14,0)+IFERROR('FORM NILAI SIAP'!$U151*'CPMK-CPL'!G$15,0)+IFERROR('FORM NILAI SIAP'!$W151*'CPMK-CPL'!G$16,0)+IFERROR('FORM NILAI SIAP'!$Y151*'CPMK-CPL'!G$17,0)+IFERROR('FORM NILAI SIAP'!$AA151*'CPMK-CPL'!G$18,0)+IFERROR('FORM NILAI SIAP'!$AC151*'CPMK-CPL'!G$19,0)+IFERROR('FORM NILAI SIAP'!$AE151*'CPMK-CPL'!G$20,0))/'CPMK-CPL'!G$25,""))</f>
        <v/>
      </c>
      <c r="I151" s="7" t="str">
        <f>IF($C151="","",IFERROR((IFERROR('FORM NILAI SIAP'!$M151*'CPMK-CPL'!H$11,0)+IFERROR('FORM NILAI SIAP'!$O151*'CPMK-CPL'!H$12,0)+IFERROR('FORM NILAI SIAP'!$Q151*'CPMK-CPL'!H$13,0)+IFERROR('FORM NILAI SIAP'!$S151*'CPMK-CPL'!H$14,0)+IFERROR('FORM NILAI SIAP'!$U151*'CPMK-CPL'!H$15,0)+IFERROR('FORM NILAI SIAP'!$W151*'CPMK-CPL'!H$16,0)+IFERROR('FORM NILAI SIAP'!$Y151*'CPMK-CPL'!H$17,0)+IFERROR('FORM NILAI SIAP'!$AA151*'CPMK-CPL'!H$18,0)+IFERROR('FORM NILAI SIAP'!$AC151*'CPMK-CPL'!H$19,0)+IFERROR('FORM NILAI SIAP'!$AE151*'CPMK-CPL'!H$20,0))/'CPMK-CPL'!H$25,""))</f>
        <v/>
      </c>
      <c r="J151" s="7" t="str">
        <f>IF($C151="","",IFERROR((IFERROR('FORM NILAI SIAP'!$M151*'CPMK-CPL'!I$11,0)+IFERROR('FORM NILAI SIAP'!$O151*'CPMK-CPL'!I$12,0)+IFERROR('FORM NILAI SIAP'!$Q151*'CPMK-CPL'!I$13,0)+IFERROR('FORM NILAI SIAP'!$S151*'CPMK-CPL'!I$14,0)+IFERROR('FORM NILAI SIAP'!$U151*'CPMK-CPL'!I$15,0)+IFERROR('FORM NILAI SIAP'!$W151*'CPMK-CPL'!I$16,0)+IFERROR('FORM NILAI SIAP'!$Y151*'CPMK-CPL'!I$17,0)+IFERROR('FORM NILAI SIAP'!$AA151*'CPMK-CPL'!I$18,0)+IFERROR('FORM NILAI SIAP'!$AC151*'CPMK-CPL'!I$19,0)+IFERROR('FORM NILAI SIAP'!$AE151*'CPMK-CPL'!I$20,0))/'CPMK-CPL'!I$25,""))</f>
        <v/>
      </c>
      <c r="K151" s="7" t="str">
        <f>IF($C151="","",IFERROR((IFERROR('FORM NILAI SIAP'!$M151*'CPMK-CPL'!J$11,0)+IFERROR('FORM NILAI SIAP'!$O151*'CPMK-CPL'!J$12,0)+IFERROR('FORM NILAI SIAP'!$Q151*'CPMK-CPL'!J$13,0)+IFERROR('FORM NILAI SIAP'!$S151*'CPMK-CPL'!J$14,0)+IFERROR('FORM NILAI SIAP'!$U151*'CPMK-CPL'!J$15,0)+IFERROR('FORM NILAI SIAP'!$W151*'CPMK-CPL'!J$16,0)+IFERROR('FORM NILAI SIAP'!$Y151*'CPMK-CPL'!J$17,0)+IFERROR('FORM NILAI SIAP'!$AA151*'CPMK-CPL'!J$18,0)+IFERROR('FORM NILAI SIAP'!$AC151*'CPMK-CPL'!J$19,0)+IFERROR('FORM NILAI SIAP'!$AE151*'CPMK-CPL'!J$20,0))/'CPMK-CPL'!J$25,""))</f>
        <v/>
      </c>
      <c r="L151" s="7" t="str">
        <f>IF($C151="","",IFERROR((IFERROR('FORM NILAI SIAP'!$M151*'CPMK-CPL'!K$11,0)+IFERROR('FORM NILAI SIAP'!$O151*'CPMK-CPL'!K$12,0)+IFERROR('FORM NILAI SIAP'!$Q151*'CPMK-CPL'!K$13,0)+IFERROR('FORM NILAI SIAP'!$S151*'CPMK-CPL'!K$14,0)+IFERROR('FORM NILAI SIAP'!$U151*'CPMK-CPL'!K$15,0)+IFERROR('FORM NILAI SIAP'!$W151*'CPMK-CPL'!K$16,0)+IFERROR('FORM NILAI SIAP'!$Y151*'CPMK-CPL'!K$17,0)+IFERROR('FORM NILAI SIAP'!$AA151*'CPMK-CPL'!K$18,0)+IFERROR('FORM NILAI SIAP'!$AC151*'CPMK-CPL'!K$19,0)+IFERROR('FORM NILAI SIAP'!$AE151*'CPMK-CPL'!K$20,0))/'CPMK-CPL'!K$25,""))</f>
        <v/>
      </c>
      <c r="M151" s="7" t="str">
        <f>IF($C151="","",IFERROR((IFERROR('FORM NILAI SIAP'!$M151*'CPMK-CPL'!L$11,0)+IFERROR('FORM NILAI SIAP'!$O151*'CPMK-CPL'!L$12,0)+IFERROR('FORM NILAI SIAP'!$Q151*'CPMK-CPL'!L$13,0)+IFERROR('FORM NILAI SIAP'!$S151*'CPMK-CPL'!L$14,0)+IFERROR('FORM NILAI SIAP'!$U151*'CPMK-CPL'!L$15,0)+IFERROR('FORM NILAI SIAP'!$W151*'CPMK-CPL'!L$16,0)+IFERROR('FORM NILAI SIAP'!$Y151*'CPMK-CPL'!L$17,0)+IFERROR('FORM NILAI SIAP'!$AA151*'CPMK-CPL'!L$18,0)+IFERROR('FORM NILAI SIAP'!$AC151*'CPMK-CPL'!L$19,0)+IFERROR('FORM NILAI SIAP'!$AE151*'CPMK-CPL'!L$20,0))/'CPMK-CPL'!L$25,""))</f>
        <v/>
      </c>
      <c r="N151" s="7" t="str">
        <f>IF($C151="","",IFERROR((IFERROR('FORM NILAI SIAP'!$M151*'CPMK-CPL'!M$11,0)+IFERROR('FORM NILAI SIAP'!$O151*'CPMK-CPL'!M$12,0)+IFERROR('FORM NILAI SIAP'!$Q151*'CPMK-CPL'!M$13,0)+IFERROR('FORM NILAI SIAP'!$S151*'CPMK-CPL'!M$14,0)+IFERROR('FORM NILAI SIAP'!$U151*'CPMK-CPL'!M$15,0)+IFERROR('FORM NILAI SIAP'!$W151*'CPMK-CPL'!M$16,0)+IFERROR('FORM NILAI SIAP'!$Y151*'CPMK-CPL'!M$17,0)+IFERROR('FORM NILAI SIAP'!$AA151*'CPMK-CPL'!M$18,0)+IFERROR('FORM NILAI SIAP'!$AC151*'CPMK-CPL'!M$19,0)+IFERROR('FORM NILAI SIAP'!$AE151*'CPMK-CPL'!M$20,0))/'CPMK-CPL'!M$25,""))</f>
        <v/>
      </c>
      <c r="O151" s="7" t="str">
        <f>IF($C151="","",IFERROR((IFERROR('FORM NILAI SIAP'!$M151*'CPMK-CPL'!N$11,0)+IFERROR('FORM NILAI SIAP'!$O151*'CPMK-CPL'!N$12,0)+IFERROR('FORM NILAI SIAP'!$Q151*'CPMK-CPL'!N$13,0)+IFERROR('FORM NILAI SIAP'!$S151*'CPMK-CPL'!N$14,0)+IFERROR('FORM NILAI SIAP'!$U151*'CPMK-CPL'!N$15,0)+IFERROR('FORM NILAI SIAP'!$W151*'CPMK-CPL'!N$16,0)+IFERROR('FORM NILAI SIAP'!$Y151*'CPMK-CPL'!N$17,0)+IFERROR('FORM NILAI SIAP'!$AA151*'CPMK-CPL'!N$18,0)+IFERROR('FORM NILAI SIAP'!$AC151*'CPMK-CPL'!N$19,0)+IFERROR('FORM NILAI SIAP'!$AE151*'CPMK-CPL'!N$20,0))/'CPMK-CPL'!N$25,""))</f>
        <v/>
      </c>
      <c r="P151" s="7" t="str">
        <f>IF($C151="","",IFERROR((IFERROR('FORM NILAI SIAP'!$M151*'CPMK-CPL'!O$11,0)+IFERROR('FORM NILAI SIAP'!$O151*'CPMK-CPL'!O$12,0)+IFERROR('FORM NILAI SIAP'!$Q151*'CPMK-CPL'!O$13,0)+IFERROR('FORM NILAI SIAP'!$S151*'CPMK-CPL'!O$14,0)+IFERROR('FORM NILAI SIAP'!$U151*'CPMK-CPL'!O$15,0)+IFERROR('FORM NILAI SIAP'!$W151*'CPMK-CPL'!O$16,0)+IFERROR('FORM NILAI SIAP'!$Y151*'CPMK-CPL'!O$17,0)+IFERROR('FORM NILAI SIAP'!$AA151*'CPMK-CPL'!O$18,0)+IFERROR('FORM NILAI SIAP'!$AC151*'CPMK-CPL'!O$19,0)+IFERROR('FORM NILAI SIAP'!$AE151*'CPMK-CPL'!O$20,0))/'CPMK-CPL'!O$25,""))</f>
        <v/>
      </c>
      <c r="Q151" s="7" t="str">
        <f>IF($C151="","",IFERROR((IFERROR('FORM NILAI SIAP'!$M151*'CPMK-CPL'!P$11,0)+IFERROR('FORM NILAI SIAP'!$O151*'CPMK-CPL'!P$12,0)+IFERROR('FORM NILAI SIAP'!$Q151*'CPMK-CPL'!P$13,0)+IFERROR('FORM NILAI SIAP'!$S151*'CPMK-CPL'!P$14,0)+IFERROR('FORM NILAI SIAP'!$U151*'CPMK-CPL'!P$15,0)+IFERROR('FORM NILAI SIAP'!$W151*'CPMK-CPL'!P$16,0)+IFERROR('FORM NILAI SIAP'!$Y151*'CPMK-CPL'!P$17,0)+IFERROR('FORM NILAI SIAP'!$AA151*'CPMK-CPL'!P$18,0)+IFERROR('FORM NILAI SIAP'!$AC151*'CPMK-CPL'!P$19,0)+IFERROR('FORM NILAI SIAP'!$AE151*'CPMK-CPL'!P$20,0))/'CPMK-CPL'!P$25,""))</f>
        <v/>
      </c>
      <c r="R151" s="7" t="str">
        <f>IF($C151="","",IFERROR((IFERROR('FORM NILAI SIAP'!$M151*'CPMK-CPL'!Q$11,0)+IFERROR('FORM NILAI SIAP'!$O151*'CPMK-CPL'!Q$12,0)+IFERROR('FORM NILAI SIAP'!$Q151*'CPMK-CPL'!Q$13,0)+IFERROR('FORM NILAI SIAP'!$S151*'CPMK-CPL'!Q$14,0)+IFERROR('FORM NILAI SIAP'!$U151*'CPMK-CPL'!Q$15,0)+IFERROR('FORM NILAI SIAP'!$W151*'CPMK-CPL'!Q$16,0)+IFERROR('FORM NILAI SIAP'!$Y151*'CPMK-CPL'!Q$17,0)+IFERROR('FORM NILAI SIAP'!$AA151*'CPMK-CPL'!Q$18,0)+IFERROR('FORM NILAI SIAP'!$AC151*'CPMK-CPL'!Q$19,0)+IFERROR('FORM NILAI SIAP'!$AE151*'CPMK-CPL'!Q$20,0))/'CPMK-CPL'!Q$25,""))</f>
        <v/>
      </c>
      <c r="S151" s="7" t="str">
        <f>IF($C151="","",IFERROR((IFERROR('FORM NILAI SIAP'!$M151*'CPMK-CPL'!R$11,0)+IFERROR('FORM NILAI SIAP'!$O151*'CPMK-CPL'!R$12,0)+IFERROR('FORM NILAI SIAP'!$Q151*'CPMK-CPL'!R$13,0)+IFERROR('FORM NILAI SIAP'!$S151*'CPMK-CPL'!R$14,0)+IFERROR('FORM NILAI SIAP'!$U151*'CPMK-CPL'!R$15,0)+IFERROR('FORM NILAI SIAP'!$W151*'CPMK-CPL'!R$16,0)+IFERROR('FORM NILAI SIAP'!$Y151*'CPMK-CPL'!R$17,0)+IFERROR('FORM NILAI SIAP'!$AA151*'CPMK-CPL'!R$18,0)+IFERROR('FORM NILAI SIAP'!$AC151*'CPMK-CPL'!R$19,0)+IFERROR('FORM NILAI SIAP'!$AE151*'CPMK-CPL'!R$20,0))/'CPMK-CPL'!R$25,""))</f>
        <v/>
      </c>
      <c r="T151" s="2" t="str">
        <f t="shared" si="47"/>
        <v/>
      </c>
      <c r="U151" s="2" t="str">
        <f t="shared" si="48"/>
        <v/>
      </c>
      <c r="V151" s="2" t="str">
        <f t="shared" si="49"/>
        <v/>
      </c>
      <c r="W151" s="2" t="str">
        <f t="shared" si="50"/>
        <v/>
      </c>
      <c r="X151" s="2" t="str">
        <f t="shared" si="51"/>
        <v/>
      </c>
      <c r="Y151" s="2" t="str">
        <f t="shared" si="52"/>
        <v/>
      </c>
      <c r="Z151" s="2" t="str">
        <f t="shared" si="53"/>
        <v/>
      </c>
      <c r="AA151" s="2" t="str">
        <f t="shared" si="54"/>
        <v/>
      </c>
      <c r="AB151" s="2" t="str">
        <f t="shared" si="45"/>
        <v/>
      </c>
      <c r="AC151" s="2" t="str">
        <f t="shared" si="55"/>
        <v/>
      </c>
      <c r="AD151" s="2" t="str">
        <f t="shared" si="56"/>
        <v/>
      </c>
      <c r="AE151" s="2" t="str">
        <f t="shared" si="57"/>
        <v/>
      </c>
      <c r="AF151" s="2" t="str">
        <f t="shared" si="58"/>
        <v/>
      </c>
      <c r="AG151" s="2" t="str">
        <f t="shared" si="59"/>
        <v/>
      </c>
      <c r="AH151" s="2" t="str">
        <f t="shared" si="60"/>
        <v/>
      </c>
      <c r="AI151" s="60" t="str">
        <f t="shared" ca="1" si="61"/>
        <v/>
      </c>
      <c r="AJ151" s="60"/>
    </row>
    <row r="152" spans="1:36" x14ac:dyDescent="0.25">
      <c r="A152" s="63" t="str">
        <f t="shared" si="46"/>
        <v/>
      </c>
      <c r="B152" s="49" t="str">
        <f>IF('FORM NILAI SIAP'!A152=0,"",'FORM NILAI SIAP'!A152)</f>
        <v/>
      </c>
      <c r="C152" s="3" t="str">
        <f>IF('FORM NILAI SIAP'!B152=0,"",'FORM NILAI SIAP'!B152)</f>
        <v/>
      </c>
      <c r="D152" s="3" t="str">
        <f>'FORM NILAI SIAP'!J152</f>
        <v/>
      </c>
      <c r="E152" s="7" t="str">
        <f>IF($C152="","",IFERROR((IFERROR('FORM NILAI SIAP'!$M152*'CPMK-CPL'!D$11,0)+IFERROR('FORM NILAI SIAP'!$O152*'CPMK-CPL'!D$12,0)+IFERROR('FORM NILAI SIAP'!$Q152*'CPMK-CPL'!D$13,0)+IFERROR('FORM NILAI SIAP'!$S152*'CPMK-CPL'!D$14,0)+IFERROR('FORM NILAI SIAP'!$U152*'CPMK-CPL'!D$15,0)+IFERROR('FORM NILAI SIAP'!$W152*'CPMK-CPL'!D$16,0)+IFERROR('FORM NILAI SIAP'!$Y152*'CPMK-CPL'!D$17,0)+IFERROR('FORM NILAI SIAP'!$AA152*'CPMK-CPL'!D$18,0)+IFERROR('FORM NILAI SIAP'!$AC152*'CPMK-CPL'!D$19,0)+IFERROR('FORM NILAI SIAP'!$AE152*'CPMK-CPL'!D$20,0))/'CPMK-CPL'!D$25,""))</f>
        <v/>
      </c>
      <c r="F152" s="7" t="str">
        <f>IF($C152="","",IFERROR((IFERROR('FORM NILAI SIAP'!$M152*'CPMK-CPL'!E$11,0)+IFERROR('FORM NILAI SIAP'!$O152*'CPMK-CPL'!E$12,0)+IFERROR('FORM NILAI SIAP'!$Q152*'CPMK-CPL'!E$13,0)+IFERROR('FORM NILAI SIAP'!$S152*'CPMK-CPL'!E$14,0)+IFERROR('FORM NILAI SIAP'!$U152*'CPMK-CPL'!E$15,0)+IFERROR('FORM NILAI SIAP'!$W152*'CPMK-CPL'!E$16,0)+IFERROR('FORM NILAI SIAP'!$Y152*'CPMK-CPL'!E$17,0)+IFERROR('FORM NILAI SIAP'!$AA152*'CPMK-CPL'!E$18,0)+IFERROR('FORM NILAI SIAP'!$AC152*'CPMK-CPL'!E$19,0)+IFERROR('FORM NILAI SIAP'!$AE152*'CPMK-CPL'!E$20,0))/'CPMK-CPL'!E$25,""))</f>
        <v/>
      </c>
      <c r="G152" s="7" t="str">
        <f>IF($C152="","",IFERROR((IFERROR('FORM NILAI SIAP'!$M152*'CPMK-CPL'!F$11,0)+IFERROR('FORM NILAI SIAP'!$O152*'CPMK-CPL'!F$12,0)+IFERROR('FORM NILAI SIAP'!$Q152*'CPMK-CPL'!F$13,0)+IFERROR('FORM NILAI SIAP'!$S152*'CPMK-CPL'!F$14,0)+IFERROR('FORM NILAI SIAP'!$U152*'CPMK-CPL'!F$15,0)+IFERROR('FORM NILAI SIAP'!$W152*'CPMK-CPL'!F$16,0)+IFERROR('FORM NILAI SIAP'!$Y152*'CPMK-CPL'!F$17,0)+IFERROR('FORM NILAI SIAP'!$AA152*'CPMK-CPL'!F$18,0)+IFERROR('FORM NILAI SIAP'!$AC152*'CPMK-CPL'!F$19,0)+IFERROR('FORM NILAI SIAP'!$AE152*'CPMK-CPL'!F$20,0))/'CPMK-CPL'!F$25,""))</f>
        <v/>
      </c>
      <c r="H152" s="7" t="str">
        <f>IF($C152="","",IFERROR((IFERROR('FORM NILAI SIAP'!$M152*'CPMK-CPL'!G$11,0)+IFERROR('FORM NILAI SIAP'!$O152*'CPMK-CPL'!G$12,0)+IFERROR('FORM NILAI SIAP'!$Q152*'CPMK-CPL'!G$13,0)+IFERROR('FORM NILAI SIAP'!$S152*'CPMK-CPL'!G$14,0)+IFERROR('FORM NILAI SIAP'!$U152*'CPMK-CPL'!G$15,0)+IFERROR('FORM NILAI SIAP'!$W152*'CPMK-CPL'!G$16,0)+IFERROR('FORM NILAI SIAP'!$Y152*'CPMK-CPL'!G$17,0)+IFERROR('FORM NILAI SIAP'!$AA152*'CPMK-CPL'!G$18,0)+IFERROR('FORM NILAI SIAP'!$AC152*'CPMK-CPL'!G$19,0)+IFERROR('FORM NILAI SIAP'!$AE152*'CPMK-CPL'!G$20,0))/'CPMK-CPL'!G$25,""))</f>
        <v/>
      </c>
      <c r="I152" s="7" t="str">
        <f>IF($C152="","",IFERROR((IFERROR('FORM NILAI SIAP'!$M152*'CPMK-CPL'!H$11,0)+IFERROR('FORM NILAI SIAP'!$O152*'CPMK-CPL'!H$12,0)+IFERROR('FORM NILAI SIAP'!$Q152*'CPMK-CPL'!H$13,0)+IFERROR('FORM NILAI SIAP'!$S152*'CPMK-CPL'!H$14,0)+IFERROR('FORM NILAI SIAP'!$U152*'CPMK-CPL'!H$15,0)+IFERROR('FORM NILAI SIAP'!$W152*'CPMK-CPL'!H$16,0)+IFERROR('FORM NILAI SIAP'!$Y152*'CPMK-CPL'!H$17,0)+IFERROR('FORM NILAI SIAP'!$AA152*'CPMK-CPL'!H$18,0)+IFERROR('FORM NILAI SIAP'!$AC152*'CPMK-CPL'!H$19,0)+IFERROR('FORM NILAI SIAP'!$AE152*'CPMK-CPL'!H$20,0))/'CPMK-CPL'!H$25,""))</f>
        <v/>
      </c>
      <c r="J152" s="7" t="str">
        <f>IF($C152="","",IFERROR((IFERROR('FORM NILAI SIAP'!$M152*'CPMK-CPL'!I$11,0)+IFERROR('FORM NILAI SIAP'!$O152*'CPMK-CPL'!I$12,0)+IFERROR('FORM NILAI SIAP'!$Q152*'CPMK-CPL'!I$13,0)+IFERROR('FORM NILAI SIAP'!$S152*'CPMK-CPL'!I$14,0)+IFERROR('FORM NILAI SIAP'!$U152*'CPMK-CPL'!I$15,0)+IFERROR('FORM NILAI SIAP'!$W152*'CPMK-CPL'!I$16,0)+IFERROR('FORM NILAI SIAP'!$Y152*'CPMK-CPL'!I$17,0)+IFERROR('FORM NILAI SIAP'!$AA152*'CPMK-CPL'!I$18,0)+IFERROR('FORM NILAI SIAP'!$AC152*'CPMK-CPL'!I$19,0)+IFERROR('FORM NILAI SIAP'!$AE152*'CPMK-CPL'!I$20,0))/'CPMK-CPL'!I$25,""))</f>
        <v/>
      </c>
      <c r="K152" s="7" t="str">
        <f>IF($C152="","",IFERROR((IFERROR('FORM NILAI SIAP'!$M152*'CPMK-CPL'!J$11,0)+IFERROR('FORM NILAI SIAP'!$O152*'CPMK-CPL'!J$12,0)+IFERROR('FORM NILAI SIAP'!$Q152*'CPMK-CPL'!J$13,0)+IFERROR('FORM NILAI SIAP'!$S152*'CPMK-CPL'!J$14,0)+IFERROR('FORM NILAI SIAP'!$U152*'CPMK-CPL'!J$15,0)+IFERROR('FORM NILAI SIAP'!$W152*'CPMK-CPL'!J$16,0)+IFERROR('FORM NILAI SIAP'!$Y152*'CPMK-CPL'!J$17,0)+IFERROR('FORM NILAI SIAP'!$AA152*'CPMK-CPL'!J$18,0)+IFERROR('FORM NILAI SIAP'!$AC152*'CPMK-CPL'!J$19,0)+IFERROR('FORM NILAI SIAP'!$AE152*'CPMK-CPL'!J$20,0))/'CPMK-CPL'!J$25,""))</f>
        <v/>
      </c>
      <c r="L152" s="7" t="str">
        <f>IF($C152="","",IFERROR((IFERROR('FORM NILAI SIAP'!$M152*'CPMK-CPL'!K$11,0)+IFERROR('FORM NILAI SIAP'!$O152*'CPMK-CPL'!K$12,0)+IFERROR('FORM NILAI SIAP'!$Q152*'CPMK-CPL'!K$13,0)+IFERROR('FORM NILAI SIAP'!$S152*'CPMK-CPL'!K$14,0)+IFERROR('FORM NILAI SIAP'!$U152*'CPMK-CPL'!K$15,0)+IFERROR('FORM NILAI SIAP'!$W152*'CPMK-CPL'!K$16,0)+IFERROR('FORM NILAI SIAP'!$Y152*'CPMK-CPL'!K$17,0)+IFERROR('FORM NILAI SIAP'!$AA152*'CPMK-CPL'!K$18,0)+IFERROR('FORM NILAI SIAP'!$AC152*'CPMK-CPL'!K$19,0)+IFERROR('FORM NILAI SIAP'!$AE152*'CPMK-CPL'!K$20,0))/'CPMK-CPL'!K$25,""))</f>
        <v/>
      </c>
      <c r="M152" s="7" t="str">
        <f>IF($C152="","",IFERROR((IFERROR('FORM NILAI SIAP'!$M152*'CPMK-CPL'!L$11,0)+IFERROR('FORM NILAI SIAP'!$O152*'CPMK-CPL'!L$12,0)+IFERROR('FORM NILAI SIAP'!$Q152*'CPMK-CPL'!L$13,0)+IFERROR('FORM NILAI SIAP'!$S152*'CPMK-CPL'!L$14,0)+IFERROR('FORM NILAI SIAP'!$U152*'CPMK-CPL'!L$15,0)+IFERROR('FORM NILAI SIAP'!$W152*'CPMK-CPL'!L$16,0)+IFERROR('FORM NILAI SIAP'!$Y152*'CPMK-CPL'!L$17,0)+IFERROR('FORM NILAI SIAP'!$AA152*'CPMK-CPL'!L$18,0)+IFERROR('FORM NILAI SIAP'!$AC152*'CPMK-CPL'!L$19,0)+IFERROR('FORM NILAI SIAP'!$AE152*'CPMK-CPL'!L$20,0))/'CPMK-CPL'!L$25,""))</f>
        <v/>
      </c>
      <c r="N152" s="7" t="str">
        <f>IF($C152="","",IFERROR((IFERROR('FORM NILAI SIAP'!$M152*'CPMK-CPL'!M$11,0)+IFERROR('FORM NILAI SIAP'!$O152*'CPMK-CPL'!M$12,0)+IFERROR('FORM NILAI SIAP'!$Q152*'CPMK-CPL'!M$13,0)+IFERROR('FORM NILAI SIAP'!$S152*'CPMK-CPL'!M$14,0)+IFERROR('FORM NILAI SIAP'!$U152*'CPMK-CPL'!M$15,0)+IFERROR('FORM NILAI SIAP'!$W152*'CPMK-CPL'!M$16,0)+IFERROR('FORM NILAI SIAP'!$Y152*'CPMK-CPL'!M$17,0)+IFERROR('FORM NILAI SIAP'!$AA152*'CPMK-CPL'!M$18,0)+IFERROR('FORM NILAI SIAP'!$AC152*'CPMK-CPL'!M$19,0)+IFERROR('FORM NILAI SIAP'!$AE152*'CPMK-CPL'!M$20,0))/'CPMK-CPL'!M$25,""))</f>
        <v/>
      </c>
      <c r="O152" s="7" t="str">
        <f>IF($C152="","",IFERROR((IFERROR('FORM NILAI SIAP'!$M152*'CPMK-CPL'!N$11,0)+IFERROR('FORM NILAI SIAP'!$O152*'CPMK-CPL'!N$12,0)+IFERROR('FORM NILAI SIAP'!$Q152*'CPMK-CPL'!N$13,0)+IFERROR('FORM NILAI SIAP'!$S152*'CPMK-CPL'!N$14,0)+IFERROR('FORM NILAI SIAP'!$U152*'CPMK-CPL'!N$15,0)+IFERROR('FORM NILAI SIAP'!$W152*'CPMK-CPL'!N$16,0)+IFERROR('FORM NILAI SIAP'!$Y152*'CPMK-CPL'!N$17,0)+IFERROR('FORM NILAI SIAP'!$AA152*'CPMK-CPL'!N$18,0)+IFERROR('FORM NILAI SIAP'!$AC152*'CPMK-CPL'!N$19,0)+IFERROR('FORM NILAI SIAP'!$AE152*'CPMK-CPL'!N$20,0))/'CPMK-CPL'!N$25,""))</f>
        <v/>
      </c>
      <c r="P152" s="7" t="str">
        <f>IF($C152="","",IFERROR((IFERROR('FORM NILAI SIAP'!$M152*'CPMK-CPL'!O$11,0)+IFERROR('FORM NILAI SIAP'!$O152*'CPMK-CPL'!O$12,0)+IFERROR('FORM NILAI SIAP'!$Q152*'CPMK-CPL'!O$13,0)+IFERROR('FORM NILAI SIAP'!$S152*'CPMK-CPL'!O$14,0)+IFERROR('FORM NILAI SIAP'!$U152*'CPMK-CPL'!O$15,0)+IFERROR('FORM NILAI SIAP'!$W152*'CPMK-CPL'!O$16,0)+IFERROR('FORM NILAI SIAP'!$Y152*'CPMK-CPL'!O$17,0)+IFERROR('FORM NILAI SIAP'!$AA152*'CPMK-CPL'!O$18,0)+IFERROR('FORM NILAI SIAP'!$AC152*'CPMK-CPL'!O$19,0)+IFERROR('FORM NILAI SIAP'!$AE152*'CPMK-CPL'!O$20,0))/'CPMK-CPL'!O$25,""))</f>
        <v/>
      </c>
      <c r="Q152" s="7" t="str">
        <f>IF($C152="","",IFERROR((IFERROR('FORM NILAI SIAP'!$M152*'CPMK-CPL'!P$11,0)+IFERROR('FORM NILAI SIAP'!$O152*'CPMK-CPL'!P$12,0)+IFERROR('FORM NILAI SIAP'!$Q152*'CPMK-CPL'!P$13,0)+IFERROR('FORM NILAI SIAP'!$S152*'CPMK-CPL'!P$14,0)+IFERROR('FORM NILAI SIAP'!$U152*'CPMK-CPL'!P$15,0)+IFERROR('FORM NILAI SIAP'!$W152*'CPMK-CPL'!P$16,0)+IFERROR('FORM NILAI SIAP'!$Y152*'CPMK-CPL'!P$17,0)+IFERROR('FORM NILAI SIAP'!$AA152*'CPMK-CPL'!P$18,0)+IFERROR('FORM NILAI SIAP'!$AC152*'CPMK-CPL'!P$19,0)+IFERROR('FORM NILAI SIAP'!$AE152*'CPMK-CPL'!P$20,0))/'CPMK-CPL'!P$25,""))</f>
        <v/>
      </c>
      <c r="R152" s="7" t="str">
        <f>IF($C152="","",IFERROR((IFERROR('FORM NILAI SIAP'!$M152*'CPMK-CPL'!Q$11,0)+IFERROR('FORM NILAI SIAP'!$O152*'CPMK-CPL'!Q$12,0)+IFERROR('FORM NILAI SIAP'!$Q152*'CPMK-CPL'!Q$13,0)+IFERROR('FORM NILAI SIAP'!$S152*'CPMK-CPL'!Q$14,0)+IFERROR('FORM NILAI SIAP'!$U152*'CPMK-CPL'!Q$15,0)+IFERROR('FORM NILAI SIAP'!$W152*'CPMK-CPL'!Q$16,0)+IFERROR('FORM NILAI SIAP'!$Y152*'CPMK-CPL'!Q$17,0)+IFERROR('FORM NILAI SIAP'!$AA152*'CPMK-CPL'!Q$18,0)+IFERROR('FORM NILAI SIAP'!$AC152*'CPMK-CPL'!Q$19,0)+IFERROR('FORM NILAI SIAP'!$AE152*'CPMK-CPL'!Q$20,0))/'CPMK-CPL'!Q$25,""))</f>
        <v/>
      </c>
      <c r="S152" s="7" t="str">
        <f>IF($C152="","",IFERROR((IFERROR('FORM NILAI SIAP'!$M152*'CPMK-CPL'!R$11,0)+IFERROR('FORM NILAI SIAP'!$O152*'CPMK-CPL'!R$12,0)+IFERROR('FORM NILAI SIAP'!$Q152*'CPMK-CPL'!R$13,0)+IFERROR('FORM NILAI SIAP'!$S152*'CPMK-CPL'!R$14,0)+IFERROR('FORM NILAI SIAP'!$U152*'CPMK-CPL'!R$15,0)+IFERROR('FORM NILAI SIAP'!$W152*'CPMK-CPL'!R$16,0)+IFERROR('FORM NILAI SIAP'!$Y152*'CPMK-CPL'!R$17,0)+IFERROR('FORM NILAI SIAP'!$AA152*'CPMK-CPL'!R$18,0)+IFERROR('FORM NILAI SIAP'!$AC152*'CPMK-CPL'!R$19,0)+IFERROR('FORM NILAI SIAP'!$AE152*'CPMK-CPL'!R$20,0))/'CPMK-CPL'!R$25,""))</f>
        <v/>
      </c>
      <c r="T152" s="2" t="str">
        <f t="shared" si="47"/>
        <v/>
      </c>
      <c r="U152" s="2" t="str">
        <f t="shared" si="48"/>
        <v/>
      </c>
      <c r="V152" s="2" t="str">
        <f t="shared" si="49"/>
        <v/>
      </c>
      <c r="W152" s="2" t="str">
        <f t="shared" si="50"/>
        <v/>
      </c>
      <c r="X152" s="2" t="str">
        <f t="shared" si="51"/>
        <v/>
      </c>
      <c r="Y152" s="2" t="str">
        <f t="shared" si="52"/>
        <v/>
      </c>
      <c r="Z152" s="2" t="str">
        <f t="shared" si="53"/>
        <v/>
      </c>
      <c r="AA152" s="2" t="str">
        <f t="shared" si="54"/>
        <v/>
      </c>
      <c r="AB152" s="2" t="str">
        <f t="shared" si="45"/>
        <v/>
      </c>
      <c r="AC152" s="2" t="str">
        <f t="shared" si="55"/>
        <v/>
      </c>
      <c r="AD152" s="2" t="str">
        <f t="shared" si="56"/>
        <v/>
      </c>
      <c r="AE152" s="2" t="str">
        <f t="shared" si="57"/>
        <v/>
      </c>
      <c r="AF152" s="2" t="str">
        <f t="shared" si="58"/>
        <v/>
      </c>
      <c r="AG152" s="2" t="str">
        <f t="shared" si="59"/>
        <v/>
      </c>
      <c r="AH152" s="2" t="str">
        <f t="shared" si="60"/>
        <v/>
      </c>
      <c r="AI152" s="60" t="str">
        <f t="shared" ca="1" si="61"/>
        <v/>
      </c>
      <c r="AJ152" s="60"/>
    </row>
    <row r="153" spans="1:36" x14ac:dyDescent="0.25">
      <c r="A153" s="63" t="str">
        <f t="shared" si="46"/>
        <v/>
      </c>
      <c r="B153" s="49" t="str">
        <f>IF('FORM NILAI SIAP'!A153=0,"",'FORM NILAI SIAP'!A153)</f>
        <v/>
      </c>
      <c r="C153" s="3" t="str">
        <f>IF('FORM NILAI SIAP'!B153=0,"",'FORM NILAI SIAP'!B153)</f>
        <v/>
      </c>
      <c r="D153" s="3" t="str">
        <f>'FORM NILAI SIAP'!J153</f>
        <v/>
      </c>
      <c r="E153" s="7" t="str">
        <f>IF($C153="","",IFERROR((IFERROR('FORM NILAI SIAP'!$M153*'CPMK-CPL'!D$11,0)+IFERROR('FORM NILAI SIAP'!$O153*'CPMK-CPL'!D$12,0)+IFERROR('FORM NILAI SIAP'!$Q153*'CPMK-CPL'!D$13,0)+IFERROR('FORM NILAI SIAP'!$S153*'CPMK-CPL'!D$14,0)+IFERROR('FORM NILAI SIAP'!$U153*'CPMK-CPL'!D$15,0)+IFERROR('FORM NILAI SIAP'!$W153*'CPMK-CPL'!D$16,0)+IFERROR('FORM NILAI SIAP'!$Y153*'CPMK-CPL'!D$17,0)+IFERROR('FORM NILAI SIAP'!$AA153*'CPMK-CPL'!D$18,0)+IFERROR('FORM NILAI SIAP'!$AC153*'CPMK-CPL'!D$19,0)+IFERROR('FORM NILAI SIAP'!$AE153*'CPMK-CPL'!D$20,0))/'CPMK-CPL'!D$25,""))</f>
        <v/>
      </c>
      <c r="F153" s="7" t="str">
        <f>IF($C153="","",IFERROR((IFERROR('FORM NILAI SIAP'!$M153*'CPMK-CPL'!E$11,0)+IFERROR('FORM NILAI SIAP'!$O153*'CPMK-CPL'!E$12,0)+IFERROR('FORM NILAI SIAP'!$Q153*'CPMK-CPL'!E$13,0)+IFERROR('FORM NILAI SIAP'!$S153*'CPMK-CPL'!E$14,0)+IFERROR('FORM NILAI SIAP'!$U153*'CPMK-CPL'!E$15,0)+IFERROR('FORM NILAI SIAP'!$W153*'CPMK-CPL'!E$16,0)+IFERROR('FORM NILAI SIAP'!$Y153*'CPMK-CPL'!E$17,0)+IFERROR('FORM NILAI SIAP'!$AA153*'CPMK-CPL'!E$18,0)+IFERROR('FORM NILAI SIAP'!$AC153*'CPMK-CPL'!E$19,0)+IFERROR('FORM NILAI SIAP'!$AE153*'CPMK-CPL'!E$20,0))/'CPMK-CPL'!E$25,""))</f>
        <v/>
      </c>
      <c r="G153" s="7" t="str">
        <f>IF($C153="","",IFERROR((IFERROR('FORM NILAI SIAP'!$M153*'CPMK-CPL'!F$11,0)+IFERROR('FORM NILAI SIAP'!$O153*'CPMK-CPL'!F$12,0)+IFERROR('FORM NILAI SIAP'!$Q153*'CPMK-CPL'!F$13,0)+IFERROR('FORM NILAI SIAP'!$S153*'CPMK-CPL'!F$14,0)+IFERROR('FORM NILAI SIAP'!$U153*'CPMK-CPL'!F$15,0)+IFERROR('FORM NILAI SIAP'!$W153*'CPMK-CPL'!F$16,0)+IFERROR('FORM NILAI SIAP'!$Y153*'CPMK-CPL'!F$17,0)+IFERROR('FORM NILAI SIAP'!$AA153*'CPMK-CPL'!F$18,0)+IFERROR('FORM NILAI SIAP'!$AC153*'CPMK-CPL'!F$19,0)+IFERROR('FORM NILAI SIAP'!$AE153*'CPMK-CPL'!F$20,0))/'CPMK-CPL'!F$25,""))</f>
        <v/>
      </c>
      <c r="H153" s="7" t="str">
        <f>IF($C153="","",IFERROR((IFERROR('FORM NILAI SIAP'!$M153*'CPMK-CPL'!G$11,0)+IFERROR('FORM NILAI SIAP'!$O153*'CPMK-CPL'!G$12,0)+IFERROR('FORM NILAI SIAP'!$Q153*'CPMK-CPL'!G$13,0)+IFERROR('FORM NILAI SIAP'!$S153*'CPMK-CPL'!G$14,0)+IFERROR('FORM NILAI SIAP'!$U153*'CPMK-CPL'!G$15,0)+IFERROR('FORM NILAI SIAP'!$W153*'CPMK-CPL'!G$16,0)+IFERROR('FORM NILAI SIAP'!$Y153*'CPMK-CPL'!G$17,0)+IFERROR('FORM NILAI SIAP'!$AA153*'CPMK-CPL'!G$18,0)+IFERROR('FORM NILAI SIAP'!$AC153*'CPMK-CPL'!G$19,0)+IFERROR('FORM NILAI SIAP'!$AE153*'CPMK-CPL'!G$20,0))/'CPMK-CPL'!G$25,""))</f>
        <v/>
      </c>
      <c r="I153" s="7" t="str">
        <f>IF($C153="","",IFERROR((IFERROR('FORM NILAI SIAP'!$M153*'CPMK-CPL'!H$11,0)+IFERROR('FORM NILAI SIAP'!$O153*'CPMK-CPL'!H$12,0)+IFERROR('FORM NILAI SIAP'!$Q153*'CPMK-CPL'!H$13,0)+IFERROR('FORM NILAI SIAP'!$S153*'CPMK-CPL'!H$14,0)+IFERROR('FORM NILAI SIAP'!$U153*'CPMK-CPL'!H$15,0)+IFERROR('FORM NILAI SIAP'!$W153*'CPMK-CPL'!H$16,0)+IFERROR('FORM NILAI SIAP'!$Y153*'CPMK-CPL'!H$17,0)+IFERROR('FORM NILAI SIAP'!$AA153*'CPMK-CPL'!H$18,0)+IFERROR('FORM NILAI SIAP'!$AC153*'CPMK-CPL'!H$19,0)+IFERROR('FORM NILAI SIAP'!$AE153*'CPMK-CPL'!H$20,0))/'CPMK-CPL'!H$25,""))</f>
        <v/>
      </c>
      <c r="J153" s="7" t="str">
        <f>IF($C153="","",IFERROR((IFERROR('FORM NILAI SIAP'!$M153*'CPMK-CPL'!I$11,0)+IFERROR('FORM NILAI SIAP'!$O153*'CPMK-CPL'!I$12,0)+IFERROR('FORM NILAI SIAP'!$Q153*'CPMK-CPL'!I$13,0)+IFERROR('FORM NILAI SIAP'!$S153*'CPMK-CPL'!I$14,0)+IFERROR('FORM NILAI SIAP'!$U153*'CPMK-CPL'!I$15,0)+IFERROR('FORM NILAI SIAP'!$W153*'CPMK-CPL'!I$16,0)+IFERROR('FORM NILAI SIAP'!$Y153*'CPMK-CPL'!I$17,0)+IFERROR('FORM NILAI SIAP'!$AA153*'CPMK-CPL'!I$18,0)+IFERROR('FORM NILAI SIAP'!$AC153*'CPMK-CPL'!I$19,0)+IFERROR('FORM NILAI SIAP'!$AE153*'CPMK-CPL'!I$20,0))/'CPMK-CPL'!I$25,""))</f>
        <v/>
      </c>
      <c r="K153" s="7" t="str">
        <f>IF($C153="","",IFERROR((IFERROR('FORM NILAI SIAP'!$M153*'CPMK-CPL'!J$11,0)+IFERROR('FORM NILAI SIAP'!$O153*'CPMK-CPL'!J$12,0)+IFERROR('FORM NILAI SIAP'!$Q153*'CPMK-CPL'!J$13,0)+IFERROR('FORM NILAI SIAP'!$S153*'CPMK-CPL'!J$14,0)+IFERROR('FORM NILAI SIAP'!$U153*'CPMK-CPL'!J$15,0)+IFERROR('FORM NILAI SIAP'!$W153*'CPMK-CPL'!J$16,0)+IFERROR('FORM NILAI SIAP'!$Y153*'CPMK-CPL'!J$17,0)+IFERROR('FORM NILAI SIAP'!$AA153*'CPMK-CPL'!J$18,0)+IFERROR('FORM NILAI SIAP'!$AC153*'CPMK-CPL'!J$19,0)+IFERROR('FORM NILAI SIAP'!$AE153*'CPMK-CPL'!J$20,0))/'CPMK-CPL'!J$25,""))</f>
        <v/>
      </c>
      <c r="L153" s="7" t="str">
        <f>IF($C153="","",IFERROR((IFERROR('FORM NILAI SIAP'!$M153*'CPMK-CPL'!K$11,0)+IFERROR('FORM NILAI SIAP'!$O153*'CPMK-CPL'!K$12,0)+IFERROR('FORM NILAI SIAP'!$Q153*'CPMK-CPL'!K$13,0)+IFERROR('FORM NILAI SIAP'!$S153*'CPMK-CPL'!K$14,0)+IFERROR('FORM NILAI SIAP'!$U153*'CPMK-CPL'!K$15,0)+IFERROR('FORM NILAI SIAP'!$W153*'CPMK-CPL'!K$16,0)+IFERROR('FORM NILAI SIAP'!$Y153*'CPMK-CPL'!K$17,0)+IFERROR('FORM NILAI SIAP'!$AA153*'CPMK-CPL'!K$18,0)+IFERROR('FORM NILAI SIAP'!$AC153*'CPMK-CPL'!K$19,0)+IFERROR('FORM NILAI SIAP'!$AE153*'CPMK-CPL'!K$20,0))/'CPMK-CPL'!K$25,""))</f>
        <v/>
      </c>
      <c r="M153" s="7" t="str">
        <f>IF($C153="","",IFERROR((IFERROR('FORM NILAI SIAP'!$M153*'CPMK-CPL'!L$11,0)+IFERROR('FORM NILAI SIAP'!$O153*'CPMK-CPL'!L$12,0)+IFERROR('FORM NILAI SIAP'!$Q153*'CPMK-CPL'!L$13,0)+IFERROR('FORM NILAI SIAP'!$S153*'CPMK-CPL'!L$14,0)+IFERROR('FORM NILAI SIAP'!$U153*'CPMK-CPL'!L$15,0)+IFERROR('FORM NILAI SIAP'!$W153*'CPMK-CPL'!L$16,0)+IFERROR('FORM NILAI SIAP'!$Y153*'CPMK-CPL'!L$17,0)+IFERROR('FORM NILAI SIAP'!$AA153*'CPMK-CPL'!L$18,0)+IFERROR('FORM NILAI SIAP'!$AC153*'CPMK-CPL'!L$19,0)+IFERROR('FORM NILAI SIAP'!$AE153*'CPMK-CPL'!L$20,0))/'CPMK-CPL'!L$25,""))</f>
        <v/>
      </c>
      <c r="N153" s="7" t="str">
        <f>IF($C153="","",IFERROR((IFERROR('FORM NILAI SIAP'!$M153*'CPMK-CPL'!M$11,0)+IFERROR('FORM NILAI SIAP'!$O153*'CPMK-CPL'!M$12,0)+IFERROR('FORM NILAI SIAP'!$Q153*'CPMK-CPL'!M$13,0)+IFERROR('FORM NILAI SIAP'!$S153*'CPMK-CPL'!M$14,0)+IFERROR('FORM NILAI SIAP'!$U153*'CPMK-CPL'!M$15,0)+IFERROR('FORM NILAI SIAP'!$W153*'CPMK-CPL'!M$16,0)+IFERROR('FORM NILAI SIAP'!$Y153*'CPMK-CPL'!M$17,0)+IFERROR('FORM NILAI SIAP'!$AA153*'CPMK-CPL'!M$18,0)+IFERROR('FORM NILAI SIAP'!$AC153*'CPMK-CPL'!M$19,0)+IFERROR('FORM NILAI SIAP'!$AE153*'CPMK-CPL'!M$20,0))/'CPMK-CPL'!M$25,""))</f>
        <v/>
      </c>
      <c r="O153" s="7" t="str">
        <f>IF($C153="","",IFERROR((IFERROR('FORM NILAI SIAP'!$M153*'CPMK-CPL'!N$11,0)+IFERROR('FORM NILAI SIAP'!$O153*'CPMK-CPL'!N$12,0)+IFERROR('FORM NILAI SIAP'!$Q153*'CPMK-CPL'!N$13,0)+IFERROR('FORM NILAI SIAP'!$S153*'CPMK-CPL'!N$14,0)+IFERROR('FORM NILAI SIAP'!$U153*'CPMK-CPL'!N$15,0)+IFERROR('FORM NILAI SIAP'!$W153*'CPMK-CPL'!N$16,0)+IFERROR('FORM NILAI SIAP'!$Y153*'CPMK-CPL'!N$17,0)+IFERROR('FORM NILAI SIAP'!$AA153*'CPMK-CPL'!N$18,0)+IFERROR('FORM NILAI SIAP'!$AC153*'CPMK-CPL'!N$19,0)+IFERROR('FORM NILAI SIAP'!$AE153*'CPMK-CPL'!N$20,0))/'CPMK-CPL'!N$25,""))</f>
        <v/>
      </c>
      <c r="P153" s="7" t="str">
        <f>IF($C153="","",IFERROR((IFERROR('FORM NILAI SIAP'!$M153*'CPMK-CPL'!O$11,0)+IFERROR('FORM NILAI SIAP'!$O153*'CPMK-CPL'!O$12,0)+IFERROR('FORM NILAI SIAP'!$Q153*'CPMK-CPL'!O$13,0)+IFERROR('FORM NILAI SIAP'!$S153*'CPMK-CPL'!O$14,0)+IFERROR('FORM NILAI SIAP'!$U153*'CPMK-CPL'!O$15,0)+IFERROR('FORM NILAI SIAP'!$W153*'CPMK-CPL'!O$16,0)+IFERROR('FORM NILAI SIAP'!$Y153*'CPMK-CPL'!O$17,0)+IFERROR('FORM NILAI SIAP'!$AA153*'CPMK-CPL'!O$18,0)+IFERROR('FORM NILAI SIAP'!$AC153*'CPMK-CPL'!O$19,0)+IFERROR('FORM NILAI SIAP'!$AE153*'CPMK-CPL'!O$20,0))/'CPMK-CPL'!O$25,""))</f>
        <v/>
      </c>
      <c r="Q153" s="7" t="str">
        <f>IF($C153="","",IFERROR((IFERROR('FORM NILAI SIAP'!$M153*'CPMK-CPL'!P$11,0)+IFERROR('FORM NILAI SIAP'!$O153*'CPMK-CPL'!P$12,0)+IFERROR('FORM NILAI SIAP'!$Q153*'CPMK-CPL'!P$13,0)+IFERROR('FORM NILAI SIAP'!$S153*'CPMK-CPL'!P$14,0)+IFERROR('FORM NILAI SIAP'!$U153*'CPMK-CPL'!P$15,0)+IFERROR('FORM NILAI SIAP'!$W153*'CPMK-CPL'!P$16,0)+IFERROR('FORM NILAI SIAP'!$Y153*'CPMK-CPL'!P$17,0)+IFERROR('FORM NILAI SIAP'!$AA153*'CPMK-CPL'!P$18,0)+IFERROR('FORM NILAI SIAP'!$AC153*'CPMK-CPL'!P$19,0)+IFERROR('FORM NILAI SIAP'!$AE153*'CPMK-CPL'!P$20,0))/'CPMK-CPL'!P$25,""))</f>
        <v/>
      </c>
      <c r="R153" s="7" t="str">
        <f>IF($C153="","",IFERROR((IFERROR('FORM NILAI SIAP'!$M153*'CPMK-CPL'!Q$11,0)+IFERROR('FORM NILAI SIAP'!$O153*'CPMK-CPL'!Q$12,0)+IFERROR('FORM NILAI SIAP'!$Q153*'CPMK-CPL'!Q$13,0)+IFERROR('FORM NILAI SIAP'!$S153*'CPMK-CPL'!Q$14,0)+IFERROR('FORM NILAI SIAP'!$U153*'CPMK-CPL'!Q$15,0)+IFERROR('FORM NILAI SIAP'!$W153*'CPMK-CPL'!Q$16,0)+IFERROR('FORM NILAI SIAP'!$Y153*'CPMK-CPL'!Q$17,0)+IFERROR('FORM NILAI SIAP'!$AA153*'CPMK-CPL'!Q$18,0)+IFERROR('FORM NILAI SIAP'!$AC153*'CPMK-CPL'!Q$19,0)+IFERROR('FORM NILAI SIAP'!$AE153*'CPMK-CPL'!Q$20,0))/'CPMK-CPL'!Q$25,""))</f>
        <v/>
      </c>
      <c r="S153" s="7" t="str">
        <f>IF($C153="","",IFERROR((IFERROR('FORM NILAI SIAP'!$M153*'CPMK-CPL'!R$11,0)+IFERROR('FORM NILAI SIAP'!$O153*'CPMK-CPL'!R$12,0)+IFERROR('FORM NILAI SIAP'!$Q153*'CPMK-CPL'!R$13,0)+IFERROR('FORM NILAI SIAP'!$S153*'CPMK-CPL'!R$14,0)+IFERROR('FORM NILAI SIAP'!$U153*'CPMK-CPL'!R$15,0)+IFERROR('FORM NILAI SIAP'!$W153*'CPMK-CPL'!R$16,0)+IFERROR('FORM NILAI SIAP'!$Y153*'CPMK-CPL'!R$17,0)+IFERROR('FORM NILAI SIAP'!$AA153*'CPMK-CPL'!R$18,0)+IFERROR('FORM NILAI SIAP'!$AC153*'CPMK-CPL'!R$19,0)+IFERROR('FORM NILAI SIAP'!$AE153*'CPMK-CPL'!R$20,0))/'CPMK-CPL'!R$25,""))</f>
        <v/>
      </c>
      <c r="T153" s="2" t="str">
        <f t="shared" si="47"/>
        <v/>
      </c>
      <c r="U153" s="2" t="str">
        <f t="shared" si="48"/>
        <v/>
      </c>
      <c r="V153" s="2" t="str">
        <f t="shared" si="49"/>
        <v/>
      </c>
      <c r="W153" s="2" t="str">
        <f t="shared" si="50"/>
        <v/>
      </c>
      <c r="X153" s="2" t="str">
        <f t="shared" si="51"/>
        <v/>
      </c>
      <c r="Y153" s="2" t="str">
        <f t="shared" si="52"/>
        <v/>
      </c>
      <c r="Z153" s="2" t="str">
        <f t="shared" si="53"/>
        <v/>
      </c>
      <c r="AA153" s="2" t="str">
        <f t="shared" si="54"/>
        <v/>
      </c>
      <c r="AB153" s="2" t="str">
        <f t="shared" si="45"/>
        <v/>
      </c>
      <c r="AC153" s="2" t="str">
        <f t="shared" si="55"/>
        <v/>
      </c>
      <c r="AD153" s="2" t="str">
        <f t="shared" si="56"/>
        <v/>
      </c>
      <c r="AE153" s="2" t="str">
        <f t="shared" si="57"/>
        <v/>
      </c>
      <c r="AF153" s="2" t="str">
        <f t="shared" si="58"/>
        <v/>
      </c>
      <c r="AG153" s="2" t="str">
        <f t="shared" si="59"/>
        <v/>
      </c>
      <c r="AH153" s="2" t="str">
        <f t="shared" si="60"/>
        <v/>
      </c>
      <c r="AI153" s="60" t="str">
        <f t="shared" ca="1" si="61"/>
        <v/>
      </c>
      <c r="AJ153" s="60"/>
    </row>
    <row r="154" spans="1:36" x14ac:dyDescent="0.25">
      <c r="A154" s="63" t="str">
        <f t="shared" si="46"/>
        <v/>
      </c>
      <c r="B154" s="49" t="str">
        <f>IF('FORM NILAI SIAP'!A154=0,"",'FORM NILAI SIAP'!A154)</f>
        <v/>
      </c>
      <c r="C154" s="3" t="str">
        <f>IF('FORM NILAI SIAP'!B154=0,"",'FORM NILAI SIAP'!B154)</f>
        <v/>
      </c>
      <c r="D154" s="3" t="str">
        <f>'FORM NILAI SIAP'!J154</f>
        <v/>
      </c>
      <c r="E154" s="7" t="str">
        <f>IF($C154="","",IFERROR((IFERROR('FORM NILAI SIAP'!$M154*'CPMK-CPL'!D$11,0)+IFERROR('FORM NILAI SIAP'!$O154*'CPMK-CPL'!D$12,0)+IFERROR('FORM NILAI SIAP'!$Q154*'CPMK-CPL'!D$13,0)+IFERROR('FORM NILAI SIAP'!$S154*'CPMK-CPL'!D$14,0)+IFERROR('FORM NILAI SIAP'!$U154*'CPMK-CPL'!D$15,0)+IFERROR('FORM NILAI SIAP'!$W154*'CPMK-CPL'!D$16,0)+IFERROR('FORM NILAI SIAP'!$Y154*'CPMK-CPL'!D$17,0)+IFERROR('FORM NILAI SIAP'!$AA154*'CPMK-CPL'!D$18,0)+IFERROR('FORM NILAI SIAP'!$AC154*'CPMK-CPL'!D$19,0)+IFERROR('FORM NILAI SIAP'!$AE154*'CPMK-CPL'!D$20,0))/'CPMK-CPL'!D$25,""))</f>
        <v/>
      </c>
      <c r="F154" s="7" t="str">
        <f>IF($C154="","",IFERROR((IFERROR('FORM NILAI SIAP'!$M154*'CPMK-CPL'!E$11,0)+IFERROR('FORM NILAI SIAP'!$O154*'CPMK-CPL'!E$12,0)+IFERROR('FORM NILAI SIAP'!$Q154*'CPMK-CPL'!E$13,0)+IFERROR('FORM NILAI SIAP'!$S154*'CPMK-CPL'!E$14,0)+IFERROR('FORM NILAI SIAP'!$U154*'CPMK-CPL'!E$15,0)+IFERROR('FORM NILAI SIAP'!$W154*'CPMK-CPL'!E$16,0)+IFERROR('FORM NILAI SIAP'!$Y154*'CPMK-CPL'!E$17,0)+IFERROR('FORM NILAI SIAP'!$AA154*'CPMK-CPL'!E$18,0)+IFERROR('FORM NILAI SIAP'!$AC154*'CPMK-CPL'!E$19,0)+IFERROR('FORM NILAI SIAP'!$AE154*'CPMK-CPL'!E$20,0))/'CPMK-CPL'!E$25,""))</f>
        <v/>
      </c>
      <c r="G154" s="7" t="str">
        <f>IF($C154="","",IFERROR((IFERROR('FORM NILAI SIAP'!$M154*'CPMK-CPL'!F$11,0)+IFERROR('FORM NILAI SIAP'!$O154*'CPMK-CPL'!F$12,0)+IFERROR('FORM NILAI SIAP'!$Q154*'CPMK-CPL'!F$13,0)+IFERROR('FORM NILAI SIAP'!$S154*'CPMK-CPL'!F$14,0)+IFERROR('FORM NILAI SIAP'!$U154*'CPMK-CPL'!F$15,0)+IFERROR('FORM NILAI SIAP'!$W154*'CPMK-CPL'!F$16,0)+IFERROR('FORM NILAI SIAP'!$Y154*'CPMK-CPL'!F$17,0)+IFERROR('FORM NILAI SIAP'!$AA154*'CPMK-CPL'!F$18,0)+IFERROR('FORM NILAI SIAP'!$AC154*'CPMK-CPL'!F$19,0)+IFERROR('FORM NILAI SIAP'!$AE154*'CPMK-CPL'!F$20,0))/'CPMK-CPL'!F$25,""))</f>
        <v/>
      </c>
      <c r="H154" s="7" t="str">
        <f>IF($C154="","",IFERROR((IFERROR('FORM NILAI SIAP'!$M154*'CPMK-CPL'!G$11,0)+IFERROR('FORM NILAI SIAP'!$O154*'CPMK-CPL'!G$12,0)+IFERROR('FORM NILAI SIAP'!$Q154*'CPMK-CPL'!G$13,0)+IFERROR('FORM NILAI SIAP'!$S154*'CPMK-CPL'!G$14,0)+IFERROR('FORM NILAI SIAP'!$U154*'CPMK-CPL'!G$15,0)+IFERROR('FORM NILAI SIAP'!$W154*'CPMK-CPL'!G$16,0)+IFERROR('FORM NILAI SIAP'!$Y154*'CPMK-CPL'!G$17,0)+IFERROR('FORM NILAI SIAP'!$AA154*'CPMK-CPL'!G$18,0)+IFERROR('FORM NILAI SIAP'!$AC154*'CPMK-CPL'!G$19,0)+IFERROR('FORM NILAI SIAP'!$AE154*'CPMK-CPL'!G$20,0))/'CPMK-CPL'!G$25,""))</f>
        <v/>
      </c>
      <c r="I154" s="7" t="str">
        <f>IF($C154="","",IFERROR((IFERROR('FORM NILAI SIAP'!$M154*'CPMK-CPL'!H$11,0)+IFERROR('FORM NILAI SIAP'!$O154*'CPMK-CPL'!H$12,0)+IFERROR('FORM NILAI SIAP'!$Q154*'CPMK-CPL'!H$13,0)+IFERROR('FORM NILAI SIAP'!$S154*'CPMK-CPL'!H$14,0)+IFERROR('FORM NILAI SIAP'!$U154*'CPMK-CPL'!H$15,0)+IFERROR('FORM NILAI SIAP'!$W154*'CPMK-CPL'!H$16,0)+IFERROR('FORM NILAI SIAP'!$Y154*'CPMK-CPL'!H$17,0)+IFERROR('FORM NILAI SIAP'!$AA154*'CPMK-CPL'!H$18,0)+IFERROR('FORM NILAI SIAP'!$AC154*'CPMK-CPL'!H$19,0)+IFERROR('FORM NILAI SIAP'!$AE154*'CPMK-CPL'!H$20,0))/'CPMK-CPL'!H$25,""))</f>
        <v/>
      </c>
      <c r="J154" s="7" t="str">
        <f>IF($C154="","",IFERROR((IFERROR('FORM NILAI SIAP'!$M154*'CPMK-CPL'!I$11,0)+IFERROR('FORM NILAI SIAP'!$O154*'CPMK-CPL'!I$12,0)+IFERROR('FORM NILAI SIAP'!$Q154*'CPMK-CPL'!I$13,0)+IFERROR('FORM NILAI SIAP'!$S154*'CPMK-CPL'!I$14,0)+IFERROR('FORM NILAI SIAP'!$U154*'CPMK-CPL'!I$15,0)+IFERROR('FORM NILAI SIAP'!$W154*'CPMK-CPL'!I$16,0)+IFERROR('FORM NILAI SIAP'!$Y154*'CPMK-CPL'!I$17,0)+IFERROR('FORM NILAI SIAP'!$AA154*'CPMK-CPL'!I$18,0)+IFERROR('FORM NILAI SIAP'!$AC154*'CPMK-CPL'!I$19,0)+IFERROR('FORM NILAI SIAP'!$AE154*'CPMK-CPL'!I$20,0))/'CPMK-CPL'!I$25,""))</f>
        <v/>
      </c>
      <c r="K154" s="7" t="str">
        <f>IF($C154="","",IFERROR((IFERROR('FORM NILAI SIAP'!$M154*'CPMK-CPL'!J$11,0)+IFERROR('FORM NILAI SIAP'!$O154*'CPMK-CPL'!J$12,0)+IFERROR('FORM NILAI SIAP'!$Q154*'CPMK-CPL'!J$13,0)+IFERROR('FORM NILAI SIAP'!$S154*'CPMK-CPL'!J$14,0)+IFERROR('FORM NILAI SIAP'!$U154*'CPMK-CPL'!J$15,0)+IFERROR('FORM NILAI SIAP'!$W154*'CPMK-CPL'!J$16,0)+IFERROR('FORM NILAI SIAP'!$Y154*'CPMK-CPL'!J$17,0)+IFERROR('FORM NILAI SIAP'!$AA154*'CPMK-CPL'!J$18,0)+IFERROR('FORM NILAI SIAP'!$AC154*'CPMK-CPL'!J$19,0)+IFERROR('FORM NILAI SIAP'!$AE154*'CPMK-CPL'!J$20,0))/'CPMK-CPL'!J$25,""))</f>
        <v/>
      </c>
      <c r="L154" s="7" t="str">
        <f>IF($C154="","",IFERROR((IFERROR('FORM NILAI SIAP'!$M154*'CPMK-CPL'!K$11,0)+IFERROR('FORM NILAI SIAP'!$O154*'CPMK-CPL'!K$12,0)+IFERROR('FORM NILAI SIAP'!$Q154*'CPMK-CPL'!K$13,0)+IFERROR('FORM NILAI SIAP'!$S154*'CPMK-CPL'!K$14,0)+IFERROR('FORM NILAI SIAP'!$U154*'CPMK-CPL'!K$15,0)+IFERROR('FORM NILAI SIAP'!$W154*'CPMK-CPL'!K$16,0)+IFERROR('FORM NILAI SIAP'!$Y154*'CPMK-CPL'!K$17,0)+IFERROR('FORM NILAI SIAP'!$AA154*'CPMK-CPL'!K$18,0)+IFERROR('FORM NILAI SIAP'!$AC154*'CPMK-CPL'!K$19,0)+IFERROR('FORM NILAI SIAP'!$AE154*'CPMK-CPL'!K$20,0))/'CPMK-CPL'!K$25,""))</f>
        <v/>
      </c>
      <c r="M154" s="7" t="str">
        <f>IF($C154="","",IFERROR((IFERROR('FORM NILAI SIAP'!$M154*'CPMK-CPL'!L$11,0)+IFERROR('FORM NILAI SIAP'!$O154*'CPMK-CPL'!L$12,0)+IFERROR('FORM NILAI SIAP'!$Q154*'CPMK-CPL'!L$13,0)+IFERROR('FORM NILAI SIAP'!$S154*'CPMK-CPL'!L$14,0)+IFERROR('FORM NILAI SIAP'!$U154*'CPMK-CPL'!L$15,0)+IFERROR('FORM NILAI SIAP'!$W154*'CPMK-CPL'!L$16,0)+IFERROR('FORM NILAI SIAP'!$Y154*'CPMK-CPL'!L$17,0)+IFERROR('FORM NILAI SIAP'!$AA154*'CPMK-CPL'!L$18,0)+IFERROR('FORM NILAI SIAP'!$AC154*'CPMK-CPL'!L$19,0)+IFERROR('FORM NILAI SIAP'!$AE154*'CPMK-CPL'!L$20,0))/'CPMK-CPL'!L$25,""))</f>
        <v/>
      </c>
      <c r="N154" s="7" t="str">
        <f>IF($C154="","",IFERROR((IFERROR('FORM NILAI SIAP'!$M154*'CPMK-CPL'!M$11,0)+IFERROR('FORM NILAI SIAP'!$O154*'CPMK-CPL'!M$12,0)+IFERROR('FORM NILAI SIAP'!$Q154*'CPMK-CPL'!M$13,0)+IFERROR('FORM NILAI SIAP'!$S154*'CPMK-CPL'!M$14,0)+IFERROR('FORM NILAI SIAP'!$U154*'CPMK-CPL'!M$15,0)+IFERROR('FORM NILAI SIAP'!$W154*'CPMK-CPL'!M$16,0)+IFERROR('FORM NILAI SIAP'!$Y154*'CPMK-CPL'!M$17,0)+IFERROR('FORM NILAI SIAP'!$AA154*'CPMK-CPL'!M$18,0)+IFERROR('FORM NILAI SIAP'!$AC154*'CPMK-CPL'!M$19,0)+IFERROR('FORM NILAI SIAP'!$AE154*'CPMK-CPL'!M$20,0))/'CPMK-CPL'!M$25,""))</f>
        <v/>
      </c>
      <c r="O154" s="7" t="str">
        <f>IF($C154="","",IFERROR((IFERROR('FORM NILAI SIAP'!$M154*'CPMK-CPL'!N$11,0)+IFERROR('FORM NILAI SIAP'!$O154*'CPMK-CPL'!N$12,0)+IFERROR('FORM NILAI SIAP'!$Q154*'CPMK-CPL'!N$13,0)+IFERROR('FORM NILAI SIAP'!$S154*'CPMK-CPL'!N$14,0)+IFERROR('FORM NILAI SIAP'!$U154*'CPMK-CPL'!N$15,0)+IFERROR('FORM NILAI SIAP'!$W154*'CPMK-CPL'!N$16,0)+IFERROR('FORM NILAI SIAP'!$Y154*'CPMK-CPL'!N$17,0)+IFERROR('FORM NILAI SIAP'!$AA154*'CPMK-CPL'!N$18,0)+IFERROR('FORM NILAI SIAP'!$AC154*'CPMK-CPL'!N$19,0)+IFERROR('FORM NILAI SIAP'!$AE154*'CPMK-CPL'!N$20,0))/'CPMK-CPL'!N$25,""))</f>
        <v/>
      </c>
      <c r="P154" s="7" t="str">
        <f>IF($C154="","",IFERROR((IFERROR('FORM NILAI SIAP'!$M154*'CPMK-CPL'!O$11,0)+IFERROR('FORM NILAI SIAP'!$O154*'CPMK-CPL'!O$12,0)+IFERROR('FORM NILAI SIAP'!$Q154*'CPMK-CPL'!O$13,0)+IFERROR('FORM NILAI SIAP'!$S154*'CPMK-CPL'!O$14,0)+IFERROR('FORM NILAI SIAP'!$U154*'CPMK-CPL'!O$15,0)+IFERROR('FORM NILAI SIAP'!$W154*'CPMK-CPL'!O$16,0)+IFERROR('FORM NILAI SIAP'!$Y154*'CPMK-CPL'!O$17,0)+IFERROR('FORM NILAI SIAP'!$AA154*'CPMK-CPL'!O$18,0)+IFERROR('FORM NILAI SIAP'!$AC154*'CPMK-CPL'!O$19,0)+IFERROR('FORM NILAI SIAP'!$AE154*'CPMK-CPL'!O$20,0))/'CPMK-CPL'!O$25,""))</f>
        <v/>
      </c>
      <c r="Q154" s="7" t="str">
        <f>IF($C154="","",IFERROR((IFERROR('FORM NILAI SIAP'!$M154*'CPMK-CPL'!P$11,0)+IFERROR('FORM NILAI SIAP'!$O154*'CPMK-CPL'!P$12,0)+IFERROR('FORM NILAI SIAP'!$Q154*'CPMK-CPL'!P$13,0)+IFERROR('FORM NILAI SIAP'!$S154*'CPMK-CPL'!P$14,0)+IFERROR('FORM NILAI SIAP'!$U154*'CPMK-CPL'!P$15,0)+IFERROR('FORM NILAI SIAP'!$W154*'CPMK-CPL'!P$16,0)+IFERROR('FORM NILAI SIAP'!$Y154*'CPMK-CPL'!P$17,0)+IFERROR('FORM NILAI SIAP'!$AA154*'CPMK-CPL'!P$18,0)+IFERROR('FORM NILAI SIAP'!$AC154*'CPMK-CPL'!P$19,0)+IFERROR('FORM NILAI SIAP'!$AE154*'CPMK-CPL'!P$20,0))/'CPMK-CPL'!P$25,""))</f>
        <v/>
      </c>
      <c r="R154" s="7" t="str">
        <f>IF($C154="","",IFERROR((IFERROR('FORM NILAI SIAP'!$M154*'CPMK-CPL'!Q$11,0)+IFERROR('FORM NILAI SIAP'!$O154*'CPMK-CPL'!Q$12,0)+IFERROR('FORM NILAI SIAP'!$Q154*'CPMK-CPL'!Q$13,0)+IFERROR('FORM NILAI SIAP'!$S154*'CPMK-CPL'!Q$14,0)+IFERROR('FORM NILAI SIAP'!$U154*'CPMK-CPL'!Q$15,0)+IFERROR('FORM NILAI SIAP'!$W154*'CPMK-CPL'!Q$16,0)+IFERROR('FORM NILAI SIAP'!$Y154*'CPMK-CPL'!Q$17,0)+IFERROR('FORM NILAI SIAP'!$AA154*'CPMK-CPL'!Q$18,0)+IFERROR('FORM NILAI SIAP'!$AC154*'CPMK-CPL'!Q$19,0)+IFERROR('FORM NILAI SIAP'!$AE154*'CPMK-CPL'!Q$20,0))/'CPMK-CPL'!Q$25,""))</f>
        <v/>
      </c>
      <c r="S154" s="7" t="str">
        <f>IF($C154="","",IFERROR((IFERROR('FORM NILAI SIAP'!$M154*'CPMK-CPL'!R$11,0)+IFERROR('FORM NILAI SIAP'!$O154*'CPMK-CPL'!R$12,0)+IFERROR('FORM NILAI SIAP'!$Q154*'CPMK-CPL'!R$13,0)+IFERROR('FORM NILAI SIAP'!$S154*'CPMK-CPL'!R$14,0)+IFERROR('FORM NILAI SIAP'!$U154*'CPMK-CPL'!R$15,0)+IFERROR('FORM NILAI SIAP'!$W154*'CPMK-CPL'!R$16,0)+IFERROR('FORM NILAI SIAP'!$Y154*'CPMK-CPL'!R$17,0)+IFERROR('FORM NILAI SIAP'!$AA154*'CPMK-CPL'!R$18,0)+IFERROR('FORM NILAI SIAP'!$AC154*'CPMK-CPL'!R$19,0)+IFERROR('FORM NILAI SIAP'!$AE154*'CPMK-CPL'!R$20,0))/'CPMK-CPL'!R$25,""))</f>
        <v/>
      </c>
      <c r="T154" s="2" t="str">
        <f t="shared" si="47"/>
        <v/>
      </c>
      <c r="U154" s="2" t="str">
        <f t="shared" si="48"/>
        <v/>
      </c>
      <c r="V154" s="2" t="str">
        <f t="shared" si="49"/>
        <v/>
      </c>
      <c r="W154" s="2" t="str">
        <f t="shared" si="50"/>
        <v/>
      </c>
      <c r="X154" s="2" t="str">
        <f t="shared" si="51"/>
        <v/>
      </c>
      <c r="Y154" s="2" t="str">
        <f t="shared" si="52"/>
        <v/>
      </c>
      <c r="Z154" s="2" t="str">
        <f t="shared" si="53"/>
        <v/>
      </c>
      <c r="AA154" s="2" t="str">
        <f t="shared" si="54"/>
        <v/>
      </c>
      <c r="AB154" s="2" t="str">
        <f t="shared" si="45"/>
        <v/>
      </c>
      <c r="AC154" s="2" t="str">
        <f t="shared" si="55"/>
        <v/>
      </c>
      <c r="AD154" s="2" t="str">
        <f t="shared" si="56"/>
        <v/>
      </c>
      <c r="AE154" s="2" t="str">
        <f t="shared" si="57"/>
        <v/>
      </c>
      <c r="AF154" s="2" t="str">
        <f t="shared" si="58"/>
        <v/>
      </c>
      <c r="AG154" s="2" t="str">
        <f t="shared" si="59"/>
        <v/>
      </c>
      <c r="AH154" s="2" t="str">
        <f t="shared" si="60"/>
        <v/>
      </c>
      <c r="AI154" s="60" t="str">
        <f t="shared" ca="1" si="61"/>
        <v/>
      </c>
      <c r="AJ154" s="60"/>
    </row>
    <row r="155" spans="1:36" x14ac:dyDescent="0.25">
      <c r="A155" s="63" t="str">
        <f t="shared" si="46"/>
        <v/>
      </c>
      <c r="B155" s="49" t="str">
        <f>IF('FORM NILAI SIAP'!A155=0,"",'FORM NILAI SIAP'!A155)</f>
        <v/>
      </c>
      <c r="C155" s="3" t="str">
        <f>IF('FORM NILAI SIAP'!B155=0,"",'FORM NILAI SIAP'!B155)</f>
        <v/>
      </c>
      <c r="D155" s="3" t="str">
        <f>'FORM NILAI SIAP'!J155</f>
        <v/>
      </c>
      <c r="E155" s="7" t="str">
        <f>IF($C155="","",IFERROR((IFERROR('FORM NILAI SIAP'!$M155*'CPMK-CPL'!D$11,0)+IFERROR('FORM NILAI SIAP'!$O155*'CPMK-CPL'!D$12,0)+IFERROR('FORM NILAI SIAP'!$Q155*'CPMK-CPL'!D$13,0)+IFERROR('FORM NILAI SIAP'!$S155*'CPMK-CPL'!D$14,0)+IFERROR('FORM NILAI SIAP'!$U155*'CPMK-CPL'!D$15,0)+IFERROR('FORM NILAI SIAP'!$W155*'CPMK-CPL'!D$16,0)+IFERROR('FORM NILAI SIAP'!$Y155*'CPMK-CPL'!D$17,0)+IFERROR('FORM NILAI SIAP'!$AA155*'CPMK-CPL'!D$18,0)+IFERROR('FORM NILAI SIAP'!$AC155*'CPMK-CPL'!D$19,0)+IFERROR('FORM NILAI SIAP'!$AE155*'CPMK-CPL'!D$20,0))/'CPMK-CPL'!D$25,""))</f>
        <v/>
      </c>
      <c r="F155" s="7" t="str">
        <f>IF($C155="","",IFERROR((IFERROR('FORM NILAI SIAP'!$M155*'CPMK-CPL'!E$11,0)+IFERROR('FORM NILAI SIAP'!$O155*'CPMK-CPL'!E$12,0)+IFERROR('FORM NILAI SIAP'!$Q155*'CPMK-CPL'!E$13,0)+IFERROR('FORM NILAI SIAP'!$S155*'CPMK-CPL'!E$14,0)+IFERROR('FORM NILAI SIAP'!$U155*'CPMK-CPL'!E$15,0)+IFERROR('FORM NILAI SIAP'!$W155*'CPMK-CPL'!E$16,0)+IFERROR('FORM NILAI SIAP'!$Y155*'CPMK-CPL'!E$17,0)+IFERROR('FORM NILAI SIAP'!$AA155*'CPMK-CPL'!E$18,0)+IFERROR('FORM NILAI SIAP'!$AC155*'CPMK-CPL'!E$19,0)+IFERROR('FORM NILAI SIAP'!$AE155*'CPMK-CPL'!E$20,0))/'CPMK-CPL'!E$25,""))</f>
        <v/>
      </c>
      <c r="G155" s="7" t="str">
        <f>IF($C155="","",IFERROR((IFERROR('FORM NILAI SIAP'!$M155*'CPMK-CPL'!F$11,0)+IFERROR('FORM NILAI SIAP'!$O155*'CPMK-CPL'!F$12,0)+IFERROR('FORM NILAI SIAP'!$Q155*'CPMK-CPL'!F$13,0)+IFERROR('FORM NILAI SIAP'!$S155*'CPMK-CPL'!F$14,0)+IFERROR('FORM NILAI SIAP'!$U155*'CPMK-CPL'!F$15,0)+IFERROR('FORM NILAI SIAP'!$W155*'CPMK-CPL'!F$16,0)+IFERROR('FORM NILAI SIAP'!$Y155*'CPMK-CPL'!F$17,0)+IFERROR('FORM NILAI SIAP'!$AA155*'CPMK-CPL'!F$18,0)+IFERROR('FORM NILAI SIAP'!$AC155*'CPMK-CPL'!F$19,0)+IFERROR('FORM NILAI SIAP'!$AE155*'CPMK-CPL'!F$20,0))/'CPMK-CPL'!F$25,""))</f>
        <v/>
      </c>
      <c r="H155" s="7" t="str">
        <f>IF($C155="","",IFERROR((IFERROR('FORM NILAI SIAP'!$M155*'CPMK-CPL'!G$11,0)+IFERROR('FORM NILAI SIAP'!$O155*'CPMK-CPL'!G$12,0)+IFERROR('FORM NILAI SIAP'!$Q155*'CPMK-CPL'!G$13,0)+IFERROR('FORM NILAI SIAP'!$S155*'CPMK-CPL'!G$14,0)+IFERROR('FORM NILAI SIAP'!$U155*'CPMK-CPL'!G$15,0)+IFERROR('FORM NILAI SIAP'!$W155*'CPMK-CPL'!G$16,0)+IFERROR('FORM NILAI SIAP'!$Y155*'CPMK-CPL'!G$17,0)+IFERROR('FORM NILAI SIAP'!$AA155*'CPMK-CPL'!G$18,0)+IFERROR('FORM NILAI SIAP'!$AC155*'CPMK-CPL'!G$19,0)+IFERROR('FORM NILAI SIAP'!$AE155*'CPMK-CPL'!G$20,0))/'CPMK-CPL'!G$25,""))</f>
        <v/>
      </c>
      <c r="I155" s="7" t="str">
        <f>IF($C155="","",IFERROR((IFERROR('FORM NILAI SIAP'!$M155*'CPMK-CPL'!H$11,0)+IFERROR('FORM NILAI SIAP'!$O155*'CPMK-CPL'!H$12,0)+IFERROR('FORM NILAI SIAP'!$Q155*'CPMK-CPL'!H$13,0)+IFERROR('FORM NILAI SIAP'!$S155*'CPMK-CPL'!H$14,0)+IFERROR('FORM NILAI SIAP'!$U155*'CPMK-CPL'!H$15,0)+IFERROR('FORM NILAI SIAP'!$W155*'CPMK-CPL'!H$16,0)+IFERROR('FORM NILAI SIAP'!$Y155*'CPMK-CPL'!H$17,0)+IFERROR('FORM NILAI SIAP'!$AA155*'CPMK-CPL'!H$18,0)+IFERROR('FORM NILAI SIAP'!$AC155*'CPMK-CPL'!H$19,0)+IFERROR('FORM NILAI SIAP'!$AE155*'CPMK-CPL'!H$20,0))/'CPMK-CPL'!H$25,""))</f>
        <v/>
      </c>
      <c r="J155" s="7" t="str">
        <f>IF($C155="","",IFERROR((IFERROR('FORM NILAI SIAP'!$M155*'CPMK-CPL'!I$11,0)+IFERROR('FORM NILAI SIAP'!$O155*'CPMK-CPL'!I$12,0)+IFERROR('FORM NILAI SIAP'!$Q155*'CPMK-CPL'!I$13,0)+IFERROR('FORM NILAI SIAP'!$S155*'CPMK-CPL'!I$14,0)+IFERROR('FORM NILAI SIAP'!$U155*'CPMK-CPL'!I$15,0)+IFERROR('FORM NILAI SIAP'!$W155*'CPMK-CPL'!I$16,0)+IFERROR('FORM NILAI SIAP'!$Y155*'CPMK-CPL'!I$17,0)+IFERROR('FORM NILAI SIAP'!$AA155*'CPMK-CPL'!I$18,0)+IFERROR('FORM NILAI SIAP'!$AC155*'CPMK-CPL'!I$19,0)+IFERROR('FORM NILAI SIAP'!$AE155*'CPMK-CPL'!I$20,0))/'CPMK-CPL'!I$25,""))</f>
        <v/>
      </c>
      <c r="K155" s="7" t="str">
        <f>IF($C155="","",IFERROR((IFERROR('FORM NILAI SIAP'!$M155*'CPMK-CPL'!J$11,0)+IFERROR('FORM NILAI SIAP'!$O155*'CPMK-CPL'!J$12,0)+IFERROR('FORM NILAI SIAP'!$Q155*'CPMK-CPL'!J$13,0)+IFERROR('FORM NILAI SIAP'!$S155*'CPMK-CPL'!J$14,0)+IFERROR('FORM NILAI SIAP'!$U155*'CPMK-CPL'!J$15,0)+IFERROR('FORM NILAI SIAP'!$W155*'CPMK-CPL'!J$16,0)+IFERROR('FORM NILAI SIAP'!$Y155*'CPMK-CPL'!J$17,0)+IFERROR('FORM NILAI SIAP'!$AA155*'CPMK-CPL'!J$18,0)+IFERROR('FORM NILAI SIAP'!$AC155*'CPMK-CPL'!J$19,0)+IFERROR('FORM NILAI SIAP'!$AE155*'CPMK-CPL'!J$20,0))/'CPMK-CPL'!J$25,""))</f>
        <v/>
      </c>
      <c r="L155" s="7" t="str">
        <f>IF($C155="","",IFERROR((IFERROR('FORM NILAI SIAP'!$M155*'CPMK-CPL'!K$11,0)+IFERROR('FORM NILAI SIAP'!$O155*'CPMK-CPL'!K$12,0)+IFERROR('FORM NILAI SIAP'!$Q155*'CPMK-CPL'!K$13,0)+IFERROR('FORM NILAI SIAP'!$S155*'CPMK-CPL'!K$14,0)+IFERROR('FORM NILAI SIAP'!$U155*'CPMK-CPL'!K$15,0)+IFERROR('FORM NILAI SIAP'!$W155*'CPMK-CPL'!K$16,0)+IFERROR('FORM NILAI SIAP'!$Y155*'CPMK-CPL'!K$17,0)+IFERROR('FORM NILAI SIAP'!$AA155*'CPMK-CPL'!K$18,0)+IFERROR('FORM NILAI SIAP'!$AC155*'CPMK-CPL'!K$19,0)+IFERROR('FORM NILAI SIAP'!$AE155*'CPMK-CPL'!K$20,0))/'CPMK-CPL'!K$25,""))</f>
        <v/>
      </c>
      <c r="M155" s="7" t="str">
        <f>IF($C155="","",IFERROR((IFERROR('FORM NILAI SIAP'!$M155*'CPMK-CPL'!L$11,0)+IFERROR('FORM NILAI SIAP'!$O155*'CPMK-CPL'!L$12,0)+IFERROR('FORM NILAI SIAP'!$Q155*'CPMK-CPL'!L$13,0)+IFERROR('FORM NILAI SIAP'!$S155*'CPMK-CPL'!L$14,0)+IFERROR('FORM NILAI SIAP'!$U155*'CPMK-CPL'!L$15,0)+IFERROR('FORM NILAI SIAP'!$W155*'CPMK-CPL'!L$16,0)+IFERROR('FORM NILAI SIAP'!$Y155*'CPMK-CPL'!L$17,0)+IFERROR('FORM NILAI SIAP'!$AA155*'CPMK-CPL'!L$18,0)+IFERROR('FORM NILAI SIAP'!$AC155*'CPMK-CPL'!L$19,0)+IFERROR('FORM NILAI SIAP'!$AE155*'CPMK-CPL'!L$20,0))/'CPMK-CPL'!L$25,""))</f>
        <v/>
      </c>
      <c r="N155" s="7" t="str">
        <f>IF($C155="","",IFERROR((IFERROR('FORM NILAI SIAP'!$M155*'CPMK-CPL'!M$11,0)+IFERROR('FORM NILAI SIAP'!$O155*'CPMK-CPL'!M$12,0)+IFERROR('FORM NILAI SIAP'!$Q155*'CPMK-CPL'!M$13,0)+IFERROR('FORM NILAI SIAP'!$S155*'CPMK-CPL'!M$14,0)+IFERROR('FORM NILAI SIAP'!$U155*'CPMK-CPL'!M$15,0)+IFERROR('FORM NILAI SIAP'!$W155*'CPMK-CPL'!M$16,0)+IFERROR('FORM NILAI SIAP'!$Y155*'CPMK-CPL'!M$17,0)+IFERROR('FORM NILAI SIAP'!$AA155*'CPMK-CPL'!M$18,0)+IFERROR('FORM NILAI SIAP'!$AC155*'CPMK-CPL'!M$19,0)+IFERROR('FORM NILAI SIAP'!$AE155*'CPMK-CPL'!M$20,0))/'CPMK-CPL'!M$25,""))</f>
        <v/>
      </c>
      <c r="O155" s="7" t="str">
        <f>IF($C155="","",IFERROR((IFERROR('FORM NILAI SIAP'!$M155*'CPMK-CPL'!N$11,0)+IFERROR('FORM NILAI SIAP'!$O155*'CPMK-CPL'!N$12,0)+IFERROR('FORM NILAI SIAP'!$Q155*'CPMK-CPL'!N$13,0)+IFERROR('FORM NILAI SIAP'!$S155*'CPMK-CPL'!N$14,0)+IFERROR('FORM NILAI SIAP'!$U155*'CPMK-CPL'!N$15,0)+IFERROR('FORM NILAI SIAP'!$W155*'CPMK-CPL'!N$16,0)+IFERROR('FORM NILAI SIAP'!$Y155*'CPMK-CPL'!N$17,0)+IFERROR('FORM NILAI SIAP'!$AA155*'CPMK-CPL'!N$18,0)+IFERROR('FORM NILAI SIAP'!$AC155*'CPMK-CPL'!N$19,0)+IFERROR('FORM NILAI SIAP'!$AE155*'CPMK-CPL'!N$20,0))/'CPMK-CPL'!N$25,""))</f>
        <v/>
      </c>
      <c r="P155" s="7" t="str">
        <f>IF($C155="","",IFERROR((IFERROR('FORM NILAI SIAP'!$M155*'CPMK-CPL'!O$11,0)+IFERROR('FORM NILAI SIAP'!$O155*'CPMK-CPL'!O$12,0)+IFERROR('FORM NILAI SIAP'!$Q155*'CPMK-CPL'!O$13,0)+IFERROR('FORM NILAI SIAP'!$S155*'CPMK-CPL'!O$14,0)+IFERROR('FORM NILAI SIAP'!$U155*'CPMK-CPL'!O$15,0)+IFERROR('FORM NILAI SIAP'!$W155*'CPMK-CPL'!O$16,0)+IFERROR('FORM NILAI SIAP'!$Y155*'CPMK-CPL'!O$17,0)+IFERROR('FORM NILAI SIAP'!$AA155*'CPMK-CPL'!O$18,0)+IFERROR('FORM NILAI SIAP'!$AC155*'CPMK-CPL'!O$19,0)+IFERROR('FORM NILAI SIAP'!$AE155*'CPMK-CPL'!O$20,0))/'CPMK-CPL'!O$25,""))</f>
        <v/>
      </c>
      <c r="Q155" s="7" t="str">
        <f>IF($C155="","",IFERROR((IFERROR('FORM NILAI SIAP'!$M155*'CPMK-CPL'!P$11,0)+IFERROR('FORM NILAI SIAP'!$O155*'CPMK-CPL'!P$12,0)+IFERROR('FORM NILAI SIAP'!$Q155*'CPMK-CPL'!P$13,0)+IFERROR('FORM NILAI SIAP'!$S155*'CPMK-CPL'!P$14,0)+IFERROR('FORM NILAI SIAP'!$U155*'CPMK-CPL'!P$15,0)+IFERROR('FORM NILAI SIAP'!$W155*'CPMK-CPL'!P$16,0)+IFERROR('FORM NILAI SIAP'!$Y155*'CPMK-CPL'!P$17,0)+IFERROR('FORM NILAI SIAP'!$AA155*'CPMK-CPL'!P$18,0)+IFERROR('FORM NILAI SIAP'!$AC155*'CPMK-CPL'!P$19,0)+IFERROR('FORM NILAI SIAP'!$AE155*'CPMK-CPL'!P$20,0))/'CPMK-CPL'!P$25,""))</f>
        <v/>
      </c>
      <c r="R155" s="7" t="str">
        <f>IF($C155="","",IFERROR((IFERROR('FORM NILAI SIAP'!$M155*'CPMK-CPL'!Q$11,0)+IFERROR('FORM NILAI SIAP'!$O155*'CPMK-CPL'!Q$12,0)+IFERROR('FORM NILAI SIAP'!$Q155*'CPMK-CPL'!Q$13,0)+IFERROR('FORM NILAI SIAP'!$S155*'CPMK-CPL'!Q$14,0)+IFERROR('FORM NILAI SIAP'!$U155*'CPMK-CPL'!Q$15,0)+IFERROR('FORM NILAI SIAP'!$W155*'CPMK-CPL'!Q$16,0)+IFERROR('FORM NILAI SIAP'!$Y155*'CPMK-CPL'!Q$17,0)+IFERROR('FORM NILAI SIAP'!$AA155*'CPMK-CPL'!Q$18,0)+IFERROR('FORM NILAI SIAP'!$AC155*'CPMK-CPL'!Q$19,0)+IFERROR('FORM NILAI SIAP'!$AE155*'CPMK-CPL'!Q$20,0))/'CPMK-CPL'!Q$25,""))</f>
        <v/>
      </c>
      <c r="S155" s="7" t="str">
        <f>IF($C155="","",IFERROR((IFERROR('FORM NILAI SIAP'!$M155*'CPMK-CPL'!R$11,0)+IFERROR('FORM NILAI SIAP'!$O155*'CPMK-CPL'!R$12,0)+IFERROR('FORM NILAI SIAP'!$Q155*'CPMK-CPL'!R$13,0)+IFERROR('FORM NILAI SIAP'!$S155*'CPMK-CPL'!R$14,0)+IFERROR('FORM NILAI SIAP'!$U155*'CPMK-CPL'!R$15,0)+IFERROR('FORM NILAI SIAP'!$W155*'CPMK-CPL'!R$16,0)+IFERROR('FORM NILAI SIAP'!$Y155*'CPMK-CPL'!R$17,0)+IFERROR('FORM NILAI SIAP'!$AA155*'CPMK-CPL'!R$18,0)+IFERROR('FORM NILAI SIAP'!$AC155*'CPMK-CPL'!R$19,0)+IFERROR('FORM NILAI SIAP'!$AE155*'CPMK-CPL'!R$20,0))/'CPMK-CPL'!R$25,""))</f>
        <v/>
      </c>
      <c r="T155" s="2" t="str">
        <f t="shared" si="47"/>
        <v/>
      </c>
      <c r="U155" s="2" t="str">
        <f t="shared" si="48"/>
        <v/>
      </c>
      <c r="V155" s="2" t="str">
        <f t="shared" si="49"/>
        <v/>
      </c>
      <c r="W155" s="2" t="str">
        <f t="shared" si="50"/>
        <v/>
      </c>
      <c r="X155" s="2" t="str">
        <f t="shared" si="51"/>
        <v/>
      </c>
      <c r="Y155" s="2" t="str">
        <f t="shared" si="52"/>
        <v/>
      </c>
      <c r="Z155" s="2" t="str">
        <f t="shared" si="53"/>
        <v/>
      </c>
      <c r="AA155" s="2" t="str">
        <f t="shared" si="54"/>
        <v/>
      </c>
      <c r="AB155" s="2" t="str">
        <f t="shared" si="45"/>
        <v/>
      </c>
      <c r="AC155" s="2" t="str">
        <f t="shared" si="55"/>
        <v/>
      </c>
      <c r="AD155" s="2" t="str">
        <f t="shared" si="56"/>
        <v/>
      </c>
      <c r="AE155" s="2" t="str">
        <f t="shared" si="57"/>
        <v/>
      </c>
      <c r="AF155" s="2" t="str">
        <f t="shared" si="58"/>
        <v/>
      </c>
      <c r="AG155" s="2" t="str">
        <f t="shared" si="59"/>
        <v/>
      </c>
      <c r="AH155" s="2" t="str">
        <f t="shared" si="60"/>
        <v/>
      </c>
      <c r="AI155" s="60" t="str">
        <f t="shared" ca="1" si="61"/>
        <v/>
      </c>
      <c r="AJ155" s="60"/>
    </row>
    <row r="156" spans="1:36" x14ac:dyDescent="0.25">
      <c r="A156" s="63" t="str">
        <f t="shared" si="46"/>
        <v/>
      </c>
      <c r="B156" s="49" t="str">
        <f>IF('FORM NILAI SIAP'!A156=0,"",'FORM NILAI SIAP'!A156)</f>
        <v/>
      </c>
      <c r="C156" s="3" t="str">
        <f>IF('FORM NILAI SIAP'!B156=0,"",'FORM NILAI SIAP'!B156)</f>
        <v/>
      </c>
      <c r="D156" s="3" t="str">
        <f>'FORM NILAI SIAP'!J156</f>
        <v/>
      </c>
      <c r="E156" s="7" t="str">
        <f>IF($C156="","",IFERROR((IFERROR('FORM NILAI SIAP'!$M156*'CPMK-CPL'!D$11,0)+IFERROR('FORM NILAI SIAP'!$O156*'CPMK-CPL'!D$12,0)+IFERROR('FORM NILAI SIAP'!$Q156*'CPMK-CPL'!D$13,0)+IFERROR('FORM NILAI SIAP'!$S156*'CPMK-CPL'!D$14,0)+IFERROR('FORM NILAI SIAP'!$U156*'CPMK-CPL'!D$15,0)+IFERROR('FORM NILAI SIAP'!$W156*'CPMK-CPL'!D$16,0)+IFERROR('FORM NILAI SIAP'!$Y156*'CPMK-CPL'!D$17,0)+IFERROR('FORM NILAI SIAP'!$AA156*'CPMK-CPL'!D$18,0)+IFERROR('FORM NILAI SIAP'!$AC156*'CPMK-CPL'!D$19,0)+IFERROR('FORM NILAI SIAP'!$AE156*'CPMK-CPL'!D$20,0))/'CPMK-CPL'!D$25,""))</f>
        <v/>
      </c>
      <c r="F156" s="7" t="str">
        <f>IF($C156="","",IFERROR((IFERROR('FORM NILAI SIAP'!$M156*'CPMK-CPL'!E$11,0)+IFERROR('FORM NILAI SIAP'!$O156*'CPMK-CPL'!E$12,0)+IFERROR('FORM NILAI SIAP'!$Q156*'CPMK-CPL'!E$13,0)+IFERROR('FORM NILAI SIAP'!$S156*'CPMK-CPL'!E$14,0)+IFERROR('FORM NILAI SIAP'!$U156*'CPMK-CPL'!E$15,0)+IFERROR('FORM NILAI SIAP'!$W156*'CPMK-CPL'!E$16,0)+IFERROR('FORM NILAI SIAP'!$Y156*'CPMK-CPL'!E$17,0)+IFERROR('FORM NILAI SIAP'!$AA156*'CPMK-CPL'!E$18,0)+IFERROR('FORM NILAI SIAP'!$AC156*'CPMK-CPL'!E$19,0)+IFERROR('FORM NILAI SIAP'!$AE156*'CPMK-CPL'!E$20,0))/'CPMK-CPL'!E$25,""))</f>
        <v/>
      </c>
      <c r="G156" s="7" t="str">
        <f>IF($C156="","",IFERROR((IFERROR('FORM NILAI SIAP'!$M156*'CPMK-CPL'!F$11,0)+IFERROR('FORM NILAI SIAP'!$O156*'CPMK-CPL'!F$12,0)+IFERROR('FORM NILAI SIAP'!$Q156*'CPMK-CPL'!F$13,0)+IFERROR('FORM NILAI SIAP'!$S156*'CPMK-CPL'!F$14,0)+IFERROR('FORM NILAI SIAP'!$U156*'CPMK-CPL'!F$15,0)+IFERROR('FORM NILAI SIAP'!$W156*'CPMK-CPL'!F$16,0)+IFERROR('FORM NILAI SIAP'!$Y156*'CPMK-CPL'!F$17,0)+IFERROR('FORM NILAI SIAP'!$AA156*'CPMK-CPL'!F$18,0)+IFERROR('FORM NILAI SIAP'!$AC156*'CPMK-CPL'!F$19,0)+IFERROR('FORM NILAI SIAP'!$AE156*'CPMK-CPL'!F$20,0))/'CPMK-CPL'!F$25,""))</f>
        <v/>
      </c>
      <c r="H156" s="7" t="str">
        <f>IF($C156="","",IFERROR((IFERROR('FORM NILAI SIAP'!$M156*'CPMK-CPL'!G$11,0)+IFERROR('FORM NILAI SIAP'!$O156*'CPMK-CPL'!G$12,0)+IFERROR('FORM NILAI SIAP'!$Q156*'CPMK-CPL'!G$13,0)+IFERROR('FORM NILAI SIAP'!$S156*'CPMK-CPL'!G$14,0)+IFERROR('FORM NILAI SIAP'!$U156*'CPMK-CPL'!G$15,0)+IFERROR('FORM NILAI SIAP'!$W156*'CPMK-CPL'!G$16,0)+IFERROR('FORM NILAI SIAP'!$Y156*'CPMK-CPL'!G$17,0)+IFERROR('FORM NILAI SIAP'!$AA156*'CPMK-CPL'!G$18,0)+IFERROR('FORM NILAI SIAP'!$AC156*'CPMK-CPL'!G$19,0)+IFERROR('FORM NILAI SIAP'!$AE156*'CPMK-CPL'!G$20,0))/'CPMK-CPL'!G$25,""))</f>
        <v/>
      </c>
      <c r="I156" s="7" t="str">
        <f>IF($C156="","",IFERROR((IFERROR('FORM NILAI SIAP'!$M156*'CPMK-CPL'!H$11,0)+IFERROR('FORM NILAI SIAP'!$O156*'CPMK-CPL'!H$12,0)+IFERROR('FORM NILAI SIAP'!$Q156*'CPMK-CPL'!H$13,0)+IFERROR('FORM NILAI SIAP'!$S156*'CPMK-CPL'!H$14,0)+IFERROR('FORM NILAI SIAP'!$U156*'CPMK-CPL'!H$15,0)+IFERROR('FORM NILAI SIAP'!$W156*'CPMK-CPL'!H$16,0)+IFERROR('FORM NILAI SIAP'!$Y156*'CPMK-CPL'!H$17,0)+IFERROR('FORM NILAI SIAP'!$AA156*'CPMK-CPL'!H$18,0)+IFERROR('FORM NILAI SIAP'!$AC156*'CPMK-CPL'!H$19,0)+IFERROR('FORM NILAI SIAP'!$AE156*'CPMK-CPL'!H$20,0))/'CPMK-CPL'!H$25,""))</f>
        <v/>
      </c>
      <c r="J156" s="7" t="str">
        <f>IF($C156="","",IFERROR((IFERROR('FORM NILAI SIAP'!$M156*'CPMK-CPL'!I$11,0)+IFERROR('FORM NILAI SIAP'!$O156*'CPMK-CPL'!I$12,0)+IFERROR('FORM NILAI SIAP'!$Q156*'CPMK-CPL'!I$13,0)+IFERROR('FORM NILAI SIAP'!$S156*'CPMK-CPL'!I$14,0)+IFERROR('FORM NILAI SIAP'!$U156*'CPMK-CPL'!I$15,0)+IFERROR('FORM NILAI SIAP'!$W156*'CPMK-CPL'!I$16,0)+IFERROR('FORM NILAI SIAP'!$Y156*'CPMK-CPL'!I$17,0)+IFERROR('FORM NILAI SIAP'!$AA156*'CPMK-CPL'!I$18,0)+IFERROR('FORM NILAI SIAP'!$AC156*'CPMK-CPL'!I$19,0)+IFERROR('FORM NILAI SIAP'!$AE156*'CPMK-CPL'!I$20,0))/'CPMK-CPL'!I$25,""))</f>
        <v/>
      </c>
      <c r="K156" s="7" t="str">
        <f>IF($C156="","",IFERROR((IFERROR('FORM NILAI SIAP'!$M156*'CPMK-CPL'!J$11,0)+IFERROR('FORM NILAI SIAP'!$O156*'CPMK-CPL'!J$12,0)+IFERROR('FORM NILAI SIAP'!$Q156*'CPMK-CPL'!J$13,0)+IFERROR('FORM NILAI SIAP'!$S156*'CPMK-CPL'!J$14,0)+IFERROR('FORM NILAI SIAP'!$U156*'CPMK-CPL'!J$15,0)+IFERROR('FORM NILAI SIAP'!$W156*'CPMK-CPL'!J$16,0)+IFERROR('FORM NILAI SIAP'!$Y156*'CPMK-CPL'!J$17,0)+IFERROR('FORM NILAI SIAP'!$AA156*'CPMK-CPL'!J$18,0)+IFERROR('FORM NILAI SIAP'!$AC156*'CPMK-CPL'!J$19,0)+IFERROR('FORM NILAI SIAP'!$AE156*'CPMK-CPL'!J$20,0))/'CPMK-CPL'!J$25,""))</f>
        <v/>
      </c>
      <c r="L156" s="7" t="str">
        <f>IF($C156="","",IFERROR((IFERROR('FORM NILAI SIAP'!$M156*'CPMK-CPL'!K$11,0)+IFERROR('FORM NILAI SIAP'!$O156*'CPMK-CPL'!K$12,0)+IFERROR('FORM NILAI SIAP'!$Q156*'CPMK-CPL'!K$13,0)+IFERROR('FORM NILAI SIAP'!$S156*'CPMK-CPL'!K$14,0)+IFERROR('FORM NILAI SIAP'!$U156*'CPMK-CPL'!K$15,0)+IFERROR('FORM NILAI SIAP'!$W156*'CPMK-CPL'!K$16,0)+IFERROR('FORM NILAI SIAP'!$Y156*'CPMK-CPL'!K$17,0)+IFERROR('FORM NILAI SIAP'!$AA156*'CPMK-CPL'!K$18,0)+IFERROR('FORM NILAI SIAP'!$AC156*'CPMK-CPL'!K$19,0)+IFERROR('FORM NILAI SIAP'!$AE156*'CPMK-CPL'!K$20,0))/'CPMK-CPL'!K$25,""))</f>
        <v/>
      </c>
      <c r="M156" s="7" t="str">
        <f>IF($C156="","",IFERROR((IFERROR('FORM NILAI SIAP'!$M156*'CPMK-CPL'!L$11,0)+IFERROR('FORM NILAI SIAP'!$O156*'CPMK-CPL'!L$12,0)+IFERROR('FORM NILAI SIAP'!$Q156*'CPMK-CPL'!L$13,0)+IFERROR('FORM NILAI SIAP'!$S156*'CPMK-CPL'!L$14,0)+IFERROR('FORM NILAI SIAP'!$U156*'CPMK-CPL'!L$15,0)+IFERROR('FORM NILAI SIAP'!$W156*'CPMK-CPL'!L$16,0)+IFERROR('FORM NILAI SIAP'!$Y156*'CPMK-CPL'!L$17,0)+IFERROR('FORM NILAI SIAP'!$AA156*'CPMK-CPL'!L$18,0)+IFERROR('FORM NILAI SIAP'!$AC156*'CPMK-CPL'!L$19,0)+IFERROR('FORM NILAI SIAP'!$AE156*'CPMK-CPL'!L$20,0))/'CPMK-CPL'!L$25,""))</f>
        <v/>
      </c>
      <c r="N156" s="7" t="str">
        <f>IF($C156="","",IFERROR((IFERROR('FORM NILAI SIAP'!$M156*'CPMK-CPL'!M$11,0)+IFERROR('FORM NILAI SIAP'!$O156*'CPMK-CPL'!M$12,0)+IFERROR('FORM NILAI SIAP'!$Q156*'CPMK-CPL'!M$13,0)+IFERROR('FORM NILAI SIAP'!$S156*'CPMK-CPL'!M$14,0)+IFERROR('FORM NILAI SIAP'!$U156*'CPMK-CPL'!M$15,0)+IFERROR('FORM NILAI SIAP'!$W156*'CPMK-CPL'!M$16,0)+IFERROR('FORM NILAI SIAP'!$Y156*'CPMK-CPL'!M$17,0)+IFERROR('FORM NILAI SIAP'!$AA156*'CPMK-CPL'!M$18,0)+IFERROR('FORM NILAI SIAP'!$AC156*'CPMK-CPL'!M$19,0)+IFERROR('FORM NILAI SIAP'!$AE156*'CPMK-CPL'!M$20,0))/'CPMK-CPL'!M$25,""))</f>
        <v/>
      </c>
      <c r="O156" s="7" t="str">
        <f>IF($C156="","",IFERROR((IFERROR('FORM NILAI SIAP'!$M156*'CPMK-CPL'!N$11,0)+IFERROR('FORM NILAI SIAP'!$O156*'CPMK-CPL'!N$12,0)+IFERROR('FORM NILAI SIAP'!$Q156*'CPMK-CPL'!N$13,0)+IFERROR('FORM NILAI SIAP'!$S156*'CPMK-CPL'!N$14,0)+IFERROR('FORM NILAI SIAP'!$U156*'CPMK-CPL'!N$15,0)+IFERROR('FORM NILAI SIAP'!$W156*'CPMK-CPL'!N$16,0)+IFERROR('FORM NILAI SIAP'!$Y156*'CPMK-CPL'!N$17,0)+IFERROR('FORM NILAI SIAP'!$AA156*'CPMK-CPL'!N$18,0)+IFERROR('FORM NILAI SIAP'!$AC156*'CPMK-CPL'!N$19,0)+IFERROR('FORM NILAI SIAP'!$AE156*'CPMK-CPL'!N$20,0))/'CPMK-CPL'!N$25,""))</f>
        <v/>
      </c>
      <c r="P156" s="7" t="str">
        <f>IF($C156="","",IFERROR((IFERROR('FORM NILAI SIAP'!$M156*'CPMK-CPL'!O$11,0)+IFERROR('FORM NILAI SIAP'!$O156*'CPMK-CPL'!O$12,0)+IFERROR('FORM NILAI SIAP'!$Q156*'CPMK-CPL'!O$13,0)+IFERROR('FORM NILAI SIAP'!$S156*'CPMK-CPL'!O$14,0)+IFERROR('FORM NILAI SIAP'!$U156*'CPMK-CPL'!O$15,0)+IFERROR('FORM NILAI SIAP'!$W156*'CPMK-CPL'!O$16,0)+IFERROR('FORM NILAI SIAP'!$Y156*'CPMK-CPL'!O$17,0)+IFERROR('FORM NILAI SIAP'!$AA156*'CPMK-CPL'!O$18,0)+IFERROR('FORM NILAI SIAP'!$AC156*'CPMK-CPL'!O$19,0)+IFERROR('FORM NILAI SIAP'!$AE156*'CPMK-CPL'!O$20,0))/'CPMK-CPL'!O$25,""))</f>
        <v/>
      </c>
      <c r="Q156" s="7" t="str">
        <f>IF($C156="","",IFERROR((IFERROR('FORM NILAI SIAP'!$M156*'CPMK-CPL'!P$11,0)+IFERROR('FORM NILAI SIAP'!$O156*'CPMK-CPL'!P$12,0)+IFERROR('FORM NILAI SIAP'!$Q156*'CPMK-CPL'!P$13,0)+IFERROR('FORM NILAI SIAP'!$S156*'CPMK-CPL'!P$14,0)+IFERROR('FORM NILAI SIAP'!$U156*'CPMK-CPL'!P$15,0)+IFERROR('FORM NILAI SIAP'!$W156*'CPMK-CPL'!P$16,0)+IFERROR('FORM NILAI SIAP'!$Y156*'CPMK-CPL'!P$17,0)+IFERROR('FORM NILAI SIAP'!$AA156*'CPMK-CPL'!P$18,0)+IFERROR('FORM NILAI SIAP'!$AC156*'CPMK-CPL'!P$19,0)+IFERROR('FORM NILAI SIAP'!$AE156*'CPMK-CPL'!P$20,0))/'CPMK-CPL'!P$25,""))</f>
        <v/>
      </c>
      <c r="R156" s="7" t="str">
        <f>IF($C156="","",IFERROR((IFERROR('FORM NILAI SIAP'!$M156*'CPMK-CPL'!Q$11,0)+IFERROR('FORM NILAI SIAP'!$O156*'CPMK-CPL'!Q$12,0)+IFERROR('FORM NILAI SIAP'!$Q156*'CPMK-CPL'!Q$13,0)+IFERROR('FORM NILAI SIAP'!$S156*'CPMK-CPL'!Q$14,0)+IFERROR('FORM NILAI SIAP'!$U156*'CPMK-CPL'!Q$15,0)+IFERROR('FORM NILAI SIAP'!$W156*'CPMK-CPL'!Q$16,0)+IFERROR('FORM NILAI SIAP'!$Y156*'CPMK-CPL'!Q$17,0)+IFERROR('FORM NILAI SIAP'!$AA156*'CPMK-CPL'!Q$18,0)+IFERROR('FORM NILAI SIAP'!$AC156*'CPMK-CPL'!Q$19,0)+IFERROR('FORM NILAI SIAP'!$AE156*'CPMK-CPL'!Q$20,0))/'CPMK-CPL'!Q$25,""))</f>
        <v/>
      </c>
      <c r="S156" s="7" t="str">
        <f>IF($C156="","",IFERROR((IFERROR('FORM NILAI SIAP'!$M156*'CPMK-CPL'!R$11,0)+IFERROR('FORM NILAI SIAP'!$O156*'CPMK-CPL'!R$12,0)+IFERROR('FORM NILAI SIAP'!$Q156*'CPMK-CPL'!R$13,0)+IFERROR('FORM NILAI SIAP'!$S156*'CPMK-CPL'!R$14,0)+IFERROR('FORM NILAI SIAP'!$U156*'CPMK-CPL'!R$15,0)+IFERROR('FORM NILAI SIAP'!$W156*'CPMK-CPL'!R$16,0)+IFERROR('FORM NILAI SIAP'!$Y156*'CPMK-CPL'!R$17,0)+IFERROR('FORM NILAI SIAP'!$AA156*'CPMK-CPL'!R$18,0)+IFERROR('FORM NILAI SIAP'!$AC156*'CPMK-CPL'!R$19,0)+IFERROR('FORM NILAI SIAP'!$AE156*'CPMK-CPL'!R$20,0))/'CPMK-CPL'!R$25,""))</f>
        <v/>
      </c>
      <c r="T156" s="2" t="str">
        <f t="shared" si="47"/>
        <v/>
      </c>
      <c r="U156" s="2" t="str">
        <f t="shared" si="48"/>
        <v/>
      </c>
      <c r="V156" s="2" t="str">
        <f t="shared" si="49"/>
        <v/>
      </c>
      <c r="W156" s="2" t="str">
        <f t="shared" si="50"/>
        <v/>
      </c>
      <c r="X156" s="2" t="str">
        <f t="shared" si="51"/>
        <v/>
      </c>
      <c r="Y156" s="2" t="str">
        <f t="shared" si="52"/>
        <v/>
      </c>
      <c r="Z156" s="2" t="str">
        <f t="shared" si="53"/>
        <v/>
      </c>
      <c r="AA156" s="2" t="str">
        <f t="shared" si="54"/>
        <v/>
      </c>
      <c r="AB156" s="2" t="str">
        <f t="shared" si="45"/>
        <v/>
      </c>
      <c r="AC156" s="2" t="str">
        <f t="shared" si="55"/>
        <v/>
      </c>
      <c r="AD156" s="2" t="str">
        <f t="shared" si="56"/>
        <v/>
      </c>
      <c r="AE156" s="2" t="str">
        <f t="shared" si="57"/>
        <v/>
      </c>
      <c r="AF156" s="2" t="str">
        <f t="shared" si="58"/>
        <v/>
      </c>
      <c r="AG156" s="2" t="str">
        <f t="shared" si="59"/>
        <v/>
      </c>
      <c r="AH156" s="2" t="str">
        <f t="shared" si="60"/>
        <v/>
      </c>
      <c r="AI156" s="60" t="str">
        <f t="shared" ca="1" si="61"/>
        <v/>
      </c>
      <c r="AJ156" s="60"/>
    </row>
    <row r="157" spans="1:36" x14ac:dyDescent="0.25">
      <c r="A157" s="63" t="str">
        <f t="shared" si="46"/>
        <v/>
      </c>
      <c r="B157" s="49" t="str">
        <f>IF('FORM NILAI SIAP'!A157=0,"",'FORM NILAI SIAP'!A157)</f>
        <v/>
      </c>
      <c r="C157" s="3" t="str">
        <f>IF('FORM NILAI SIAP'!B157=0,"",'FORM NILAI SIAP'!B157)</f>
        <v/>
      </c>
      <c r="D157" s="3" t="str">
        <f>'FORM NILAI SIAP'!J157</f>
        <v/>
      </c>
      <c r="E157" s="7" t="str">
        <f>IF($C157="","",IFERROR((IFERROR('FORM NILAI SIAP'!$M157*'CPMK-CPL'!D$11,0)+IFERROR('FORM NILAI SIAP'!$O157*'CPMK-CPL'!D$12,0)+IFERROR('FORM NILAI SIAP'!$Q157*'CPMK-CPL'!D$13,0)+IFERROR('FORM NILAI SIAP'!$S157*'CPMK-CPL'!D$14,0)+IFERROR('FORM NILAI SIAP'!$U157*'CPMK-CPL'!D$15,0)+IFERROR('FORM NILAI SIAP'!$W157*'CPMK-CPL'!D$16,0)+IFERROR('FORM NILAI SIAP'!$Y157*'CPMK-CPL'!D$17,0)+IFERROR('FORM NILAI SIAP'!$AA157*'CPMK-CPL'!D$18,0)+IFERROR('FORM NILAI SIAP'!$AC157*'CPMK-CPL'!D$19,0)+IFERROR('FORM NILAI SIAP'!$AE157*'CPMK-CPL'!D$20,0))/'CPMK-CPL'!D$25,""))</f>
        <v/>
      </c>
      <c r="F157" s="7" t="str">
        <f>IF($C157="","",IFERROR((IFERROR('FORM NILAI SIAP'!$M157*'CPMK-CPL'!E$11,0)+IFERROR('FORM NILAI SIAP'!$O157*'CPMK-CPL'!E$12,0)+IFERROR('FORM NILAI SIAP'!$Q157*'CPMK-CPL'!E$13,0)+IFERROR('FORM NILAI SIAP'!$S157*'CPMK-CPL'!E$14,0)+IFERROR('FORM NILAI SIAP'!$U157*'CPMK-CPL'!E$15,0)+IFERROR('FORM NILAI SIAP'!$W157*'CPMK-CPL'!E$16,0)+IFERROR('FORM NILAI SIAP'!$Y157*'CPMK-CPL'!E$17,0)+IFERROR('FORM NILAI SIAP'!$AA157*'CPMK-CPL'!E$18,0)+IFERROR('FORM NILAI SIAP'!$AC157*'CPMK-CPL'!E$19,0)+IFERROR('FORM NILAI SIAP'!$AE157*'CPMK-CPL'!E$20,0))/'CPMK-CPL'!E$25,""))</f>
        <v/>
      </c>
      <c r="G157" s="7" t="str">
        <f>IF($C157="","",IFERROR((IFERROR('FORM NILAI SIAP'!$M157*'CPMK-CPL'!F$11,0)+IFERROR('FORM NILAI SIAP'!$O157*'CPMK-CPL'!F$12,0)+IFERROR('FORM NILAI SIAP'!$Q157*'CPMK-CPL'!F$13,0)+IFERROR('FORM NILAI SIAP'!$S157*'CPMK-CPL'!F$14,0)+IFERROR('FORM NILAI SIAP'!$U157*'CPMK-CPL'!F$15,0)+IFERROR('FORM NILAI SIAP'!$W157*'CPMK-CPL'!F$16,0)+IFERROR('FORM NILAI SIAP'!$Y157*'CPMK-CPL'!F$17,0)+IFERROR('FORM NILAI SIAP'!$AA157*'CPMK-CPL'!F$18,0)+IFERROR('FORM NILAI SIAP'!$AC157*'CPMK-CPL'!F$19,0)+IFERROR('FORM NILAI SIAP'!$AE157*'CPMK-CPL'!F$20,0))/'CPMK-CPL'!F$25,""))</f>
        <v/>
      </c>
      <c r="H157" s="7" t="str">
        <f>IF($C157="","",IFERROR((IFERROR('FORM NILAI SIAP'!$M157*'CPMK-CPL'!G$11,0)+IFERROR('FORM NILAI SIAP'!$O157*'CPMK-CPL'!G$12,0)+IFERROR('FORM NILAI SIAP'!$Q157*'CPMK-CPL'!G$13,0)+IFERROR('FORM NILAI SIAP'!$S157*'CPMK-CPL'!G$14,0)+IFERROR('FORM NILAI SIAP'!$U157*'CPMK-CPL'!G$15,0)+IFERROR('FORM NILAI SIAP'!$W157*'CPMK-CPL'!G$16,0)+IFERROR('FORM NILAI SIAP'!$Y157*'CPMK-CPL'!G$17,0)+IFERROR('FORM NILAI SIAP'!$AA157*'CPMK-CPL'!G$18,0)+IFERROR('FORM NILAI SIAP'!$AC157*'CPMK-CPL'!G$19,0)+IFERROR('FORM NILAI SIAP'!$AE157*'CPMK-CPL'!G$20,0))/'CPMK-CPL'!G$25,""))</f>
        <v/>
      </c>
      <c r="I157" s="7" t="str">
        <f>IF($C157="","",IFERROR((IFERROR('FORM NILAI SIAP'!$M157*'CPMK-CPL'!H$11,0)+IFERROR('FORM NILAI SIAP'!$O157*'CPMK-CPL'!H$12,0)+IFERROR('FORM NILAI SIAP'!$Q157*'CPMK-CPL'!H$13,0)+IFERROR('FORM NILAI SIAP'!$S157*'CPMK-CPL'!H$14,0)+IFERROR('FORM NILAI SIAP'!$U157*'CPMK-CPL'!H$15,0)+IFERROR('FORM NILAI SIAP'!$W157*'CPMK-CPL'!H$16,0)+IFERROR('FORM NILAI SIAP'!$Y157*'CPMK-CPL'!H$17,0)+IFERROR('FORM NILAI SIAP'!$AA157*'CPMK-CPL'!H$18,0)+IFERROR('FORM NILAI SIAP'!$AC157*'CPMK-CPL'!H$19,0)+IFERROR('FORM NILAI SIAP'!$AE157*'CPMK-CPL'!H$20,0))/'CPMK-CPL'!H$25,""))</f>
        <v/>
      </c>
      <c r="J157" s="7" t="str">
        <f>IF($C157="","",IFERROR((IFERROR('FORM NILAI SIAP'!$M157*'CPMK-CPL'!I$11,0)+IFERROR('FORM NILAI SIAP'!$O157*'CPMK-CPL'!I$12,0)+IFERROR('FORM NILAI SIAP'!$Q157*'CPMK-CPL'!I$13,0)+IFERROR('FORM NILAI SIAP'!$S157*'CPMK-CPL'!I$14,0)+IFERROR('FORM NILAI SIAP'!$U157*'CPMK-CPL'!I$15,0)+IFERROR('FORM NILAI SIAP'!$W157*'CPMK-CPL'!I$16,0)+IFERROR('FORM NILAI SIAP'!$Y157*'CPMK-CPL'!I$17,0)+IFERROR('FORM NILAI SIAP'!$AA157*'CPMK-CPL'!I$18,0)+IFERROR('FORM NILAI SIAP'!$AC157*'CPMK-CPL'!I$19,0)+IFERROR('FORM NILAI SIAP'!$AE157*'CPMK-CPL'!I$20,0))/'CPMK-CPL'!I$25,""))</f>
        <v/>
      </c>
      <c r="K157" s="7" t="str">
        <f>IF($C157="","",IFERROR((IFERROR('FORM NILAI SIAP'!$M157*'CPMK-CPL'!J$11,0)+IFERROR('FORM NILAI SIAP'!$O157*'CPMK-CPL'!J$12,0)+IFERROR('FORM NILAI SIAP'!$Q157*'CPMK-CPL'!J$13,0)+IFERROR('FORM NILAI SIAP'!$S157*'CPMK-CPL'!J$14,0)+IFERROR('FORM NILAI SIAP'!$U157*'CPMK-CPL'!J$15,0)+IFERROR('FORM NILAI SIAP'!$W157*'CPMK-CPL'!J$16,0)+IFERROR('FORM NILAI SIAP'!$Y157*'CPMK-CPL'!J$17,0)+IFERROR('FORM NILAI SIAP'!$AA157*'CPMK-CPL'!J$18,0)+IFERROR('FORM NILAI SIAP'!$AC157*'CPMK-CPL'!J$19,0)+IFERROR('FORM NILAI SIAP'!$AE157*'CPMK-CPL'!J$20,0))/'CPMK-CPL'!J$25,""))</f>
        <v/>
      </c>
      <c r="L157" s="7" t="str">
        <f>IF($C157="","",IFERROR((IFERROR('FORM NILAI SIAP'!$M157*'CPMK-CPL'!K$11,0)+IFERROR('FORM NILAI SIAP'!$O157*'CPMK-CPL'!K$12,0)+IFERROR('FORM NILAI SIAP'!$Q157*'CPMK-CPL'!K$13,0)+IFERROR('FORM NILAI SIAP'!$S157*'CPMK-CPL'!K$14,0)+IFERROR('FORM NILAI SIAP'!$U157*'CPMK-CPL'!K$15,0)+IFERROR('FORM NILAI SIAP'!$W157*'CPMK-CPL'!K$16,0)+IFERROR('FORM NILAI SIAP'!$Y157*'CPMK-CPL'!K$17,0)+IFERROR('FORM NILAI SIAP'!$AA157*'CPMK-CPL'!K$18,0)+IFERROR('FORM NILAI SIAP'!$AC157*'CPMK-CPL'!K$19,0)+IFERROR('FORM NILAI SIAP'!$AE157*'CPMK-CPL'!K$20,0))/'CPMK-CPL'!K$25,""))</f>
        <v/>
      </c>
      <c r="M157" s="7" t="str">
        <f>IF($C157="","",IFERROR((IFERROR('FORM NILAI SIAP'!$M157*'CPMK-CPL'!L$11,0)+IFERROR('FORM NILAI SIAP'!$O157*'CPMK-CPL'!L$12,0)+IFERROR('FORM NILAI SIAP'!$Q157*'CPMK-CPL'!L$13,0)+IFERROR('FORM NILAI SIAP'!$S157*'CPMK-CPL'!L$14,0)+IFERROR('FORM NILAI SIAP'!$U157*'CPMK-CPL'!L$15,0)+IFERROR('FORM NILAI SIAP'!$W157*'CPMK-CPL'!L$16,0)+IFERROR('FORM NILAI SIAP'!$Y157*'CPMK-CPL'!L$17,0)+IFERROR('FORM NILAI SIAP'!$AA157*'CPMK-CPL'!L$18,0)+IFERROR('FORM NILAI SIAP'!$AC157*'CPMK-CPL'!L$19,0)+IFERROR('FORM NILAI SIAP'!$AE157*'CPMK-CPL'!L$20,0))/'CPMK-CPL'!L$25,""))</f>
        <v/>
      </c>
      <c r="N157" s="7" t="str">
        <f>IF($C157="","",IFERROR((IFERROR('FORM NILAI SIAP'!$M157*'CPMK-CPL'!M$11,0)+IFERROR('FORM NILAI SIAP'!$O157*'CPMK-CPL'!M$12,0)+IFERROR('FORM NILAI SIAP'!$Q157*'CPMK-CPL'!M$13,0)+IFERROR('FORM NILAI SIAP'!$S157*'CPMK-CPL'!M$14,0)+IFERROR('FORM NILAI SIAP'!$U157*'CPMK-CPL'!M$15,0)+IFERROR('FORM NILAI SIAP'!$W157*'CPMK-CPL'!M$16,0)+IFERROR('FORM NILAI SIAP'!$Y157*'CPMK-CPL'!M$17,0)+IFERROR('FORM NILAI SIAP'!$AA157*'CPMK-CPL'!M$18,0)+IFERROR('FORM NILAI SIAP'!$AC157*'CPMK-CPL'!M$19,0)+IFERROR('FORM NILAI SIAP'!$AE157*'CPMK-CPL'!M$20,0))/'CPMK-CPL'!M$25,""))</f>
        <v/>
      </c>
      <c r="O157" s="7" t="str">
        <f>IF($C157="","",IFERROR((IFERROR('FORM NILAI SIAP'!$M157*'CPMK-CPL'!N$11,0)+IFERROR('FORM NILAI SIAP'!$O157*'CPMK-CPL'!N$12,0)+IFERROR('FORM NILAI SIAP'!$Q157*'CPMK-CPL'!N$13,0)+IFERROR('FORM NILAI SIAP'!$S157*'CPMK-CPL'!N$14,0)+IFERROR('FORM NILAI SIAP'!$U157*'CPMK-CPL'!N$15,0)+IFERROR('FORM NILAI SIAP'!$W157*'CPMK-CPL'!N$16,0)+IFERROR('FORM NILAI SIAP'!$Y157*'CPMK-CPL'!N$17,0)+IFERROR('FORM NILAI SIAP'!$AA157*'CPMK-CPL'!N$18,0)+IFERROR('FORM NILAI SIAP'!$AC157*'CPMK-CPL'!N$19,0)+IFERROR('FORM NILAI SIAP'!$AE157*'CPMK-CPL'!N$20,0))/'CPMK-CPL'!N$25,""))</f>
        <v/>
      </c>
      <c r="P157" s="7" t="str">
        <f>IF($C157="","",IFERROR((IFERROR('FORM NILAI SIAP'!$M157*'CPMK-CPL'!O$11,0)+IFERROR('FORM NILAI SIAP'!$O157*'CPMK-CPL'!O$12,0)+IFERROR('FORM NILAI SIAP'!$Q157*'CPMK-CPL'!O$13,0)+IFERROR('FORM NILAI SIAP'!$S157*'CPMK-CPL'!O$14,0)+IFERROR('FORM NILAI SIAP'!$U157*'CPMK-CPL'!O$15,0)+IFERROR('FORM NILAI SIAP'!$W157*'CPMK-CPL'!O$16,0)+IFERROR('FORM NILAI SIAP'!$Y157*'CPMK-CPL'!O$17,0)+IFERROR('FORM NILAI SIAP'!$AA157*'CPMK-CPL'!O$18,0)+IFERROR('FORM NILAI SIAP'!$AC157*'CPMK-CPL'!O$19,0)+IFERROR('FORM NILAI SIAP'!$AE157*'CPMK-CPL'!O$20,0))/'CPMK-CPL'!O$25,""))</f>
        <v/>
      </c>
      <c r="Q157" s="7" t="str">
        <f>IF($C157="","",IFERROR((IFERROR('FORM NILAI SIAP'!$M157*'CPMK-CPL'!P$11,0)+IFERROR('FORM NILAI SIAP'!$O157*'CPMK-CPL'!P$12,0)+IFERROR('FORM NILAI SIAP'!$Q157*'CPMK-CPL'!P$13,0)+IFERROR('FORM NILAI SIAP'!$S157*'CPMK-CPL'!P$14,0)+IFERROR('FORM NILAI SIAP'!$U157*'CPMK-CPL'!P$15,0)+IFERROR('FORM NILAI SIAP'!$W157*'CPMK-CPL'!P$16,0)+IFERROR('FORM NILAI SIAP'!$Y157*'CPMK-CPL'!P$17,0)+IFERROR('FORM NILAI SIAP'!$AA157*'CPMK-CPL'!P$18,0)+IFERROR('FORM NILAI SIAP'!$AC157*'CPMK-CPL'!P$19,0)+IFERROR('FORM NILAI SIAP'!$AE157*'CPMK-CPL'!P$20,0))/'CPMK-CPL'!P$25,""))</f>
        <v/>
      </c>
      <c r="R157" s="7" t="str">
        <f>IF($C157="","",IFERROR((IFERROR('FORM NILAI SIAP'!$M157*'CPMK-CPL'!Q$11,0)+IFERROR('FORM NILAI SIAP'!$O157*'CPMK-CPL'!Q$12,0)+IFERROR('FORM NILAI SIAP'!$Q157*'CPMK-CPL'!Q$13,0)+IFERROR('FORM NILAI SIAP'!$S157*'CPMK-CPL'!Q$14,0)+IFERROR('FORM NILAI SIAP'!$U157*'CPMK-CPL'!Q$15,0)+IFERROR('FORM NILAI SIAP'!$W157*'CPMK-CPL'!Q$16,0)+IFERROR('FORM NILAI SIAP'!$Y157*'CPMK-CPL'!Q$17,0)+IFERROR('FORM NILAI SIAP'!$AA157*'CPMK-CPL'!Q$18,0)+IFERROR('FORM NILAI SIAP'!$AC157*'CPMK-CPL'!Q$19,0)+IFERROR('FORM NILAI SIAP'!$AE157*'CPMK-CPL'!Q$20,0))/'CPMK-CPL'!Q$25,""))</f>
        <v/>
      </c>
      <c r="S157" s="7" t="str">
        <f>IF($C157="","",IFERROR((IFERROR('FORM NILAI SIAP'!$M157*'CPMK-CPL'!R$11,0)+IFERROR('FORM NILAI SIAP'!$O157*'CPMK-CPL'!R$12,0)+IFERROR('FORM NILAI SIAP'!$Q157*'CPMK-CPL'!R$13,0)+IFERROR('FORM NILAI SIAP'!$S157*'CPMK-CPL'!R$14,0)+IFERROR('FORM NILAI SIAP'!$U157*'CPMK-CPL'!R$15,0)+IFERROR('FORM NILAI SIAP'!$W157*'CPMK-CPL'!R$16,0)+IFERROR('FORM NILAI SIAP'!$Y157*'CPMK-CPL'!R$17,0)+IFERROR('FORM NILAI SIAP'!$AA157*'CPMK-CPL'!R$18,0)+IFERROR('FORM NILAI SIAP'!$AC157*'CPMK-CPL'!R$19,0)+IFERROR('FORM NILAI SIAP'!$AE157*'CPMK-CPL'!R$20,0))/'CPMK-CPL'!R$25,""))</f>
        <v/>
      </c>
      <c r="T157" s="2" t="str">
        <f t="shared" si="47"/>
        <v/>
      </c>
      <c r="U157" s="2" t="str">
        <f t="shared" si="48"/>
        <v/>
      </c>
      <c r="V157" s="2" t="str">
        <f t="shared" si="49"/>
        <v/>
      </c>
      <c r="W157" s="2" t="str">
        <f t="shared" si="50"/>
        <v/>
      </c>
      <c r="X157" s="2" t="str">
        <f t="shared" si="51"/>
        <v/>
      </c>
      <c r="Y157" s="2" t="str">
        <f t="shared" si="52"/>
        <v/>
      </c>
      <c r="Z157" s="2" t="str">
        <f t="shared" si="53"/>
        <v/>
      </c>
      <c r="AA157" s="2" t="str">
        <f t="shared" si="54"/>
        <v/>
      </c>
      <c r="AB157" s="2" t="str">
        <f t="shared" si="45"/>
        <v/>
      </c>
      <c r="AC157" s="2" t="str">
        <f t="shared" si="55"/>
        <v/>
      </c>
      <c r="AD157" s="2" t="str">
        <f t="shared" si="56"/>
        <v/>
      </c>
      <c r="AE157" s="2" t="str">
        <f t="shared" si="57"/>
        <v/>
      </c>
      <c r="AF157" s="2" t="str">
        <f t="shared" si="58"/>
        <v/>
      </c>
      <c r="AG157" s="2" t="str">
        <f t="shared" si="59"/>
        <v/>
      </c>
      <c r="AH157" s="2" t="str">
        <f t="shared" si="60"/>
        <v/>
      </c>
      <c r="AI157" s="60" t="str">
        <f t="shared" ca="1" si="61"/>
        <v/>
      </c>
      <c r="AJ157" s="60"/>
    </row>
    <row r="158" spans="1:36" x14ac:dyDescent="0.25">
      <c r="A158" s="63" t="str">
        <f t="shared" si="46"/>
        <v/>
      </c>
      <c r="B158" s="49" t="str">
        <f>IF('FORM NILAI SIAP'!A158=0,"",'FORM NILAI SIAP'!A158)</f>
        <v/>
      </c>
      <c r="C158" s="3" t="str">
        <f>IF('FORM NILAI SIAP'!B158=0,"",'FORM NILAI SIAP'!B158)</f>
        <v/>
      </c>
      <c r="D158" s="3" t="str">
        <f>'FORM NILAI SIAP'!J158</f>
        <v/>
      </c>
      <c r="E158" s="7" t="str">
        <f>IF($C158="","",IFERROR((IFERROR('FORM NILAI SIAP'!$M158*'CPMK-CPL'!D$11,0)+IFERROR('FORM NILAI SIAP'!$O158*'CPMK-CPL'!D$12,0)+IFERROR('FORM NILAI SIAP'!$Q158*'CPMK-CPL'!D$13,0)+IFERROR('FORM NILAI SIAP'!$S158*'CPMK-CPL'!D$14,0)+IFERROR('FORM NILAI SIAP'!$U158*'CPMK-CPL'!D$15,0)+IFERROR('FORM NILAI SIAP'!$W158*'CPMK-CPL'!D$16,0)+IFERROR('FORM NILAI SIAP'!$Y158*'CPMK-CPL'!D$17,0)+IFERROR('FORM NILAI SIAP'!$AA158*'CPMK-CPL'!D$18,0)+IFERROR('FORM NILAI SIAP'!$AC158*'CPMK-CPL'!D$19,0)+IFERROR('FORM NILAI SIAP'!$AE158*'CPMK-CPL'!D$20,0))/'CPMK-CPL'!D$25,""))</f>
        <v/>
      </c>
      <c r="F158" s="7" t="str">
        <f>IF($C158="","",IFERROR((IFERROR('FORM NILAI SIAP'!$M158*'CPMK-CPL'!E$11,0)+IFERROR('FORM NILAI SIAP'!$O158*'CPMK-CPL'!E$12,0)+IFERROR('FORM NILAI SIAP'!$Q158*'CPMK-CPL'!E$13,0)+IFERROR('FORM NILAI SIAP'!$S158*'CPMK-CPL'!E$14,0)+IFERROR('FORM NILAI SIAP'!$U158*'CPMK-CPL'!E$15,0)+IFERROR('FORM NILAI SIAP'!$W158*'CPMK-CPL'!E$16,0)+IFERROR('FORM NILAI SIAP'!$Y158*'CPMK-CPL'!E$17,0)+IFERROR('FORM NILAI SIAP'!$AA158*'CPMK-CPL'!E$18,0)+IFERROR('FORM NILAI SIAP'!$AC158*'CPMK-CPL'!E$19,0)+IFERROR('FORM NILAI SIAP'!$AE158*'CPMK-CPL'!E$20,0))/'CPMK-CPL'!E$25,""))</f>
        <v/>
      </c>
      <c r="G158" s="7" t="str">
        <f>IF($C158="","",IFERROR((IFERROR('FORM NILAI SIAP'!$M158*'CPMK-CPL'!F$11,0)+IFERROR('FORM NILAI SIAP'!$O158*'CPMK-CPL'!F$12,0)+IFERROR('FORM NILAI SIAP'!$Q158*'CPMK-CPL'!F$13,0)+IFERROR('FORM NILAI SIAP'!$S158*'CPMK-CPL'!F$14,0)+IFERROR('FORM NILAI SIAP'!$U158*'CPMK-CPL'!F$15,0)+IFERROR('FORM NILAI SIAP'!$W158*'CPMK-CPL'!F$16,0)+IFERROR('FORM NILAI SIAP'!$Y158*'CPMK-CPL'!F$17,0)+IFERROR('FORM NILAI SIAP'!$AA158*'CPMK-CPL'!F$18,0)+IFERROR('FORM NILAI SIAP'!$AC158*'CPMK-CPL'!F$19,0)+IFERROR('FORM NILAI SIAP'!$AE158*'CPMK-CPL'!F$20,0))/'CPMK-CPL'!F$25,""))</f>
        <v/>
      </c>
      <c r="H158" s="7" t="str">
        <f>IF($C158="","",IFERROR((IFERROR('FORM NILAI SIAP'!$M158*'CPMK-CPL'!G$11,0)+IFERROR('FORM NILAI SIAP'!$O158*'CPMK-CPL'!G$12,0)+IFERROR('FORM NILAI SIAP'!$Q158*'CPMK-CPL'!G$13,0)+IFERROR('FORM NILAI SIAP'!$S158*'CPMK-CPL'!G$14,0)+IFERROR('FORM NILAI SIAP'!$U158*'CPMK-CPL'!G$15,0)+IFERROR('FORM NILAI SIAP'!$W158*'CPMK-CPL'!G$16,0)+IFERROR('FORM NILAI SIAP'!$Y158*'CPMK-CPL'!G$17,0)+IFERROR('FORM NILAI SIAP'!$AA158*'CPMK-CPL'!G$18,0)+IFERROR('FORM NILAI SIAP'!$AC158*'CPMK-CPL'!G$19,0)+IFERROR('FORM NILAI SIAP'!$AE158*'CPMK-CPL'!G$20,0))/'CPMK-CPL'!G$25,""))</f>
        <v/>
      </c>
      <c r="I158" s="7" t="str">
        <f>IF($C158="","",IFERROR((IFERROR('FORM NILAI SIAP'!$M158*'CPMK-CPL'!H$11,0)+IFERROR('FORM NILAI SIAP'!$O158*'CPMK-CPL'!H$12,0)+IFERROR('FORM NILAI SIAP'!$Q158*'CPMK-CPL'!H$13,0)+IFERROR('FORM NILAI SIAP'!$S158*'CPMK-CPL'!H$14,0)+IFERROR('FORM NILAI SIAP'!$U158*'CPMK-CPL'!H$15,0)+IFERROR('FORM NILAI SIAP'!$W158*'CPMK-CPL'!H$16,0)+IFERROR('FORM NILAI SIAP'!$Y158*'CPMK-CPL'!H$17,0)+IFERROR('FORM NILAI SIAP'!$AA158*'CPMK-CPL'!H$18,0)+IFERROR('FORM NILAI SIAP'!$AC158*'CPMK-CPL'!H$19,0)+IFERROR('FORM NILAI SIAP'!$AE158*'CPMK-CPL'!H$20,0))/'CPMK-CPL'!H$25,""))</f>
        <v/>
      </c>
      <c r="J158" s="7" t="str">
        <f>IF($C158="","",IFERROR((IFERROR('FORM NILAI SIAP'!$M158*'CPMK-CPL'!I$11,0)+IFERROR('FORM NILAI SIAP'!$O158*'CPMK-CPL'!I$12,0)+IFERROR('FORM NILAI SIAP'!$Q158*'CPMK-CPL'!I$13,0)+IFERROR('FORM NILAI SIAP'!$S158*'CPMK-CPL'!I$14,0)+IFERROR('FORM NILAI SIAP'!$U158*'CPMK-CPL'!I$15,0)+IFERROR('FORM NILAI SIAP'!$W158*'CPMK-CPL'!I$16,0)+IFERROR('FORM NILAI SIAP'!$Y158*'CPMK-CPL'!I$17,0)+IFERROR('FORM NILAI SIAP'!$AA158*'CPMK-CPL'!I$18,0)+IFERROR('FORM NILAI SIAP'!$AC158*'CPMK-CPL'!I$19,0)+IFERROR('FORM NILAI SIAP'!$AE158*'CPMK-CPL'!I$20,0))/'CPMK-CPL'!I$25,""))</f>
        <v/>
      </c>
      <c r="K158" s="7" t="str">
        <f>IF($C158="","",IFERROR((IFERROR('FORM NILAI SIAP'!$M158*'CPMK-CPL'!J$11,0)+IFERROR('FORM NILAI SIAP'!$O158*'CPMK-CPL'!J$12,0)+IFERROR('FORM NILAI SIAP'!$Q158*'CPMK-CPL'!J$13,0)+IFERROR('FORM NILAI SIAP'!$S158*'CPMK-CPL'!J$14,0)+IFERROR('FORM NILAI SIAP'!$U158*'CPMK-CPL'!J$15,0)+IFERROR('FORM NILAI SIAP'!$W158*'CPMK-CPL'!J$16,0)+IFERROR('FORM NILAI SIAP'!$Y158*'CPMK-CPL'!J$17,0)+IFERROR('FORM NILAI SIAP'!$AA158*'CPMK-CPL'!J$18,0)+IFERROR('FORM NILAI SIAP'!$AC158*'CPMK-CPL'!J$19,0)+IFERROR('FORM NILAI SIAP'!$AE158*'CPMK-CPL'!J$20,0))/'CPMK-CPL'!J$25,""))</f>
        <v/>
      </c>
      <c r="L158" s="7" t="str">
        <f>IF($C158="","",IFERROR((IFERROR('FORM NILAI SIAP'!$M158*'CPMK-CPL'!K$11,0)+IFERROR('FORM NILAI SIAP'!$O158*'CPMK-CPL'!K$12,0)+IFERROR('FORM NILAI SIAP'!$Q158*'CPMK-CPL'!K$13,0)+IFERROR('FORM NILAI SIAP'!$S158*'CPMK-CPL'!K$14,0)+IFERROR('FORM NILAI SIAP'!$U158*'CPMK-CPL'!K$15,0)+IFERROR('FORM NILAI SIAP'!$W158*'CPMK-CPL'!K$16,0)+IFERROR('FORM NILAI SIAP'!$Y158*'CPMK-CPL'!K$17,0)+IFERROR('FORM NILAI SIAP'!$AA158*'CPMK-CPL'!K$18,0)+IFERROR('FORM NILAI SIAP'!$AC158*'CPMK-CPL'!K$19,0)+IFERROR('FORM NILAI SIAP'!$AE158*'CPMK-CPL'!K$20,0))/'CPMK-CPL'!K$25,""))</f>
        <v/>
      </c>
      <c r="M158" s="7" t="str">
        <f>IF($C158="","",IFERROR((IFERROR('FORM NILAI SIAP'!$M158*'CPMK-CPL'!L$11,0)+IFERROR('FORM NILAI SIAP'!$O158*'CPMK-CPL'!L$12,0)+IFERROR('FORM NILAI SIAP'!$Q158*'CPMK-CPL'!L$13,0)+IFERROR('FORM NILAI SIAP'!$S158*'CPMK-CPL'!L$14,0)+IFERROR('FORM NILAI SIAP'!$U158*'CPMK-CPL'!L$15,0)+IFERROR('FORM NILAI SIAP'!$W158*'CPMK-CPL'!L$16,0)+IFERROR('FORM NILAI SIAP'!$Y158*'CPMK-CPL'!L$17,0)+IFERROR('FORM NILAI SIAP'!$AA158*'CPMK-CPL'!L$18,0)+IFERROR('FORM NILAI SIAP'!$AC158*'CPMK-CPL'!L$19,0)+IFERROR('FORM NILAI SIAP'!$AE158*'CPMK-CPL'!L$20,0))/'CPMK-CPL'!L$25,""))</f>
        <v/>
      </c>
      <c r="N158" s="7" t="str">
        <f>IF($C158="","",IFERROR((IFERROR('FORM NILAI SIAP'!$M158*'CPMK-CPL'!M$11,0)+IFERROR('FORM NILAI SIAP'!$O158*'CPMK-CPL'!M$12,0)+IFERROR('FORM NILAI SIAP'!$Q158*'CPMK-CPL'!M$13,0)+IFERROR('FORM NILAI SIAP'!$S158*'CPMK-CPL'!M$14,0)+IFERROR('FORM NILAI SIAP'!$U158*'CPMK-CPL'!M$15,0)+IFERROR('FORM NILAI SIAP'!$W158*'CPMK-CPL'!M$16,0)+IFERROR('FORM NILAI SIAP'!$Y158*'CPMK-CPL'!M$17,0)+IFERROR('FORM NILAI SIAP'!$AA158*'CPMK-CPL'!M$18,0)+IFERROR('FORM NILAI SIAP'!$AC158*'CPMK-CPL'!M$19,0)+IFERROR('FORM NILAI SIAP'!$AE158*'CPMK-CPL'!M$20,0))/'CPMK-CPL'!M$25,""))</f>
        <v/>
      </c>
      <c r="O158" s="7" t="str">
        <f>IF($C158="","",IFERROR((IFERROR('FORM NILAI SIAP'!$M158*'CPMK-CPL'!N$11,0)+IFERROR('FORM NILAI SIAP'!$O158*'CPMK-CPL'!N$12,0)+IFERROR('FORM NILAI SIAP'!$Q158*'CPMK-CPL'!N$13,0)+IFERROR('FORM NILAI SIAP'!$S158*'CPMK-CPL'!N$14,0)+IFERROR('FORM NILAI SIAP'!$U158*'CPMK-CPL'!N$15,0)+IFERROR('FORM NILAI SIAP'!$W158*'CPMK-CPL'!N$16,0)+IFERROR('FORM NILAI SIAP'!$Y158*'CPMK-CPL'!N$17,0)+IFERROR('FORM NILAI SIAP'!$AA158*'CPMK-CPL'!N$18,0)+IFERROR('FORM NILAI SIAP'!$AC158*'CPMK-CPL'!N$19,0)+IFERROR('FORM NILAI SIAP'!$AE158*'CPMK-CPL'!N$20,0))/'CPMK-CPL'!N$25,""))</f>
        <v/>
      </c>
      <c r="P158" s="7" t="str">
        <f>IF($C158="","",IFERROR((IFERROR('FORM NILAI SIAP'!$M158*'CPMK-CPL'!O$11,0)+IFERROR('FORM NILAI SIAP'!$O158*'CPMK-CPL'!O$12,0)+IFERROR('FORM NILAI SIAP'!$Q158*'CPMK-CPL'!O$13,0)+IFERROR('FORM NILAI SIAP'!$S158*'CPMK-CPL'!O$14,0)+IFERROR('FORM NILAI SIAP'!$U158*'CPMK-CPL'!O$15,0)+IFERROR('FORM NILAI SIAP'!$W158*'CPMK-CPL'!O$16,0)+IFERROR('FORM NILAI SIAP'!$Y158*'CPMK-CPL'!O$17,0)+IFERROR('FORM NILAI SIAP'!$AA158*'CPMK-CPL'!O$18,0)+IFERROR('FORM NILAI SIAP'!$AC158*'CPMK-CPL'!O$19,0)+IFERROR('FORM NILAI SIAP'!$AE158*'CPMK-CPL'!O$20,0))/'CPMK-CPL'!O$25,""))</f>
        <v/>
      </c>
      <c r="Q158" s="7" t="str">
        <f>IF($C158="","",IFERROR((IFERROR('FORM NILAI SIAP'!$M158*'CPMK-CPL'!P$11,0)+IFERROR('FORM NILAI SIAP'!$O158*'CPMK-CPL'!P$12,0)+IFERROR('FORM NILAI SIAP'!$Q158*'CPMK-CPL'!P$13,0)+IFERROR('FORM NILAI SIAP'!$S158*'CPMK-CPL'!P$14,0)+IFERROR('FORM NILAI SIAP'!$U158*'CPMK-CPL'!P$15,0)+IFERROR('FORM NILAI SIAP'!$W158*'CPMK-CPL'!P$16,0)+IFERROR('FORM NILAI SIAP'!$Y158*'CPMK-CPL'!P$17,0)+IFERROR('FORM NILAI SIAP'!$AA158*'CPMK-CPL'!P$18,0)+IFERROR('FORM NILAI SIAP'!$AC158*'CPMK-CPL'!P$19,0)+IFERROR('FORM NILAI SIAP'!$AE158*'CPMK-CPL'!P$20,0))/'CPMK-CPL'!P$25,""))</f>
        <v/>
      </c>
      <c r="R158" s="7" t="str">
        <f>IF($C158="","",IFERROR((IFERROR('FORM NILAI SIAP'!$M158*'CPMK-CPL'!Q$11,0)+IFERROR('FORM NILAI SIAP'!$O158*'CPMK-CPL'!Q$12,0)+IFERROR('FORM NILAI SIAP'!$Q158*'CPMK-CPL'!Q$13,0)+IFERROR('FORM NILAI SIAP'!$S158*'CPMK-CPL'!Q$14,0)+IFERROR('FORM NILAI SIAP'!$U158*'CPMK-CPL'!Q$15,0)+IFERROR('FORM NILAI SIAP'!$W158*'CPMK-CPL'!Q$16,0)+IFERROR('FORM NILAI SIAP'!$Y158*'CPMK-CPL'!Q$17,0)+IFERROR('FORM NILAI SIAP'!$AA158*'CPMK-CPL'!Q$18,0)+IFERROR('FORM NILAI SIAP'!$AC158*'CPMK-CPL'!Q$19,0)+IFERROR('FORM NILAI SIAP'!$AE158*'CPMK-CPL'!Q$20,0))/'CPMK-CPL'!Q$25,""))</f>
        <v/>
      </c>
      <c r="S158" s="7" t="str">
        <f>IF($C158="","",IFERROR((IFERROR('FORM NILAI SIAP'!$M158*'CPMK-CPL'!R$11,0)+IFERROR('FORM NILAI SIAP'!$O158*'CPMK-CPL'!R$12,0)+IFERROR('FORM NILAI SIAP'!$Q158*'CPMK-CPL'!R$13,0)+IFERROR('FORM NILAI SIAP'!$S158*'CPMK-CPL'!R$14,0)+IFERROR('FORM NILAI SIAP'!$U158*'CPMK-CPL'!R$15,0)+IFERROR('FORM NILAI SIAP'!$W158*'CPMK-CPL'!R$16,0)+IFERROR('FORM NILAI SIAP'!$Y158*'CPMK-CPL'!R$17,0)+IFERROR('FORM NILAI SIAP'!$AA158*'CPMK-CPL'!R$18,0)+IFERROR('FORM NILAI SIAP'!$AC158*'CPMK-CPL'!R$19,0)+IFERROR('FORM NILAI SIAP'!$AE158*'CPMK-CPL'!R$20,0))/'CPMK-CPL'!R$25,""))</f>
        <v/>
      </c>
      <c r="T158" s="2" t="str">
        <f t="shared" si="47"/>
        <v/>
      </c>
      <c r="U158" s="2" t="str">
        <f t="shared" si="48"/>
        <v/>
      </c>
      <c r="V158" s="2" t="str">
        <f t="shared" si="49"/>
        <v/>
      </c>
      <c r="W158" s="2" t="str">
        <f t="shared" si="50"/>
        <v/>
      </c>
      <c r="X158" s="2" t="str">
        <f t="shared" si="51"/>
        <v/>
      </c>
      <c r="Y158" s="2" t="str">
        <f t="shared" si="52"/>
        <v/>
      </c>
      <c r="Z158" s="2" t="str">
        <f t="shared" si="53"/>
        <v/>
      </c>
      <c r="AA158" s="2" t="str">
        <f t="shared" si="54"/>
        <v/>
      </c>
      <c r="AB158" s="2" t="str">
        <f t="shared" si="45"/>
        <v/>
      </c>
      <c r="AC158" s="2" t="str">
        <f t="shared" si="55"/>
        <v/>
      </c>
      <c r="AD158" s="2" t="str">
        <f t="shared" si="56"/>
        <v/>
      </c>
      <c r="AE158" s="2" t="str">
        <f t="shared" si="57"/>
        <v/>
      </c>
      <c r="AF158" s="2" t="str">
        <f t="shared" si="58"/>
        <v/>
      </c>
      <c r="AG158" s="2" t="str">
        <f t="shared" si="59"/>
        <v/>
      </c>
      <c r="AH158" s="2" t="str">
        <f t="shared" si="60"/>
        <v/>
      </c>
      <c r="AI158" s="60" t="str">
        <f t="shared" ca="1" si="61"/>
        <v/>
      </c>
      <c r="AJ158" s="60"/>
    </row>
    <row r="159" spans="1:36" x14ac:dyDescent="0.25">
      <c r="A159" s="63" t="str">
        <f t="shared" si="46"/>
        <v/>
      </c>
      <c r="B159" s="49" t="str">
        <f>IF('FORM NILAI SIAP'!A159=0,"",'FORM NILAI SIAP'!A159)</f>
        <v/>
      </c>
      <c r="C159" s="3" t="str">
        <f>IF('FORM NILAI SIAP'!B159=0,"",'FORM NILAI SIAP'!B159)</f>
        <v/>
      </c>
      <c r="D159" s="3" t="str">
        <f>'FORM NILAI SIAP'!J159</f>
        <v/>
      </c>
      <c r="E159" s="7" t="str">
        <f>IF($C159="","",IFERROR((IFERROR('FORM NILAI SIAP'!$M159*'CPMK-CPL'!D$11,0)+IFERROR('FORM NILAI SIAP'!$O159*'CPMK-CPL'!D$12,0)+IFERROR('FORM NILAI SIAP'!$Q159*'CPMK-CPL'!D$13,0)+IFERROR('FORM NILAI SIAP'!$S159*'CPMK-CPL'!D$14,0)+IFERROR('FORM NILAI SIAP'!$U159*'CPMK-CPL'!D$15,0)+IFERROR('FORM NILAI SIAP'!$W159*'CPMK-CPL'!D$16,0)+IFERROR('FORM NILAI SIAP'!$Y159*'CPMK-CPL'!D$17,0)+IFERROR('FORM NILAI SIAP'!$AA159*'CPMK-CPL'!D$18,0)+IFERROR('FORM NILAI SIAP'!$AC159*'CPMK-CPL'!D$19,0)+IFERROR('FORM NILAI SIAP'!$AE159*'CPMK-CPL'!D$20,0))/'CPMK-CPL'!D$25,""))</f>
        <v/>
      </c>
      <c r="F159" s="7" t="str">
        <f>IF($C159="","",IFERROR((IFERROR('FORM NILAI SIAP'!$M159*'CPMK-CPL'!E$11,0)+IFERROR('FORM NILAI SIAP'!$O159*'CPMK-CPL'!E$12,0)+IFERROR('FORM NILAI SIAP'!$Q159*'CPMK-CPL'!E$13,0)+IFERROR('FORM NILAI SIAP'!$S159*'CPMK-CPL'!E$14,0)+IFERROR('FORM NILAI SIAP'!$U159*'CPMK-CPL'!E$15,0)+IFERROR('FORM NILAI SIAP'!$W159*'CPMK-CPL'!E$16,0)+IFERROR('FORM NILAI SIAP'!$Y159*'CPMK-CPL'!E$17,0)+IFERROR('FORM NILAI SIAP'!$AA159*'CPMK-CPL'!E$18,0)+IFERROR('FORM NILAI SIAP'!$AC159*'CPMK-CPL'!E$19,0)+IFERROR('FORM NILAI SIAP'!$AE159*'CPMK-CPL'!E$20,0))/'CPMK-CPL'!E$25,""))</f>
        <v/>
      </c>
      <c r="G159" s="7" t="str">
        <f>IF($C159="","",IFERROR((IFERROR('FORM NILAI SIAP'!$M159*'CPMK-CPL'!F$11,0)+IFERROR('FORM NILAI SIAP'!$O159*'CPMK-CPL'!F$12,0)+IFERROR('FORM NILAI SIAP'!$Q159*'CPMK-CPL'!F$13,0)+IFERROR('FORM NILAI SIAP'!$S159*'CPMK-CPL'!F$14,0)+IFERROR('FORM NILAI SIAP'!$U159*'CPMK-CPL'!F$15,0)+IFERROR('FORM NILAI SIAP'!$W159*'CPMK-CPL'!F$16,0)+IFERROR('FORM NILAI SIAP'!$Y159*'CPMK-CPL'!F$17,0)+IFERROR('FORM NILAI SIAP'!$AA159*'CPMK-CPL'!F$18,0)+IFERROR('FORM NILAI SIAP'!$AC159*'CPMK-CPL'!F$19,0)+IFERROR('FORM NILAI SIAP'!$AE159*'CPMK-CPL'!F$20,0))/'CPMK-CPL'!F$25,""))</f>
        <v/>
      </c>
      <c r="H159" s="7" t="str">
        <f>IF($C159="","",IFERROR((IFERROR('FORM NILAI SIAP'!$M159*'CPMK-CPL'!G$11,0)+IFERROR('FORM NILAI SIAP'!$O159*'CPMK-CPL'!G$12,0)+IFERROR('FORM NILAI SIAP'!$Q159*'CPMK-CPL'!G$13,0)+IFERROR('FORM NILAI SIAP'!$S159*'CPMK-CPL'!G$14,0)+IFERROR('FORM NILAI SIAP'!$U159*'CPMK-CPL'!G$15,0)+IFERROR('FORM NILAI SIAP'!$W159*'CPMK-CPL'!G$16,0)+IFERROR('FORM NILAI SIAP'!$Y159*'CPMK-CPL'!G$17,0)+IFERROR('FORM NILAI SIAP'!$AA159*'CPMK-CPL'!G$18,0)+IFERROR('FORM NILAI SIAP'!$AC159*'CPMK-CPL'!G$19,0)+IFERROR('FORM NILAI SIAP'!$AE159*'CPMK-CPL'!G$20,0))/'CPMK-CPL'!G$25,""))</f>
        <v/>
      </c>
      <c r="I159" s="7" t="str">
        <f>IF($C159="","",IFERROR((IFERROR('FORM NILAI SIAP'!$M159*'CPMK-CPL'!H$11,0)+IFERROR('FORM NILAI SIAP'!$O159*'CPMK-CPL'!H$12,0)+IFERROR('FORM NILAI SIAP'!$Q159*'CPMK-CPL'!H$13,0)+IFERROR('FORM NILAI SIAP'!$S159*'CPMK-CPL'!H$14,0)+IFERROR('FORM NILAI SIAP'!$U159*'CPMK-CPL'!H$15,0)+IFERROR('FORM NILAI SIAP'!$W159*'CPMK-CPL'!H$16,0)+IFERROR('FORM NILAI SIAP'!$Y159*'CPMK-CPL'!H$17,0)+IFERROR('FORM NILAI SIAP'!$AA159*'CPMK-CPL'!H$18,0)+IFERROR('FORM NILAI SIAP'!$AC159*'CPMK-CPL'!H$19,0)+IFERROR('FORM NILAI SIAP'!$AE159*'CPMK-CPL'!H$20,0))/'CPMK-CPL'!H$25,""))</f>
        <v/>
      </c>
      <c r="J159" s="7" t="str">
        <f>IF($C159="","",IFERROR((IFERROR('FORM NILAI SIAP'!$M159*'CPMK-CPL'!I$11,0)+IFERROR('FORM NILAI SIAP'!$O159*'CPMK-CPL'!I$12,0)+IFERROR('FORM NILAI SIAP'!$Q159*'CPMK-CPL'!I$13,0)+IFERROR('FORM NILAI SIAP'!$S159*'CPMK-CPL'!I$14,0)+IFERROR('FORM NILAI SIAP'!$U159*'CPMK-CPL'!I$15,0)+IFERROR('FORM NILAI SIAP'!$W159*'CPMK-CPL'!I$16,0)+IFERROR('FORM NILAI SIAP'!$Y159*'CPMK-CPL'!I$17,0)+IFERROR('FORM NILAI SIAP'!$AA159*'CPMK-CPL'!I$18,0)+IFERROR('FORM NILAI SIAP'!$AC159*'CPMK-CPL'!I$19,0)+IFERROR('FORM NILAI SIAP'!$AE159*'CPMK-CPL'!I$20,0))/'CPMK-CPL'!I$25,""))</f>
        <v/>
      </c>
      <c r="K159" s="7" t="str">
        <f>IF($C159="","",IFERROR((IFERROR('FORM NILAI SIAP'!$M159*'CPMK-CPL'!J$11,0)+IFERROR('FORM NILAI SIAP'!$O159*'CPMK-CPL'!J$12,0)+IFERROR('FORM NILAI SIAP'!$Q159*'CPMK-CPL'!J$13,0)+IFERROR('FORM NILAI SIAP'!$S159*'CPMK-CPL'!J$14,0)+IFERROR('FORM NILAI SIAP'!$U159*'CPMK-CPL'!J$15,0)+IFERROR('FORM NILAI SIAP'!$W159*'CPMK-CPL'!J$16,0)+IFERROR('FORM NILAI SIAP'!$Y159*'CPMK-CPL'!J$17,0)+IFERROR('FORM NILAI SIAP'!$AA159*'CPMK-CPL'!J$18,0)+IFERROR('FORM NILAI SIAP'!$AC159*'CPMK-CPL'!J$19,0)+IFERROR('FORM NILAI SIAP'!$AE159*'CPMK-CPL'!J$20,0))/'CPMK-CPL'!J$25,""))</f>
        <v/>
      </c>
      <c r="L159" s="7" t="str">
        <f>IF($C159="","",IFERROR((IFERROR('FORM NILAI SIAP'!$M159*'CPMK-CPL'!K$11,0)+IFERROR('FORM NILAI SIAP'!$O159*'CPMK-CPL'!K$12,0)+IFERROR('FORM NILAI SIAP'!$Q159*'CPMK-CPL'!K$13,0)+IFERROR('FORM NILAI SIAP'!$S159*'CPMK-CPL'!K$14,0)+IFERROR('FORM NILAI SIAP'!$U159*'CPMK-CPL'!K$15,0)+IFERROR('FORM NILAI SIAP'!$W159*'CPMK-CPL'!K$16,0)+IFERROR('FORM NILAI SIAP'!$Y159*'CPMK-CPL'!K$17,0)+IFERROR('FORM NILAI SIAP'!$AA159*'CPMK-CPL'!K$18,0)+IFERROR('FORM NILAI SIAP'!$AC159*'CPMK-CPL'!K$19,0)+IFERROR('FORM NILAI SIAP'!$AE159*'CPMK-CPL'!K$20,0))/'CPMK-CPL'!K$25,""))</f>
        <v/>
      </c>
      <c r="M159" s="7" t="str">
        <f>IF($C159="","",IFERROR((IFERROR('FORM NILAI SIAP'!$M159*'CPMK-CPL'!L$11,0)+IFERROR('FORM NILAI SIAP'!$O159*'CPMK-CPL'!L$12,0)+IFERROR('FORM NILAI SIAP'!$Q159*'CPMK-CPL'!L$13,0)+IFERROR('FORM NILAI SIAP'!$S159*'CPMK-CPL'!L$14,0)+IFERROR('FORM NILAI SIAP'!$U159*'CPMK-CPL'!L$15,0)+IFERROR('FORM NILAI SIAP'!$W159*'CPMK-CPL'!L$16,0)+IFERROR('FORM NILAI SIAP'!$Y159*'CPMK-CPL'!L$17,0)+IFERROR('FORM NILAI SIAP'!$AA159*'CPMK-CPL'!L$18,0)+IFERROR('FORM NILAI SIAP'!$AC159*'CPMK-CPL'!L$19,0)+IFERROR('FORM NILAI SIAP'!$AE159*'CPMK-CPL'!L$20,0))/'CPMK-CPL'!L$25,""))</f>
        <v/>
      </c>
      <c r="N159" s="7" t="str">
        <f>IF($C159="","",IFERROR((IFERROR('FORM NILAI SIAP'!$M159*'CPMK-CPL'!M$11,0)+IFERROR('FORM NILAI SIAP'!$O159*'CPMK-CPL'!M$12,0)+IFERROR('FORM NILAI SIAP'!$Q159*'CPMK-CPL'!M$13,0)+IFERROR('FORM NILAI SIAP'!$S159*'CPMK-CPL'!M$14,0)+IFERROR('FORM NILAI SIAP'!$U159*'CPMK-CPL'!M$15,0)+IFERROR('FORM NILAI SIAP'!$W159*'CPMK-CPL'!M$16,0)+IFERROR('FORM NILAI SIAP'!$Y159*'CPMK-CPL'!M$17,0)+IFERROR('FORM NILAI SIAP'!$AA159*'CPMK-CPL'!M$18,0)+IFERROR('FORM NILAI SIAP'!$AC159*'CPMK-CPL'!M$19,0)+IFERROR('FORM NILAI SIAP'!$AE159*'CPMK-CPL'!M$20,0))/'CPMK-CPL'!M$25,""))</f>
        <v/>
      </c>
      <c r="O159" s="7" t="str">
        <f>IF($C159="","",IFERROR((IFERROR('FORM NILAI SIAP'!$M159*'CPMK-CPL'!N$11,0)+IFERROR('FORM NILAI SIAP'!$O159*'CPMK-CPL'!N$12,0)+IFERROR('FORM NILAI SIAP'!$Q159*'CPMK-CPL'!N$13,0)+IFERROR('FORM NILAI SIAP'!$S159*'CPMK-CPL'!N$14,0)+IFERROR('FORM NILAI SIAP'!$U159*'CPMK-CPL'!N$15,0)+IFERROR('FORM NILAI SIAP'!$W159*'CPMK-CPL'!N$16,0)+IFERROR('FORM NILAI SIAP'!$Y159*'CPMK-CPL'!N$17,0)+IFERROR('FORM NILAI SIAP'!$AA159*'CPMK-CPL'!N$18,0)+IFERROR('FORM NILAI SIAP'!$AC159*'CPMK-CPL'!N$19,0)+IFERROR('FORM NILAI SIAP'!$AE159*'CPMK-CPL'!N$20,0))/'CPMK-CPL'!N$25,""))</f>
        <v/>
      </c>
      <c r="P159" s="7" t="str">
        <f>IF($C159="","",IFERROR((IFERROR('FORM NILAI SIAP'!$M159*'CPMK-CPL'!O$11,0)+IFERROR('FORM NILAI SIAP'!$O159*'CPMK-CPL'!O$12,0)+IFERROR('FORM NILAI SIAP'!$Q159*'CPMK-CPL'!O$13,0)+IFERROR('FORM NILAI SIAP'!$S159*'CPMK-CPL'!O$14,0)+IFERROR('FORM NILAI SIAP'!$U159*'CPMK-CPL'!O$15,0)+IFERROR('FORM NILAI SIAP'!$W159*'CPMK-CPL'!O$16,0)+IFERROR('FORM NILAI SIAP'!$Y159*'CPMK-CPL'!O$17,0)+IFERROR('FORM NILAI SIAP'!$AA159*'CPMK-CPL'!O$18,0)+IFERROR('FORM NILAI SIAP'!$AC159*'CPMK-CPL'!O$19,0)+IFERROR('FORM NILAI SIAP'!$AE159*'CPMK-CPL'!O$20,0))/'CPMK-CPL'!O$25,""))</f>
        <v/>
      </c>
      <c r="Q159" s="7" t="str">
        <f>IF($C159="","",IFERROR((IFERROR('FORM NILAI SIAP'!$M159*'CPMK-CPL'!P$11,0)+IFERROR('FORM NILAI SIAP'!$O159*'CPMK-CPL'!P$12,0)+IFERROR('FORM NILAI SIAP'!$Q159*'CPMK-CPL'!P$13,0)+IFERROR('FORM NILAI SIAP'!$S159*'CPMK-CPL'!P$14,0)+IFERROR('FORM NILAI SIAP'!$U159*'CPMK-CPL'!P$15,0)+IFERROR('FORM NILAI SIAP'!$W159*'CPMK-CPL'!P$16,0)+IFERROR('FORM NILAI SIAP'!$Y159*'CPMK-CPL'!P$17,0)+IFERROR('FORM NILAI SIAP'!$AA159*'CPMK-CPL'!P$18,0)+IFERROR('FORM NILAI SIAP'!$AC159*'CPMK-CPL'!P$19,0)+IFERROR('FORM NILAI SIAP'!$AE159*'CPMK-CPL'!P$20,0))/'CPMK-CPL'!P$25,""))</f>
        <v/>
      </c>
      <c r="R159" s="7" t="str">
        <f>IF($C159="","",IFERROR((IFERROR('FORM NILAI SIAP'!$M159*'CPMK-CPL'!Q$11,0)+IFERROR('FORM NILAI SIAP'!$O159*'CPMK-CPL'!Q$12,0)+IFERROR('FORM NILAI SIAP'!$Q159*'CPMK-CPL'!Q$13,0)+IFERROR('FORM NILAI SIAP'!$S159*'CPMK-CPL'!Q$14,0)+IFERROR('FORM NILAI SIAP'!$U159*'CPMK-CPL'!Q$15,0)+IFERROR('FORM NILAI SIAP'!$W159*'CPMK-CPL'!Q$16,0)+IFERROR('FORM NILAI SIAP'!$Y159*'CPMK-CPL'!Q$17,0)+IFERROR('FORM NILAI SIAP'!$AA159*'CPMK-CPL'!Q$18,0)+IFERROR('FORM NILAI SIAP'!$AC159*'CPMK-CPL'!Q$19,0)+IFERROR('FORM NILAI SIAP'!$AE159*'CPMK-CPL'!Q$20,0))/'CPMK-CPL'!Q$25,""))</f>
        <v/>
      </c>
      <c r="S159" s="7" t="str">
        <f>IF($C159="","",IFERROR((IFERROR('FORM NILAI SIAP'!$M159*'CPMK-CPL'!R$11,0)+IFERROR('FORM NILAI SIAP'!$O159*'CPMK-CPL'!R$12,0)+IFERROR('FORM NILAI SIAP'!$Q159*'CPMK-CPL'!R$13,0)+IFERROR('FORM NILAI SIAP'!$S159*'CPMK-CPL'!R$14,0)+IFERROR('FORM NILAI SIAP'!$U159*'CPMK-CPL'!R$15,0)+IFERROR('FORM NILAI SIAP'!$W159*'CPMK-CPL'!R$16,0)+IFERROR('FORM NILAI SIAP'!$Y159*'CPMK-CPL'!R$17,0)+IFERROR('FORM NILAI SIAP'!$AA159*'CPMK-CPL'!R$18,0)+IFERROR('FORM NILAI SIAP'!$AC159*'CPMK-CPL'!R$19,0)+IFERROR('FORM NILAI SIAP'!$AE159*'CPMK-CPL'!R$20,0))/'CPMK-CPL'!R$25,""))</f>
        <v/>
      </c>
      <c r="T159" s="2" t="str">
        <f t="shared" si="47"/>
        <v/>
      </c>
      <c r="U159" s="2" t="str">
        <f t="shared" si="48"/>
        <v/>
      </c>
      <c r="V159" s="2" t="str">
        <f t="shared" si="49"/>
        <v/>
      </c>
      <c r="W159" s="2" t="str">
        <f t="shared" si="50"/>
        <v/>
      </c>
      <c r="X159" s="2" t="str">
        <f t="shared" si="51"/>
        <v/>
      </c>
      <c r="Y159" s="2" t="str">
        <f t="shared" si="52"/>
        <v/>
      </c>
      <c r="Z159" s="2" t="str">
        <f t="shared" si="53"/>
        <v/>
      </c>
      <c r="AA159" s="2" t="str">
        <f t="shared" si="54"/>
        <v/>
      </c>
      <c r="AB159" s="2" t="str">
        <f t="shared" si="45"/>
        <v/>
      </c>
      <c r="AC159" s="2" t="str">
        <f t="shared" si="55"/>
        <v/>
      </c>
      <c r="AD159" s="2" t="str">
        <f t="shared" si="56"/>
        <v/>
      </c>
      <c r="AE159" s="2" t="str">
        <f t="shared" si="57"/>
        <v/>
      </c>
      <c r="AF159" s="2" t="str">
        <f t="shared" si="58"/>
        <v/>
      </c>
      <c r="AG159" s="2" t="str">
        <f t="shared" si="59"/>
        <v/>
      </c>
      <c r="AH159" s="2" t="str">
        <f t="shared" si="60"/>
        <v/>
      </c>
      <c r="AI159" s="60" t="str">
        <f t="shared" ca="1" si="61"/>
        <v/>
      </c>
      <c r="AJ159" s="60"/>
    </row>
    <row r="160" spans="1:36" x14ac:dyDescent="0.25">
      <c r="A160" s="63" t="str">
        <f t="shared" si="46"/>
        <v/>
      </c>
      <c r="B160" s="49" t="str">
        <f>IF('FORM NILAI SIAP'!A160=0,"",'FORM NILAI SIAP'!A160)</f>
        <v/>
      </c>
      <c r="C160" s="3" t="str">
        <f>IF('FORM NILAI SIAP'!B160=0,"",'FORM NILAI SIAP'!B160)</f>
        <v/>
      </c>
      <c r="D160" s="3" t="str">
        <f>'FORM NILAI SIAP'!J160</f>
        <v/>
      </c>
      <c r="E160" s="7" t="str">
        <f>IF($C160="","",IFERROR((IFERROR('FORM NILAI SIAP'!$M160*'CPMK-CPL'!D$11,0)+IFERROR('FORM NILAI SIAP'!$O160*'CPMK-CPL'!D$12,0)+IFERROR('FORM NILAI SIAP'!$Q160*'CPMK-CPL'!D$13,0)+IFERROR('FORM NILAI SIAP'!$S160*'CPMK-CPL'!D$14,0)+IFERROR('FORM NILAI SIAP'!$U160*'CPMK-CPL'!D$15,0)+IFERROR('FORM NILAI SIAP'!$W160*'CPMK-CPL'!D$16,0)+IFERROR('FORM NILAI SIAP'!$Y160*'CPMK-CPL'!D$17,0)+IFERROR('FORM NILAI SIAP'!$AA160*'CPMK-CPL'!D$18,0)+IFERROR('FORM NILAI SIAP'!$AC160*'CPMK-CPL'!D$19,0)+IFERROR('FORM NILAI SIAP'!$AE160*'CPMK-CPL'!D$20,0))/'CPMK-CPL'!D$25,""))</f>
        <v/>
      </c>
      <c r="F160" s="7" t="str">
        <f>IF($C160="","",IFERROR((IFERROR('FORM NILAI SIAP'!$M160*'CPMK-CPL'!E$11,0)+IFERROR('FORM NILAI SIAP'!$O160*'CPMK-CPL'!E$12,0)+IFERROR('FORM NILAI SIAP'!$Q160*'CPMK-CPL'!E$13,0)+IFERROR('FORM NILAI SIAP'!$S160*'CPMK-CPL'!E$14,0)+IFERROR('FORM NILAI SIAP'!$U160*'CPMK-CPL'!E$15,0)+IFERROR('FORM NILAI SIAP'!$W160*'CPMK-CPL'!E$16,0)+IFERROR('FORM NILAI SIAP'!$Y160*'CPMK-CPL'!E$17,0)+IFERROR('FORM NILAI SIAP'!$AA160*'CPMK-CPL'!E$18,0)+IFERROR('FORM NILAI SIAP'!$AC160*'CPMK-CPL'!E$19,0)+IFERROR('FORM NILAI SIAP'!$AE160*'CPMK-CPL'!E$20,0))/'CPMK-CPL'!E$25,""))</f>
        <v/>
      </c>
      <c r="G160" s="7" t="str">
        <f>IF($C160="","",IFERROR((IFERROR('FORM NILAI SIAP'!$M160*'CPMK-CPL'!F$11,0)+IFERROR('FORM NILAI SIAP'!$O160*'CPMK-CPL'!F$12,0)+IFERROR('FORM NILAI SIAP'!$Q160*'CPMK-CPL'!F$13,0)+IFERROR('FORM NILAI SIAP'!$S160*'CPMK-CPL'!F$14,0)+IFERROR('FORM NILAI SIAP'!$U160*'CPMK-CPL'!F$15,0)+IFERROR('FORM NILAI SIAP'!$W160*'CPMK-CPL'!F$16,0)+IFERROR('FORM NILAI SIAP'!$Y160*'CPMK-CPL'!F$17,0)+IFERROR('FORM NILAI SIAP'!$AA160*'CPMK-CPL'!F$18,0)+IFERROR('FORM NILAI SIAP'!$AC160*'CPMK-CPL'!F$19,0)+IFERROR('FORM NILAI SIAP'!$AE160*'CPMK-CPL'!F$20,0))/'CPMK-CPL'!F$25,""))</f>
        <v/>
      </c>
      <c r="H160" s="7" t="str">
        <f>IF($C160="","",IFERROR((IFERROR('FORM NILAI SIAP'!$M160*'CPMK-CPL'!G$11,0)+IFERROR('FORM NILAI SIAP'!$O160*'CPMK-CPL'!G$12,0)+IFERROR('FORM NILAI SIAP'!$Q160*'CPMK-CPL'!G$13,0)+IFERROR('FORM NILAI SIAP'!$S160*'CPMK-CPL'!G$14,0)+IFERROR('FORM NILAI SIAP'!$U160*'CPMK-CPL'!G$15,0)+IFERROR('FORM NILAI SIAP'!$W160*'CPMK-CPL'!G$16,0)+IFERROR('FORM NILAI SIAP'!$Y160*'CPMK-CPL'!G$17,0)+IFERROR('FORM NILAI SIAP'!$AA160*'CPMK-CPL'!G$18,0)+IFERROR('FORM NILAI SIAP'!$AC160*'CPMK-CPL'!G$19,0)+IFERROR('FORM NILAI SIAP'!$AE160*'CPMK-CPL'!G$20,0))/'CPMK-CPL'!G$25,""))</f>
        <v/>
      </c>
      <c r="I160" s="7" t="str">
        <f>IF($C160="","",IFERROR((IFERROR('FORM NILAI SIAP'!$M160*'CPMK-CPL'!H$11,0)+IFERROR('FORM NILAI SIAP'!$O160*'CPMK-CPL'!H$12,0)+IFERROR('FORM NILAI SIAP'!$Q160*'CPMK-CPL'!H$13,0)+IFERROR('FORM NILAI SIAP'!$S160*'CPMK-CPL'!H$14,0)+IFERROR('FORM NILAI SIAP'!$U160*'CPMK-CPL'!H$15,0)+IFERROR('FORM NILAI SIAP'!$W160*'CPMK-CPL'!H$16,0)+IFERROR('FORM NILAI SIAP'!$Y160*'CPMK-CPL'!H$17,0)+IFERROR('FORM NILAI SIAP'!$AA160*'CPMK-CPL'!H$18,0)+IFERROR('FORM NILAI SIAP'!$AC160*'CPMK-CPL'!H$19,0)+IFERROR('FORM NILAI SIAP'!$AE160*'CPMK-CPL'!H$20,0))/'CPMK-CPL'!H$25,""))</f>
        <v/>
      </c>
      <c r="J160" s="7" t="str">
        <f>IF($C160="","",IFERROR((IFERROR('FORM NILAI SIAP'!$M160*'CPMK-CPL'!I$11,0)+IFERROR('FORM NILAI SIAP'!$O160*'CPMK-CPL'!I$12,0)+IFERROR('FORM NILAI SIAP'!$Q160*'CPMK-CPL'!I$13,0)+IFERROR('FORM NILAI SIAP'!$S160*'CPMK-CPL'!I$14,0)+IFERROR('FORM NILAI SIAP'!$U160*'CPMK-CPL'!I$15,0)+IFERROR('FORM NILAI SIAP'!$W160*'CPMK-CPL'!I$16,0)+IFERROR('FORM NILAI SIAP'!$Y160*'CPMK-CPL'!I$17,0)+IFERROR('FORM NILAI SIAP'!$AA160*'CPMK-CPL'!I$18,0)+IFERROR('FORM NILAI SIAP'!$AC160*'CPMK-CPL'!I$19,0)+IFERROR('FORM NILAI SIAP'!$AE160*'CPMK-CPL'!I$20,0))/'CPMK-CPL'!I$25,""))</f>
        <v/>
      </c>
      <c r="K160" s="7" t="str">
        <f>IF($C160="","",IFERROR((IFERROR('FORM NILAI SIAP'!$M160*'CPMK-CPL'!J$11,0)+IFERROR('FORM NILAI SIAP'!$O160*'CPMK-CPL'!J$12,0)+IFERROR('FORM NILAI SIAP'!$Q160*'CPMK-CPL'!J$13,0)+IFERROR('FORM NILAI SIAP'!$S160*'CPMK-CPL'!J$14,0)+IFERROR('FORM NILAI SIAP'!$U160*'CPMK-CPL'!J$15,0)+IFERROR('FORM NILAI SIAP'!$W160*'CPMK-CPL'!J$16,0)+IFERROR('FORM NILAI SIAP'!$Y160*'CPMK-CPL'!J$17,0)+IFERROR('FORM NILAI SIAP'!$AA160*'CPMK-CPL'!J$18,0)+IFERROR('FORM NILAI SIAP'!$AC160*'CPMK-CPL'!J$19,0)+IFERROR('FORM NILAI SIAP'!$AE160*'CPMK-CPL'!J$20,0))/'CPMK-CPL'!J$25,""))</f>
        <v/>
      </c>
      <c r="L160" s="7" t="str">
        <f>IF($C160="","",IFERROR((IFERROR('FORM NILAI SIAP'!$M160*'CPMK-CPL'!K$11,0)+IFERROR('FORM NILAI SIAP'!$O160*'CPMK-CPL'!K$12,0)+IFERROR('FORM NILAI SIAP'!$Q160*'CPMK-CPL'!K$13,0)+IFERROR('FORM NILAI SIAP'!$S160*'CPMK-CPL'!K$14,0)+IFERROR('FORM NILAI SIAP'!$U160*'CPMK-CPL'!K$15,0)+IFERROR('FORM NILAI SIAP'!$W160*'CPMK-CPL'!K$16,0)+IFERROR('FORM NILAI SIAP'!$Y160*'CPMK-CPL'!K$17,0)+IFERROR('FORM NILAI SIAP'!$AA160*'CPMK-CPL'!K$18,0)+IFERROR('FORM NILAI SIAP'!$AC160*'CPMK-CPL'!K$19,0)+IFERROR('FORM NILAI SIAP'!$AE160*'CPMK-CPL'!K$20,0))/'CPMK-CPL'!K$25,""))</f>
        <v/>
      </c>
      <c r="M160" s="7" t="str">
        <f>IF($C160="","",IFERROR((IFERROR('FORM NILAI SIAP'!$M160*'CPMK-CPL'!L$11,0)+IFERROR('FORM NILAI SIAP'!$O160*'CPMK-CPL'!L$12,0)+IFERROR('FORM NILAI SIAP'!$Q160*'CPMK-CPL'!L$13,0)+IFERROR('FORM NILAI SIAP'!$S160*'CPMK-CPL'!L$14,0)+IFERROR('FORM NILAI SIAP'!$U160*'CPMK-CPL'!L$15,0)+IFERROR('FORM NILAI SIAP'!$W160*'CPMK-CPL'!L$16,0)+IFERROR('FORM NILAI SIAP'!$Y160*'CPMK-CPL'!L$17,0)+IFERROR('FORM NILAI SIAP'!$AA160*'CPMK-CPL'!L$18,0)+IFERROR('FORM NILAI SIAP'!$AC160*'CPMK-CPL'!L$19,0)+IFERROR('FORM NILAI SIAP'!$AE160*'CPMK-CPL'!L$20,0))/'CPMK-CPL'!L$25,""))</f>
        <v/>
      </c>
      <c r="N160" s="7" t="str">
        <f>IF($C160="","",IFERROR((IFERROR('FORM NILAI SIAP'!$M160*'CPMK-CPL'!M$11,0)+IFERROR('FORM NILAI SIAP'!$O160*'CPMK-CPL'!M$12,0)+IFERROR('FORM NILAI SIAP'!$Q160*'CPMK-CPL'!M$13,0)+IFERROR('FORM NILAI SIAP'!$S160*'CPMK-CPL'!M$14,0)+IFERROR('FORM NILAI SIAP'!$U160*'CPMK-CPL'!M$15,0)+IFERROR('FORM NILAI SIAP'!$W160*'CPMK-CPL'!M$16,0)+IFERROR('FORM NILAI SIAP'!$Y160*'CPMK-CPL'!M$17,0)+IFERROR('FORM NILAI SIAP'!$AA160*'CPMK-CPL'!M$18,0)+IFERROR('FORM NILAI SIAP'!$AC160*'CPMK-CPL'!M$19,0)+IFERROR('FORM NILAI SIAP'!$AE160*'CPMK-CPL'!M$20,0))/'CPMK-CPL'!M$25,""))</f>
        <v/>
      </c>
      <c r="O160" s="7" t="str">
        <f>IF($C160="","",IFERROR((IFERROR('FORM NILAI SIAP'!$M160*'CPMK-CPL'!N$11,0)+IFERROR('FORM NILAI SIAP'!$O160*'CPMK-CPL'!N$12,0)+IFERROR('FORM NILAI SIAP'!$Q160*'CPMK-CPL'!N$13,0)+IFERROR('FORM NILAI SIAP'!$S160*'CPMK-CPL'!N$14,0)+IFERROR('FORM NILAI SIAP'!$U160*'CPMK-CPL'!N$15,0)+IFERROR('FORM NILAI SIAP'!$W160*'CPMK-CPL'!N$16,0)+IFERROR('FORM NILAI SIAP'!$Y160*'CPMK-CPL'!N$17,0)+IFERROR('FORM NILAI SIAP'!$AA160*'CPMK-CPL'!N$18,0)+IFERROR('FORM NILAI SIAP'!$AC160*'CPMK-CPL'!N$19,0)+IFERROR('FORM NILAI SIAP'!$AE160*'CPMK-CPL'!N$20,0))/'CPMK-CPL'!N$25,""))</f>
        <v/>
      </c>
      <c r="P160" s="7" t="str">
        <f>IF($C160="","",IFERROR((IFERROR('FORM NILAI SIAP'!$M160*'CPMK-CPL'!O$11,0)+IFERROR('FORM NILAI SIAP'!$O160*'CPMK-CPL'!O$12,0)+IFERROR('FORM NILAI SIAP'!$Q160*'CPMK-CPL'!O$13,0)+IFERROR('FORM NILAI SIAP'!$S160*'CPMK-CPL'!O$14,0)+IFERROR('FORM NILAI SIAP'!$U160*'CPMK-CPL'!O$15,0)+IFERROR('FORM NILAI SIAP'!$W160*'CPMK-CPL'!O$16,0)+IFERROR('FORM NILAI SIAP'!$Y160*'CPMK-CPL'!O$17,0)+IFERROR('FORM NILAI SIAP'!$AA160*'CPMK-CPL'!O$18,0)+IFERROR('FORM NILAI SIAP'!$AC160*'CPMK-CPL'!O$19,0)+IFERROR('FORM NILAI SIAP'!$AE160*'CPMK-CPL'!O$20,0))/'CPMK-CPL'!O$25,""))</f>
        <v/>
      </c>
      <c r="Q160" s="7" t="str">
        <f>IF($C160="","",IFERROR((IFERROR('FORM NILAI SIAP'!$M160*'CPMK-CPL'!P$11,0)+IFERROR('FORM NILAI SIAP'!$O160*'CPMK-CPL'!P$12,0)+IFERROR('FORM NILAI SIAP'!$Q160*'CPMK-CPL'!P$13,0)+IFERROR('FORM NILAI SIAP'!$S160*'CPMK-CPL'!P$14,0)+IFERROR('FORM NILAI SIAP'!$U160*'CPMK-CPL'!P$15,0)+IFERROR('FORM NILAI SIAP'!$W160*'CPMK-CPL'!P$16,0)+IFERROR('FORM NILAI SIAP'!$Y160*'CPMK-CPL'!P$17,0)+IFERROR('FORM NILAI SIAP'!$AA160*'CPMK-CPL'!P$18,0)+IFERROR('FORM NILAI SIAP'!$AC160*'CPMK-CPL'!P$19,0)+IFERROR('FORM NILAI SIAP'!$AE160*'CPMK-CPL'!P$20,0))/'CPMK-CPL'!P$25,""))</f>
        <v/>
      </c>
      <c r="R160" s="7" t="str">
        <f>IF($C160="","",IFERROR((IFERROR('FORM NILAI SIAP'!$M160*'CPMK-CPL'!Q$11,0)+IFERROR('FORM NILAI SIAP'!$O160*'CPMK-CPL'!Q$12,0)+IFERROR('FORM NILAI SIAP'!$Q160*'CPMK-CPL'!Q$13,0)+IFERROR('FORM NILAI SIAP'!$S160*'CPMK-CPL'!Q$14,0)+IFERROR('FORM NILAI SIAP'!$U160*'CPMK-CPL'!Q$15,0)+IFERROR('FORM NILAI SIAP'!$W160*'CPMK-CPL'!Q$16,0)+IFERROR('FORM NILAI SIAP'!$Y160*'CPMK-CPL'!Q$17,0)+IFERROR('FORM NILAI SIAP'!$AA160*'CPMK-CPL'!Q$18,0)+IFERROR('FORM NILAI SIAP'!$AC160*'CPMK-CPL'!Q$19,0)+IFERROR('FORM NILAI SIAP'!$AE160*'CPMK-CPL'!Q$20,0))/'CPMK-CPL'!Q$25,""))</f>
        <v/>
      </c>
      <c r="S160" s="7" t="str">
        <f>IF($C160="","",IFERROR((IFERROR('FORM NILAI SIAP'!$M160*'CPMK-CPL'!R$11,0)+IFERROR('FORM NILAI SIAP'!$O160*'CPMK-CPL'!R$12,0)+IFERROR('FORM NILAI SIAP'!$Q160*'CPMK-CPL'!R$13,0)+IFERROR('FORM NILAI SIAP'!$S160*'CPMK-CPL'!R$14,0)+IFERROR('FORM NILAI SIAP'!$U160*'CPMK-CPL'!R$15,0)+IFERROR('FORM NILAI SIAP'!$W160*'CPMK-CPL'!R$16,0)+IFERROR('FORM NILAI SIAP'!$Y160*'CPMK-CPL'!R$17,0)+IFERROR('FORM NILAI SIAP'!$AA160*'CPMK-CPL'!R$18,0)+IFERROR('FORM NILAI SIAP'!$AC160*'CPMK-CPL'!R$19,0)+IFERROR('FORM NILAI SIAP'!$AE160*'CPMK-CPL'!R$20,0))/'CPMK-CPL'!R$25,""))</f>
        <v/>
      </c>
      <c r="T160" s="2" t="str">
        <f t="shared" si="47"/>
        <v/>
      </c>
      <c r="U160" s="2" t="str">
        <f t="shared" si="48"/>
        <v/>
      </c>
      <c r="V160" s="2" t="str">
        <f t="shared" si="49"/>
        <v/>
      </c>
      <c r="W160" s="2" t="str">
        <f t="shared" si="50"/>
        <v/>
      </c>
      <c r="X160" s="2" t="str">
        <f t="shared" si="51"/>
        <v/>
      </c>
      <c r="Y160" s="2" t="str">
        <f t="shared" si="52"/>
        <v/>
      </c>
      <c r="Z160" s="2" t="str">
        <f t="shared" si="53"/>
        <v/>
      </c>
      <c r="AA160" s="2" t="str">
        <f t="shared" si="54"/>
        <v/>
      </c>
      <c r="AB160" s="2" t="str">
        <f t="shared" si="45"/>
        <v/>
      </c>
      <c r="AC160" s="2" t="str">
        <f t="shared" si="55"/>
        <v/>
      </c>
      <c r="AD160" s="2" t="str">
        <f t="shared" si="56"/>
        <v/>
      </c>
      <c r="AE160" s="2" t="str">
        <f t="shared" si="57"/>
        <v/>
      </c>
      <c r="AF160" s="2" t="str">
        <f t="shared" si="58"/>
        <v/>
      </c>
      <c r="AG160" s="2" t="str">
        <f t="shared" si="59"/>
        <v/>
      </c>
      <c r="AH160" s="2" t="str">
        <f t="shared" si="60"/>
        <v/>
      </c>
      <c r="AI160" s="60" t="str">
        <f t="shared" ca="1" si="61"/>
        <v/>
      </c>
      <c r="AJ160" s="60"/>
    </row>
    <row r="161" spans="1:36" x14ac:dyDescent="0.25">
      <c r="A161" s="63" t="str">
        <f t="shared" si="46"/>
        <v/>
      </c>
      <c r="B161" s="49" t="str">
        <f>IF('FORM NILAI SIAP'!A161=0,"",'FORM NILAI SIAP'!A161)</f>
        <v/>
      </c>
      <c r="C161" s="3" t="str">
        <f>IF('FORM NILAI SIAP'!B161=0,"",'FORM NILAI SIAP'!B161)</f>
        <v/>
      </c>
      <c r="D161" s="3" t="str">
        <f>'FORM NILAI SIAP'!J161</f>
        <v/>
      </c>
      <c r="E161" s="7" t="str">
        <f>IF($C161="","",IFERROR((IFERROR('FORM NILAI SIAP'!$M161*'CPMK-CPL'!D$11,0)+IFERROR('FORM NILAI SIAP'!$O161*'CPMK-CPL'!D$12,0)+IFERROR('FORM NILAI SIAP'!$Q161*'CPMK-CPL'!D$13,0)+IFERROR('FORM NILAI SIAP'!$S161*'CPMK-CPL'!D$14,0)+IFERROR('FORM NILAI SIAP'!$U161*'CPMK-CPL'!D$15,0)+IFERROR('FORM NILAI SIAP'!$W161*'CPMK-CPL'!D$16,0)+IFERROR('FORM NILAI SIAP'!$Y161*'CPMK-CPL'!D$17,0)+IFERROR('FORM NILAI SIAP'!$AA161*'CPMK-CPL'!D$18,0)+IFERROR('FORM NILAI SIAP'!$AC161*'CPMK-CPL'!D$19,0)+IFERROR('FORM NILAI SIAP'!$AE161*'CPMK-CPL'!D$20,0))/'CPMK-CPL'!D$25,""))</f>
        <v/>
      </c>
      <c r="F161" s="7" t="str">
        <f>IF($C161="","",IFERROR((IFERROR('FORM NILAI SIAP'!$M161*'CPMK-CPL'!E$11,0)+IFERROR('FORM NILAI SIAP'!$O161*'CPMK-CPL'!E$12,0)+IFERROR('FORM NILAI SIAP'!$Q161*'CPMK-CPL'!E$13,0)+IFERROR('FORM NILAI SIAP'!$S161*'CPMK-CPL'!E$14,0)+IFERROR('FORM NILAI SIAP'!$U161*'CPMK-CPL'!E$15,0)+IFERROR('FORM NILAI SIAP'!$W161*'CPMK-CPL'!E$16,0)+IFERROR('FORM NILAI SIAP'!$Y161*'CPMK-CPL'!E$17,0)+IFERROR('FORM NILAI SIAP'!$AA161*'CPMK-CPL'!E$18,0)+IFERROR('FORM NILAI SIAP'!$AC161*'CPMK-CPL'!E$19,0)+IFERROR('FORM NILAI SIAP'!$AE161*'CPMK-CPL'!E$20,0))/'CPMK-CPL'!E$25,""))</f>
        <v/>
      </c>
      <c r="G161" s="7" t="str">
        <f>IF($C161="","",IFERROR((IFERROR('FORM NILAI SIAP'!$M161*'CPMK-CPL'!F$11,0)+IFERROR('FORM NILAI SIAP'!$O161*'CPMK-CPL'!F$12,0)+IFERROR('FORM NILAI SIAP'!$Q161*'CPMK-CPL'!F$13,0)+IFERROR('FORM NILAI SIAP'!$S161*'CPMK-CPL'!F$14,0)+IFERROR('FORM NILAI SIAP'!$U161*'CPMK-CPL'!F$15,0)+IFERROR('FORM NILAI SIAP'!$W161*'CPMK-CPL'!F$16,0)+IFERROR('FORM NILAI SIAP'!$Y161*'CPMK-CPL'!F$17,0)+IFERROR('FORM NILAI SIAP'!$AA161*'CPMK-CPL'!F$18,0)+IFERROR('FORM NILAI SIAP'!$AC161*'CPMK-CPL'!F$19,0)+IFERROR('FORM NILAI SIAP'!$AE161*'CPMK-CPL'!F$20,0))/'CPMK-CPL'!F$25,""))</f>
        <v/>
      </c>
      <c r="H161" s="7" t="str">
        <f>IF($C161="","",IFERROR((IFERROR('FORM NILAI SIAP'!$M161*'CPMK-CPL'!G$11,0)+IFERROR('FORM NILAI SIAP'!$O161*'CPMK-CPL'!G$12,0)+IFERROR('FORM NILAI SIAP'!$Q161*'CPMK-CPL'!G$13,0)+IFERROR('FORM NILAI SIAP'!$S161*'CPMK-CPL'!G$14,0)+IFERROR('FORM NILAI SIAP'!$U161*'CPMK-CPL'!G$15,0)+IFERROR('FORM NILAI SIAP'!$W161*'CPMK-CPL'!G$16,0)+IFERROR('FORM NILAI SIAP'!$Y161*'CPMK-CPL'!G$17,0)+IFERROR('FORM NILAI SIAP'!$AA161*'CPMK-CPL'!G$18,0)+IFERROR('FORM NILAI SIAP'!$AC161*'CPMK-CPL'!G$19,0)+IFERROR('FORM NILAI SIAP'!$AE161*'CPMK-CPL'!G$20,0))/'CPMK-CPL'!G$25,""))</f>
        <v/>
      </c>
      <c r="I161" s="7" t="str">
        <f>IF($C161="","",IFERROR((IFERROR('FORM NILAI SIAP'!$M161*'CPMK-CPL'!H$11,0)+IFERROR('FORM NILAI SIAP'!$O161*'CPMK-CPL'!H$12,0)+IFERROR('FORM NILAI SIAP'!$Q161*'CPMK-CPL'!H$13,0)+IFERROR('FORM NILAI SIAP'!$S161*'CPMK-CPL'!H$14,0)+IFERROR('FORM NILAI SIAP'!$U161*'CPMK-CPL'!H$15,0)+IFERROR('FORM NILAI SIAP'!$W161*'CPMK-CPL'!H$16,0)+IFERROR('FORM NILAI SIAP'!$Y161*'CPMK-CPL'!H$17,0)+IFERROR('FORM NILAI SIAP'!$AA161*'CPMK-CPL'!H$18,0)+IFERROR('FORM NILAI SIAP'!$AC161*'CPMK-CPL'!H$19,0)+IFERROR('FORM NILAI SIAP'!$AE161*'CPMK-CPL'!H$20,0))/'CPMK-CPL'!H$25,""))</f>
        <v/>
      </c>
      <c r="J161" s="7" t="str">
        <f>IF($C161="","",IFERROR((IFERROR('FORM NILAI SIAP'!$M161*'CPMK-CPL'!I$11,0)+IFERROR('FORM NILAI SIAP'!$O161*'CPMK-CPL'!I$12,0)+IFERROR('FORM NILAI SIAP'!$Q161*'CPMK-CPL'!I$13,0)+IFERROR('FORM NILAI SIAP'!$S161*'CPMK-CPL'!I$14,0)+IFERROR('FORM NILAI SIAP'!$U161*'CPMK-CPL'!I$15,0)+IFERROR('FORM NILAI SIAP'!$W161*'CPMK-CPL'!I$16,0)+IFERROR('FORM NILAI SIAP'!$Y161*'CPMK-CPL'!I$17,0)+IFERROR('FORM NILAI SIAP'!$AA161*'CPMK-CPL'!I$18,0)+IFERROR('FORM NILAI SIAP'!$AC161*'CPMK-CPL'!I$19,0)+IFERROR('FORM NILAI SIAP'!$AE161*'CPMK-CPL'!I$20,0))/'CPMK-CPL'!I$25,""))</f>
        <v/>
      </c>
      <c r="K161" s="7" t="str">
        <f>IF($C161="","",IFERROR((IFERROR('FORM NILAI SIAP'!$M161*'CPMK-CPL'!J$11,0)+IFERROR('FORM NILAI SIAP'!$O161*'CPMK-CPL'!J$12,0)+IFERROR('FORM NILAI SIAP'!$Q161*'CPMK-CPL'!J$13,0)+IFERROR('FORM NILAI SIAP'!$S161*'CPMK-CPL'!J$14,0)+IFERROR('FORM NILAI SIAP'!$U161*'CPMK-CPL'!J$15,0)+IFERROR('FORM NILAI SIAP'!$W161*'CPMK-CPL'!J$16,0)+IFERROR('FORM NILAI SIAP'!$Y161*'CPMK-CPL'!J$17,0)+IFERROR('FORM NILAI SIAP'!$AA161*'CPMK-CPL'!J$18,0)+IFERROR('FORM NILAI SIAP'!$AC161*'CPMK-CPL'!J$19,0)+IFERROR('FORM NILAI SIAP'!$AE161*'CPMK-CPL'!J$20,0))/'CPMK-CPL'!J$25,""))</f>
        <v/>
      </c>
      <c r="L161" s="7" t="str">
        <f>IF($C161="","",IFERROR((IFERROR('FORM NILAI SIAP'!$M161*'CPMK-CPL'!K$11,0)+IFERROR('FORM NILAI SIAP'!$O161*'CPMK-CPL'!K$12,0)+IFERROR('FORM NILAI SIAP'!$Q161*'CPMK-CPL'!K$13,0)+IFERROR('FORM NILAI SIAP'!$S161*'CPMK-CPL'!K$14,0)+IFERROR('FORM NILAI SIAP'!$U161*'CPMK-CPL'!K$15,0)+IFERROR('FORM NILAI SIAP'!$W161*'CPMK-CPL'!K$16,0)+IFERROR('FORM NILAI SIAP'!$Y161*'CPMK-CPL'!K$17,0)+IFERROR('FORM NILAI SIAP'!$AA161*'CPMK-CPL'!K$18,0)+IFERROR('FORM NILAI SIAP'!$AC161*'CPMK-CPL'!K$19,0)+IFERROR('FORM NILAI SIAP'!$AE161*'CPMK-CPL'!K$20,0))/'CPMK-CPL'!K$25,""))</f>
        <v/>
      </c>
      <c r="M161" s="7" t="str">
        <f>IF($C161="","",IFERROR((IFERROR('FORM NILAI SIAP'!$M161*'CPMK-CPL'!L$11,0)+IFERROR('FORM NILAI SIAP'!$O161*'CPMK-CPL'!L$12,0)+IFERROR('FORM NILAI SIAP'!$Q161*'CPMK-CPL'!L$13,0)+IFERROR('FORM NILAI SIAP'!$S161*'CPMK-CPL'!L$14,0)+IFERROR('FORM NILAI SIAP'!$U161*'CPMK-CPL'!L$15,0)+IFERROR('FORM NILAI SIAP'!$W161*'CPMK-CPL'!L$16,0)+IFERROR('FORM NILAI SIAP'!$Y161*'CPMK-CPL'!L$17,0)+IFERROR('FORM NILAI SIAP'!$AA161*'CPMK-CPL'!L$18,0)+IFERROR('FORM NILAI SIAP'!$AC161*'CPMK-CPL'!L$19,0)+IFERROR('FORM NILAI SIAP'!$AE161*'CPMK-CPL'!L$20,0))/'CPMK-CPL'!L$25,""))</f>
        <v/>
      </c>
      <c r="N161" s="7" t="str">
        <f>IF($C161="","",IFERROR((IFERROR('FORM NILAI SIAP'!$M161*'CPMK-CPL'!M$11,0)+IFERROR('FORM NILAI SIAP'!$O161*'CPMK-CPL'!M$12,0)+IFERROR('FORM NILAI SIAP'!$Q161*'CPMK-CPL'!M$13,0)+IFERROR('FORM NILAI SIAP'!$S161*'CPMK-CPL'!M$14,0)+IFERROR('FORM NILAI SIAP'!$U161*'CPMK-CPL'!M$15,0)+IFERROR('FORM NILAI SIAP'!$W161*'CPMK-CPL'!M$16,0)+IFERROR('FORM NILAI SIAP'!$Y161*'CPMK-CPL'!M$17,0)+IFERROR('FORM NILAI SIAP'!$AA161*'CPMK-CPL'!M$18,0)+IFERROR('FORM NILAI SIAP'!$AC161*'CPMK-CPL'!M$19,0)+IFERROR('FORM NILAI SIAP'!$AE161*'CPMK-CPL'!M$20,0))/'CPMK-CPL'!M$25,""))</f>
        <v/>
      </c>
      <c r="O161" s="7" t="str">
        <f>IF($C161="","",IFERROR((IFERROR('FORM NILAI SIAP'!$M161*'CPMK-CPL'!N$11,0)+IFERROR('FORM NILAI SIAP'!$O161*'CPMK-CPL'!N$12,0)+IFERROR('FORM NILAI SIAP'!$Q161*'CPMK-CPL'!N$13,0)+IFERROR('FORM NILAI SIAP'!$S161*'CPMK-CPL'!N$14,0)+IFERROR('FORM NILAI SIAP'!$U161*'CPMK-CPL'!N$15,0)+IFERROR('FORM NILAI SIAP'!$W161*'CPMK-CPL'!N$16,0)+IFERROR('FORM NILAI SIAP'!$Y161*'CPMK-CPL'!N$17,0)+IFERROR('FORM NILAI SIAP'!$AA161*'CPMK-CPL'!N$18,0)+IFERROR('FORM NILAI SIAP'!$AC161*'CPMK-CPL'!N$19,0)+IFERROR('FORM NILAI SIAP'!$AE161*'CPMK-CPL'!N$20,0))/'CPMK-CPL'!N$25,""))</f>
        <v/>
      </c>
      <c r="P161" s="7" t="str">
        <f>IF($C161="","",IFERROR((IFERROR('FORM NILAI SIAP'!$M161*'CPMK-CPL'!O$11,0)+IFERROR('FORM NILAI SIAP'!$O161*'CPMK-CPL'!O$12,0)+IFERROR('FORM NILAI SIAP'!$Q161*'CPMK-CPL'!O$13,0)+IFERROR('FORM NILAI SIAP'!$S161*'CPMK-CPL'!O$14,0)+IFERROR('FORM NILAI SIAP'!$U161*'CPMK-CPL'!O$15,0)+IFERROR('FORM NILAI SIAP'!$W161*'CPMK-CPL'!O$16,0)+IFERROR('FORM NILAI SIAP'!$Y161*'CPMK-CPL'!O$17,0)+IFERROR('FORM NILAI SIAP'!$AA161*'CPMK-CPL'!O$18,0)+IFERROR('FORM NILAI SIAP'!$AC161*'CPMK-CPL'!O$19,0)+IFERROR('FORM NILAI SIAP'!$AE161*'CPMK-CPL'!O$20,0))/'CPMK-CPL'!O$25,""))</f>
        <v/>
      </c>
      <c r="Q161" s="7" t="str">
        <f>IF($C161="","",IFERROR((IFERROR('FORM NILAI SIAP'!$M161*'CPMK-CPL'!P$11,0)+IFERROR('FORM NILAI SIAP'!$O161*'CPMK-CPL'!P$12,0)+IFERROR('FORM NILAI SIAP'!$Q161*'CPMK-CPL'!P$13,0)+IFERROR('FORM NILAI SIAP'!$S161*'CPMK-CPL'!P$14,0)+IFERROR('FORM NILAI SIAP'!$U161*'CPMK-CPL'!P$15,0)+IFERROR('FORM NILAI SIAP'!$W161*'CPMK-CPL'!P$16,0)+IFERROR('FORM NILAI SIAP'!$Y161*'CPMK-CPL'!P$17,0)+IFERROR('FORM NILAI SIAP'!$AA161*'CPMK-CPL'!P$18,0)+IFERROR('FORM NILAI SIAP'!$AC161*'CPMK-CPL'!P$19,0)+IFERROR('FORM NILAI SIAP'!$AE161*'CPMK-CPL'!P$20,0))/'CPMK-CPL'!P$25,""))</f>
        <v/>
      </c>
      <c r="R161" s="7" t="str">
        <f>IF($C161="","",IFERROR((IFERROR('FORM NILAI SIAP'!$M161*'CPMK-CPL'!Q$11,0)+IFERROR('FORM NILAI SIAP'!$O161*'CPMK-CPL'!Q$12,0)+IFERROR('FORM NILAI SIAP'!$Q161*'CPMK-CPL'!Q$13,0)+IFERROR('FORM NILAI SIAP'!$S161*'CPMK-CPL'!Q$14,0)+IFERROR('FORM NILAI SIAP'!$U161*'CPMK-CPL'!Q$15,0)+IFERROR('FORM NILAI SIAP'!$W161*'CPMK-CPL'!Q$16,0)+IFERROR('FORM NILAI SIAP'!$Y161*'CPMK-CPL'!Q$17,0)+IFERROR('FORM NILAI SIAP'!$AA161*'CPMK-CPL'!Q$18,0)+IFERROR('FORM NILAI SIAP'!$AC161*'CPMK-CPL'!Q$19,0)+IFERROR('FORM NILAI SIAP'!$AE161*'CPMK-CPL'!Q$20,0))/'CPMK-CPL'!Q$25,""))</f>
        <v/>
      </c>
      <c r="S161" s="7" t="str">
        <f>IF($C161="","",IFERROR((IFERROR('FORM NILAI SIAP'!$M161*'CPMK-CPL'!R$11,0)+IFERROR('FORM NILAI SIAP'!$O161*'CPMK-CPL'!R$12,0)+IFERROR('FORM NILAI SIAP'!$Q161*'CPMK-CPL'!R$13,0)+IFERROR('FORM NILAI SIAP'!$S161*'CPMK-CPL'!R$14,0)+IFERROR('FORM NILAI SIAP'!$U161*'CPMK-CPL'!R$15,0)+IFERROR('FORM NILAI SIAP'!$W161*'CPMK-CPL'!R$16,0)+IFERROR('FORM NILAI SIAP'!$Y161*'CPMK-CPL'!R$17,0)+IFERROR('FORM NILAI SIAP'!$AA161*'CPMK-CPL'!R$18,0)+IFERROR('FORM NILAI SIAP'!$AC161*'CPMK-CPL'!R$19,0)+IFERROR('FORM NILAI SIAP'!$AE161*'CPMK-CPL'!R$20,0))/'CPMK-CPL'!R$25,""))</f>
        <v/>
      </c>
      <c r="T161" s="2" t="str">
        <f t="shared" si="47"/>
        <v/>
      </c>
      <c r="U161" s="2" t="str">
        <f t="shared" si="48"/>
        <v/>
      </c>
      <c r="V161" s="2" t="str">
        <f t="shared" si="49"/>
        <v/>
      </c>
      <c r="W161" s="2" t="str">
        <f t="shared" si="50"/>
        <v/>
      </c>
      <c r="X161" s="2" t="str">
        <f t="shared" si="51"/>
        <v/>
      </c>
      <c r="Y161" s="2" t="str">
        <f t="shared" si="52"/>
        <v/>
      </c>
      <c r="Z161" s="2" t="str">
        <f t="shared" si="53"/>
        <v/>
      </c>
      <c r="AA161" s="2" t="str">
        <f t="shared" si="54"/>
        <v/>
      </c>
      <c r="AB161" s="2" t="str">
        <f t="shared" si="45"/>
        <v/>
      </c>
      <c r="AC161" s="2" t="str">
        <f t="shared" si="55"/>
        <v/>
      </c>
      <c r="AD161" s="2" t="str">
        <f t="shared" si="56"/>
        <v/>
      </c>
      <c r="AE161" s="2" t="str">
        <f t="shared" si="57"/>
        <v/>
      </c>
      <c r="AF161" s="2" t="str">
        <f t="shared" si="58"/>
        <v/>
      </c>
      <c r="AG161" s="2" t="str">
        <f t="shared" si="59"/>
        <v/>
      </c>
      <c r="AH161" s="2" t="str">
        <f t="shared" si="60"/>
        <v/>
      </c>
      <c r="AI161" s="60" t="str">
        <f t="shared" ca="1" si="61"/>
        <v/>
      </c>
      <c r="AJ161" s="60"/>
    </row>
    <row r="162" spans="1:36" x14ac:dyDescent="0.25">
      <c r="A162" s="63" t="str">
        <f t="shared" si="46"/>
        <v/>
      </c>
      <c r="B162" s="49" t="str">
        <f>IF('FORM NILAI SIAP'!A162=0,"",'FORM NILAI SIAP'!A162)</f>
        <v/>
      </c>
      <c r="C162" s="3" t="str">
        <f>IF('FORM NILAI SIAP'!B162=0,"",'FORM NILAI SIAP'!B162)</f>
        <v/>
      </c>
      <c r="D162" s="3" t="str">
        <f>'FORM NILAI SIAP'!J162</f>
        <v/>
      </c>
      <c r="E162" s="7" t="str">
        <f>IF($C162="","",IFERROR((IFERROR('FORM NILAI SIAP'!$M162*'CPMK-CPL'!D$11,0)+IFERROR('FORM NILAI SIAP'!$O162*'CPMK-CPL'!D$12,0)+IFERROR('FORM NILAI SIAP'!$Q162*'CPMK-CPL'!D$13,0)+IFERROR('FORM NILAI SIAP'!$S162*'CPMK-CPL'!D$14,0)+IFERROR('FORM NILAI SIAP'!$U162*'CPMK-CPL'!D$15,0)+IFERROR('FORM NILAI SIAP'!$W162*'CPMK-CPL'!D$16,0)+IFERROR('FORM NILAI SIAP'!$Y162*'CPMK-CPL'!D$17,0)+IFERROR('FORM NILAI SIAP'!$AA162*'CPMK-CPL'!D$18,0)+IFERROR('FORM NILAI SIAP'!$AC162*'CPMK-CPL'!D$19,0)+IFERROR('FORM NILAI SIAP'!$AE162*'CPMK-CPL'!D$20,0))/'CPMK-CPL'!D$25,""))</f>
        <v/>
      </c>
      <c r="F162" s="7" t="str">
        <f>IF($C162="","",IFERROR((IFERROR('FORM NILAI SIAP'!$M162*'CPMK-CPL'!E$11,0)+IFERROR('FORM NILAI SIAP'!$O162*'CPMK-CPL'!E$12,0)+IFERROR('FORM NILAI SIAP'!$Q162*'CPMK-CPL'!E$13,0)+IFERROR('FORM NILAI SIAP'!$S162*'CPMK-CPL'!E$14,0)+IFERROR('FORM NILAI SIAP'!$U162*'CPMK-CPL'!E$15,0)+IFERROR('FORM NILAI SIAP'!$W162*'CPMK-CPL'!E$16,0)+IFERROR('FORM NILAI SIAP'!$Y162*'CPMK-CPL'!E$17,0)+IFERROR('FORM NILAI SIAP'!$AA162*'CPMK-CPL'!E$18,0)+IFERROR('FORM NILAI SIAP'!$AC162*'CPMK-CPL'!E$19,0)+IFERROR('FORM NILAI SIAP'!$AE162*'CPMK-CPL'!E$20,0))/'CPMK-CPL'!E$25,""))</f>
        <v/>
      </c>
      <c r="G162" s="7" t="str">
        <f>IF($C162="","",IFERROR((IFERROR('FORM NILAI SIAP'!$M162*'CPMK-CPL'!F$11,0)+IFERROR('FORM NILAI SIAP'!$O162*'CPMK-CPL'!F$12,0)+IFERROR('FORM NILAI SIAP'!$Q162*'CPMK-CPL'!F$13,0)+IFERROR('FORM NILAI SIAP'!$S162*'CPMK-CPL'!F$14,0)+IFERROR('FORM NILAI SIAP'!$U162*'CPMK-CPL'!F$15,0)+IFERROR('FORM NILAI SIAP'!$W162*'CPMK-CPL'!F$16,0)+IFERROR('FORM NILAI SIAP'!$Y162*'CPMK-CPL'!F$17,0)+IFERROR('FORM NILAI SIAP'!$AA162*'CPMK-CPL'!F$18,0)+IFERROR('FORM NILAI SIAP'!$AC162*'CPMK-CPL'!F$19,0)+IFERROR('FORM NILAI SIAP'!$AE162*'CPMK-CPL'!F$20,0))/'CPMK-CPL'!F$25,""))</f>
        <v/>
      </c>
      <c r="H162" s="7" t="str">
        <f>IF($C162="","",IFERROR((IFERROR('FORM NILAI SIAP'!$M162*'CPMK-CPL'!G$11,0)+IFERROR('FORM NILAI SIAP'!$O162*'CPMK-CPL'!G$12,0)+IFERROR('FORM NILAI SIAP'!$Q162*'CPMK-CPL'!G$13,0)+IFERROR('FORM NILAI SIAP'!$S162*'CPMK-CPL'!G$14,0)+IFERROR('FORM NILAI SIAP'!$U162*'CPMK-CPL'!G$15,0)+IFERROR('FORM NILAI SIAP'!$W162*'CPMK-CPL'!G$16,0)+IFERROR('FORM NILAI SIAP'!$Y162*'CPMK-CPL'!G$17,0)+IFERROR('FORM NILAI SIAP'!$AA162*'CPMK-CPL'!G$18,0)+IFERROR('FORM NILAI SIAP'!$AC162*'CPMK-CPL'!G$19,0)+IFERROR('FORM NILAI SIAP'!$AE162*'CPMK-CPL'!G$20,0))/'CPMK-CPL'!G$25,""))</f>
        <v/>
      </c>
      <c r="I162" s="7" t="str">
        <f>IF($C162="","",IFERROR((IFERROR('FORM NILAI SIAP'!$M162*'CPMK-CPL'!H$11,0)+IFERROR('FORM NILAI SIAP'!$O162*'CPMK-CPL'!H$12,0)+IFERROR('FORM NILAI SIAP'!$Q162*'CPMK-CPL'!H$13,0)+IFERROR('FORM NILAI SIAP'!$S162*'CPMK-CPL'!H$14,0)+IFERROR('FORM NILAI SIAP'!$U162*'CPMK-CPL'!H$15,0)+IFERROR('FORM NILAI SIAP'!$W162*'CPMK-CPL'!H$16,0)+IFERROR('FORM NILAI SIAP'!$Y162*'CPMK-CPL'!H$17,0)+IFERROR('FORM NILAI SIAP'!$AA162*'CPMK-CPL'!H$18,0)+IFERROR('FORM NILAI SIAP'!$AC162*'CPMK-CPL'!H$19,0)+IFERROR('FORM NILAI SIAP'!$AE162*'CPMK-CPL'!H$20,0))/'CPMK-CPL'!H$25,""))</f>
        <v/>
      </c>
      <c r="J162" s="7" t="str">
        <f>IF($C162="","",IFERROR((IFERROR('FORM NILAI SIAP'!$M162*'CPMK-CPL'!I$11,0)+IFERROR('FORM NILAI SIAP'!$O162*'CPMK-CPL'!I$12,0)+IFERROR('FORM NILAI SIAP'!$Q162*'CPMK-CPL'!I$13,0)+IFERROR('FORM NILAI SIAP'!$S162*'CPMK-CPL'!I$14,0)+IFERROR('FORM NILAI SIAP'!$U162*'CPMK-CPL'!I$15,0)+IFERROR('FORM NILAI SIAP'!$W162*'CPMK-CPL'!I$16,0)+IFERROR('FORM NILAI SIAP'!$Y162*'CPMK-CPL'!I$17,0)+IFERROR('FORM NILAI SIAP'!$AA162*'CPMK-CPL'!I$18,0)+IFERROR('FORM NILAI SIAP'!$AC162*'CPMK-CPL'!I$19,0)+IFERROR('FORM NILAI SIAP'!$AE162*'CPMK-CPL'!I$20,0))/'CPMK-CPL'!I$25,""))</f>
        <v/>
      </c>
      <c r="K162" s="7" t="str">
        <f>IF($C162="","",IFERROR((IFERROR('FORM NILAI SIAP'!$M162*'CPMK-CPL'!J$11,0)+IFERROR('FORM NILAI SIAP'!$O162*'CPMK-CPL'!J$12,0)+IFERROR('FORM NILAI SIAP'!$Q162*'CPMK-CPL'!J$13,0)+IFERROR('FORM NILAI SIAP'!$S162*'CPMK-CPL'!J$14,0)+IFERROR('FORM NILAI SIAP'!$U162*'CPMK-CPL'!J$15,0)+IFERROR('FORM NILAI SIAP'!$W162*'CPMK-CPL'!J$16,0)+IFERROR('FORM NILAI SIAP'!$Y162*'CPMK-CPL'!J$17,0)+IFERROR('FORM NILAI SIAP'!$AA162*'CPMK-CPL'!J$18,0)+IFERROR('FORM NILAI SIAP'!$AC162*'CPMK-CPL'!J$19,0)+IFERROR('FORM NILAI SIAP'!$AE162*'CPMK-CPL'!J$20,0))/'CPMK-CPL'!J$25,""))</f>
        <v/>
      </c>
      <c r="L162" s="7" t="str">
        <f>IF($C162="","",IFERROR((IFERROR('FORM NILAI SIAP'!$M162*'CPMK-CPL'!K$11,0)+IFERROR('FORM NILAI SIAP'!$O162*'CPMK-CPL'!K$12,0)+IFERROR('FORM NILAI SIAP'!$Q162*'CPMK-CPL'!K$13,0)+IFERROR('FORM NILAI SIAP'!$S162*'CPMK-CPL'!K$14,0)+IFERROR('FORM NILAI SIAP'!$U162*'CPMK-CPL'!K$15,0)+IFERROR('FORM NILAI SIAP'!$W162*'CPMK-CPL'!K$16,0)+IFERROR('FORM NILAI SIAP'!$Y162*'CPMK-CPL'!K$17,0)+IFERROR('FORM NILAI SIAP'!$AA162*'CPMK-CPL'!K$18,0)+IFERROR('FORM NILAI SIAP'!$AC162*'CPMK-CPL'!K$19,0)+IFERROR('FORM NILAI SIAP'!$AE162*'CPMK-CPL'!K$20,0))/'CPMK-CPL'!K$25,""))</f>
        <v/>
      </c>
      <c r="M162" s="7" t="str">
        <f>IF($C162="","",IFERROR((IFERROR('FORM NILAI SIAP'!$M162*'CPMK-CPL'!L$11,0)+IFERROR('FORM NILAI SIAP'!$O162*'CPMK-CPL'!L$12,0)+IFERROR('FORM NILAI SIAP'!$Q162*'CPMK-CPL'!L$13,0)+IFERROR('FORM NILAI SIAP'!$S162*'CPMK-CPL'!L$14,0)+IFERROR('FORM NILAI SIAP'!$U162*'CPMK-CPL'!L$15,0)+IFERROR('FORM NILAI SIAP'!$W162*'CPMK-CPL'!L$16,0)+IFERROR('FORM NILAI SIAP'!$Y162*'CPMK-CPL'!L$17,0)+IFERROR('FORM NILAI SIAP'!$AA162*'CPMK-CPL'!L$18,0)+IFERROR('FORM NILAI SIAP'!$AC162*'CPMK-CPL'!L$19,0)+IFERROR('FORM NILAI SIAP'!$AE162*'CPMK-CPL'!L$20,0))/'CPMK-CPL'!L$25,""))</f>
        <v/>
      </c>
      <c r="N162" s="7" t="str">
        <f>IF($C162="","",IFERROR((IFERROR('FORM NILAI SIAP'!$M162*'CPMK-CPL'!M$11,0)+IFERROR('FORM NILAI SIAP'!$O162*'CPMK-CPL'!M$12,0)+IFERROR('FORM NILAI SIAP'!$Q162*'CPMK-CPL'!M$13,0)+IFERROR('FORM NILAI SIAP'!$S162*'CPMK-CPL'!M$14,0)+IFERROR('FORM NILAI SIAP'!$U162*'CPMK-CPL'!M$15,0)+IFERROR('FORM NILAI SIAP'!$W162*'CPMK-CPL'!M$16,0)+IFERROR('FORM NILAI SIAP'!$Y162*'CPMK-CPL'!M$17,0)+IFERROR('FORM NILAI SIAP'!$AA162*'CPMK-CPL'!M$18,0)+IFERROR('FORM NILAI SIAP'!$AC162*'CPMK-CPL'!M$19,0)+IFERROR('FORM NILAI SIAP'!$AE162*'CPMK-CPL'!M$20,0))/'CPMK-CPL'!M$25,""))</f>
        <v/>
      </c>
      <c r="O162" s="7" t="str">
        <f>IF($C162="","",IFERROR((IFERROR('FORM NILAI SIAP'!$M162*'CPMK-CPL'!N$11,0)+IFERROR('FORM NILAI SIAP'!$O162*'CPMK-CPL'!N$12,0)+IFERROR('FORM NILAI SIAP'!$Q162*'CPMK-CPL'!N$13,0)+IFERROR('FORM NILAI SIAP'!$S162*'CPMK-CPL'!N$14,0)+IFERROR('FORM NILAI SIAP'!$U162*'CPMK-CPL'!N$15,0)+IFERROR('FORM NILAI SIAP'!$W162*'CPMK-CPL'!N$16,0)+IFERROR('FORM NILAI SIAP'!$Y162*'CPMK-CPL'!N$17,0)+IFERROR('FORM NILAI SIAP'!$AA162*'CPMK-CPL'!N$18,0)+IFERROR('FORM NILAI SIAP'!$AC162*'CPMK-CPL'!N$19,0)+IFERROR('FORM NILAI SIAP'!$AE162*'CPMK-CPL'!N$20,0))/'CPMK-CPL'!N$25,""))</f>
        <v/>
      </c>
      <c r="P162" s="7" t="str">
        <f>IF($C162="","",IFERROR((IFERROR('FORM NILAI SIAP'!$M162*'CPMK-CPL'!O$11,0)+IFERROR('FORM NILAI SIAP'!$O162*'CPMK-CPL'!O$12,0)+IFERROR('FORM NILAI SIAP'!$Q162*'CPMK-CPL'!O$13,0)+IFERROR('FORM NILAI SIAP'!$S162*'CPMK-CPL'!O$14,0)+IFERROR('FORM NILAI SIAP'!$U162*'CPMK-CPL'!O$15,0)+IFERROR('FORM NILAI SIAP'!$W162*'CPMK-CPL'!O$16,0)+IFERROR('FORM NILAI SIAP'!$Y162*'CPMK-CPL'!O$17,0)+IFERROR('FORM NILAI SIAP'!$AA162*'CPMK-CPL'!O$18,0)+IFERROR('FORM NILAI SIAP'!$AC162*'CPMK-CPL'!O$19,0)+IFERROR('FORM NILAI SIAP'!$AE162*'CPMK-CPL'!O$20,0))/'CPMK-CPL'!O$25,""))</f>
        <v/>
      </c>
      <c r="Q162" s="7" t="str">
        <f>IF($C162="","",IFERROR((IFERROR('FORM NILAI SIAP'!$M162*'CPMK-CPL'!P$11,0)+IFERROR('FORM NILAI SIAP'!$O162*'CPMK-CPL'!P$12,0)+IFERROR('FORM NILAI SIAP'!$Q162*'CPMK-CPL'!P$13,0)+IFERROR('FORM NILAI SIAP'!$S162*'CPMK-CPL'!P$14,0)+IFERROR('FORM NILAI SIAP'!$U162*'CPMK-CPL'!P$15,0)+IFERROR('FORM NILAI SIAP'!$W162*'CPMK-CPL'!P$16,0)+IFERROR('FORM NILAI SIAP'!$Y162*'CPMK-CPL'!P$17,0)+IFERROR('FORM NILAI SIAP'!$AA162*'CPMK-CPL'!P$18,0)+IFERROR('FORM NILAI SIAP'!$AC162*'CPMK-CPL'!P$19,0)+IFERROR('FORM NILAI SIAP'!$AE162*'CPMK-CPL'!P$20,0))/'CPMK-CPL'!P$25,""))</f>
        <v/>
      </c>
      <c r="R162" s="7" t="str">
        <f>IF($C162="","",IFERROR((IFERROR('FORM NILAI SIAP'!$M162*'CPMK-CPL'!Q$11,0)+IFERROR('FORM NILAI SIAP'!$O162*'CPMK-CPL'!Q$12,0)+IFERROR('FORM NILAI SIAP'!$Q162*'CPMK-CPL'!Q$13,0)+IFERROR('FORM NILAI SIAP'!$S162*'CPMK-CPL'!Q$14,0)+IFERROR('FORM NILAI SIAP'!$U162*'CPMK-CPL'!Q$15,0)+IFERROR('FORM NILAI SIAP'!$W162*'CPMK-CPL'!Q$16,0)+IFERROR('FORM NILAI SIAP'!$Y162*'CPMK-CPL'!Q$17,0)+IFERROR('FORM NILAI SIAP'!$AA162*'CPMK-CPL'!Q$18,0)+IFERROR('FORM NILAI SIAP'!$AC162*'CPMK-CPL'!Q$19,0)+IFERROR('FORM NILAI SIAP'!$AE162*'CPMK-CPL'!Q$20,0))/'CPMK-CPL'!Q$25,""))</f>
        <v/>
      </c>
      <c r="S162" s="7" t="str">
        <f>IF($C162="","",IFERROR((IFERROR('FORM NILAI SIAP'!$M162*'CPMK-CPL'!R$11,0)+IFERROR('FORM NILAI SIAP'!$O162*'CPMK-CPL'!R$12,0)+IFERROR('FORM NILAI SIAP'!$Q162*'CPMK-CPL'!R$13,0)+IFERROR('FORM NILAI SIAP'!$S162*'CPMK-CPL'!R$14,0)+IFERROR('FORM NILAI SIAP'!$U162*'CPMK-CPL'!R$15,0)+IFERROR('FORM NILAI SIAP'!$W162*'CPMK-CPL'!R$16,0)+IFERROR('FORM NILAI SIAP'!$Y162*'CPMK-CPL'!R$17,0)+IFERROR('FORM NILAI SIAP'!$AA162*'CPMK-CPL'!R$18,0)+IFERROR('FORM NILAI SIAP'!$AC162*'CPMK-CPL'!R$19,0)+IFERROR('FORM NILAI SIAP'!$AE162*'CPMK-CPL'!R$20,0))/'CPMK-CPL'!R$25,""))</f>
        <v/>
      </c>
      <c r="T162" s="2" t="str">
        <f t="shared" si="47"/>
        <v/>
      </c>
      <c r="U162" s="2" t="str">
        <f t="shared" si="48"/>
        <v/>
      </c>
      <c r="V162" s="2" t="str">
        <f t="shared" si="49"/>
        <v/>
      </c>
      <c r="W162" s="2" t="str">
        <f t="shared" si="50"/>
        <v/>
      </c>
      <c r="X162" s="2" t="str">
        <f t="shared" si="51"/>
        <v/>
      </c>
      <c r="Y162" s="2" t="str">
        <f t="shared" si="52"/>
        <v/>
      </c>
      <c r="Z162" s="2" t="str">
        <f t="shared" si="53"/>
        <v/>
      </c>
      <c r="AA162" s="2" t="str">
        <f t="shared" si="54"/>
        <v/>
      </c>
      <c r="AB162" s="2" t="str">
        <f t="shared" si="45"/>
        <v/>
      </c>
      <c r="AC162" s="2" t="str">
        <f t="shared" si="55"/>
        <v/>
      </c>
      <c r="AD162" s="2" t="str">
        <f t="shared" si="56"/>
        <v/>
      </c>
      <c r="AE162" s="2" t="str">
        <f t="shared" si="57"/>
        <v/>
      </c>
      <c r="AF162" s="2" t="str">
        <f t="shared" si="58"/>
        <v/>
      </c>
      <c r="AG162" s="2" t="str">
        <f t="shared" si="59"/>
        <v/>
      </c>
      <c r="AH162" s="2" t="str">
        <f t="shared" si="60"/>
        <v/>
      </c>
      <c r="AI162" s="60" t="str">
        <f t="shared" ca="1" si="61"/>
        <v/>
      </c>
      <c r="AJ162" s="60"/>
    </row>
    <row r="163" spans="1:36" x14ac:dyDescent="0.25">
      <c r="A163" s="63" t="str">
        <f t="shared" si="46"/>
        <v/>
      </c>
      <c r="B163" s="49" t="str">
        <f>IF('FORM NILAI SIAP'!A163=0,"",'FORM NILAI SIAP'!A163)</f>
        <v/>
      </c>
      <c r="C163" s="3" t="str">
        <f>IF('FORM NILAI SIAP'!B163=0,"",'FORM NILAI SIAP'!B163)</f>
        <v/>
      </c>
      <c r="D163" s="3" t="str">
        <f>'FORM NILAI SIAP'!J163</f>
        <v/>
      </c>
      <c r="E163" s="7" t="str">
        <f>IF($C163="","",IFERROR((IFERROR('FORM NILAI SIAP'!$M163*'CPMK-CPL'!D$11,0)+IFERROR('FORM NILAI SIAP'!$O163*'CPMK-CPL'!D$12,0)+IFERROR('FORM NILAI SIAP'!$Q163*'CPMK-CPL'!D$13,0)+IFERROR('FORM NILAI SIAP'!$S163*'CPMK-CPL'!D$14,0)+IFERROR('FORM NILAI SIAP'!$U163*'CPMK-CPL'!D$15,0)+IFERROR('FORM NILAI SIAP'!$W163*'CPMK-CPL'!D$16,0)+IFERROR('FORM NILAI SIAP'!$Y163*'CPMK-CPL'!D$17,0)+IFERROR('FORM NILAI SIAP'!$AA163*'CPMK-CPL'!D$18,0)+IFERROR('FORM NILAI SIAP'!$AC163*'CPMK-CPL'!D$19,0)+IFERROR('FORM NILAI SIAP'!$AE163*'CPMK-CPL'!D$20,0))/'CPMK-CPL'!D$25,""))</f>
        <v/>
      </c>
      <c r="F163" s="7" t="str">
        <f>IF($C163="","",IFERROR((IFERROR('FORM NILAI SIAP'!$M163*'CPMK-CPL'!E$11,0)+IFERROR('FORM NILAI SIAP'!$O163*'CPMK-CPL'!E$12,0)+IFERROR('FORM NILAI SIAP'!$Q163*'CPMK-CPL'!E$13,0)+IFERROR('FORM NILAI SIAP'!$S163*'CPMK-CPL'!E$14,0)+IFERROR('FORM NILAI SIAP'!$U163*'CPMK-CPL'!E$15,0)+IFERROR('FORM NILAI SIAP'!$W163*'CPMK-CPL'!E$16,0)+IFERROR('FORM NILAI SIAP'!$Y163*'CPMK-CPL'!E$17,0)+IFERROR('FORM NILAI SIAP'!$AA163*'CPMK-CPL'!E$18,0)+IFERROR('FORM NILAI SIAP'!$AC163*'CPMK-CPL'!E$19,0)+IFERROR('FORM NILAI SIAP'!$AE163*'CPMK-CPL'!E$20,0))/'CPMK-CPL'!E$25,""))</f>
        <v/>
      </c>
      <c r="G163" s="7" t="str">
        <f>IF($C163="","",IFERROR((IFERROR('FORM NILAI SIAP'!$M163*'CPMK-CPL'!F$11,0)+IFERROR('FORM NILAI SIAP'!$O163*'CPMK-CPL'!F$12,0)+IFERROR('FORM NILAI SIAP'!$Q163*'CPMK-CPL'!F$13,0)+IFERROR('FORM NILAI SIAP'!$S163*'CPMK-CPL'!F$14,0)+IFERROR('FORM NILAI SIAP'!$U163*'CPMK-CPL'!F$15,0)+IFERROR('FORM NILAI SIAP'!$W163*'CPMK-CPL'!F$16,0)+IFERROR('FORM NILAI SIAP'!$Y163*'CPMK-CPL'!F$17,0)+IFERROR('FORM NILAI SIAP'!$AA163*'CPMK-CPL'!F$18,0)+IFERROR('FORM NILAI SIAP'!$AC163*'CPMK-CPL'!F$19,0)+IFERROR('FORM NILAI SIAP'!$AE163*'CPMK-CPL'!F$20,0))/'CPMK-CPL'!F$25,""))</f>
        <v/>
      </c>
      <c r="H163" s="7" t="str">
        <f>IF($C163="","",IFERROR((IFERROR('FORM NILAI SIAP'!$M163*'CPMK-CPL'!G$11,0)+IFERROR('FORM NILAI SIAP'!$O163*'CPMK-CPL'!G$12,0)+IFERROR('FORM NILAI SIAP'!$Q163*'CPMK-CPL'!G$13,0)+IFERROR('FORM NILAI SIAP'!$S163*'CPMK-CPL'!G$14,0)+IFERROR('FORM NILAI SIAP'!$U163*'CPMK-CPL'!G$15,0)+IFERROR('FORM NILAI SIAP'!$W163*'CPMK-CPL'!G$16,0)+IFERROR('FORM NILAI SIAP'!$Y163*'CPMK-CPL'!G$17,0)+IFERROR('FORM NILAI SIAP'!$AA163*'CPMK-CPL'!G$18,0)+IFERROR('FORM NILAI SIAP'!$AC163*'CPMK-CPL'!G$19,0)+IFERROR('FORM NILAI SIAP'!$AE163*'CPMK-CPL'!G$20,0))/'CPMK-CPL'!G$25,""))</f>
        <v/>
      </c>
      <c r="I163" s="7" t="str">
        <f>IF($C163="","",IFERROR((IFERROR('FORM NILAI SIAP'!$M163*'CPMK-CPL'!H$11,0)+IFERROR('FORM NILAI SIAP'!$O163*'CPMK-CPL'!H$12,0)+IFERROR('FORM NILAI SIAP'!$Q163*'CPMK-CPL'!H$13,0)+IFERROR('FORM NILAI SIAP'!$S163*'CPMK-CPL'!H$14,0)+IFERROR('FORM NILAI SIAP'!$U163*'CPMK-CPL'!H$15,0)+IFERROR('FORM NILAI SIAP'!$W163*'CPMK-CPL'!H$16,0)+IFERROR('FORM NILAI SIAP'!$Y163*'CPMK-CPL'!H$17,0)+IFERROR('FORM NILAI SIAP'!$AA163*'CPMK-CPL'!H$18,0)+IFERROR('FORM NILAI SIAP'!$AC163*'CPMK-CPL'!H$19,0)+IFERROR('FORM NILAI SIAP'!$AE163*'CPMK-CPL'!H$20,0))/'CPMK-CPL'!H$25,""))</f>
        <v/>
      </c>
      <c r="J163" s="7" t="str">
        <f>IF($C163="","",IFERROR((IFERROR('FORM NILAI SIAP'!$M163*'CPMK-CPL'!I$11,0)+IFERROR('FORM NILAI SIAP'!$O163*'CPMK-CPL'!I$12,0)+IFERROR('FORM NILAI SIAP'!$Q163*'CPMK-CPL'!I$13,0)+IFERROR('FORM NILAI SIAP'!$S163*'CPMK-CPL'!I$14,0)+IFERROR('FORM NILAI SIAP'!$U163*'CPMK-CPL'!I$15,0)+IFERROR('FORM NILAI SIAP'!$W163*'CPMK-CPL'!I$16,0)+IFERROR('FORM NILAI SIAP'!$Y163*'CPMK-CPL'!I$17,0)+IFERROR('FORM NILAI SIAP'!$AA163*'CPMK-CPL'!I$18,0)+IFERROR('FORM NILAI SIAP'!$AC163*'CPMK-CPL'!I$19,0)+IFERROR('FORM NILAI SIAP'!$AE163*'CPMK-CPL'!I$20,0))/'CPMK-CPL'!I$25,""))</f>
        <v/>
      </c>
      <c r="K163" s="7" t="str">
        <f>IF($C163="","",IFERROR((IFERROR('FORM NILAI SIAP'!$M163*'CPMK-CPL'!J$11,0)+IFERROR('FORM NILAI SIAP'!$O163*'CPMK-CPL'!J$12,0)+IFERROR('FORM NILAI SIAP'!$Q163*'CPMK-CPL'!J$13,0)+IFERROR('FORM NILAI SIAP'!$S163*'CPMK-CPL'!J$14,0)+IFERROR('FORM NILAI SIAP'!$U163*'CPMK-CPL'!J$15,0)+IFERROR('FORM NILAI SIAP'!$W163*'CPMK-CPL'!J$16,0)+IFERROR('FORM NILAI SIAP'!$Y163*'CPMK-CPL'!J$17,0)+IFERROR('FORM NILAI SIAP'!$AA163*'CPMK-CPL'!J$18,0)+IFERROR('FORM NILAI SIAP'!$AC163*'CPMK-CPL'!J$19,0)+IFERROR('FORM NILAI SIAP'!$AE163*'CPMK-CPL'!J$20,0))/'CPMK-CPL'!J$25,""))</f>
        <v/>
      </c>
      <c r="L163" s="7" t="str">
        <f>IF($C163="","",IFERROR((IFERROR('FORM NILAI SIAP'!$M163*'CPMK-CPL'!K$11,0)+IFERROR('FORM NILAI SIAP'!$O163*'CPMK-CPL'!K$12,0)+IFERROR('FORM NILAI SIAP'!$Q163*'CPMK-CPL'!K$13,0)+IFERROR('FORM NILAI SIAP'!$S163*'CPMK-CPL'!K$14,0)+IFERROR('FORM NILAI SIAP'!$U163*'CPMK-CPL'!K$15,0)+IFERROR('FORM NILAI SIAP'!$W163*'CPMK-CPL'!K$16,0)+IFERROR('FORM NILAI SIAP'!$Y163*'CPMK-CPL'!K$17,0)+IFERROR('FORM NILAI SIAP'!$AA163*'CPMK-CPL'!K$18,0)+IFERROR('FORM NILAI SIAP'!$AC163*'CPMK-CPL'!K$19,0)+IFERROR('FORM NILAI SIAP'!$AE163*'CPMK-CPL'!K$20,0))/'CPMK-CPL'!K$25,""))</f>
        <v/>
      </c>
      <c r="M163" s="7" t="str">
        <f>IF($C163="","",IFERROR((IFERROR('FORM NILAI SIAP'!$M163*'CPMK-CPL'!L$11,0)+IFERROR('FORM NILAI SIAP'!$O163*'CPMK-CPL'!L$12,0)+IFERROR('FORM NILAI SIAP'!$Q163*'CPMK-CPL'!L$13,0)+IFERROR('FORM NILAI SIAP'!$S163*'CPMK-CPL'!L$14,0)+IFERROR('FORM NILAI SIAP'!$U163*'CPMK-CPL'!L$15,0)+IFERROR('FORM NILAI SIAP'!$W163*'CPMK-CPL'!L$16,0)+IFERROR('FORM NILAI SIAP'!$Y163*'CPMK-CPL'!L$17,0)+IFERROR('FORM NILAI SIAP'!$AA163*'CPMK-CPL'!L$18,0)+IFERROR('FORM NILAI SIAP'!$AC163*'CPMK-CPL'!L$19,0)+IFERROR('FORM NILAI SIAP'!$AE163*'CPMK-CPL'!L$20,0))/'CPMK-CPL'!L$25,""))</f>
        <v/>
      </c>
      <c r="N163" s="7" t="str">
        <f>IF($C163="","",IFERROR((IFERROR('FORM NILAI SIAP'!$M163*'CPMK-CPL'!M$11,0)+IFERROR('FORM NILAI SIAP'!$O163*'CPMK-CPL'!M$12,0)+IFERROR('FORM NILAI SIAP'!$Q163*'CPMK-CPL'!M$13,0)+IFERROR('FORM NILAI SIAP'!$S163*'CPMK-CPL'!M$14,0)+IFERROR('FORM NILAI SIAP'!$U163*'CPMK-CPL'!M$15,0)+IFERROR('FORM NILAI SIAP'!$W163*'CPMK-CPL'!M$16,0)+IFERROR('FORM NILAI SIAP'!$Y163*'CPMK-CPL'!M$17,0)+IFERROR('FORM NILAI SIAP'!$AA163*'CPMK-CPL'!M$18,0)+IFERROR('FORM NILAI SIAP'!$AC163*'CPMK-CPL'!M$19,0)+IFERROR('FORM NILAI SIAP'!$AE163*'CPMK-CPL'!M$20,0))/'CPMK-CPL'!M$25,""))</f>
        <v/>
      </c>
      <c r="O163" s="7" t="str">
        <f>IF($C163="","",IFERROR((IFERROR('FORM NILAI SIAP'!$M163*'CPMK-CPL'!N$11,0)+IFERROR('FORM NILAI SIAP'!$O163*'CPMK-CPL'!N$12,0)+IFERROR('FORM NILAI SIAP'!$Q163*'CPMK-CPL'!N$13,0)+IFERROR('FORM NILAI SIAP'!$S163*'CPMK-CPL'!N$14,0)+IFERROR('FORM NILAI SIAP'!$U163*'CPMK-CPL'!N$15,0)+IFERROR('FORM NILAI SIAP'!$W163*'CPMK-CPL'!N$16,0)+IFERROR('FORM NILAI SIAP'!$Y163*'CPMK-CPL'!N$17,0)+IFERROR('FORM NILAI SIAP'!$AA163*'CPMK-CPL'!N$18,0)+IFERROR('FORM NILAI SIAP'!$AC163*'CPMK-CPL'!N$19,0)+IFERROR('FORM NILAI SIAP'!$AE163*'CPMK-CPL'!N$20,0))/'CPMK-CPL'!N$25,""))</f>
        <v/>
      </c>
      <c r="P163" s="7" t="str">
        <f>IF($C163="","",IFERROR((IFERROR('FORM NILAI SIAP'!$M163*'CPMK-CPL'!O$11,0)+IFERROR('FORM NILAI SIAP'!$O163*'CPMK-CPL'!O$12,0)+IFERROR('FORM NILAI SIAP'!$Q163*'CPMK-CPL'!O$13,0)+IFERROR('FORM NILAI SIAP'!$S163*'CPMK-CPL'!O$14,0)+IFERROR('FORM NILAI SIAP'!$U163*'CPMK-CPL'!O$15,0)+IFERROR('FORM NILAI SIAP'!$W163*'CPMK-CPL'!O$16,0)+IFERROR('FORM NILAI SIAP'!$Y163*'CPMK-CPL'!O$17,0)+IFERROR('FORM NILAI SIAP'!$AA163*'CPMK-CPL'!O$18,0)+IFERROR('FORM NILAI SIAP'!$AC163*'CPMK-CPL'!O$19,0)+IFERROR('FORM NILAI SIAP'!$AE163*'CPMK-CPL'!O$20,0))/'CPMK-CPL'!O$25,""))</f>
        <v/>
      </c>
      <c r="Q163" s="7" t="str">
        <f>IF($C163="","",IFERROR((IFERROR('FORM NILAI SIAP'!$M163*'CPMK-CPL'!P$11,0)+IFERROR('FORM NILAI SIAP'!$O163*'CPMK-CPL'!P$12,0)+IFERROR('FORM NILAI SIAP'!$Q163*'CPMK-CPL'!P$13,0)+IFERROR('FORM NILAI SIAP'!$S163*'CPMK-CPL'!P$14,0)+IFERROR('FORM NILAI SIAP'!$U163*'CPMK-CPL'!P$15,0)+IFERROR('FORM NILAI SIAP'!$W163*'CPMK-CPL'!P$16,0)+IFERROR('FORM NILAI SIAP'!$Y163*'CPMK-CPL'!P$17,0)+IFERROR('FORM NILAI SIAP'!$AA163*'CPMK-CPL'!P$18,0)+IFERROR('FORM NILAI SIAP'!$AC163*'CPMK-CPL'!P$19,0)+IFERROR('FORM NILAI SIAP'!$AE163*'CPMK-CPL'!P$20,0))/'CPMK-CPL'!P$25,""))</f>
        <v/>
      </c>
      <c r="R163" s="7" t="str">
        <f>IF($C163="","",IFERROR((IFERROR('FORM NILAI SIAP'!$M163*'CPMK-CPL'!Q$11,0)+IFERROR('FORM NILAI SIAP'!$O163*'CPMK-CPL'!Q$12,0)+IFERROR('FORM NILAI SIAP'!$Q163*'CPMK-CPL'!Q$13,0)+IFERROR('FORM NILAI SIAP'!$S163*'CPMK-CPL'!Q$14,0)+IFERROR('FORM NILAI SIAP'!$U163*'CPMK-CPL'!Q$15,0)+IFERROR('FORM NILAI SIAP'!$W163*'CPMK-CPL'!Q$16,0)+IFERROR('FORM NILAI SIAP'!$Y163*'CPMK-CPL'!Q$17,0)+IFERROR('FORM NILAI SIAP'!$AA163*'CPMK-CPL'!Q$18,0)+IFERROR('FORM NILAI SIAP'!$AC163*'CPMK-CPL'!Q$19,0)+IFERROR('FORM NILAI SIAP'!$AE163*'CPMK-CPL'!Q$20,0))/'CPMK-CPL'!Q$25,""))</f>
        <v/>
      </c>
      <c r="S163" s="7" t="str">
        <f>IF($C163="","",IFERROR((IFERROR('FORM NILAI SIAP'!$M163*'CPMK-CPL'!R$11,0)+IFERROR('FORM NILAI SIAP'!$O163*'CPMK-CPL'!R$12,0)+IFERROR('FORM NILAI SIAP'!$Q163*'CPMK-CPL'!R$13,0)+IFERROR('FORM NILAI SIAP'!$S163*'CPMK-CPL'!R$14,0)+IFERROR('FORM NILAI SIAP'!$U163*'CPMK-CPL'!R$15,0)+IFERROR('FORM NILAI SIAP'!$W163*'CPMK-CPL'!R$16,0)+IFERROR('FORM NILAI SIAP'!$Y163*'CPMK-CPL'!R$17,0)+IFERROR('FORM NILAI SIAP'!$AA163*'CPMK-CPL'!R$18,0)+IFERROR('FORM NILAI SIAP'!$AC163*'CPMK-CPL'!R$19,0)+IFERROR('FORM NILAI SIAP'!$AE163*'CPMK-CPL'!R$20,0))/'CPMK-CPL'!R$25,""))</f>
        <v/>
      </c>
      <c r="T163" s="2" t="str">
        <f t="shared" si="47"/>
        <v/>
      </c>
      <c r="U163" s="2" t="str">
        <f t="shared" si="48"/>
        <v/>
      </c>
      <c r="V163" s="2" t="str">
        <f t="shared" si="49"/>
        <v/>
      </c>
      <c r="W163" s="2" t="str">
        <f t="shared" si="50"/>
        <v/>
      </c>
      <c r="X163" s="2" t="str">
        <f t="shared" si="51"/>
        <v/>
      </c>
      <c r="Y163" s="2" t="str">
        <f t="shared" si="52"/>
        <v/>
      </c>
      <c r="Z163" s="2" t="str">
        <f t="shared" si="53"/>
        <v/>
      </c>
      <c r="AA163" s="2" t="str">
        <f t="shared" si="54"/>
        <v/>
      </c>
      <c r="AB163" s="2" t="str">
        <f t="shared" si="45"/>
        <v/>
      </c>
      <c r="AC163" s="2" t="str">
        <f t="shared" si="55"/>
        <v/>
      </c>
      <c r="AD163" s="2" t="str">
        <f t="shared" si="56"/>
        <v/>
      </c>
      <c r="AE163" s="2" t="str">
        <f t="shared" si="57"/>
        <v/>
      </c>
      <c r="AF163" s="2" t="str">
        <f t="shared" si="58"/>
        <v/>
      </c>
      <c r="AG163" s="2" t="str">
        <f t="shared" si="59"/>
        <v/>
      </c>
      <c r="AH163" s="2" t="str">
        <f t="shared" si="60"/>
        <v/>
      </c>
      <c r="AI163" s="60" t="str">
        <f t="shared" ca="1" si="61"/>
        <v/>
      </c>
      <c r="AJ163" s="60"/>
    </row>
    <row r="164" spans="1:36" x14ac:dyDescent="0.25">
      <c r="A164" s="63" t="str">
        <f t="shared" si="46"/>
        <v/>
      </c>
      <c r="B164" s="49" t="str">
        <f>IF('FORM NILAI SIAP'!A164=0,"",'FORM NILAI SIAP'!A164)</f>
        <v/>
      </c>
      <c r="C164" s="3" t="str">
        <f>IF('FORM NILAI SIAP'!B164=0,"",'FORM NILAI SIAP'!B164)</f>
        <v/>
      </c>
      <c r="D164" s="3" t="str">
        <f>'FORM NILAI SIAP'!J164</f>
        <v/>
      </c>
      <c r="E164" s="7" t="str">
        <f>IF($C164="","",IFERROR((IFERROR('FORM NILAI SIAP'!$M164*'CPMK-CPL'!D$11,0)+IFERROR('FORM NILAI SIAP'!$O164*'CPMK-CPL'!D$12,0)+IFERROR('FORM NILAI SIAP'!$Q164*'CPMK-CPL'!D$13,0)+IFERROR('FORM NILAI SIAP'!$S164*'CPMK-CPL'!D$14,0)+IFERROR('FORM NILAI SIAP'!$U164*'CPMK-CPL'!D$15,0)+IFERROR('FORM NILAI SIAP'!$W164*'CPMK-CPL'!D$16,0)+IFERROR('FORM NILAI SIAP'!$Y164*'CPMK-CPL'!D$17,0)+IFERROR('FORM NILAI SIAP'!$AA164*'CPMK-CPL'!D$18,0)+IFERROR('FORM NILAI SIAP'!$AC164*'CPMK-CPL'!D$19,0)+IFERROR('FORM NILAI SIAP'!$AE164*'CPMK-CPL'!D$20,0))/'CPMK-CPL'!D$25,""))</f>
        <v/>
      </c>
      <c r="F164" s="7" t="str">
        <f>IF($C164="","",IFERROR((IFERROR('FORM NILAI SIAP'!$M164*'CPMK-CPL'!E$11,0)+IFERROR('FORM NILAI SIAP'!$O164*'CPMK-CPL'!E$12,0)+IFERROR('FORM NILAI SIAP'!$Q164*'CPMK-CPL'!E$13,0)+IFERROR('FORM NILAI SIAP'!$S164*'CPMK-CPL'!E$14,0)+IFERROR('FORM NILAI SIAP'!$U164*'CPMK-CPL'!E$15,0)+IFERROR('FORM NILAI SIAP'!$W164*'CPMK-CPL'!E$16,0)+IFERROR('FORM NILAI SIAP'!$Y164*'CPMK-CPL'!E$17,0)+IFERROR('FORM NILAI SIAP'!$AA164*'CPMK-CPL'!E$18,0)+IFERROR('FORM NILAI SIAP'!$AC164*'CPMK-CPL'!E$19,0)+IFERROR('FORM NILAI SIAP'!$AE164*'CPMK-CPL'!E$20,0))/'CPMK-CPL'!E$25,""))</f>
        <v/>
      </c>
      <c r="G164" s="7" t="str">
        <f>IF($C164="","",IFERROR((IFERROR('FORM NILAI SIAP'!$M164*'CPMK-CPL'!F$11,0)+IFERROR('FORM NILAI SIAP'!$O164*'CPMK-CPL'!F$12,0)+IFERROR('FORM NILAI SIAP'!$Q164*'CPMK-CPL'!F$13,0)+IFERROR('FORM NILAI SIAP'!$S164*'CPMK-CPL'!F$14,0)+IFERROR('FORM NILAI SIAP'!$U164*'CPMK-CPL'!F$15,0)+IFERROR('FORM NILAI SIAP'!$W164*'CPMK-CPL'!F$16,0)+IFERROR('FORM NILAI SIAP'!$Y164*'CPMK-CPL'!F$17,0)+IFERROR('FORM NILAI SIAP'!$AA164*'CPMK-CPL'!F$18,0)+IFERROR('FORM NILAI SIAP'!$AC164*'CPMK-CPL'!F$19,0)+IFERROR('FORM NILAI SIAP'!$AE164*'CPMK-CPL'!F$20,0))/'CPMK-CPL'!F$25,""))</f>
        <v/>
      </c>
      <c r="H164" s="7" t="str">
        <f>IF($C164="","",IFERROR((IFERROR('FORM NILAI SIAP'!$M164*'CPMK-CPL'!G$11,0)+IFERROR('FORM NILAI SIAP'!$O164*'CPMK-CPL'!G$12,0)+IFERROR('FORM NILAI SIAP'!$Q164*'CPMK-CPL'!G$13,0)+IFERROR('FORM NILAI SIAP'!$S164*'CPMK-CPL'!G$14,0)+IFERROR('FORM NILAI SIAP'!$U164*'CPMK-CPL'!G$15,0)+IFERROR('FORM NILAI SIAP'!$W164*'CPMK-CPL'!G$16,0)+IFERROR('FORM NILAI SIAP'!$Y164*'CPMK-CPL'!G$17,0)+IFERROR('FORM NILAI SIAP'!$AA164*'CPMK-CPL'!G$18,0)+IFERROR('FORM NILAI SIAP'!$AC164*'CPMK-CPL'!G$19,0)+IFERROR('FORM NILAI SIAP'!$AE164*'CPMK-CPL'!G$20,0))/'CPMK-CPL'!G$25,""))</f>
        <v/>
      </c>
      <c r="I164" s="7" t="str">
        <f>IF($C164="","",IFERROR((IFERROR('FORM NILAI SIAP'!$M164*'CPMK-CPL'!H$11,0)+IFERROR('FORM NILAI SIAP'!$O164*'CPMK-CPL'!H$12,0)+IFERROR('FORM NILAI SIAP'!$Q164*'CPMK-CPL'!H$13,0)+IFERROR('FORM NILAI SIAP'!$S164*'CPMK-CPL'!H$14,0)+IFERROR('FORM NILAI SIAP'!$U164*'CPMK-CPL'!H$15,0)+IFERROR('FORM NILAI SIAP'!$W164*'CPMK-CPL'!H$16,0)+IFERROR('FORM NILAI SIAP'!$Y164*'CPMK-CPL'!H$17,0)+IFERROR('FORM NILAI SIAP'!$AA164*'CPMK-CPL'!H$18,0)+IFERROR('FORM NILAI SIAP'!$AC164*'CPMK-CPL'!H$19,0)+IFERROR('FORM NILAI SIAP'!$AE164*'CPMK-CPL'!H$20,0))/'CPMK-CPL'!H$25,""))</f>
        <v/>
      </c>
      <c r="J164" s="7" t="str">
        <f>IF($C164="","",IFERROR((IFERROR('FORM NILAI SIAP'!$M164*'CPMK-CPL'!I$11,0)+IFERROR('FORM NILAI SIAP'!$O164*'CPMK-CPL'!I$12,0)+IFERROR('FORM NILAI SIAP'!$Q164*'CPMK-CPL'!I$13,0)+IFERROR('FORM NILAI SIAP'!$S164*'CPMK-CPL'!I$14,0)+IFERROR('FORM NILAI SIAP'!$U164*'CPMK-CPL'!I$15,0)+IFERROR('FORM NILAI SIAP'!$W164*'CPMK-CPL'!I$16,0)+IFERROR('FORM NILAI SIAP'!$Y164*'CPMK-CPL'!I$17,0)+IFERROR('FORM NILAI SIAP'!$AA164*'CPMK-CPL'!I$18,0)+IFERROR('FORM NILAI SIAP'!$AC164*'CPMK-CPL'!I$19,0)+IFERROR('FORM NILAI SIAP'!$AE164*'CPMK-CPL'!I$20,0))/'CPMK-CPL'!I$25,""))</f>
        <v/>
      </c>
      <c r="K164" s="7" t="str">
        <f>IF($C164="","",IFERROR((IFERROR('FORM NILAI SIAP'!$M164*'CPMK-CPL'!J$11,0)+IFERROR('FORM NILAI SIAP'!$O164*'CPMK-CPL'!J$12,0)+IFERROR('FORM NILAI SIAP'!$Q164*'CPMK-CPL'!J$13,0)+IFERROR('FORM NILAI SIAP'!$S164*'CPMK-CPL'!J$14,0)+IFERROR('FORM NILAI SIAP'!$U164*'CPMK-CPL'!J$15,0)+IFERROR('FORM NILAI SIAP'!$W164*'CPMK-CPL'!J$16,0)+IFERROR('FORM NILAI SIAP'!$Y164*'CPMK-CPL'!J$17,0)+IFERROR('FORM NILAI SIAP'!$AA164*'CPMK-CPL'!J$18,0)+IFERROR('FORM NILAI SIAP'!$AC164*'CPMK-CPL'!J$19,0)+IFERROR('FORM NILAI SIAP'!$AE164*'CPMK-CPL'!J$20,0))/'CPMK-CPL'!J$25,""))</f>
        <v/>
      </c>
      <c r="L164" s="7" t="str">
        <f>IF($C164="","",IFERROR((IFERROR('FORM NILAI SIAP'!$M164*'CPMK-CPL'!K$11,0)+IFERROR('FORM NILAI SIAP'!$O164*'CPMK-CPL'!K$12,0)+IFERROR('FORM NILAI SIAP'!$Q164*'CPMK-CPL'!K$13,0)+IFERROR('FORM NILAI SIAP'!$S164*'CPMK-CPL'!K$14,0)+IFERROR('FORM NILAI SIAP'!$U164*'CPMK-CPL'!K$15,0)+IFERROR('FORM NILAI SIAP'!$W164*'CPMK-CPL'!K$16,0)+IFERROR('FORM NILAI SIAP'!$Y164*'CPMK-CPL'!K$17,0)+IFERROR('FORM NILAI SIAP'!$AA164*'CPMK-CPL'!K$18,0)+IFERROR('FORM NILAI SIAP'!$AC164*'CPMK-CPL'!K$19,0)+IFERROR('FORM NILAI SIAP'!$AE164*'CPMK-CPL'!K$20,0))/'CPMK-CPL'!K$25,""))</f>
        <v/>
      </c>
      <c r="M164" s="7" t="str">
        <f>IF($C164="","",IFERROR((IFERROR('FORM NILAI SIAP'!$M164*'CPMK-CPL'!L$11,0)+IFERROR('FORM NILAI SIAP'!$O164*'CPMK-CPL'!L$12,0)+IFERROR('FORM NILAI SIAP'!$Q164*'CPMK-CPL'!L$13,0)+IFERROR('FORM NILAI SIAP'!$S164*'CPMK-CPL'!L$14,0)+IFERROR('FORM NILAI SIAP'!$U164*'CPMK-CPL'!L$15,0)+IFERROR('FORM NILAI SIAP'!$W164*'CPMK-CPL'!L$16,0)+IFERROR('FORM NILAI SIAP'!$Y164*'CPMK-CPL'!L$17,0)+IFERROR('FORM NILAI SIAP'!$AA164*'CPMK-CPL'!L$18,0)+IFERROR('FORM NILAI SIAP'!$AC164*'CPMK-CPL'!L$19,0)+IFERROR('FORM NILAI SIAP'!$AE164*'CPMK-CPL'!L$20,0))/'CPMK-CPL'!L$25,""))</f>
        <v/>
      </c>
      <c r="N164" s="7" t="str">
        <f>IF($C164="","",IFERROR((IFERROR('FORM NILAI SIAP'!$M164*'CPMK-CPL'!M$11,0)+IFERROR('FORM NILAI SIAP'!$O164*'CPMK-CPL'!M$12,0)+IFERROR('FORM NILAI SIAP'!$Q164*'CPMK-CPL'!M$13,0)+IFERROR('FORM NILAI SIAP'!$S164*'CPMK-CPL'!M$14,0)+IFERROR('FORM NILAI SIAP'!$U164*'CPMK-CPL'!M$15,0)+IFERROR('FORM NILAI SIAP'!$W164*'CPMK-CPL'!M$16,0)+IFERROR('FORM NILAI SIAP'!$Y164*'CPMK-CPL'!M$17,0)+IFERROR('FORM NILAI SIAP'!$AA164*'CPMK-CPL'!M$18,0)+IFERROR('FORM NILAI SIAP'!$AC164*'CPMK-CPL'!M$19,0)+IFERROR('FORM NILAI SIAP'!$AE164*'CPMK-CPL'!M$20,0))/'CPMK-CPL'!M$25,""))</f>
        <v/>
      </c>
      <c r="O164" s="7" t="str">
        <f>IF($C164="","",IFERROR((IFERROR('FORM NILAI SIAP'!$M164*'CPMK-CPL'!N$11,0)+IFERROR('FORM NILAI SIAP'!$O164*'CPMK-CPL'!N$12,0)+IFERROR('FORM NILAI SIAP'!$Q164*'CPMK-CPL'!N$13,0)+IFERROR('FORM NILAI SIAP'!$S164*'CPMK-CPL'!N$14,0)+IFERROR('FORM NILAI SIAP'!$U164*'CPMK-CPL'!N$15,0)+IFERROR('FORM NILAI SIAP'!$W164*'CPMK-CPL'!N$16,0)+IFERROR('FORM NILAI SIAP'!$Y164*'CPMK-CPL'!N$17,0)+IFERROR('FORM NILAI SIAP'!$AA164*'CPMK-CPL'!N$18,0)+IFERROR('FORM NILAI SIAP'!$AC164*'CPMK-CPL'!N$19,0)+IFERROR('FORM NILAI SIAP'!$AE164*'CPMK-CPL'!N$20,0))/'CPMK-CPL'!N$25,""))</f>
        <v/>
      </c>
      <c r="P164" s="7" t="str">
        <f>IF($C164="","",IFERROR((IFERROR('FORM NILAI SIAP'!$M164*'CPMK-CPL'!O$11,0)+IFERROR('FORM NILAI SIAP'!$O164*'CPMK-CPL'!O$12,0)+IFERROR('FORM NILAI SIAP'!$Q164*'CPMK-CPL'!O$13,0)+IFERROR('FORM NILAI SIAP'!$S164*'CPMK-CPL'!O$14,0)+IFERROR('FORM NILAI SIAP'!$U164*'CPMK-CPL'!O$15,0)+IFERROR('FORM NILAI SIAP'!$W164*'CPMK-CPL'!O$16,0)+IFERROR('FORM NILAI SIAP'!$Y164*'CPMK-CPL'!O$17,0)+IFERROR('FORM NILAI SIAP'!$AA164*'CPMK-CPL'!O$18,0)+IFERROR('FORM NILAI SIAP'!$AC164*'CPMK-CPL'!O$19,0)+IFERROR('FORM NILAI SIAP'!$AE164*'CPMK-CPL'!O$20,0))/'CPMK-CPL'!O$25,""))</f>
        <v/>
      </c>
      <c r="Q164" s="7" t="str">
        <f>IF($C164="","",IFERROR((IFERROR('FORM NILAI SIAP'!$M164*'CPMK-CPL'!P$11,0)+IFERROR('FORM NILAI SIAP'!$O164*'CPMK-CPL'!P$12,0)+IFERROR('FORM NILAI SIAP'!$Q164*'CPMK-CPL'!P$13,0)+IFERROR('FORM NILAI SIAP'!$S164*'CPMK-CPL'!P$14,0)+IFERROR('FORM NILAI SIAP'!$U164*'CPMK-CPL'!P$15,0)+IFERROR('FORM NILAI SIAP'!$W164*'CPMK-CPL'!P$16,0)+IFERROR('FORM NILAI SIAP'!$Y164*'CPMK-CPL'!P$17,0)+IFERROR('FORM NILAI SIAP'!$AA164*'CPMK-CPL'!P$18,0)+IFERROR('FORM NILAI SIAP'!$AC164*'CPMK-CPL'!P$19,0)+IFERROR('FORM NILAI SIAP'!$AE164*'CPMK-CPL'!P$20,0))/'CPMK-CPL'!P$25,""))</f>
        <v/>
      </c>
      <c r="R164" s="7" t="str">
        <f>IF($C164="","",IFERROR((IFERROR('FORM NILAI SIAP'!$M164*'CPMK-CPL'!Q$11,0)+IFERROR('FORM NILAI SIAP'!$O164*'CPMK-CPL'!Q$12,0)+IFERROR('FORM NILAI SIAP'!$Q164*'CPMK-CPL'!Q$13,0)+IFERROR('FORM NILAI SIAP'!$S164*'CPMK-CPL'!Q$14,0)+IFERROR('FORM NILAI SIAP'!$U164*'CPMK-CPL'!Q$15,0)+IFERROR('FORM NILAI SIAP'!$W164*'CPMK-CPL'!Q$16,0)+IFERROR('FORM NILAI SIAP'!$Y164*'CPMK-CPL'!Q$17,0)+IFERROR('FORM NILAI SIAP'!$AA164*'CPMK-CPL'!Q$18,0)+IFERROR('FORM NILAI SIAP'!$AC164*'CPMK-CPL'!Q$19,0)+IFERROR('FORM NILAI SIAP'!$AE164*'CPMK-CPL'!Q$20,0))/'CPMK-CPL'!Q$25,""))</f>
        <v/>
      </c>
      <c r="S164" s="7" t="str">
        <f>IF($C164="","",IFERROR((IFERROR('FORM NILAI SIAP'!$M164*'CPMK-CPL'!R$11,0)+IFERROR('FORM NILAI SIAP'!$O164*'CPMK-CPL'!R$12,0)+IFERROR('FORM NILAI SIAP'!$Q164*'CPMK-CPL'!R$13,0)+IFERROR('FORM NILAI SIAP'!$S164*'CPMK-CPL'!R$14,0)+IFERROR('FORM NILAI SIAP'!$U164*'CPMK-CPL'!R$15,0)+IFERROR('FORM NILAI SIAP'!$W164*'CPMK-CPL'!R$16,0)+IFERROR('FORM NILAI SIAP'!$Y164*'CPMK-CPL'!R$17,0)+IFERROR('FORM NILAI SIAP'!$AA164*'CPMK-CPL'!R$18,0)+IFERROR('FORM NILAI SIAP'!$AC164*'CPMK-CPL'!R$19,0)+IFERROR('FORM NILAI SIAP'!$AE164*'CPMK-CPL'!R$20,0))/'CPMK-CPL'!R$25,""))</f>
        <v/>
      </c>
      <c r="T164" s="2" t="str">
        <f t="shared" si="47"/>
        <v/>
      </c>
      <c r="U164" s="2" t="str">
        <f t="shared" si="48"/>
        <v/>
      </c>
      <c r="V164" s="2" t="str">
        <f t="shared" si="49"/>
        <v/>
      </c>
      <c r="W164" s="2" t="str">
        <f t="shared" si="50"/>
        <v/>
      </c>
      <c r="X164" s="2" t="str">
        <f t="shared" si="51"/>
        <v/>
      </c>
      <c r="Y164" s="2" t="str">
        <f t="shared" si="52"/>
        <v/>
      </c>
      <c r="Z164" s="2" t="str">
        <f t="shared" si="53"/>
        <v/>
      </c>
      <c r="AA164" s="2" t="str">
        <f t="shared" si="54"/>
        <v/>
      </c>
      <c r="AB164" s="2" t="str">
        <f t="shared" si="45"/>
        <v/>
      </c>
      <c r="AC164" s="2" t="str">
        <f t="shared" si="55"/>
        <v/>
      </c>
      <c r="AD164" s="2" t="str">
        <f t="shared" si="56"/>
        <v/>
      </c>
      <c r="AE164" s="2" t="str">
        <f t="shared" si="57"/>
        <v/>
      </c>
      <c r="AF164" s="2" t="str">
        <f t="shared" si="58"/>
        <v/>
      </c>
      <c r="AG164" s="2" t="str">
        <f t="shared" si="59"/>
        <v/>
      </c>
      <c r="AH164" s="2" t="str">
        <f t="shared" si="60"/>
        <v/>
      </c>
      <c r="AI164" s="60" t="str">
        <f t="shared" ca="1" si="61"/>
        <v/>
      </c>
      <c r="AJ164" s="60"/>
    </row>
    <row r="165" spans="1:36" x14ac:dyDescent="0.25">
      <c r="A165" s="63" t="str">
        <f t="shared" si="46"/>
        <v/>
      </c>
      <c r="B165" s="49" t="str">
        <f>IF('FORM NILAI SIAP'!A165=0,"",'FORM NILAI SIAP'!A165)</f>
        <v/>
      </c>
      <c r="C165" s="3" t="str">
        <f>IF('FORM NILAI SIAP'!B165=0,"",'FORM NILAI SIAP'!B165)</f>
        <v/>
      </c>
      <c r="D165" s="3" t="str">
        <f>'FORM NILAI SIAP'!J165</f>
        <v/>
      </c>
      <c r="E165" s="7" t="str">
        <f>IF($C165="","",IFERROR((IFERROR('FORM NILAI SIAP'!$M165*'CPMK-CPL'!D$11,0)+IFERROR('FORM NILAI SIAP'!$O165*'CPMK-CPL'!D$12,0)+IFERROR('FORM NILAI SIAP'!$Q165*'CPMK-CPL'!D$13,0)+IFERROR('FORM NILAI SIAP'!$S165*'CPMK-CPL'!D$14,0)+IFERROR('FORM NILAI SIAP'!$U165*'CPMK-CPL'!D$15,0)+IFERROR('FORM NILAI SIAP'!$W165*'CPMK-CPL'!D$16,0)+IFERROR('FORM NILAI SIAP'!$Y165*'CPMK-CPL'!D$17,0)+IFERROR('FORM NILAI SIAP'!$AA165*'CPMK-CPL'!D$18,0)+IFERROR('FORM NILAI SIAP'!$AC165*'CPMK-CPL'!D$19,0)+IFERROR('FORM NILAI SIAP'!$AE165*'CPMK-CPL'!D$20,0))/'CPMK-CPL'!D$25,""))</f>
        <v/>
      </c>
      <c r="F165" s="7" t="str">
        <f>IF($C165="","",IFERROR((IFERROR('FORM NILAI SIAP'!$M165*'CPMK-CPL'!E$11,0)+IFERROR('FORM NILAI SIAP'!$O165*'CPMK-CPL'!E$12,0)+IFERROR('FORM NILAI SIAP'!$Q165*'CPMK-CPL'!E$13,0)+IFERROR('FORM NILAI SIAP'!$S165*'CPMK-CPL'!E$14,0)+IFERROR('FORM NILAI SIAP'!$U165*'CPMK-CPL'!E$15,0)+IFERROR('FORM NILAI SIAP'!$W165*'CPMK-CPL'!E$16,0)+IFERROR('FORM NILAI SIAP'!$Y165*'CPMK-CPL'!E$17,0)+IFERROR('FORM NILAI SIAP'!$AA165*'CPMK-CPL'!E$18,0)+IFERROR('FORM NILAI SIAP'!$AC165*'CPMK-CPL'!E$19,0)+IFERROR('FORM NILAI SIAP'!$AE165*'CPMK-CPL'!E$20,0))/'CPMK-CPL'!E$25,""))</f>
        <v/>
      </c>
      <c r="G165" s="7" t="str">
        <f>IF($C165="","",IFERROR((IFERROR('FORM NILAI SIAP'!$M165*'CPMK-CPL'!F$11,0)+IFERROR('FORM NILAI SIAP'!$O165*'CPMK-CPL'!F$12,0)+IFERROR('FORM NILAI SIAP'!$Q165*'CPMK-CPL'!F$13,0)+IFERROR('FORM NILAI SIAP'!$S165*'CPMK-CPL'!F$14,0)+IFERROR('FORM NILAI SIAP'!$U165*'CPMK-CPL'!F$15,0)+IFERROR('FORM NILAI SIAP'!$W165*'CPMK-CPL'!F$16,0)+IFERROR('FORM NILAI SIAP'!$Y165*'CPMK-CPL'!F$17,0)+IFERROR('FORM NILAI SIAP'!$AA165*'CPMK-CPL'!F$18,0)+IFERROR('FORM NILAI SIAP'!$AC165*'CPMK-CPL'!F$19,0)+IFERROR('FORM NILAI SIAP'!$AE165*'CPMK-CPL'!F$20,0))/'CPMK-CPL'!F$25,""))</f>
        <v/>
      </c>
      <c r="H165" s="7" t="str">
        <f>IF($C165="","",IFERROR((IFERROR('FORM NILAI SIAP'!$M165*'CPMK-CPL'!G$11,0)+IFERROR('FORM NILAI SIAP'!$O165*'CPMK-CPL'!G$12,0)+IFERROR('FORM NILAI SIAP'!$Q165*'CPMK-CPL'!G$13,0)+IFERROR('FORM NILAI SIAP'!$S165*'CPMK-CPL'!G$14,0)+IFERROR('FORM NILAI SIAP'!$U165*'CPMK-CPL'!G$15,0)+IFERROR('FORM NILAI SIAP'!$W165*'CPMK-CPL'!G$16,0)+IFERROR('FORM NILAI SIAP'!$Y165*'CPMK-CPL'!G$17,0)+IFERROR('FORM NILAI SIAP'!$AA165*'CPMK-CPL'!G$18,0)+IFERROR('FORM NILAI SIAP'!$AC165*'CPMK-CPL'!G$19,0)+IFERROR('FORM NILAI SIAP'!$AE165*'CPMK-CPL'!G$20,0))/'CPMK-CPL'!G$25,""))</f>
        <v/>
      </c>
      <c r="I165" s="7" t="str">
        <f>IF($C165="","",IFERROR((IFERROR('FORM NILAI SIAP'!$M165*'CPMK-CPL'!H$11,0)+IFERROR('FORM NILAI SIAP'!$O165*'CPMK-CPL'!H$12,0)+IFERROR('FORM NILAI SIAP'!$Q165*'CPMK-CPL'!H$13,0)+IFERROR('FORM NILAI SIAP'!$S165*'CPMK-CPL'!H$14,0)+IFERROR('FORM NILAI SIAP'!$U165*'CPMK-CPL'!H$15,0)+IFERROR('FORM NILAI SIAP'!$W165*'CPMK-CPL'!H$16,0)+IFERROR('FORM NILAI SIAP'!$Y165*'CPMK-CPL'!H$17,0)+IFERROR('FORM NILAI SIAP'!$AA165*'CPMK-CPL'!H$18,0)+IFERROR('FORM NILAI SIAP'!$AC165*'CPMK-CPL'!H$19,0)+IFERROR('FORM NILAI SIAP'!$AE165*'CPMK-CPL'!H$20,0))/'CPMK-CPL'!H$25,""))</f>
        <v/>
      </c>
      <c r="J165" s="7" t="str">
        <f>IF($C165="","",IFERROR((IFERROR('FORM NILAI SIAP'!$M165*'CPMK-CPL'!I$11,0)+IFERROR('FORM NILAI SIAP'!$O165*'CPMK-CPL'!I$12,0)+IFERROR('FORM NILAI SIAP'!$Q165*'CPMK-CPL'!I$13,0)+IFERROR('FORM NILAI SIAP'!$S165*'CPMK-CPL'!I$14,0)+IFERROR('FORM NILAI SIAP'!$U165*'CPMK-CPL'!I$15,0)+IFERROR('FORM NILAI SIAP'!$W165*'CPMK-CPL'!I$16,0)+IFERROR('FORM NILAI SIAP'!$Y165*'CPMK-CPL'!I$17,0)+IFERROR('FORM NILAI SIAP'!$AA165*'CPMK-CPL'!I$18,0)+IFERROR('FORM NILAI SIAP'!$AC165*'CPMK-CPL'!I$19,0)+IFERROR('FORM NILAI SIAP'!$AE165*'CPMK-CPL'!I$20,0))/'CPMK-CPL'!I$25,""))</f>
        <v/>
      </c>
      <c r="K165" s="7" t="str">
        <f>IF($C165="","",IFERROR((IFERROR('FORM NILAI SIAP'!$M165*'CPMK-CPL'!J$11,0)+IFERROR('FORM NILAI SIAP'!$O165*'CPMK-CPL'!J$12,0)+IFERROR('FORM NILAI SIAP'!$Q165*'CPMK-CPL'!J$13,0)+IFERROR('FORM NILAI SIAP'!$S165*'CPMK-CPL'!J$14,0)+IFERROR('FORM NILAI SIAP'!$U165*'CPMK-CPL'!J$15,0)+IFERROR('FORM NILAI SIAP'!$W165*'CPMK-CPL'!J$16,0)+IFERROR('FORM NILAI SIAP'!$Y165*'CPMK-CPL'!J$17,0)+IFERROR('FORM NILAI SIAP'!$AA165*'CPMK-CPL'!J$18,0)+IFERROR('FORM NILAI SIAP'!$AC165*'CPMK-CPL'!J$19,0)+IFERROR('FORM NILAI SIAP'!$AE165*'CPMK-CPL'!J$20,0))/'CPMK-CPL'!J$25,""))</f>
        <v/>
      </c>
      <c r="L165" s="7" t="str">
        <f>IF($C165="","",IFERROR((IFERROR('FORM NILAI SIAP'!$M165*'CPMK-CPL'!K$11,0)+IFERROR('FORM NILAI SIAP'!$O165*'CPMK-CPL'!K$12,0)+IFERROR('FORM NILAI SIAP'!$Q165*'CPMK-CPL'!K$13,0)+IFERROR('FORM NILAI SIAP'!$S165*'CPMK-CPL'!K$14,0)+IFERROR('FORM NILAI SIAP'!$U165*'CPMK-CPL'!K$15,0)+IFERROR('FORM NILAI SIAP'!$W165*'CPMK-CPL'!K$16,0)+IFERROR('FORM NILAI SIAP'!$Y165*'CPMK-CPL'!K$17,0)+IFERROR('FORM NILAI SIAP'!$AA165*'CPMK-CPL'!K$18,0)+IFERROR('FORM NILAI SIAP'!$AC165*'CPMK-CPL'!K$19,0)+IFERROR('FORM NILAI SIAP'!$AE165*'CPMK-CPL'!K$20,0))/'CPMK-CPL'!K$25,""))</f>
        <v/>
      </c>
      <c r="M165" s="7" t="str">
        <f>IF($C165="","",IFERROR((IFERROR('FORM NILAI SIAP'!$M165*'CPMK-CPL'!L$11,0)+IFERROR('FORM NILAI SIAP'!$O165*'CPMK-CPL'!L$12,0)+IFERROR('FORM NILAI SIAP'!$Q165*'CPMK-CPL'!L$13,0)+IFERROR('FORM NILAI SIAP'!$S165*'CPMK-CPL'!L$14,0)+IFERROR('FORM NILAI SIAP'!$U165*'CPMK-CPL'!L$15,0)+IFERROR('FORM NILAI SIAP'!$W165*'CPMK-CPL'!L$16,0)+IFERROR('FORM NILAI SIAP'!$Y165*'CPMK-CPL'!L$17,0)+IFERROR('FORM NILAI SIAP'!$AA165*'CPMK-CPL'!L$18,0)+IFERROR('FORM NILAI SIAP'!$AC165*'CPMK-CPL'!L$19,0)+IFERROR('FORM NILAI SIAP'!$AE165*'CPMK-CPL'!L$20,0))/'CPMK-CPL'!L$25,""))</f>
        <v/>
      </c>
      <c r="N165" s="7" t="str">
        <f>IF($C165="","",IFERROR((IFERROR('FORM NILAI SIAP'!$M165*'CPMK-CPL'!M$11,0)+IFERROR('FORM NILAI SIAP'!$O165*'CPMK-CPL'!M$12,0)+IFERROR('FORM NILAI SIAP'!$Q165*'CPMK-CPL'!M$13,0)+IFERROR('FORM NILAI SIAP'!$S165*'CPMK-CPL'!M$14,0)+IFERROR('FORM NILAI SIAP'!$U165*'CPMK-CPL'!M$15,0)+IFERROR('FORM NILAI SIAP'!$W165*'CPMK-CPL'!M$16,0)+IFERROR('FORM NILAI SIAP'!$Y165*'CPMK-CPL'!M$17,0)+IFERROR('FORM NILAI SIAP'!$AA165*'CPMK-CPL'!M$18,0)+IFERROR('FORM NILAI SIAP'!$AC165*'CPMK-CPL'!M$19,0)+IFERROR('FORM NILAI SIAP'!$AE165*'CPMK-CPL'!M$20,0))/'CPMK-CPL'!M$25,""))</f>
        <v/>
      </c>
      <c r="O165" s="7" t="str">
        <f>IF($C165="","",IFERROR((IFERROR('FORM NILAI SIAP'!$M165*'CPMK-CPL'!N$11,0)+IFERROR('FORM NILAI SIAP'!$O165*'CPMK-CPL'!N$12,0)+IFERROR('FORM NILAI SIAP'!$Q165*'CPMK-CPL'!N$13,0)+IFERROR('FORM NILAI SIAP'!$S165*'CPMK-CPL'!N$14,0)+IFERROR('FORM NILAI SIAP'!$U165*'CPMK-CPL'!N$15,0)+IFERROR('FORM NILAI SIAP'!$W165*'CPMK-CPL'!N$16,0)+IFERROR('FORM NILAI SIAP'!$Y165*'CPMK-CPL'!N$17,0)+IFERROR('FORM NILAI SIAP'!$AA165*'CPMK-CPL'!N$18,0)+IFERROR('FORM NILAI SIAP'!$AC165*'CPMK-CPL'!N$19,0)+IFERROR('FORM NILAI SIAP'!$AE165*'CPMK-CPL'!N$20,0))/'CPMK-CPL'!N$25,""))</f>
        <v/>
      </c>
      <c r="P165" s="7" t="str">
        <f>IF($C165="","",IFERROR((IFERROR('FORM NILAI SIAP'!$M165*'CPMK-CPL'!O$11,0)+IFERROR('FORM NILAI SIAP'!$O165*'CPMK-CPL'!O$12,0)+IFERROR('FORM NILAI SIAP'!$Q165*'CPMK-CPL'!O$13,0)+IFERROR('FORM NILAI SIAP'!$S165*'CPMK-CPL'!O$14,0)+IFERROR('FORM NILAI SIAP'!$U165*'CPMK-CPL'!O$15,0)+IFERROR('FORM NILAI SIAP'!$W165*'CPMK-CPL'!O$16,0)+IFERROR('FORM NILAI SIAP'!$Y165*'CPMK-CPL'!O$17,0)+IFERROR('FORM NILAI SIAP'!$AA165*'CPMK-CPL'!O$18,0)+IFERROR('FORM NILAI SIAP'!$AC165*'CPMK-CPL'!O$19,0)+IFERROR('FORM NILAI SIAP'!$AE165*'CPMK-CPL'!O$20,0))/'CPMK-CPL'!O$25,""))</f>
        <v/>
      </c>
      <c r="Q165" s="7" t="str">
        <f>IF($C165="","",IFERROR((IFERROR('FORM NILAI SIAP'!$M165*'CPMK-CPL'!P$11,0)+IFERROR('FORM NILAI SIAP'!$O165*'CPMK-CPL'!P$12,0)+IFERROR('FORM NILAI SIAP'!$Q165*'CPMK-CPL'!P$13,0)+IFERROR('FORM NILAI SIAP'!$S165*'CPMK-CPL'!P$14,0)+IFERROR('FORM NILAI SIAP'!$U165*'CPMK-CPL'!P$15,0)+IFERROR('FORM NILAI SIAP'!$W165*'CPMK-CPL'!P$16,0)+IFERROR('FORM NILAI SIAP'!$Y165*'CPMK-CPL'!P$17,0)+IFERROR('FORM NILAI SIAP'!$AA165*'CPMK-CPL'!P$18,0)+IFERROR('FORM NILAI SIAP'!$AC165*'CPMK-CPL'!P$19,0)+IFERROR('FORM NILAI SIAP'!$AE165*'CPMK-CPL'!P$20,0))/'CPMK-CPL'!P$25,""))</f>
        <v/>
      </c>
      <c r="R165" s="7" t="str">
        <f>IF($C165="","",IFERROR((IFERROR('FORM NILAI SIAP'!$M165*'CPMK-CPL'!Q$11,0)+IFERROR('FORM NILAI SIAP'!$O165*'CPMK-CPL'!Q$12,0)+IFERROR('FORM NILAI SIAP'!$Q165*'CPMK-CPL'!Q$13,0)+IFERROR('FORM NILAI SIAP'!$S165*'CPMK-CPL'!Q$14,0)+IFERROR('FORM NILAI SIAP'!$U165*'CPMK-CPL'!Q$15,0)+IFERROR('FORM NILAI SIAP'!$W165*'CPMK-CPL'!Q$16,0)+IFERROR('FORM NILAI SIAP'!$Y165*'CPMK-CPL'!Q$17,0)+IFERROR('FORM NILAI SIAP'!$AA165*'CPMK-CPL'!Q$18,0)+IFERROR('FORM NILAI SIAP'!$AC165*'CPMK-CPL'!Q$19,0)+IFERROR('FORM NILAI SIAP'!$AE165*'CPMK-CPL'!Q$20,0))/'CPMK-CPL'!Q$25,""))</f>
        <v/>
      </c>
      <c r="S165" s="7" t="str">
        <f>IF($C165="","",IFERROR((IFERROR('FORM NILAI SIAP'!$M165*'CPMK-CPL'!R$11,0)+IFERROR('FORM NILAI SIAP'!$O165*'CPMK-CPL'!R$12,0)+IFERROR('FORM NILAI SIAP'!$Q165*'CPMK-CPL'!R$13,0)+IFERROR('FORM NILAI SIAP'!$S165*'CPMK-CPL'!R$14,0)+IFERROR('FORM NILAI SIAP'!$U165*'CPMK-CPL'!R$15,0)+IFERROR('FORM NILAI SIAP'!$W165*'CPMK-CPL'!R$16,0)+IFERROR('FORM NILAI SIAP'!$Y165*'CPMK-CPL'!R$17,0)+IFERROR('FORM NILAI SIAP'!$AA165*'CPMK-CPL'!R$18,0)+IFERROR('FORM NILAI SIAP'!$AC165*'CPMK-CPL'!R$19,0)+IFERROR('FORM NILAI SIAP'!$AE165*'CPMK-CPL'!R$20,0))/'CPMK-CPL'!R$25,""))</f>
        <v/>
      </c>
      <c r="T165" s="2" t="str">
        <f t="shared" si="47"/>
        <v/>
      </c>
      <c r="U165" s="2" t="str">
        <f t="shared" si="48"/>
        <v/>
      </c>
      <c r="V165" s="2" t="str">
        <f t="shared" si="49"/>
        <v/>
      </c>
      <c r="W165" s="2" t="str">
        <f t="shared" si="50"/>
        <v/>
      </c>
      <c r="X165" s="2" t="str">
        <f t="shared" si="51"/>
        <v/>
      </c>
      <c r="Y165" s="2" t="str">
        <f t="shared" si="52"/>
        <v/>
      </c>
      <c r="Z165" s="2" t="str">
        <f t="shared" si="53"/>
        <v/>
      </c>
      <c r="AA165" s="2" t="str">
        <f t="shared" si="54"/>
        <v/>
      </c>
      <c r="AB165" s="2" t="str">
        <f t="shared" si="45"/>
        <v/>
      </c>
      <c r="AC165" s="2" t="str">
        <f t="shared" si="55"/>
        <v/>
      </c>
      <c r="AD165" s="2" t="str">
        <f t="shared" si="56"/>
        <v/>
      </c>
      <c r="AE165" s="2" t="str">
        <f t="shared" si="57"/>
        <v/>
      </c>
      <c r="AF165" s="2" t="str">
        <f t="shared" si="58"/>
        <v/>
      </c>
      <c r="AG165" s="2" t="str">
        <f t="shared" si="59"/>
        <v/>
      </c>
      <c r="AH165" s="2" t="str">
        <f t="shared" si="60"/>
        <v/>
      </c>
      <c r="AI165" s="60" t="str">
        <f t="shared" ca="1" si="61"/>
        <v/>
      </c>
      <c r="AJ165" s="60"/>
    </row>
    <row r="166" spans="1:36" x14ac:dyDescent="0.25">
      <c r="A166" s="63" t="str">
        <f t="shared" si="46"/>
        <v/>
      </c>
      <c r="B166" s="49" t="str">
        <f>IF('FORM NILAI SIAP'!A166=0,"",'FORM NILAI SIAP'!A166)</f>
        <v/>
      </c>
      <c r="C166" s="3" t="str">
        <f>IF('FORM NILAI SIAP'!B166=0,"",'FORM NILAI SIAP'!B166)</f>
        <v/>
      </c>
      <c r="D166" s="3" t="str">
        <f>'FORM NILAI SIAP'!J166</f>
        <v/>
      </c>
      <c r="E166" s="7" t="str">
        <f>IF($C166="","",IFERROR((IFERROR('FORM NILAI SIAP'!$M166*'CPMK-CPL'!D$11,0)+IFERROR('FORM NILAI SIAP'!$O166*'CPMK-CPL'!D$12,0)+IFERROR('FORM NILAI SIAP'!$Q166*'CPMK-CPL'!D$13,0)+IFERROR('FORM NILAI SIAP'!$S166*'CPMK-CPL'!D$14,0)+IFERROR('FORM NILAI SIAP'!$U166*'CPMK-CPL'!D$15,0)+IFERROR('FORM NILAI SIAP'!$W166*'CPMK-CPL'!D$16,0)+IFERROR('FORM NILAI SIAP'!$Y166*'CPMK-CPL'!D$17,0)+IFERROR('FORM NILAI SIAP'!$AA166*'CPMK-CPL'!D$18,0)+IFERROR('FORM NILAI SIAP'!$AC166*'CPMK-CPL'!D$19,0)+IFERROR('FORM NILAI SIAP'!$AE166*'CPMK-CPL'!D$20,0))/'CPMK-CPL'!D$25,""))</f>
        <v/>
      </c>
      <c r="F166" s="7" t="str">
        <f>IF($C166="","",IFERROR((IFERROR('FORM NILAI SIAP'!$M166*'CPMK-CPL'!E$11,0)+IFERROR('FORM NILAI SIAP'!$O166*'CPMK-CPL'!E$12,0)+IFERROR('FORM NILAI SIAP'!$Q166*'CPMK-CPL'!E$13,0)+IFERROR('FORM NILAI SIAP'!$S166*'CPMK-CPL'!E$14,0)+IFERROR('FORM NILAI SIAP'!$U166*'CPMK-CPL'!E$15,0)+IFERROR('FORM NILAI SIAP'!$W166*'CPMK-CPL'!E$16,0)+IFERROR('FORM NILAI SIAP'!$Y166*'CPMK-CPL'!E$17,0)+IFERROR('FORM NILAI SIAP'!$AA166*'CPMK-CPL'!E$18,0)+IFERROR('FORM NILAI SIAP'!$AC166*'CPMK-CPL'!E$19,0)+IFERROR('FORM NILAI SIAP'!$AE166*'CPMK-CPL'!E$20,0))/'CPMK-CPL'!E$25,""))</f>
        <v/>
      </c>
      <c r="G166" s="7" t="str">
        <f>IF($C166="","",IFERROR((IFERROR('FORM NILAI SIAP'!$M166*'CPMK-CPL'!F$11,0)+IFERROR('FORM NILAI SIAP'!$O166*'CPMK-CPL'!F$12,0)+IFERROR('FORM NILAI SIAP'!$Q166*'CPMK-CPL'!F$13,0)+IFERROR('FORM NILAI SIAP'!$S166*'CPMK-CPL'!F$14,0)+IFERROR('FORM NILAI SIAP'!$U166*'CPMK-CPL'!F$15,0)+IFERROR('FORM NILAI SIAP'!$W166*'CPMK-CPL'!F$16,0)+IFERROR('FORM NILAI SIAP'!$Y166*'CPMK-CPL'!F$17,0)+IFERROR('FORM NILAI SIAP'!$AA166*'CPMK-CPL'!F$18,0)+IFERROR('FORM NILAI SIAP'!$AC166*'CPMK-CPL'!F$19,0)+IFERROR('FORM NILAI SIAP'!$AE166*'CPMK-CPL'!F$20,0))/'CPMK-CPL'!F$25,""))</f>
        <v/>
      </c>
      <c r="H166" s="7" t="str">
        <f>IF($C166="","",IFERROR((IFERROR('FORM NILAI SIAP'!$M166*'CPMK-CPL'!G$11,0)+IFERROR('FORM NILAI SIAP'!$O166*'CPMK-CPL'!G$12,0)+IFERROR('FORM NILAI SIAP'!$Q166*'CPMK-CPL'!G$13,0)+IFERROR('FORM NILAI SIAP'!$S166*'CPMK-CPL'!G$14,0)+IFERROR('FORM NILAI SIAP'!$U166*'CPMK-CPL'!G$15,0)+IFERROR('FORM NILAI SIAP'!$W166*'CPMK-CPL'!G$16,0)+IFERROR('FORM NILAI SIAP'!$Y166*'CPMK-CPL'!G$17,0)+IFERROR('FORM NILAI SIAP'!$AA166*'CPMK-CPL'!G$18,0)+IFERROR('FORM NILAI SIAP'!$AC166*'CPMK-CPL'!G$19,0)+IFERROR('FORM NILAI SIAP'!$AE166*'CPMK-CPL'!G$20,0))/'CPMK-CPL'!G$25,""))</f>
        <v/>
      </c>
      <c r="I166" s="7" t="str">
        <f>IF($C166="","",IFERROR((IFERROR('FORM NILAI SIAP'!$M166*'CPMK-CPL'!H$11,0)+IFERROR('FORM NILAI SIAP'!$O166*'CPMK-CPL'!H$12,0)+IFERROR('FORM NILAI SIAP'!$Q166*'CPMK-CPL'!H$13,0)+IFERROR('FORM NILAI SIAP'!$S166*'CPMK-CPL'!H$14,0)+IFERROR('FORM NILAI SIAP'!$U166*'CPMK-CPL'!H$15,0)+IFERROR('FORM NILAI SIAP'!$W166*'CPMK-CPL'!H$16,0)+IFERROR('FORM NILAI SIAP'!$Y166*'CPMK-CPL'!H$17,0)+IFERROR('FORM NILAI SIAP'!$AA166*'CPMK-CPL'!H$18,0)+IFERROR('FORM NILAI SIAP'!$AC166*'CPMK-CPL'!H$19,0)+IFERROR('FORM NILAI SIAP'!$AE166*'CPMK-CPL'!H$20,0))/'CPMK-CPL'!H$25,""))</f>
        <v/>
      </c>
      <c r="J166" s="7" t="str">
        <f>IF($C166="","",IFERROR((IFERROR('FORM NILAI SIAP'!$M166*'CPMK-CPL'!I$11,0)+IFERROR('FORM NILAI SIAP'!$O166*'CPMK-CPL'!I$12,0)+IFERROR('FORM NILAI SIAP'!$Q166*'CPMK-CPL'!I$13,0)+IFERROR('FORM NILAI SIAP'!$S166*'CPMK-CPL'!I$14,0)+IFERROR('FORM NILAI SIAP'!$U166*'CPMK-CPL'!I$15,0)+IFERROR('FORM NILAI SIAP'!$W166*'CPMK-CPL'!I$16,0)+IFERROR('FORM NILAI SIAP'!$Y166*'CPMK-CPL'!I$17,0)+IFERROR('FORM NILAI SIAP'!$AA166*'CPMK-CPL'!I$18,0)+IFERROR('FORM NILAI SIAP'!$AC166*'CPMK-CPL'!I$19,0)+IFERROR('FORM NILAI SIAP'!$AE166*'CPMK-CPL'!I$20,0))/'CPMK-CPL'!I$25,""))</f>
        <v/>
      </c>
      <c r="K166" s="7" t="str">
        <f>IF($C166="","",IFERROR((IFERROR('FORM NILAI SIAP'!$M166*'CPMK-CPL'!J$11,0)+IFERROR('FORM NILAI SIAP'!$O166*'CPMK-CPL'!J$12,0)+IFERROR('FORM NILAI SIAP'!$Q166*'CPMK-CPL'!J$13,0)+IFERROR('FORM NILAI SIAP'!$S166*'CPMK-CPL'!J$14,0)+IFERROR('FORM NILAI SIAP'!$U166*'CPMK-CPL'!J$15,0)+IFERROR('FORM NILAI SIAP'!$W166*'CPMK-CPL'!J$16,0)+IFERROR('FORM NILAI SIAP'!$Y166*'CPMK-CPL'!J$17,0)+IFERROR('FORM NILAI SIAP'!$AA166*'CPMK-CPL'!J$18,0)+IFERROR('FORM NILAI SIAP'!$AC166*'CPMK-CPL'!J$19,0)+IFERROR('FORM NILAI SIAP'!$AE166*'CPMK-CPL'!J$20,0))/'CPMK-CPL'!J$25,""))</f>
        <v/>
      </c>
      <c r="L166" s="7" t="str">
        <f>IF($C166="","",IFERROR((IFERROR('FORM NILAI SIAP'!$M166*'CPMK-CPL'!K$11,0)+IFERROR('FORM NILAI SIAP'!$O166*'CPMK-CPL'!K$12,0)+IFERROR('FORM NILAI SIAP'!$Q166*'CPMK-CPL'!K$13,0)+IFERROR('FORM NILAI SIAP'!$S166*'CPMK-CPL'!K$14,0)+IFERROR('FORM NILAI SIAP'!$U166*'CPMK-CPL'!K$15,0)+IFERROR('FORM NILAI SIAP'!$W166*'CPMK-CPL'!K$16,0)+IFERROR('FORM NILAI SIAP'!$Y166*'CPMK-CPL'!K$17,0)+IFERROR('FORM NILAI SIAP'!$AA166*'CPMK-CPL'!K$18,0)+IFERROR('FORM NILAI SIAP'!$AC166*'CPMK-CPL'!K$19,0)+IFERROR('FORM NILAI SIAP'!$AE166*'CPMK-CPL'!K$20,0))/'CPMK-CPL'!K$25,""))</f>
        <v/>
      </c>
      <c r="M166" s="7" t="str">
        <f>IF($C166="","",IFERROR((IFERROR('FORM NILAI SIAP'!$M166*'CPMK-CPL'!L$11,0)+IFERROR('FORM NILAI SIAP'!$O166*'CPMK-CPL'!L$12,0)+IFERROR('FORM NILAI SIAP'!$Q166*'CPMK-CPL'!L$13,0)+IFERROR('FORM NILAI SIAP'!$S166*'CPMK-CPL'!L$14,0)+IFERROR('FORM NILAI SIAP'!$U166*'CPMK-CPL'!L$15,0)+IFERROR('FORM NILAI SIAP'!$W166*'CPMK-CPL'!L$16,0)+IFERROR('FORM NILAI SIAP'!$Y166*'CPMK-CPL'!L$17,0)+IFERROR('FORM NILAI SIAP'!$AA166*'CPMK-CPL'!L$18,0)+IFERROR('FORM NILAI SIAP'!$AC166*'CPMK-CPL'!L$19,0)+IFERROR('FORM NILAI SIAP'!$AE166*'CPMK-CPL'!L$20,0))/'CPMK-CPL'!L$25,""))</f>
        <v/>
      </c>
      <c r="N166" s="7" t="str">
        <f>IF($C166="","",IFERROR((IFERROR('FORM NILAI SIAP'!$M166*'CPMK-CPL'!M$11,0)+IFERROR('FORM NILAI SIAP'!$O166*'CPMK-CPL'!M$12,0)+IFERROR('FORM NILAI SIAP'!$Q166*'CPMK-CPL'!M$13,0)+IFERROR('FORM NILAI SIAP'!$S166*'CPMK-CPL'!M$14,0)+IFERROR('FORM NILAI SIAP'!$U166*'CPMK-CPL'!M$15,0)+IFERROR('FORM NILAI SIAP'!$W166*'CPMK-CPL'!M$16,0)+IFERROR('FORM NILAI SIAP'!$Y166*'CPMK-CPL'!M$17,0)+IFERROR('FORM NILAI SIAP'!$AA166*'CPMK-CPL'!M$18,0)+IFERROR('FORM NILAI SIAP'!$AC166*'CPMK-CPL'!M$19,0)+IFERROR('FORM NILAI SIAP'!$AE166*'CPMK-CPL'!M$20,0))/'CPMK-CPL'!M$25,""))</f>
        <v/>
      </c>
      <c r="O166" s="7" t="str">
        <f>IF($C166="","",IFERROR((IFERROR('FORM NILAI SIAP'!$M166*'CPMK-CPL'!N$11,0)+IFERROR('FORM NILAI SIAP'!$O166*'CPMK-CPL'!N$12,0)+IFERROR('FORM NILAI SIAP'!$Q166*'CPMK-CPL'!N$13,0)+IFERROR('FORM NILAI SIAP'!$S166*'CPMK-CPL'!N$14,0)+IFERROR('FORM NILAI SIAP'!$U166*'CPMK-CPL'!N$15,0)+IFERROR('FORM NILAI SIAP'!$W166*'CPMK-CPL'!N$16,0)+IFERROR('FORM NILAI SIAP'!$Y166*'CPMK-CPL'!N$17,0)+IFERROR('FORM NILAI SIAP'!$AA166*'CPMK-CPL'!N$18,0)+IFERROR('FORM NILAI SIAP'!$AC166*'CPMK-CPL'!N$19,0)+IFERROR('FORM NILAI SIAP'!$AE166*'CPMK-CPL'!N$20,0))/'CPMK-CPL'!N$25,""))</f>
        <v/>
      </c>
      <c r="P166" s="7" t="str">
        <f>IF($C166="","",IFERROR((IFERROR('FORM NILAI SIAP'!$M166*'CPMK-CPL'!O$11,0)+IFERROR('FORM NILAI SIAP'!$O166*'CPMK-CPL'!O$12,0)+IFERROR('FORM NILAI SIAP'!$Q166*'CPMK-CPL'!O$13,0)+IFERROR('FORM NILAI SIAP'!$S166*'CPMK-CPL'!O$14,0)+IFERROR('FORM NILAI SIAP'!$U166*'CPMK-CPL'!O$15,0)+IFERROR('FORM NILAI SIAP'!$W166*'CPMK-CPL'!O$16,0)+IFERROR('FORM NILAI SIAP'!$Y166*'CPMK-CPL'!O$17,0)+IFERROR('FORM NILAI SIAP'!$AA166*'CPMK-CPL'!O$18,0)+IFERROR('FORM NILAI SIAP'!$AC166*'CPMK-CPL'!O$19,0)+IFERROR('FORM NILAI SIAP'!$AE166*'CPMK-CPL'!O$20,0))/'CPMK-CPL'!O$25,""))</f>
        <v/>
      </c>
      <c r="Q166" s="7" t="str">
        <f>IF($C166="","",IFERROR((IFERROR('FORM NILAI SIAP'!$M166*'CPMK-CPL'!P$11,0)+IFERROR('FORM NILAI SIAP'!$O166*'CPMK-CPL'!P$12,0)+IFERROR('FORM NILAI SIAP'!$Q166*'CPMK-CPL'!P$13,0)+IFERROR('FORM NILAI SIAP'!$S166*'CPMK-CPL'!P$14,0)+IFERROR('FORM NILAI SIAP'!$U166*'CPMK-CPL'!P$15,0)+IFERROR('FORM NILAI SIAP'!$W166*'CPMK-CPL'!P$16,0)+IFERROR('FORM NILAI SIAP'!$Y166*'CPMK-CPL'!P$17,0)+IFERROR('FORM NILAI SIAP'!$AA166*'CPMK-CPL'!P$18,0)+IFERROR('FORM NILAI SIAP'!$AC166*'CPMK-CPL'!P$19,0)+IFERROR('FORM NILAI SIAP'!$AE166*'CPMK-CPL'!P$20,0))/'CPMK-CPL'!P$25,""))</f>
        <v/>
      </c>
      <c r="R166" s="7" t="str">
        <f>IF($C166="","",IFERROR((IFERROR('FORM NILAI SIAP'!$M166*'CPMK-CPL'!Q$11,0)+IFERROR('FORM NILAI SIAP'!$O166*'CPMK-CPL'!Q$12,0)+IFERROR('FORM NILAI SIAP'!$Q166*'CPMK-CPL'!Q$13,0)+IFERROR('FORM NILAI SIAP'!$S166*'CPMK-CPL'!Q$14,0)+IFERROR('FORM NILAI SIAP'!$U166*'CPMK-CPL'!Q$15,0)+IFERROR('FORM NILAI SIAP'!$W166*'CPMK-CPL'!Q$16,0)+IFERROR('FORM NILAI SIAP'!$Y166*'CPMK-CPL'!Q$17,0)+IFERROR('FORM NILAI SIAP'!$AA166*'CPMK-CPL'!Q$18,0)+IFERROR('FORM NILAI SIAP'!$AC166*'CPMK-CPL'!Q$19,0)+IFERROR('FORM NILAI SIAP'!$AE166*'CPMK-CPL'!Q$20,0))/'CPMK-CPL'!Q$25,""))</f>
        <v/>
      </c>
      <c r="S166" s="7" t="str">
        <f>IF($C166="","",IFERROR((IFERROR('FORM NILAI SIAP'!$M166*'CPMK-CPL'!R$11,0)+IFERROR('FORM NILAI SIAP'!$O166*'CPMK-CPL'!R$12,0)+IFERROR('FORM NILAI SIAP'!$Q166*'CPMK-CPL'!R$13,0)+IFERROR('FORM NILAI SIAP'!$S166*'CPMK-CPL'!R$14,0)+IFERROR('FORM NILAI SIAP'!$U166*'CPMK-CPL'!R$15,0)+IFERROR('FORM NILAI SIAP'!$W166*'CPMK-CPL'!R$16,0)+IFERROR('FORM NILAI SIAP'!$Y166*'CPMK-CPL'!R$17,0)+IFERROR('FORM NILAI SIAP'!$AA166*'CPMK-CPL'!R$18,0)+IFERROR('FORM NILAI SIAP'!$AC166*'CPMK-CPL'!R$19,0)+IFERROR('FORM NILAI SIAP'!$AE166*'CPMK-CPL'!R$20,0))/'CPMK-CPL'!R$25,""))</f>
        <v/>
      </c>
      <c r="T166" s="2" t="str">
        <f t="shared" si="47"/>
        <v/>
      </c>
      <c r="U166" s="2" t="str">
        <f t="shared" si="48"/>
        <v/>
      </c>
      <c r="V166" s="2" t="str">
        <f t="shared" si="49"/>
        <v/>
      </c>
      <c r="W166" s="2" t="str">
        <f t="shared" si="50"/>
        <v/>
      </c>
      <c r="X166" s="2" t="str">
        <f t="shared" si="51"/>
        <v/>
      </c>
      <c r="Y166" s="2" t="str">
        <f t="shared" si="52"/>
        <v/>
      </c>
      <c r="Z166" s="2" t="str">
        <f t="shared" si="53"/>
        <v/>
      </c>
      <c r="AA166" s="2" t="str">
        <f t="shared" si="54"/>
        <v/>
      </c>
      <c r="AB166" s="2" t="str">
        <f t="shared" si="45"/>
        <v/>
      </c>
      <c r="AC166" s="2" t="str">
        <f t="shared" si="55"/>
        <v/>
      </c>
      <c r="AD166" s="2" t="str">
        <f t="shared" si="56"/>
        <v/>
      </c>
      <c r="AE166" s="2" t="str">
        <f t="shared" si="57"/>
        <v/>
      </c>
      <c r="AF166" s="2" t="str">
        <f t="shared" si="58"/>
        <v/>
      </c>
      <c r="AG166" s="2" t="str">
        <f t="shared" si="59"/>
        <v/>
      </c>
      <c r="AH166" s="2" t="str">
        <f t="shared" si="60"/>
        <v/>
      </c>
      <c r="AI166" s="60" t="str">
        <f t="shared" ca="1" si="61"/>
        <v/>
      </c>
      <c r="AJ166" s="60"/>
    </row>
    <row r="167" spans="1:36" x14ac:dyDescent="0.25">
      <c r="A167" s="63" t="str">
        <f t="shared" si="46"/>
        <v/>
      </c>
      <c r="B167" s="49" t="str">
        <f>IF('FORM NILAI SIAP'!A167=0,"",'FORM NILAI SIAP'!A167)</f>
        <v/>
      </c>
      <c r="C167" s="3" t="str">
        <f>IF('FORM NILAI SIAP'!B167=0,"",'FORM NILAI SIAP'!B167)</f>
        <v/>
      </c>
      <c r="D167" s="3" t="str">
        <f>'FORM NILAI SIAP'!J167</f>
        <v/>
      </c>
      <c r="E167" s="7" t="str">
        <f>IF($C167="","",IFERROR((IFERROR('FORM NILAI SIAP'!$M167*'CPMK-CPL'!D$11,0)+IFERROR('FORM NILAI SIAP'!$O167*'CPMK-CPL'!D$12,0)+IFERROR('FORM NILAI SIAP'!$Q167*'CPMK-CPL'!D$13,0)+IFERROR('FORM NILAI SIAP'!$S167*'CPMK-CPL'!D$14,0)+IFERROR('FORM NILAI SIAP'!$U167*'CPMK-CPL'!D$15,0)+IFERROR('FORM NILAI SIAP'!$W167*'CPMK-CPL'!D$16,0)+IFERROR('FORM NILAI SIAP'!$Y167*'CPMK-CPL'!D$17,0)+IFERROR('FORM NILAI SIAP'!$AA167*'CPMK-CPL'!D$18,0)+IFERROR('FORM NILAI SIAP'!$AC167*'CPMK-CPL'!D$19,0)+IFERROR('FORM NILAI SIAP'!$AE167*'CPMK-CPL'!D$20,0))/'CPMK-CPL'!D$25,""))</f>
        <v/>
      </c>
      <c r="F167" s="7" t="str">
        <f>IF($C167="","",IFERROR((IFERROR('FORM NILAI SIAP'!$M167*'CPMK-CPL'!E$11,0)+IFERROR('FORM NILAI SIAP'!$O167*'CPMK-CPL'!E$12,0)+IFERROR('FORM NILAI SIAP'!$Q167*'CPMK-CPL'!E$13,0)+IFERROR('FORM NILAI SIAP'!$S167*'CPMK-CPL'!E$14,0)+IFERROR('FORM NILAI SIAP'!$U167*'CPMK-CPL'!E$15,0)+IFERROR('FORM NILAI SIAP'!$W167*'CPMK-CPL'!E$16,0)+IFERROR('FORM NILAI SIAP'!$Y167*'CPMK-CPL'!E$17,0)+IFERROR('FORM NILAI SIAP'!$AA167*'CPMK-CPL'!E$18,0)+IFERROR('FORM NILAI SIAP'!$AC167*'CPMK-CPL'!E$19,0)+IFERROR('FORM NILAI SIAP'!$AE167*'CPMK-CPL'!E$20,0))/'CPMK-CPL'!E$25,""))</f>
        <v/>
      </c>
      <c r="G167" s="7" t="str">
        <f>IF($C167="","",IFERROR((IFERROR('FORM NILAI SIAP'!$M167*'CPMK-CPL'!F$11,0)+IFERROR('FORM NILAI SIAP'!$O167*'CPMK-CPL'!F$12,0)+IFERROR('FORM NILAI SIAP'!$Q167*'CPMK-CPL'!F$13,0)+IFERROR('FORM NILAI SIAP'!$S167*'CPMK-CPL'!F$14,0)+IFERROR('FORM NILAI SIAP'!$U167*'CPMK-CPL'!F$15,0)+IFERROR('FORM NILAI SIAP'!$W167*'CPMK-CPL'!F$16,0)+IFERROR('FORM NILAI SIAP'!$Y167*'CPMK-CPL'!F$17,0)+IFERROR('FORM NILAI SIAP'!$AA167*'CPMK-CPL'!F$18,0)+IFERROR('FORM NILAI SIAP'!$AC167*'CPMK-CPL'!F$19,0)+IFERROR('FORM NILAI SIAP'!$AE167*'CPMK-CPL'!F$20,0))/'CPMK-CPL'!F$25,""))</f>
        <v/>
      </c>
      <c r="H167" s="7" t="str">
        <f>IF($C167="","",IFERROR((IFERROR('FORM NILAI SIAP'!$M167*'CPMK-CPL'!G$11,0)+IFERROR('FORM NILAI SIAP'!$O167*'CPMK-CPL'!G$12,0)+IFERROR('FORM NILAI SIAP'!$Q167*'CPMK-CPL'!G$13,0)+IFERROR('FORM NILAI SIAP'!$S167*'CPMK-CPL'!G$14,0)+IFERROR('FORM NILAI SIAP'!$U167*'CPMK-CPL'!G$15,0)+IFERROR('FORM NILAI SIAP'!$W167*'CPMK-CPL'!G$16,0)+IFERROR('FORM NILAI SIAP'!$Y167*'CPMK-CPL'!G$17,0)+IFERROR('FORM NILAI SIAP'!$AA167*'CPMK-CPL'!G$18,0)+IFERROR('FORM NILAI SIAP'!$AC167*'CPMK-CPL'!G$19,0)+IFERROR('FORM NILAI SIAP'!$AE167*'CPMK-CPL'!G$20,0))/'CPMK-CPL'!G$25,""))</f>
        <v/>
      </c>
      <c r="I167" s="7" t="str">
        <f>IF($C167="","",IFERROR((IFERROR('FORM NILAI SIAP'!$M167*'CPMK-CPL'!H$11,0)+IFERROR('FORM NILAI SIAP'!$O167*'CPMK-CPL'!H$12,0)+IFERROR('FORM NILAI SIAP'!$Q167*'CPMK-CPL'!H$13,0)+IFERROR('FORM NILAI SIAP'!$S167*'CPMK-CPL'!H$14,0)+IFERROR('FORM NILAI SIAP'!$U167*'CPMK-CPL'!H$15,0)+IFERROR('FORM NILAI SIAP'!$W167*'CPMK-CPL'!H$16,0)+IFERROR('FORM NILAI SIAP'!$Y167*'CPMK-CPL'!H$17,0)+IFERROR('FORM NILAI SIAP'!$AA167*'CPMK-CPL'!H$18,0)+IFERROR('FORM NILAI SIAP'!$AC167*'CPMK-CPL'!H$19,0)+IFERROR('FORM NILAI SIAP'!$AE167*'CPMK-CPL'!H$20,0))/'CPMK-CPL'!H$25,""))</f>
        <v/>
      </c>
      <c r="J167" s="7" t="str">
        <f>IF($C167="","",IFERROR((IFERROR('FORM NILAI SIAP'!$M167*'CPMK-CPL'!I$11,0)+IFERROR('FORM NILAI SIAP'!$O167*'CPMK-CPL'!I$12,0)+IFERROR('FORM NILAI SIAP'!$Q167*'CPMK-CPL'!I$13,0)+IFERROR('FORM NILAI SIAP'!$S167*'CPMK-CPL'!I$14,0)+IFERROR('FORM NILAI SIAP'!$U167*'CPMK-CPL'!I$15,0)+IFERROR('FORM NILAI SIAP'!$W167*'CPMK-CPL'!I$16,0)+IFERROR('FORM NILAI SIAP'!$Y167*'CPMK-CPL'!I$17,0)+IFERROR('FORM NILAI SIAP'!$AA167*'CPMK-CPL'!I$18,0)+IFERROR('FORM NILAI SIAP'!$AC167*'CPMK-CPL'!I$19,0)+IFERROR('FORM NILAI SIAP'!$AE167*'CPMK-CPL'!I$20,0))/'CPMK-CPL'!I$25,""))</f>
        <v/>
      </c>
      <c r="K167" s="7" t="str">
        <f>IF($C167="","",IFERROR((IFERROR('FORM NILAI SIAP'!$M167*'CPMK-CPL'!J$11,0)+IFERROR('FORM NILAI SIAP'!$O167*'CPMK-CPL'!J$12,0)+IFERROR('FORM NILAI SIAP'!$Q167*'CPMK-CPL'!J$13,0)+IFERROR('FORM NILAI SIAP'!$S167*'CPMK-CPL'!J$14,0)+IFERROR('FORM NILAI SIAP'!$U167*'CPMK-CPL'!J$15,0)+IFERROR('FORM NILAI SIAP'!$W167*'CPMK-CPL'!J$16,0)+IFERROR('FORM NILAI SIAP'!$Y167*'CPMK-CPL'!J$17,0)+IFERROR('FORM NILAI SIAP'!$AA167*'CPMK-CPL'!J$18,0)+IFERROR('FORM NILAI SIAP'!$AC167*'CPMK-CPL'!J$19,0)+IFERROR('FORM NILAI SIAP'!$AE167*'CPMK-CPL'!J$20,0))/'CPMK-CPL'!J$25,""))</f>
        <v/>
      </c>
      <c r="L167" s="7" t="str">
        <f>IF($C167="","",IFERROR((IFERROR('FORM NILAI SIAP'!$M167*'CPMK-CPL'!K$11,0)+IFERROR('FORM NILAI SIAP'!$O167*'CPMK-CPL'!K$12,0)+IFERROR('FORM NILAI SIAP'!$Q167*'CPMK-CPL'!K$13,0)+IFERROR('FORM NILAI SIAP'!$S167*'CPMK-CPL'!K$14,0)+IFERROR('FORM NILAI SIAP'!$U167*'CPMK-CPL'!K$15,0)+IFERROR('FORM NILAI SIAP'!$W167*'CPMK-CPL'!K$16,0)+IFERROR('FORM NILAI SIAP'!$Y167*'CPMK-CPL'!K$17,0)+IFERROR('FORM NILAI SIAP'!$AA167*'CPMK-CPL'!K$18,0)+IFERROR('FORM NILAI SIAP'!$AC167*'CPMK-CPL'!K$19,0)+IFERROR('FORM NILAI SIAP'!$AE167*'CPMK-CPL'!K$20,0))/'CPMK-CPL'!K$25,""))</f>
        <v/>
      </c>
      <c r="M167" s="7" t="str">
        <f>IF($C167="","",IFERROR((IFERROR('FORM NILAI SIAP'!$M167*'CPMK-CPL'!L$11,0)+IFERROR('FORM NILAI SIAP'!$O167*'CPMK-CPL'!L$12,0)+IFERROR('FORM NILAI SIAP'!$Q167*'CPMK-CPL'!L$13,0)+IFERROR('FORM NILAI SIAP'!$S167*'CPMK-CPL'!L$14,0)+IFERROR('FORM NILAI SIAP'!$U167*'CPMK-CPL'!L$15,0)+IFERROR('FORM NILAI SIAP'!$W167*'CPMK-CPL'!L$16,0)+IFERROR('FORM NILAI SIAP'!$Y167*'CPMK-CPL'!L$17,0)+IFERROR('FORM NILAI SIAP'!$AA167*'CPMK-CPL'!L$18,0)+IFERROR('FORM NILAI SIAP'!$AC167*'CPMK-CPL'!L$19,0)+IFERROR('FORM NILAI SIAP'!$AE167*'CPMK-CPL'!L$20,0))/'CPMK-CPL'!L$25,""))</f>
        <v/>
      </c>
      <c r="N167" s="7" t="str">
        <f>IF($C167="","",IFERROR((IFERROR('FORM NILAI SIAP'!$M167*'CPMK-CPL'!M$11,0)+IFERROR('FORM NILAI SIAP'!$O167*'CPMK-CPL'!M$12,0)+IFERROR('FORM NILAI SIAP'!$Q167*'CPMK-CPL'!M$13,0)+IFERROR('FORM NILAI SIAP'!$S167*'CPMK-CPL'!M$14,0)+IFERROR('FORM NILAI SIAP'!$U167*'CPMK-CPL'!M$15,0)+IFERROR('FORM NILAI SIAP'!$W167*'CPMK-CPL'!M$16,0)+IFERROR('FORM NILAI SIAP'!$Y167*'CPMK-CPL'!M$17,0)+IFERROR('FORM NILAI SIAP'!$AA167*'CPMK-CPL'!M$18,0)+IFERROR('FORM NILAI SIAP'!$AC167*'CPMK-CPL'!M$19,0)+IFERROR('FORM NILAI SIAP'!$AE167*'CPMK-CPL'!M$20,0))/'CPMK-CPL'!M$25,""))</f>
        <v/>
      </c>
      <c r="O167" s="7" t="str">
        <f>IF($C167="","",IFERROR((IFERROR('FORM NILAI SIAP'!$M167*'CPMK-CPL'!N$11,0)+IFERROR('FORM NILAI SIAP'!$O167*'CPMK-CPL'!N$12,0)+IFERROR('FORM NILAI SIAP'!$Q167*'CPMK-CPL'!N$13,0)+IFERROR('FORM NILAI SIAP'!$S167*'CPMK-CPL'!N$14,0)+IFERROR('FORM NILAI SIAP'!$U167*'CPMK-CPL'!N$15,0)+IFERROR('FORM NILAI SIAP'!$W167*'CPMK-CPL'!N$16,0)+IFERROR('FORM NILAI SIAP'!$Y167*'CPMK-CPL'!N$17,0)+IFERROR('FORM NILAI SIAP'!$AA167*'CPMK-CPL'!N$18,0)+IFERROR('FORM NILAI SIAP'!$AC167*'CPMK-CPL'!N$19,0)+IFERROR('FORM NILAI SIAP'!$AE167*'CPMK-CPL'!N$20,0))/'CPMK-CPL'!N$25,""))</f>
        <v/>
      </c>
      <c r="P167" s="7" t="str">
        <f>IF($C167="","",IFERROR((IFERROR('FORM NILAI SIAP'!$M167*'CPMK-CPL'!O$11,0)+IFERROR('FORM NILAI SIAP'!$O167*'CPMK-CPL'!O$12,0)+IFERROR('FORM NILAI SIAP'!$Q167*'CPMK-CPL'!O$13,0)+IFERROR('FORM NILAI SIAP'!$S167*'CPMK-CPL'!O$14,0)+IFERROR('FORM NILAI SIAP'!$U167*'CPMK-CPL'!O$15,0)+IFERROR('FORM NILAI SIAP'!$W167*'CPMK-CPL'!O$16,0)+IFERROR('FORM NILAI SIAP'!$Y167*'CPMK-CPL'!O$17,0)+IFERROR('FORM NILAI SIAP'!$AA167*'CPMK-CPL'!O$18,0)+IFERROR('FORM NILAI SIAP'!$AC167*'CPMK-CPL'!O$19,0)+IFERROR('FORM NILAI SIAP'!$AE167*'CPMK-CPL'!O$20,0))/'CPMK-CPL'!O$25,""))</f>
        <v/>
      </c>
      <c r="Q167" s="7" t="str">
        <f>IF($C167="","",IFERROR((IFERROR('FORM NILAI SIAP'!$M167*'CPMK-CPL'!P$11,0)+IFERROR('FORM NILAI SIAP'!$O167*'CPMK-CPL'!P$12,0)+IFERROR('FORM NILAI SIAP'!$Q167*'CPMK-CPL'!P$13,0)+IFERROR('FORM NILAI SIAP'!$S167*'CPMK-CPL'!P$14,0)+IFERROR('FORM NILAI SIAP'!$U167*'CPMK-CPL'!P$15,0)+IFERROR('FORM NILAI SIAP'!$W167*'CPMK-CPL'!P$16,0)+IFERROR('FORM NILAI SIAP'!$Y167*'CPMK-CPL'!P$17,0)+IFERROR('FORM NILAI SIAP'!$AA167*'CPMK-CPL'!P$18,0)+IFERROR('FORM NILAI SIAP'!$AC167*'CPMK-CPL'!P$19,0)+IFERROR('FORM NILAI SIAP'!$AE167*'CPMK-CPL'!P$20,0))/'CPMK-CPL'!P$25,""))</f>
        <v/>
      </c>
      <c r="R167" s="7" t="str">
        <f>IF($C167="","",IFERROR((IFERROR('FORM NILAI SIAP'!$M167*'CPMK-CPL'!Q$11,0)+IFERROR('FORM NILAI SIAP'!$O167*'CPMK-CPL'!Q$12,0)+IFERROR('FORM NILAI SIAP'!$Q167*'CPMK-CPL'!Q$13,0)+IFERROR('FORM NILAI SIAP'!$S167*'CPMK-CPL'!Q$14,0)+IFERROR('FORM NILAI SIAP'!$U167*'CPMK-CPL'!Q$15,0)+IFERROR('FORM NILAI SIAP'!$W167*'CPMK-CPL'!Q$16,0)+IFERROR('FORM NILAI SIAP'!$Y167*'CPMK-CPL'!Q$17,0)+IFERROR('FORM NILAI SIAP'!$AA167*'CPMK-CPL'!Q$18,0)+IFERROR('FORM NILAI SIAP'!$AC167*'CPMK-CPL'!Q$19,0)+IFERROR('FORM NILAI SIAP'!$AE167*'CPMK-CPL'!Q$20,0))/'CPMK-CPL'!Q$25,""))</f>
        <v/>
      </c>
      <c r="S167" s="7" t="str">
        <f>IF($C167="","",IFERROR((IFERROR('FORM NILAI SIAP'!$M167*'CPMK-CPL'!R$11,0)+IFERROR('FORM NILAI SIAP'!$O167*'CPMK-CPL'!R$12,0)+IFERROR('FORM NILAI SIAP'!$Q167*'CPMK-CPL'!R$13,0)+IFERROR('FORM NILAI SIAP'!$S167*'CPMK-CPL'!R$14,0)+IFERROR('FORM NILAI SIAP'!$U167*'CPMK-CPL'!R$15,0)+IFERROR('FORM NILAI SIAP'!$W167*'CPMK-CPL'!R$16,0)+IFERROR('FORM NILAI SIAP'!$Y167*'CPMK-CPL'!R$17,0)+IFERROR('FORM NILAI SIAP'!$AA167*'CPMK-CPL'!R$18,0)+IFERROR('FORM NILAI SIAP'!$AC167*'CPMK-CPL'!R$19,0)+IFERROR('FORM NILAI SIAP'!$AE167*'CPMK-CPL'!R$20,0))/'CPMK-CPL'!R$25,""))</f>
        <v/>
      </c>
      <c r="T167" s="2" t="str">
        <f t="shared" si="47"/>
        <v/>
      </c>
      <c r="U167" s="2" t="str">
        <f t="shared" si="48"/>
        <v/>
      </c>
      <c r="V167" s="2" t="str">
        <f t="shared" si="49"/>
        <v/>
      </c>
      <c r="W167" s="2" t="str">
        <f t="shared" si="50"/>
        <v/>
      </c>
      <c r="X167" s="2" t="str">
        <f t="shared" si="51"/>
        <v/>
      </c>
      <c r="Y167" s="2" t="str">
        <f t="shared" si="52"/>
        <v/>
      </c>
      <c r="Z167" s="2" t="str">
        <f t="shared" si="53"/>
        <v/>
      </c>
      <c r="AA167" s="2" t="str">
        <f t="shared" si="54"/>
        <v/>
      </c>
      <c r="AB167" s="2" t="str">
        <f t="shared" si="45"/>
        <v/>
      </c>
      <c r="AC167" s="2" t="str">
        <f t="shared" si="55"/>
        <v/>
      </c>
      <c r="AD167" s="2" t="str">
        <f t="shared" si="56"/>
        <v/>
      </c>
      <c r="AE167" s="2" t="str">
        <f t="shared" si="57"/>
        <v/>
      </c>
      <c r="AF167" s="2" t="str">
        <f t="shared" si="58"/>
        <v/>
      </c>
      <c r="AG167" s="2" t="str">
        <f t="shared" si="59"/>
        <v/>
      </c>
      <c r="AH167" s="2" t="str">
        <f t="shared" si="60"/>
        <v/>
      </c>
      <c r="AI167" s="60" t="str">
        <f t="shared" ca="1" si="61"/>
        <v/>
      </c>
      <c r="AJ167" s="60"/>
    </row>
    <row r="168" spans="1:36" x14ac:dyDescent="0.25">
      <c r="A168" s="63" t="str">
        <f t="shared" si="46"/>
        <v/>
      </c>
      <c r="B168" s="49" t="str">
        <f>IF('FORM NILAI SIAP'!A168=0,"",'FORM NILAI SIAP'!A168)</f>
        <v/>
      </c>
      <c r="C168" s="3" t="str">
        <f>IF('FORM NILAI SIAP'!B168=0,"",'FORM NILAI SIAP'!B168)</f>
        <v/>
      </c>
      <c r="D168" s="3" t="str">
        <f>'FORM NILAI SIAP'!J168</f>
        <v/>
      </c>
      <c r="E168" s="7" t="str">
        <f>IF($C168="","",IFERROR((IFERROR('FORM NILAI SIAP'!$M168*'CPMK-CPL'!D$11,0)+IFERROR('FORM NILAI SIAP'!$O168*'CPMK-CPL'!D$12,0)+IFERROR('FORM NILAI SIAP'!$Q168*'CPMK-CPL'!D$13,0)+IFERROR('FORM NILAI SIAP'!$S168*'CPMK-CPL'!D$14,0)+IFERROR('FORM NILAI SIAP'!$U168*'CPMK-CPL'!D$15,0)+IFERROR('FORM NILAI SIAP'!$W168*'CPMK-CPL'!D$16,0)+IFERROR('FORM NILAI SIAP'!$Y168*'CPMK-CPL'!D$17,0)+IFERROR('FORM NILAI SIAP'!$AA168*'CPMK-CPL'!D$18,0)+IFERROR('FORM NILAI SIAP'!$AC168*'CPMK-CPL'!D$19,0)+IFERROR('FORM NILAI SIAP'!$AE168*'CPMK-CPL'!D$20,0))/'CPMK-CPL'!D$25,""))</f>
        <v/>
      </c>
      <c r="F168" s="7" t="str">
        <f>IF($C168="","",IFERROR((IFERROR('FORM NILAI SIAP'!$M168*'CPMK-CPL'!E$11,0)+IFERROR('FORM NILAI SIAP'!$O168*'CPMK-CPL'!E$12,0)+IFERROR('FORM NILAI SIAP'!$Q168*'CPMK-CPL'!E$13,0)+IFERROR('FORM NILAI SIAP'!$S168*'CPMK-CPL'!E$14,0)+IFERROR('FORM NILAI SIAP'!$U168*'CPMK-CPL'!E$15,0)+IFERROR('FORM NILAI SIAP'!$W168*'CPMK-CPL'!E$16,0)+IFERROR('FORM NILAI SIAP'!$Y168*'CPMK-CPL'!E$17,0)+IFERROR('FORM NILAI SIAP'!$AA168*'CPMK-CPL'!E$18,0)+IFERROR('FORM NILAI SIAP'!$AC168*'CPMK-CPL'!E$19,0)+IFERROR('FORM NILAI SIAP'!$AE168*'CPMK-CPL'!E$20,0))/'CPMK-CPL'!E$25,""))</f>
        <v/>
      </c>
      <c r="G168" s="7" t="str">
        <f>IF($C168="","",IFERROR((IFERROR('FORM NILAI SIAP'!$M168*'CPMK-CPL'!F$11,0)+IFERROR('FORM NILAI SIAP'!$O168*'CPMK-CPL'!F$12,0)+IFERROR('FORM NILAI SIAP'!$Q168*'CPMK-CPL'!F$13,0)+IFERROR('FORM NILAI SIAP'!$S168*'CPMK-CPL'!F$14,0)+IFERROR('FORM NILAI SIAP'!$U168*'CPMK-CPL'!F$15,0)+IFERROR('FORM NILAI SIAP'!$W168*'CPMK-CPL'!F$16,0)+IFERROR('FORM NILAI SIAP'!$Y168*'CPMK-CPL'!F$17,0)+IFERROR('FORM NILAI SIAP'!$AA168*'CPMK-CPL'!F$18,0)+IFERROR('FORM NILAI SIAP'!$AC168*'CPMK-CPL'!F$19,0)+IFERROR('FORM NILAI SIAP'!$AE168*'CPMK-CPL'!F$20,0))/'CPMK-CPL'!F$25,""))</f>
        <v/>
      </c>
      <c r="H168" s="7" t="str">
        <f>IF($C168="","",IFERROR((IFERROR('FORM NILAI SIAP'!$M168*'CPMK-CPL'!G$11,0)+IFERROR('FORM NILAI SIAP'!$O168*'CPMK-CPL'!G$12,0)+IFERROR('FORM NILAI SIAP'!$Q168*'CPMK-CPL'!G$13,0)+IFERROR('FORM NILAI SIAP'!$S168*'CPMK-CPL'!G$14,0)+IFERROR('FORM NILAI SIAP'!$U168*'CPMK-CPL'!G$15,0)+IFERROR('FORM NILAI SIAP'!$W168*'CPMK-CPL'!G$16,0)+IFERROR('FORM NILAI SIAP'!$Y168*'CPMK-CPL'!G$17,0)+IFERROR('FORM NILAI SIAP'!$AA168*'CPMK-CPL'!G$18,0)+IFERROR('FORM NILAI SIAP'!$AC168*'CPMK-CPL'!G$19,0)+IFERROR('FORM NILAI SIAP'!$AE168*'CPMK-CPL'!G$20,0))/'CPMK-CPL'!G$25,""))</f>
        <v/>
      </c>
      <c r="I168" s="7" t="str">
        <f>IF($C168="","",IFERROR((IFERROR('FORM NILAI SIAP'!$M168*'CPMK-CPL'!H$11,0)+IFERROR('FORM NILAI SIAP'!$O168*'CPMK-CPL'!H$12,0)+IFERROR('FORM NILAI SIAP'!$Q168*'CPMK-CPL'!H$13,0)+IFERROR('FORM NILAI SIAP'!$S168*'CPMK-CPL'!H$14,0)+IFERROR('FORM NILAI SIAP'!$U168*'CPMK-CPL'!H$15,0)+IFERROR('FORM NILAI SIAP'!$W168*'CPMK-CPL'!H$16,0)+IFERROR('FORM NILAI SIAP'!$Y168*'CPMK-CPL'!H$17,0)+IFERROR('FORM NILAI SIAP'!$AA168*'CPMK-CPL'!H$18,0)+IFERROR('FORM NILAI SIAP'!$AC168*'CPMK-CPL'!H$19,0)+IFERROR('FORM NILAI SIAP'!$AE168*'CPMK-CPL'!H$20,0))/'CPMK-CPL'!H$25,""))</f>
        <v/>
      </c>
      <c r="J168" s="7" t="str">
        <f>IF($C168="","",IFERROR((IFERROR('FORM NILAI SIAP'!$M168*'CPMK-CPL'!I$11,0)+IFERROR('FORM NILAI SIAP'!$O168*'CPMK-CPL'!I$12,0)+IFERROR('FORM NILAI SIAP'!$Q168*'CPMK-CPL'!I$13,0)+IFERROR('FORM NILAI SIAP'!$S168*'CPMK-CPL'!I$14,0)+IFERROR('FORM NILAI SIAP'!$U168*'CPMK-CPL'!I$15,0)+IFERROR('FORM NILAI SIAP'!$W168*'CPMK-CPL'!I$16,0)+IFERROR('FORM NILAI SIAP'!$Y168*'CPMK-CPL'!I$17,0)+IFERROR('FORM NILAI SIAP'!$AA168*'CPMK-CPL'!I$18,0)+IFERROR('FORM NILAI SIAP'!$AC168*'CPMK-CPL'!I$19,0)+IFERROR('FORM NILAI SIAP'!$AE168*'CPMK-CPL'!I$20,0))/'CPMK-CPL'!I$25,""))</f>
        <v/>
      </c>
      <c r="K168" s="7" t="str">
        <f>IF($C168="","",IFERROR((IFERROR('FORM NILAI SIAP'!$M168*'CPMK-CPL'!J$11,0)+IFERROR('FORM NILAI SIAP'!$O168*'CPMK-CPL'!J$12,0)+IFERROR('FORM NILAI SIAP'!$Q168*'CPMK-CPL'!J$13,0)+IFERROR('FORM NILAI SIAP'!$S168*'CPMK-CPL'!J$14,0)+IFERROR('FORM NILAI SIAP'!$U168*'CPMK-CPL'!J$15,0)+IFERROR('FORM NILAI SIAP'!$W168*'CPMK-CPL'!J$16,0)+IFERROR('FORM NILAI SIAP'!$Y168*'CPMK-CPL'!J$17,0)+IFERROR('FORM NILAI SIAP'!$AA168*'CPMK-CPL'!J$18,0)+IFERROR('FORM NILAI SIAP'!$AC168*'CPMK-CPL'!J$19,0)+IFERROR('FORM NILAI SIAP'!$AE168*'CPMK-CPL'!J$20,0))/'CPMK-CPL'!J$25,""))</f>
        <v/>
      </c>
      <c r="L168" s="7" t="str">
        <f>IF($C168="","",IFERROR((IFERROR('FORM NILAI SIAP'!$M168*'CPMK-CPL'!K$11,0)+IFERROR('FORM NILAI SIAP'!$O168*'CPMK-CPL'!K$12,0)+IFERROR('FORM NILAI SIAP'!$Q168*'CPMK-CPL'!K$13,0)+IFERROR('FORM NILAI SIAP'!$S168*'CPMK-CPL'!K$14,0)+IFERROR('FORM NILAI SIAP'!$U168*'CPMK-CPL'!K$15,0)+IFERROR('FORM NILAI SIAP'!$W168*'CPMK-CPL'!K$16,0)+IFERROR('FORM NILAI SIAP'!$Y168*'CPMK-CPL'!K$17,0)+IFERROR('FORM NILAI SIAP'!$AA168*'CPMK-CPL'!K$18,0)+IFERROR('FORM NILAI SIAP'!$AC168*'CPMK-CPL'!K$19,0)+IFERROR('FORM NILAI SIAP'!$AE168*'CPMK-CPL'!K$20,0))/'CPMK-CPL'!K$25,""))</f>
        <v/>
      </c>
      <c r="M168" s="7" t="str">
        <f>IF($C168="","",IFERROR((IFERROR('FORM NILAI SIAP'!$M168*'CPMK-CPL'!L$11,0)+IFERROR('FORM NILAI SIAP'!$O168*'CPMK-CPL'!L$12,0)+IFERROR('FORM NILAI SIAP'!$Q168*'CPMK-CPL'!L$13,0)+IFERROR('FORM NILAI SIAP'!$S168*'CPMK-CPL'!L$14,0)+IFERROR('FORM NILAI SIAP'!$U168*'CPMK-CPL'!L$15,0)+IFERROR('FORM NILAI SIAP'!$W168*'CPMK-CPL'!L$16,0)+IFERROR('FORM NILAI SIAP'!$Y168*'CPMK-CPL'!L$17,0)+IFERROR('FORM NILAI SIAP'!$AA168*'CPMK-CPL'!L$18,0)+IFERROR('FORM NILAI SIAP'!$AC168*'CPMK-CPL'!L$19,0)+IFERROR('FORM NILAI SIAP'!$AE168*'CPMK-CPL'!L$20,0))/'CPMK-CPL'!L$25,""))</f>
        <v/>
      </c>
      <c r="N168" s="7" t="str">
        <f>IF($C168="","",IFERROR((IFERROR('FORM NILAI SIAP'!$M168*'CPMK-CPL'!M$11,0)+IFERROR('FORM NILAI SIAP'!$O168*'CPMK-CPL'!M$12,0)+IFERROR('FORM NILAI SIAP'!$Q168*'CPMK-CPL'!M$13,0)+IFERROR('FORM NILAI SIAP'!$S168*'CPMK-CPL'!M$14,0)+IFERROR('FORM NILAI SIAP'!$U168*'CPMK-CPL'!M$15,0)+IFERROR('FORM NILAI SIAP'!$W168*'CPMK-CPL'!M$16,0)+IFERROR('FORM NILAI SIAP'!$Y168*'CPMK-CPL'!M$17,0)+IFERROR('FORM NILAI SIAP'!$AA168*'CPMK-CPL'!M$18,0)+IFERROR('FORM NILAI SIAP'!$AC168*'CPMK-CPL'!M$19,0)+IFERROR('FORM NILAI SIAP'!$AE168*'CPMK-CPL'!M$20,0))/'CPMK-CPL'!M$25,""))</f>
        <v/>
      </c>
      <c r="O168" s="7" t="str">
        <f>IF($C168="","",IFERROR((IFERROR('FORM NILAI SIAP'!$M168*'CPMK-CPL'!N$11,0)+IFERROR('FORM NILAI SIAP'!$O168*'CPMK-CPL'!N$12,0)+IFERROR('FORM NILAI SIAP'!$Q168*'CPMK-CPL'!N$13,0)+IFERROR('FORM NILAI SIAP'!$S168*'CPMK-CPL'!N$14,0)+IFERROR('FORM NILAI SIAP'!$U168*'CPMK-CPL'!N$15,0)+IFERROR('FORM NILAI SIAP'!$W168*'CPMK-CPL'!N$16,0)+IFERROR('FORM NILAI SIAP'!$Y168*'CPMK-CPL'!N$17,0)+IFERROR('FORM NILAI SIAP'!$AA168*'CPMK-CPL'!N$18,0)+IFERROR('FORM NILAI SIAP'!$AC168*'CPMK-CPL'!N$19,0)+IFERROR('FORM NILAI SIAP'!$AE168*'CPMK-CPL'!N$20,0))/'CPMK-CPL'!N$25,""))</f>
        <v/>
      </c>
      <c r="P168" s="7" t="str">
        <f>IF($C168="","",IFERROR((IFERROR('FORM NILAI SIAP'!$M168*'CPMK-CPL'!O$11,0)+IFERROR('FORM NILAI SIAP'!$O168*'CPMK-CPL'!O$12,0)+IFERROR('FORM NILAI SIAP'!$Q168*'CPMK-CPL'!O$13,0)+IFERROR('FORM NILAI SIAP'!$S168*'CPMK-CPL'!O$14,0)+IFERROR('FORM NILAI SIAP'!$U168*'CPMK-CPL'!O$15,0)+IFERROR('FORM NILAI SIAP'!$W168*'CPMK-CPL'!O$16,0)+IFERROR('FORM NILAI SIAP'!$Y168*'CPMK-CPL'!O$17,0)+IFERROR('FORM NILAI SIAP'!$AA168*'CPMK-CPL'!O$18,0)+IFERROR('FORM NILAI SIAP'!$AC168*'CPMK-CPL'!O$19,0)+IFERROR('FORM NILAI SIAP'!$AE168*'CPMK-CPL'!O$20,0))/'CPMK-CPL'!O$25,""))</f>
        <v/>
      </c>
      <c r="Q168" s="7" t="str">
        <f>IF($C168="","",IFERROR((IFERROR('FORM NILAI SIAP'!$M168*'CPMK-CPL'!P$11,0)+IFERROR('FORM NILAI SIAP'!$O168*'CPMK-CPL'!P$12,0)+IFERROR('FORM NILAI SIAP'!$Q168*'CPMK-CPL'!P$13,0)+IFERROR('FORM NILAI SIAP'!$S168*'CPMK-CPL'!P$14,0)+IFERROR('FORM NILAI SIAP'!$U168*'CPMK-CPL'!P$15,0)+IFERROR('FORM NILAI SIAP'!$W168*'CPMK-CPL'!P$16,0)+IFERROR('FORM NILAI SIAP'!$Y168*'CPMK-CPL'!P$17,0)+IFERROR('FORM NILAI SIAP'!$AA168*'CPMK-CPL'!P$18,0)+IFERROR('FORM NILAI SIAP'!$AC168*'CPMK-CPL'!P$19,0)+IFERROR('FORM NILAI SIAP'!$AE168*'CPMK-CPL'!P$20,0))/'CPMK-CPL'!P$25,""))</f>
        <v/>
      </c>
      <c r="R168" s="7" t="str">
        <f>IF($C168="","",IFERROR((IFERROR('FORM NILAI SIAP'!$M168*'CPMK-CPL'!Q$11,0)+IFERROR('FORM NILAI SIAP'!$O168*'CPMK-CPL'!Q$12,0)+IFERROR('FORM NILAI SIAP'!$Q168*'CPMK-CPL'!Q$13,0)+IFERROR('FORM NILAI SIAP'!$S168*'CPMK-CPL'!Q$14,0)+IFERROR('FORM NILAI SIAP'!$U168*'CPMK-CPL'!Q$15,0)+IFERROR('FORM NILAI SIAP'!$W168*'CPMK-CPL'!Q$16,0)+IFERROR('FORM NILAI SIAP'!$Y168*'CPMK-CPL'!Q$17,0)+IFERROR('FORM NILAI SIAP'!$AA168*'CPMK-CPL'!Q$18,0)+IFERROR('FORM NILAI SIAP'!$AC168*'CPMK-CPL'!Q$19,0)+IFERROR('FORM NILAI SIAP'!$AE168*'CPMK-CPL'!Q$20,0))/'CPMK-CPL'!Q$25,""))</f>
        <v/>
      </c>
      <c r="S168" s="7" t="str">
        <f>IF($C168="","",IFERROR((IFERROR('FORM NILAI SIAP'!$M168*'CPMK-CPL'!R$11,0)+IFERROR('FORM NILAI SIAP'!$O168*'CPMK-CPL'!R$12,0)+IFERROR('FORM NILAI SIAP'!$Q168*'CPMK-CPL'!R$13,0)+IFERROR('FORM NILAI SIAP'!$S168*'CPMK-CPL'!R$14,0)+IFERROR('FORM NILAI SIAP'!$U168*'CPMK-CPL'!R$15,0)+IFERROR('FORM NILAI SIAP'!$W168*'CPMK-CPL'!R$16,0)+IFERROR('FORM NILAI SIAP'!$Y168*'CPMK-CPL'!R$17,0)+IFERROR('FORM NILAI SIAP'!$AA168*'CPMK-CPL'!R$18,0)+IFERROR('FORM NILAI SIAP'!$AC168*'CPMK-CPL'!R$19,0)+IFERROR('FORM NILAI SIAP'!$AE168*'CPMK-CPL'!R$20,0))/'CPMK-CPL'!R$25,""))</f>
        <v/>
      </c>
      <c r="T168" s="2" t="str">
        <f t="shared" si="47"/>
        <v/>
      </c>
      <c r="U168" s="2" t="str">
        <f t="shared" si="48"/>
        <v/>
      </c>
      <c r="V168" s="2" t="str">
        <f t="shared" si="49"/>
        <v/>
      </c>
      <c r="W168" s="2" t="str">
        <f t="shared" si="50"/>
        <v/>
      </c>
      <c r="X168" s="2" t="str">
        <f t="shared" si="51"/>
        <v/>
      </c>
      <c r="Y168" s="2" t="str">
        <f t="shared" si="52"/>
        <v/>
      </c>
      <c r="Z168" s="2" t="str">
        <f t="shared" si="53"/>
        <v/>
      </c>
      <c r="AA168" s="2" t="str">
        <f t="shared" si="54"/>
        <v/>
      </c>
      <c r="AB168" s="2" t="str">
        <f t="shared" si="45"/>
        <v/>
      </c>
      <c r="AC168" s="2" t="str">
        <f t="shared" si="55"/>
        <v/>
      </c>
      <c r="AD168" s="2" t="str">
        <f t="shared" si="56"/>
        <v/>
      </c>
      <c r="AE168" s="2" t="str">
        <f t="shared" si="57"/>
        <v/>
      </c>
      <c r="AF168" s="2" t="str">
        <f t="shared" si="58"/>
        <v/>
      </c>
      <c r="AG168" s="2" t="str">
        <f t="shared" si="59"/>
        <v/>
      </c>
      <c r="AH168" s="2" t="str">
        <f t="shared" si="60"/>
        <v/>
      </c>
      <c r="AI168" s="60" t="str">
        <f t="shared" ca="1" si="61"/>
        <v/>
      </c>
      <c r="AJ168" s="60"/>
    </row>
    <row r="169" spans="1:36" x14ac:dyDescent="0.25">
      <c r="A169" s="63" t="str">
        <f t="shared" si="46"/>
        <v/>
      </c>
      <c r="B169" s="49" t="str">
        <f>IF('FORM NILAI SIAP'!A169=0,"",'FORM NILAI SIAP'!A169)</f>
        <v/>
      </c>
      <c r="C169" s="3" t="str">
        <f>IF('FORM NILAI SIAP'!B169=0,"",'FORM NILAI SIAP'!B169)</f>
        <v/>
      </c>
      <c r="D169" s="3" t="str">
        <f>'FORM NILAI SIAP'!J169</f>
        <v/>
      </c>
      <c r="E169" s="7" t="str">
        <f>IF($C169="","",IFERROR((IFERROR('FORM NILAI SIAP'!$M169*'CPMK-CPL'!D$11,0)+IFERROR('FORM NILAI SIAP'!$O169*'CPMK-CPL'!D$12,0)+IFERROR('FORM NILAI SIAP'!$Q169*'CPMK-CPL'!D$13,0)+IFERROR('FORM NILAI SIAP'!$S169*'CPMK-CPL'!D$14,0)+IFERROR('FORM NILAI SIAP'!$U169*'CPMK-CPL'!D$15,0)+IFERROR('FORM NILAI SIAP'!$W169*'CPMK-CPL'!D$16,0)+IFERROR('FORM NILAI SIAP'!$Y169*'CPMK-CPL'!D$17,0)+IFERROR('FORM NILAI SIAP'!$AA169*'CPMK-CPL'!D$18,0)+IFERROR('FORM NILAI SIAP'!$AC169*'CPMK-CPL'!D$19,0)+IFERROR('FORM NILAI SIAP'!$AE169*'CPMK-CPL'!D$20,0))/'CPMK-CPL'!D$25,""))</f>
        <v/>
      </c>
      <c r="F169" s="7" t="str">
        <f>IF($C169="","",IFERROR((IFERROR('FORM NILAI SIAP'!$M169*'CPMK-CPL'!E$11,0)+IFERROR('FORM NILAI SIAP'!$O169*'CPMK-CPL'!E$12,0)+IFERROR('FORM NILAI SIAP'!$Q169*'CPMK-CPL'!E$13,0)+IFERROR('FORM NILAI SIAP'!$S169*'CPMK-CPL'!E$14,0)+IFERROR('FORM NILAI SIAP'!$U169*'CPMK-CPL'!E$15,0)+IFERROR('FORM NILAI SIAP'!$W169*'CPMK-CPL'!E$16,0)+IFERROR('FORM NILAI SIAP'!$Y169*'CPMK-CPL'!E$17,0)+IFERROR('FORM NILAI SIAP'!$AA169*'CPMK-CPL'!E$18,0)+IFERROR('FORM NILAI SIAP'!$AC169*'CPMK-CPL'!E$19,0)+IFERROR('FORM NILAI SIAP'!$AE169*'CPMK-CPL'!E$20,0))/'CPMK-CPL'!E$25,""))</f>
        <v/>
      </c>
      <c r="G169" s="7" t="str">
        <f>IF($C169="","",IFERROR((IFERROR('FORM NILAI SIAP'!$M169*'CPMK-CPL'!F$11,0)+IFERROR('FORM NILAI SIAP'!$O169*'CPMK-CPL'!F$12,0)+IFERROR('FORM NILAI SIAP'!$Q169*'CPMK-CPL'!F$13,0)+IFERROR('FORM NILAI SIAP'!$S169*'CPMK-CPL'!F$14,0)+IFERROR('FORM NILAI SIAP'!$U169*'CPMK-CPL'!F$15,0)+IFERROR('FORM NILAI SIAP'!$W169*'CPMK-CPL'!F$16,0)+IFERROR('FORM NILAI SIAP'!$Y169*'CPMK-CPL'!F$17,0)+IFERROR('FORM NILAI SIAP'!$AA169*'CPMK-CPL'!F$18,0)+IFERROR('FORM NILAI SIAP'!$AC169*'CPMK-CPL'!F$19,0)+IFERROR('FORM NILAI SIAP'!$AE169*'CPMK-CPL'!F$20,0))/'CPMK-CPL'!F$25,""))</f>
        <v/>
      </c>
      <c r="H169" s="7" t="str">
        <f>IF($C169="","",IFERROR((IFERROR('FORM NILAI SIAP'!$M169*'CPMK-CPL'!G$11,0)+IFERROR('FORM NILAI SIAP'!$O169*'CPMK-CPL'!G$12,0)+IFERROR('FORM NILAI SIAP'!$Q169*'CPMK-CPL'!G$13,0)+IFERROR('FORM NILAI SIAP'!$S169*'CPMK-CPL'!G$14,0)+IFERROR('FORM NILAI SIAP'!$U169*'CPMK-CPL'!G$15,0)+IFERROR('FORM NILAI SIAP'!$W169*'CPMK-CPL'!G$16,0)+IFERROR('FORM NILAI SIAP'!$Y169*'CPMK-CPL'!G$17,0)+IFERROR('FORM NILAI SIAP'!$AA169*'CPMK-CPL'!G$18,0)+IFERROR('FORM NILAI SIAP'!$AC169*'CPMK-CPL'!G$19,0)+IFERROR('FORM NILAI SIAP'!$AE169*'CPMK-CPL'!G$20,0))/'CPMK-CPL'!G$25,""))</f>
        <v/>
      </c>
      <c r="I169" s="7" t="str">
        <f>IF($C169="","",IFERROR((IFERROR('FORM NILAI SIAP'!$M169*'CPMK-CPL'!H$11,0)+IFERROR('FORM NILAI SIAP'!$O169*'CPMK-CPL'!H$12,0)+IFERROR('FORM NILAI SIAP'!$Q169*'CPMK-CPL'!H$13,0)+IFERROR('FORM NILAI SIAP'!$S169*'CPMK-CPL'!H$14,0)+IFERROR('FORM NILAI SIAP'!$U169*'CPMK-CPL'!H$15,0)+IFERROR('FORM NILAI SIAP'!$W169*'CPMK-CPL'!H$16,0)+IFERROR('FORM NILAI SIAP'!$Y169*'CPMK-CPL'!H$17,0)+IFERROR('FORM NILAI SIAP'!$AA169*'CPMK-CPL'!H$18,0)+IFERROR('FORM NILAI SIAP'!$AC169*'CPMK-CPL'!H$19,0)+IFERROR('FORM NILAI SIAP'!$AE169*'CPMK-CPL'!H$20,0))/'CPMK-CPL'!H$25,""))</f>
        <v/>
      </c>
      <c r="J169" s="7" t="str">
        <f>IF($C169="","",IFERROR((IFERROR('FORM NILAI SIAP'!$M169*'CPMK-CPL'!I$11,0)+IFERROR('FORM NILAI SIAP'!$O169*'CPMK-CPL'!I$12,0)+IFERROR('FORM NILAI SIAP'!$Q169*'CPMK-CPL'!I$13,0)+IFERROR('FORM NILAI SIAP'!$S169*'CPMK-CPL'!I$14,0)+IFERROR('FORM NILAI SIAP'!$U169*'CPMK-CPL'!I$15,0)+IFERROR('FORM NILAI SIAP'!$W169*'CPMK-CPL'!I$16,0)+IFERROR('FORM NILAI SIAP'!$Y169*'CPMK-CPL'!I$17,0)+IFERROR('FORM NILAI SIAP'!$AA169*'CPMK-CPL'!I$18,0)+IFERROR('FORM NILAI SIAP'!$AC169*'CPMK-CPL'!I$19,0)+IFERROR('FORM NILAI SIAP'!$AE169*'CPMK-CPL'!I$20,0))/'CPMK-CPL'!I$25,""))</f>
        <v/>
      </c>
      <c r="K169" s="7" t="str">
        <f>IF($C169="","",IFERROR((IFERROR('FORM NILAI SIAP'!$M169*'CPMK-CPL'!J$11,0)+IFERROR('FORM NILAI SIAP'!$O169*'CPMK-CPL'!J$12,0)+IFERROR('FORM NILAI SIAP'!$Q169*'CPMK-CPL'!J$13,0)+IFERROR('FORM NILAI SIAP'!$S169*'CPMK-CPL'!J$14,0)+IFERROR('FORM NILAI SIAP'!$U169*'CPMK-CPL'!J$15,0)+IFERROR('FORM NILAI SIAP'!$W169*'CPMK-CPL'!J$16,0)+IFERROR('FORM NILAI SIAP'!$Y169*'CPMK-CPL'!J$17,0)+IFERROR('FORM NILAI SIAP'!$AA169*'CPMK-CPL'!J$18,0)+IFERROR('FORM NILAI SIAP'!$AC169*'CPMK-CPL'!J$19,0)+IFERROR('FORM NILAI SIAP'!$AE169*'CPMK-CPL'!J$20,0))/'CPMK-CPL'!J$25,""))</f>
        <v/>
      </c>
      <c r="L169" s="7" t="str">
        <f>IF($C169="","",IFERROR((IFERROR('FORM NILAI SIAP'!$M169*'CPMK-CPL'!K$11,0)+IFERROR('FORM NILAI SIAP'!$O169*'CPMK-CPL'!K$12,0)+IFERROR('FORM NILAI SIAP'!$Q169*'CPMK-CPL'!K$13,0)+IFERROR('FORM NILAI SIAP'!$S169*'CPMK-CPL'!K$14,0)+IFERROR('FORM NILAI SIAP'!$U169*'CPMK-CPL'!K$15,0)+IFERROR('FORM NILAI SIAP'!$W169*'CPMK-CPL'!K$16,0)+IFERROR('FORM NILAI SIAP'!$Y169*'CPMK-CPL'!K$17,0)+IFERROR('FORM NILAI SIAP'!$AA169*'CPMK-CPL'!K$18,0)+IFERROR('FORM NILAI SIAP'!$AC169*'CPMK-CPL'!K$19,0)+IFERROR('FORM NILAI SIAP'!$AE169*'CPMK-CPL'!K$20,0))/'CPMK-CPL'!K$25,""))</f>
        <v/>
      </c>
      <c r="M169" s="7" t="str">
        <f>IF($C169="","",IFERROR((IFERROR('FORM NILAI SIAP'!$M169*'CPMK-CPL'!L$11,0)+IFERROR('FORM NILAI SIAP'!$O169*'CPMK-CPL'!L$12,0)+IFERROR('FORM NILAI SIAP'!$Q169*'CPMK-CPL'!L$13,0)+IFERROR('FORM NILAI SIAP'!$S169*'CPMK-CPL'!L$14,0)+IFERROR('FORM NILAI SIAP'!$U169*'CPMK-CPL'!L$15,0)+IFERROR('FORM NILAI SIAP'!$W169*'CPMK-CPL'!L$16,0)+IFERROR('FORM NILAI SIAP'!$Y169*'CPMK-CPL'!L$17,0)+IFERROR('FORM NILAI SIAP'!$AA169*'CPMK-CPL'!L$18,0)+IFERROR('FORM NILAI SIAP'!$AC169*'CPMK-CPL'!L$19,0)+IFERROR('FORM NILAI SIAP'!$AE169*'CPMK-CPL'!L$20,0))/'CPMK-CPL'!L$25,""))</f>
        <v/>
      </c>
      <c r="N169" s="7" t="str">
        <f>IF($C169="","",IFERROR((IFERROR('FORM NILAI SIAP'!$M169*'CPMK-CPL'!M$11,0)+IFERROR('FORM NILAI SIAP'!$O169*'CPMK-CPL'!M$12,0)+IFERROR('FORM NILAI SIAP'!$Q169*'CPMK-CPL'!M$13,0)+IFERROR('FORM NILAI SIAP'!$S169*'CPMK-CPL'!M$14,0)+IFERROR('FORM NILAI SIAP'!$U169*'CPMK-CPL'!M$15,0)+IFERROR('FORM NILAI SIAP'!$W169*'CPMK-CPL'!M$16,0)+IFERROR('FORM NILAI SIAP'!$Y169*'CPMK-CPL'!M$17,0)+IFERROR('FORM NILAI SIAP'!$AA169*'CPMK-CPL'!M$18,0)+IFERROR('FORM NILAI SIAP'!$AC169*'CPMK-CPL'!M$19,0)+IFERROR('FORM NILAI SIAP'!$AE169*'CPMK-CPL'!M$20,0))/'CPMK-CPL'!M$25,""))</f>
        <v/>
      </c>
      <c r="O169" s="7" t="str">
        <f>IF($C169="","",IFERROR((IFERROR('FORM NILAI SIAP'!$M169*'CPMK-CPL'!N$11,0)+IFERROR('FORM NILAI SIAP'!$O169*'CPMK-CPL'!N$12,0)+IFERROR('FORM NILAI SIAP'!$Q169*'CPMK-CPL'!N$13,0)+IFERROR('FORM NILAI SIAP'!$S169*'CPMK-CPL'!N$14,0)+IFERROR('FORM NILAI SIAP'!$U169*'CPMK-CPL'!N$15,0)+IFERROR('FORM NILAI SIAP'!$W169*'CPMK-CPL'!N$16,0)+IFERROR('FORM NILAI SIAP'!$Y169*'CPMK-CPL'!N$17,0)+IFERROR('FORM NILAI SIAP'!$AA169*'CPMK-CPL'!N$18,0)+IFERROR('FORM NILAI SIAP'!$AC169*'CPMK-CPL'!N$19,0)+IFERROR('FORM NILAI SIAP'!$AE169*'CPMK-CPL'!N$20,0))/'CPMK-CPL'!N$25,""))</f>
        <v/>
      </c>
      <c r="P169" s="7" t="str">
        <f>IF($C169="","",IFERROR((IFERROR('FORM NILAI SIAP'!$M169*'CPMK-CPL'!O$11,0)+IFERROR('FORM NILAI SIAP'!$O169*'CPMK-CPL'!O$12,0)+IFERROR('FORM NILAI SIAP'!$Q169*'CPMK-CPL'!O$13,0)+IFERROR('FORM NILAI SIAP'!$S169*'CPMK-CPL'!O$14,0)+IFERROR('FORM NILAI SIAP'!$U169*'CPMK-CPL'!O$15,0)+IFERROR('FORM NILAI SIAP'!$W169*'CPMK-CPL'!O$16,0)+IFERROR('FORM NILAI SIAP'!$Y169*'CPMK-CPL'!O$17,0)+IFERROR('FORM NILAI SIAP'!$AA169*'CPMK-CPL'!O$18,0)+IFERROR('FORM NILAI SIAP'!$AC169*'CPMK-CPL'!O$19,0)+IFERROR('FORM NILAI SIAP'!$AE169*'CPMK-CPL'!O$20,0))/'CPMK-CPL'!O$25,""))</f>
        <v/>
      </c>
      <c r="Q169" s="7" t="str">
        <f>IF($C169="","",IFERROR((IFERROR('FORM NILAI SIAP'!$M169*'CPMK-CPL'!P$11,0)+IFERROR('FORM NILAI SIAP'!$O169*'CPMK-CPL'!P$12,0)+IFERROR('FORM NILAI SIAP'!$Q169*'CPMK-CPL'!P$13,0)+IFERROR('FORM NILAI SIAP'!$S169*'CPMK-CPL'!P$14,0)+IFERROR('FORM NILAI SIAP'!$U169*'CPMK-CPL'!P$15,0)+IFERROR('FORM NILAI SIAP'!$W169*'CPMK-CPL'!P$16,0)+IFERROR('FORM NILAI SIAP'!$Y169*'CPMK-CPL'!P$17,0)+IFERROR('FORM NILAI SIAP'!$AA169*'CPMK-CPL'!P$18,0)+IFERROR('FORM NILAI SIAP'!$AC169*'CPMK-CPL'!P$19,0)+IFERROR('FORM NILAI SIAP'!$AE169*'CPMK-CPL'!P$20,0))/'CPMK-CPL'!P$25,""))</f>
        <v/>
      </c>
      <c r="R169" s="7" t="str">
        <f>IF($C169="","",IFERROR((IFERROR('FORM NILAI SIAP'!$M169*'CPMK-CPL'!Q$11,0)+IFERROR('FORM NILAI SIAP'!$O169*'CPMK-CPL'!Q$12,0)+IFERROR('FORM NILAI SIAP'!$Q169*'CPMK-CPL'!Q$13,0)+IFERROR('FORM NILAI SIAP'!$S169*'CPMK-CPL'!Q$14,0)+IFERROR('FORM NILAI SIAP'!$U169*'CPMK-CPL'!Q$15,0)+IFERROR('FORM NILAI SIAP'!$W169*'CPMK-CPL'!Q$16,0)+IFERROR('FORM NILAI SIAP'!$Y169*'CPMK-CPL'!Q$17,0)+IFERROR('FORM NILAI SIAP'!$AA169*'CPMK-CPL'!Q$18,0)+IFERROR('FORM NILAI SIAP'!$AC169*'CPMK-CPL'!Q$19,0)+IFERROR('FORM NILAI SIAP'!$AE169*'CPMK-CPL'!Q$20,0))/'CPMK-CPL'!Q$25,""))</f>
        <v/>
      </c>
      <c r="S169" s="7" t="str">
        <f>IF($C169="","",IFERROR((IFERROR('FORM NILAI SIAP'!$M169*'CPMK-CPL'!R$11,0)+IFERROR('FORM NILAI SIAP'!$O169*'CPMK-CPL'!R$12,0)+IFERROR('FORM NILAI SIAP'!$Q169*'CPMK-CPL'!R$13,0)+IFERROR('FORM NILAI SIAP'!$S169*'CPMK-CPL'!R$14,0)+IFERROR('FORM NILAI SIAP'!$U169*'CPMK-CPL'!R$15,0)+IFERROR('FORM NILAI SIAP'!$W169*'CPMK-CPL'!R$16,0)+IFERROR('FORM NILAI SIAP'!$Y169*'CPMK-CPL'!R$17,0)+IFERROR('FORM NILAI SIAP'!$AA169*'CPMK-CPL'!R$18,0)+IFERROR('FORM NILAI SIAP'!$AC169*'CPMK-CPL'!R$19,0)+IFERROR('FORM NILAI SIAP'!$AE169*'CPMK-CPL'!R$20,0))/'CPMK-CPL'!R$25,""))</f>
        <v/>
      </c>
      <c r="T169" s="2" t="str">
        <f t="shared" si="47"/>
        <v/>
      </c>
      <c r="U169" s="2" t="str">
        <f t="shared" si="48"/>
        <v/>
      </c>
      <c r="V169" s="2" t="str">
        <f t="shared" si="49"/>
        <v/>
      </c>
      <c r="W169" s="2" t="str">
        <f t="shared" si="50"/>
        <v/>
      </c>
      <c r="X169" s="2" t="str">
        <f t="shared" si="51"/>
        <v/>
      </c>
      <c r="Y169" s="2" t="str">
        <f t="shared" si="52"/>
        <v/>
      </c>
      <c r="Z169" s="2" t="str">
        <f t="shared" si="53"/>
        <v/>
      </c>
      <c r="AA169" s="2" t="str">
        <f t="shared" si="54"/>
        <v/>
      </c>
      <c r="AB169" s="2" t="str">
        <f t="shared" si="45"/>
        <v/>
      </c>
      <c r="AC169" s="2" t="str">
        <f t="shared" si="55"/>
        <v/>
      </c>
      <c r="AD169" s="2" t="str">
        <f t="shared" si="56"/>
        <v/>
      </c>
      <c r="AE169" s="2" t="str">
        <f t="shared" si="57"/>
        <v/>
      </c>
      <c r="AF169" s="2" t="str">
        <f t="shared" si="58"/>
        <v/>
      </c>
      <c r="AG169" s="2" t="str">
        <f t="shared" si="59"/>
        <v/>
      </c>
      <c r="AH169" s="2" t="str">
        <f t="shared" si="60"/>
        <v/>
      </c>
      <c r="AI169" s="60" t="str">
        <f t="shared" ca="1" si="61"/>
        <v/>
      </c>
      <c r="AJ169" s="60"/>
    </row>
    <row r="170" spans="1:36" x14ac:dyDescent="0.25">
      <c r="A170" s="63" t="str">
        <f t="shared" si="46"/>
        <v/>
      </c>
      <c r="B170" s="49" t="str">
        <f>IF('FORM NILAI SIAP'!A170=0,"",'FORM NILAI SIAP'!A170)</f>
        <v/>
      </c>
      <c r="C170" s="3" t="str">
        <f>IF('FORM NILAI SIAP'!B170=0,"",'FORM NILAI SIAP'!B170)</f>
        <v/>
      </c>
      <c r="D170" s="3" t="str">
        <f>'FORM NILAI SIAP'!J170</f>
        <v/>
      </c>
      <c r="E170" s="7" t="str">
        <f>IF($C170="","",IFERROR((IFERROR('FORM NILAI SIAP'!$M170*'CPMK-CPL'!D$11,0)+IFERROR('FORM NILAI SIAP'!$O170*'CPMK-CPL'!D$12,0)+IFERROR('FORM NILAI SIAP'!$Q170*'CPMK-CPL'!D$13,0)+IFERROR('FORM NILAI SIAP'!$S170*'CPMK-CPL'!D$14,0)+IFERROR('FORM NILAI SIAP'!$U170*'CPMK-CPL'!D$15,0)+IFERROR('FORM NILAI SIAP'!$W170*'CPMK-CPL'!D$16,0)+IFERROR('FORM NILAI SIAP'!$Y170*'CPMK-CPL'!D$17,0)+IFERROR('FORM NILAI SIAP'!$AA170*'CPMK-CPL'!D$18,0)+IFERROR('FORM NILAI SIAP'!$AC170*'CPMK-CPL'!D$19,0)+IFERROR('FORM NILAI SIAP'!$AE170*'CPMK-CPL'!D$20,0))/'CPMK-CPL'!D$25,""))</f>
        <v/>
      </c>
      <c r="F170" s="7" t="str">
        <f>IF($C170="","",IFERROR((IFERROR('FORM NILAI SIAP'!$M170*'CPMK-CPL'!E$11,0)+IFERROR('FORM NILAI SIAP'!$O170*'CPMK-CPL'!E$12,0)+IFERROR('FORM NILAI SIAP'!$Q170*'CPMK-CPL'!E$13,0)+IFERROR('FORM NILAI SIAP'!$S170*'CPMK-CPL'!E$14,0)+IFERROR('FORM NILAI SIAP'!$U170*'CPMK-CPL'!E$15,0)+IFERROR('FORM NILAI SIAP'!$W170*'CPMK-CPL'!E$16,0)+IFERROR('FORM NILAI SIAP'!$Y170*'CPMK-CPL'!E$17,0)+IFERROR('FORM NILAI SIAP'!$AA170*'CPMK-CPL'!E$18,0)+IFERROR('FORM NILAI SIAP'!$AC170*'CPMK-CPL'!E$19,0)+IFERROR('FORM NILAI SIAP'!$AE170*'CPMK-CPL'!E$20,0))/'CPMK-CPL'!E$25,""))</f>
        <v/>
      </c>
      <c r="G170" s="7" t="str">
        <f>IF($C170="","",IFERROR((IFERROR('FORM NILAI SIAP'!$M170*'CPMK-CPL'!F$11,0)+IFERROR('FORM NILAI SIAP'!$O170*'CPMK-CPL'!F$12,0)+IFERROR('FORM NILAI SIAP'!$Q170*'CPMK-CPL'!F$13,0)+IFERROR('FORM NILAI SIAP'!$S170*'CPMK-CPL'!F$14,0)+IFERROR('FORM NILAI SIAP'!$U170*'CPMK-CPL'!F$15,0)+IFERROR('FORM NILAI SIAP'!$W170*'CPMK-CPL'!F$16,0)+IFERROR('FORM NILAI SIAP'!$Y170*'CPMK-CPL'!F$17,0)+IFERROR('FORM NILAI SIAP'!$AA170*'CPMK-CPL'!F$18,0)+IFERROR('FORM NILAI SIAP'!$AC170*'CPMK-CPL'!F$19,0)+IFERROR('FORM NILAI SIAP'!$AE170*'CPMK-CPL'!F$20,0))/'CPMK-CPL'!F$25,""))</f>
        <v/>
      </c>
      <c r="H170" s="7" t="str">
        <f>IF($C170="","",IFERROR((IFERROR('FORM NILAI SIAP'!$M170*'CPMK-CPL'!G$11,0)+IFERROR('FORM NILAI SIAP'!$O170*'CPMK-CPL'!G$12,0)+IFERROR('FORM NILAI SIAP'!$Q170*'CPMK-CPL'!G$13,0)+IFERROR('FORM NILAI SIAP'!$S170*'CPMK-CPL'!G$14,0)+IFERROR('FORM NILAI SIAP'!$U170*'CPMK-CPL'!G$15,0)+IFERROR('FORM NILAI SIAP'!$W170*'CPMK-CPL'!G$16,0)+IFERROR('FORM NILAI SIAP'!$Y170*'CPMK-CPL'!G$17,0)+IFERROR('FORM NILAI SIAP'!$AA170*'CPMK-CPL'!G$18,0)+IFERROR('FORM NILAI SIAP'!$AC170*'CPMK-CPL'!G$19,0)+IFERROR('FORM NILAI SIAP'!$AE170*'CPMK-CPL'!G$20,0))/'CPMK-CPL'!G$25,""))</f>
        <v/>
      </c>
      <c r="I170" s="7" t="str">
        <f>IF($C170="","",IFERROR((IFERROR('FORM NILAI SIAP'!$M170*'CPMK-CPL'!H$11,0)+IFERROR('FORM NILAI SIAP'!$O170*'CPMK-CPL'!H$12,0)+IFERROR('FORM NILAI SIAP'!$Q170*'CPMK-CPL'!H$13,0)+IFERROR('FORM NILAI SIAP'!$S170*'CPMK-CPL'!H$14,0)+IFERROR('FORM NILAI SIAP'!$U170*'CPMK-CPL'!H$15,0)+IFERROR('FORM NILAI SIAP'!$W170*'CPMK-CPL'!H$16,0)+IFERROR('FORM NILAI SIAP'!$Y170*'CPMK-CPL'!H$17,0)+IFERROR('FORM NILAI SIAP'!$AA170*'CPMK-CPL'!H$18,0)+IFERROR('FORM NILAI SIAP'!$AC170*'CPMK-CPL'!H$19,0)+IFERROR('FORM NILAI SIAP'!$AE170*'CPMK-CPL'!H$20,0))/'CPMK-CPL'!H$25,""))</f>
        <v/>
      </c>
      <c r="J170" s="7" t="str">
        <f>IF($C170="","",IFERROR((IFERROR('FORM NILAI SIAP'!$M170*'CPMK-CPL'!I$11,0)+IFERROR('FORM NILAI SIAP'!$O170*'CPMK-CPL'!I$12,0)+IFERROR('FORM NILAI SIAP'!$Q170*'CPMK-CPL'!I$13,0)+IFERROR('FORM NILAI SIAP'!$S170*'CPMK-CPL'!I$14,0)+IFERROR('FORM NILAI SIAP'!$U170*'CPMK-CPL'!I$15,0)+IFERROR('FORM NILAI SIAP'!$W170*'CPMK-CPL'!I$16,0)+IFERROR('FORM NILAI SIAP'!$Y170*'CPMK-CPL'!I$17,0)+IFERROR('FORM NILAI SIAP'!$AA170*'CPMK-CPL'!I$18,0)+IFERROR('FORM NILAI SIAP'!$AC170*'CPMK-CPL'!I$19,0)+IFERROR('FORM NILAI SIAP'!$AE170*'CPMK-CPL'!I$20,0))/'CPMK-CPL'!I$25,""))</f>
        <v/>
      </c>
      <c r="K170" s="7" t="str">
        <f>IF($C170="","",IFERROR((IFERROR('FORM NILAI SIAP'!$M170*'CPMK-CPL'!J$11,0)+IFERROR('FORM NILAI SIAP'!$O170*'CPMK-CPL'!J$12,0)+IFERROR('FORM NILAI SIAP'!$Q170*'CPMK-CPL'!J$13,0)+IFERROR('FORM NILAI SIAP'!$S170*'CPMK-CPL'!J$14,0)+IFERROR('FORM NILAI SIAP'!$U170*'CPMK-CPL'!J$15,0)+IFERROR('FORM NILAI SIAP'!$W170*'CPMK-CPL'!J$16,0)+IFERROR('FORM NILAI SIAP'!$Y170*'CPMK-CPL'!J$17,0)+IFERROR('FORM NILAI SIAP'!$AA170*'CPMK-CPL'!J$18,0)+IFERROR('FORM NILAI SIAP'!$AC170*'CPMK-CPL'!J$19,0)+IFERROR('FORM NILAI SIAP'!$AE170*'CPMK-CPL'!J$20,0))/'CPMK-CPL'!J$25,""))</f>
        <v/>
      </c>
      <c r="L170" s="7" t="str">
        <f>IF($C170="","",IFERROR((IFERROR('FORM NILAI SIAP'!$M170*'CPMK-CPL'!K$11,0)+IFERROR('FORM NILAI SIAP'!$O170*'CPMK-CPL'!K$12,0)+IFERROR('FORM NILAI SIAP'!$Q170*'CPMK-CPL'!K$13,0)+IFERROR('FORM NILAI SIAP'!$S170*'CPMK-CPL'!K$14,0)+IFERROR('FORM NILAI SIAP'!$U170*'CPMK-CPL'!K$15,0)+IFERROR('FORM NILAI SIAP'!$W170*'CPMK-CPL'!K$16,0)+IFERROR('FORM NILAI SIAP'!$Y170*'CPMK-CPL'!K$17,0)+IFERROR('FORM NILAI SIAP'!$AA170*'CPMK-CPL'!K$18,0)+IFERROR('FORM NILAI SIAP'!$AC170*'CPMK-CPL'!K$19,0)+IFERROR('FORM NILAI SIAP'!$AE170*'CPMK-CPL'!K$20,0))/'CPMK-CPL'!K$25,""))</f>
        <v/>
      </c>
      <c r="M170" s="7" t="str">
        <f>IF($C170="","",IFERROR((IFERROR('FORM NILAI SIAP'!$M170*'CPMK-CPL'!L$11,0)+IFERROR('FORM NILAI SIAP'!$O170*'CPMK-CPL'!L$12,0)+IFERROR('FORM NILAI SIAP'!$Q170*'CPMK-CPL'!L$13,0)+IFERROR('FORM NILAI SIAP'!$S170*'CPMK-CPL'!L$14,0)+IFERROR('FORM NILAI SIAP'!$U170*'CPMK-CPL'!L$15,0)+IFERROR('FORM NILAI SIAP'!$W170*'CPMK-CPL'!L$16,0)+IFERROR('FORM NILAI SIAP'!$Y170*'CPMK-CPL'!L$17,0)+IFERROR('FORM NILAI SIAP'!$AA170*'CPMK-CPL'!L$18,0)+IFERROR('FORM NILAI SIAP'!$AC170*'CPMK-CPL'!L$19,0)+IFERROR('FORM NILAI SIAP'!$AE170*'CPMK-CPL'!L$20,0))/'CPMK-CPL'!L$25,""))</f>
        <v/>
      </c>
      <c r="N170" s="7" t="str">
        <f>IF($C170="","",IFERROR((IFERROR('FORM NILAI SIAP'!$M170*'CPMK-CPL'!M$11,0)+IFERROR('FORM NILAI SIAP'!$O170*'CPMK-CPL'!M$12,0)+IFERROR('FORM NILAI SIAP'!$Q170*'CPMK-CPL'!M$13,0)+IFERROR('FORM NILAI SIAP'!$S170*'CPMK-CPL'!M$14,0)+IFERROR('FORM NILAI SIAP'!$U170*'CPMK-CPL'!M$15,0)+IFERROR('FORM NILAI SIAP'!$W170*'CPMK-CPL'!M$16,0)+IFERROR('FORM NILAI SIAP'!$Y170*'CPMK-CPL'!M$17,0)+IFERROR('FORM NILAI SIAP'!$AA170*'CPMK-CPL'!M$18,0)+IFERROR('FORM NILAI SIAP'!$AC170*'CPMK-CPL'!M$19,0)+IFERROR('FORM NILAI SIAP'!$AE170*'CPMK-CPL'!M$20,0))/'CPMK-CPL'!M$25,""))</f>
        <v/>
      </c>
      <c r="O170" s="7" t="str">
        <f>IF($C170="","",IFERROR((IFERROR('FORM NILAI SIAP'!$M170*'CPMK-CPL'!N$11,0)+IFERROR('FORM NILAI SIAP'!$O170*'CPMK-CPL'!N$12,0)+IFERROR('FORM NILAI SIAP'!$Q170*'CPMK-CPL'!N$13,0)+IFERROR('FORM NILAI SIAP'!$S170*'CPMK-CPL'!N$14,0)+IFERROR('FORM NILAI SIAP'!$U170*'CPMK-CPL'!N$15,0)+IFERROR('FORM NILAI SIAP'!$W170*'CPMK-CPL'!N$16,0)+IFERROR('FORM NILAI SIAP'!$Y170*'CPMK-CPL'!N$17,0)+IFERROR('FORM NILAI SIAP'!$AA170*'CPMK-CPL'!N$18,0)+IFERROR('FORM NILAI SIAP'!$AC170*'CPMK-CPL'!N$19,0)+IFERROR('FORM NILAI SIAP'!$AE170*'CPMK-CPL'!N$20,0))/'CPMK-CPL'!N$25,""))</f>
        <v/>
      </c>
      <c r="P170" s="7" t="str">
        <f>IF($C170="","",IFERROR((IFERROR('FORM NILAI SIAP'!$M170*'CPMK-CPL'!O$11,0)+IFERROR('FORM NILAI SIAP'!$O170*'CPMK-CPL'!O$12,0)+IFERROR('FORM NILAI SIAP'!$Q170*'CPMK-CPL'!O$13,0)+IFERROR('FORM NILAI SIAP'!$S170*'CPMK-CPL'!O$14,0)+IFERROR('FORM NILAI SIAP'!$U170*'CPMK-CPL'!O$15,0)+IFERROR('FORM NILAI SIAP'!$W170*'CPMK-CPL'!O$16,0)+IFERROR('FORM NILAI SIAP'!$Y170*'CPMK-CPL'!O$17,0)+IFERROR('FORM NILAI SIAP'!$AA170*'CPMK-CPL'!O$18,0)+IFERROR('FORM NILAI SIAP'!$AC170*'CPMK-CPL'!O$19,0)+IFERROR('FORM NILAI SIAP'!$AE170*'CPMK-CPL'!O$20,0))/'CPMK-CPL'!O$25,""))</f>
        <v/>
      </c>
      <c r="Q170" s="7" t="str">
        <f>IF($C170="","",IFERROR((IFERROR('FORM NILAI SIAP'!$M170*'CPMK-CPL'!P$11,0)+IFERROR('FORM NILAI SIAP'!$O170*'CPMK-CPL'!P$12,0)+IFERROR('FORM NILAI SIAP'!$Q170*'CPMK-CPL'!P$13,0)+IFERROR('FORM NILAI SIAP'!$S170*'CPMK-CPL'!P$14,0)+IFERROR('FORM NILAI SIAP'!$U170*'CPMK-CPL'!P$15,0)+IFERROR('FORM NILAI SIAP'!$W170*'CPMK-CPL'!P$16,0)+IFERROR('FORM NILAI SIAP'!$Y170*'CPMK-CPL'!P$17,0)+IFERROR('FORM NILAI SIAP'!$AA170*'CPMK-CPL'!P$18,0)+IFERROR('FORM NILAI SIAP'!$AC170*'CPMK-CPL'!P$19,0)+IFERROR('FORM NILAI SIAP'!$AE170*'CPMK-CPL'!P$20,0))/'CPMK-CPL'!P$25,""))</f>
        <v/>
      </c>
      <c r="R170" s="7" t="str">
        <f>IF($C170="","",IFERROR((IFERROR('FORM NILAI SIAP'!$M170*'CPMK-CPL'!Q$11,0)+IFERROR('FORM NILAI SIAP'!$O170*'CPMK-CPL'!Q$12,0)+IFERROR('FORM NILAI SIAP'!$Q170*'CPMK-CPL'!Q$13,0)+IFERROR('FORM NILAI SIAP'!$S170*'CPMK-CPL'!Q$14,0)+IFERROR('FORM NILAI SIAP'!$U170*'CPMK-CPL'!Q$15,0)+IFERROR('FORM NILAI SIAP'!$W170*'CPMK-CPL'!Q$16,0)+IFERROR('FORM NILAI SIAP'!$Y170*'CPMK-CPL'!Q$17,0)+IFERROR('FORM NILAI SIAP'!$AA170*'CPMK-CPL'!Q$18,0)+IFERROR('FORM NILAI SIAP'!$AC170*'CPMK-CPL'!Q$19,0)+IFERROR('FORM NILAI SIAP'!$AE170*'CPMK-CPL'!Q$20,0))/'CPMK-CPL'!Q$25,""))</f>
        <v/>
      </c>
      <c r="S170" s="7" t="str">
        <f>IF($C170="","",IFERROR((IFERROR('FORM NILAI SIAP'!$M170*'CPMK-CPL'!R$11,0)+IFERROR('FORM NILAI SIAP'!$O170*'CPMK-CPL'!R$12,0)+IFERROR('FORM NILAI SIAP'!$Q170*'CPMK-CPL'!R$13,0)+IFERROR('FORM NILAI SIAP'!$S170*'CPMK-CPL'!R$14,0)+IFERROR('FORM NILAI SIAP'!$U170*'CPMK-CPL'!R$15,0)+IFERROR('FORM NILAI SIAP'!$W170*'CPMK-CPL'!R$16,0)+IFERROR('FORM NILAI SIAP'!$Y170*'CPMK-CPL'!R$17,0)+IFERROR('FORM NILAI SIAP'!$AA170*'CPMK-CPL'!R$18,0)+IFERROR('FORM NILAI SIAP'!$AC170*'CPMK-CPL'!R$19,0)+IFERROR('FORM NILAI SIAP'!$AE170*'CPMK-CPL'!R$20,0))/'CPMK-CPL'!R$25,""))</f>
        <v/>
      </c>
      <c r="T170" s="2" t="str">
        <f t="shared" si="47"/>
        <v/>
      </c>
      <c r="U170" s="2" t="str">
        <f t="shared" si="48"/>
        <v/>
      </c>
      <c r="V170" s="2" t="str">
        <f t="shared" si="49"/>
        <v/>
      </c>
      <c r="W170" s="2" t="str">
        <f t="shared" si="50"/>
        <v/>
      </c>
      <c r="X170" s="2" t="str">
        <f t="shared" si="51"/>
        <v/>
      </c>
      <c r="Y170" s="2" t="str">
        <f t="shared" si="52"/>
        <v/>
      </c>
      <c r="Z170" s="2" t="str">
        <f t="shared" si="53"/>
        <v/>
      </c>
      <c r="AA170" s="2" t="str">
        <f t="shared" si="54"/>
        <v/>
      </c>
      <c r="AB170" s="2" t="str">
        <f t="shared" si="45"/>
        <v/>
      </c>
      <c r="AC170" s="2" t="str">
        <f t="shared" si="55"/>
        <v/>
      </c>
      <c r="AD170" s="2" t="str">
        <f t="shared" si="56"/>
        <v/>
      </c>
      <c r="AE170" s="2" t="str">
        <f t="shared" si="57"/>
        <v/>
      </c>
      <c r="AF170" s="2" t="str">
        <f t="shared" si="58"/>
        <v/>
      </c>
      <c r="AG170" s="2" t="str">
        <f t="shared" si="59"/>
        <v/>
      </c>
      <c r="AH170" s="2" t="str">
        <f t="shared" si="60"/>
        <v/>
      </c>
      <c r="AI170" s="60" t="str">
        <f t="shared" ca="1" si="61"/>
        <v/>
      </c>
      <c r="AJ170" s="60"/>
    </row>
    <row r="171" spans="1:36" x14ac:dyDescent="0.25">
      <c r="A171" s="63" t="str">
        <f t="shared" si="46"/>
        <v/>
      </c>
      <c r="B171" s="49" t="str">
        <f>IF('FORM NILAI SIAP'!A171=0,"",'FORM NILAI SIAP'!A171)</f>
        <v/>
      </c>
      <c r="C171" s="3" t="str">
        <f>IF('FORM NILAI SIAP'!B171=0,"",'FORM NILAI SIAP'!B171)</f>
        <v/>
      </c>
      <c r="D171" s="3" t="str">
        <f>'FORM NILAI SIAP'!J171</f>
        <v/>
      </c>
      <c r="E171" s="7" t="str">
        <f>IF($C171="","",IFERROR((IFERROR('FORM NILAI SIAP'!$M171*'CPMK-CPL'!D$11,0)+IFERROR('FORM NILAI SIAP'!$O171*'CPMK-CPL'!D$12,0)+IFERROR('FORM NILAI SIAP'!$Q171*'CPMK-CPL'!D$13,0)+IFERROR('FORM NILAI SIAP'!$S171*'CPMK-CPL'!D$14,0)+IFERROR('FORM NILAI SIAP'!$U171*'CPMK-CPL'!D$15,0)+IFERROR('FORM NILAI SIAP'!$W171*'CPMK-CPL'!D$16,0)+IFERROR('FORM NILAI SIAP'!$Y171*'CPMK-CPL'!D$17,0)+IFERROR('FORM NILAI SIAP'!$AA171*'CPMK-CPL'!D$18,0)+IFERROR('FORM NILAI SIAP'!$AC171*'CPMK-CPL'!D$19,0)+IFERROR('FORM NILAI SIAP'!$AE171*'CPMK-CPL'!D$20,0))/'CPMK-CPL'!D$25,""))</f>
        <v/>
      </c>
      <c r="F171" s="7" t="str">
        <f>IF($C171="","",IFERROR((IFERROR('FORM NILAI SIAP'!$M171*'CPMK-CPL'!E$11,0)+IFERROR('FORM NILAI SIAP'!$O171*'CPMK-CPL'!E$12,0)+IFERROR('FORM NILAI SIAP'!$Q171*'CPMK-CPL'!E$13,0)+IFERROR('FORM NILAI SIAP'!$S171*'CPMK-CPL'!E$14,0)+IFERROR('FORM NILAI SIAP'!$U171*'CPMK-CPL'!E$15,0)+IFERROR('FORM NILAI SIAP'!$W171*'CPMK-CPL'!E$16,0)+IFERROR('FORM NILAI SIAP'!$Y171*'CPMK-CPL'!E$17,0)+IFERROR('FORM NILAI SIAP'!$AA171*'CPMK-CPL'!E$18,0)+IFERROR('FORM NILAI SIAP'!$AC171*'CPMK-CPL'!E$19,0)+IFERROR('FORM NILAI SIAP'!$AE171*'CPMK-CPL'!E$20,0))/'CPMK-CPL'!E$25,""))</f>
        <v/>
      </c>
      <c r="G171" s="7" t="str">
        <f>IF($C171="","",IFERROR((IFERROR('FORM NILAI SIAP'!$M171*'CPMK-CPL'!F$11,0)+IFERROR('FORM NILAI SIAP'!$O171*'CPMK-CPL'!F$12,0)+IFERROR('FORM NILAI SIAP'!$Q171*'CPMK-CPL'!F$13,0)+IFERROR('FORM NILAI SIAP'!$S171*'CPMK-CPL'!F$14,0)+IFERROR('FORM NILAI SIAP'!$U171*'CPMK-CPL'!F$15,0)+IFERROR('FORM NILAI SIAP'!$W171*'CPMK-CPL'!F$16,0)+IFERROR('FORM NILAI SIAP'!$Y171*'CPMK-CPL'!F$17,0)+IFERROR('FORM NILAI SIAP'!$AA171*'CPMK-CPL'!F$18,0)+IFERROR('FORM NILAI SIAP'!$AC171*'CPMK-CPL'!F$19,0)+IFERROR('FORM NILAI SIAP'!$AE171*'CPMK-CPL'!F$20,0))/'CPMK-CPL'!F$25,""))</f>
        <v/>
      </c>
      <c r="H171" s="7" t="str">
        <f>IF($C171="","",IFERROR((IFERROR('FORM NILAI SIAP'!$M171*'CPMK-CPL'!G$11,0)+IFERROR('FORM NILAI SIAP'!$O171*'CPMK-CPL'!G$12,0)+IFERROR('FORM NILAI SIAP'!$Q171*'CPMK-CPL'!G$13,0)+IFERROR('FORM NILAI SIAP'!$S171*'CPMK-CPL'!G$14,0)+IFERROR('FORM NILAI SIAP'!$U171*'CPMK-CPL'!G$15,0)+IFERROR('FORM NILAI SIAP'!$W171*'CPMK-CPL'!G$16,0)+IFERROR('FORM NILAI SIAP'!$Y171*'CPMK-CPL'!G$17,0)+IFERROR('FORM NILAI SIAP'!$AA171*'CPMK-CPL'!G$18,0)+IFERROR('FORM NILAI SIAP'!$AC171*'CPMK-CPL'!G$19,0)+IFERROR('FORM NILAI SIAP'!$AE171*'CPMK-CPL'!G$20,0))/'CPMK-CPL'!G$25,""))</f>
        <v/>
      </c>
      <c r="I171" s="7" t="str">
        <f>IF($C171="","",IFERROR((IFERROR('FORM NILAI SIAP'!$M171*'CPMK-CPL'!H$11,0)+IFERROR('FORM NILAI SIAP'!$O171*'CPMK-CPL'!H$12,0)+IFERROR('FORM NILAI SIAP'!$Q171*'CPMK-CPL'!H$13,0)+IFERROR('FORM NILAI SIAP'!$S171*'CPMK-CPL'!H$14,0)+IFERROR('FORM NILAI SIAP'!$U171*'CPMK-CPL'!H$15,0)+IFERROR('FORM NILAI SIAP'!$W171*'CPMK-CPL'!H$16,0)+IFERROR('FORM NILAI SIAP'!$Y171*'CPMK-CPL'!H$17,0)+IFERROR('FORM NILAI SIAP'!$AA171*'CPMK-CPL'!H$18,0)+IFERROR('FORM NILAI SIAP'!$AC171*'CPMK-CPL'!H$19,0)+IFERROR('FORM NILAI SIAP'!$AE171*'CPMK-CPL'!H$20,0))/'CPMK-CPL'!H$25,""))</f>
        <v/>
      </c>
      <c r="J171" s="7" t="str">
        <f>IF($C171="","",IFERROR((IFERROR('FORM NILAI SIAP'!$M171*'CPMK-CPL'!I$11,0)+IFERROR('FORM NILAI SIAP'!$O171*'CPMK-CPL'!I$12,0)+IFERROR('FORM NILAI SIAP'!$Q171*'CPMK-CPL'!I$13,0)+IFERROR('FORM NILAI SIAP'!$S171*'CPMK-CPL'!I$14,0)+IFERROR('FORM NILAI SIAP'!$U171*'CPMK-CPL'!I$15,0)+IFERROR('FORM NILAI SIAP'!$W171*'CPMK-CPL'!I$16,0)+IFERROR('FORM NILAI SIAP'!$Y171*'CPMK-CPL'!I$17,0)+IFERROR('FORM NILAI SIAP'!$AA171*'CPMK-CPL'!I$18,0)+IFERROR('FORM NILAI SIAP'!$AC171*'CPMK-CPL'!I$19,0)+IFERROR('FORM NILAI SIAP'!$AE171*'CPMK-CPL'!I$20,0))/'CPMK-CPL'!I$25,""))</f>
        <v/>
      </c>
      <c r="K171" s="7" t="str">
        <f>IF($C171="","",IFERROR((IFERROR('FORM NILAI SIAP'!$M171*'CPMK-CPL'!J$11,0)+IFERROR('FORM NILAI SIAP'!$O171*'CPMK-CPL'!J$12,0)+IFERROR('FORM NILAI SIAP'!$Q171*'CPMK-CPL'!J$13,0)+IFERROR('FORM NILAI SIAP'!$S171*'CPMK-CPL'!J$14,0)+IFERROR('FORM NILAI SIAP'!$U171*'CPMK-CPL'!J$15,0)+IFERROR('FORM NILAI SIAP'!$W171*'CPMK-CPL'!J$16,0)+IFERROR('FORM NILAI SIAP'!$Y171*'CPMK-CPL'!J$17,0)+IFERROR('FORM NILAI SIAP'!$AA171*'CPMK-CPL'!J$18,0)+IFERROR('FORM NILAI SIAP'!$AC171*'CPMK-CPL'!J$19,0)+IFERROR('FORM NILAI SIAP'!$AE171*'CPMK-CPL'!J$20,0))/'CPMK-CPL'!J$25,""))</f>
        <v/>
      </c>
      <c r="L171" s="7" t="str">
        <f>IF($C171="","",IFERROR((IFERROR('FORM NILAI SIAP'!$M171*'CPMK-CPL'!K$11,0)+IFERROR('FORM NILAI SIAP'!$O171*'CPMK-CPL'!K$12,0)+IFERROR('FORM NILAI SIAP'!$Q171*'CPMK-CPL'!K$13,0)+IFERROR('FORM NILAI SIAP'!$S171*'CPMK-CPL'!K$14,0)+IFERROR('FORM NILAI SIAP'!$U171*'CPMK-CPL'!K$15,0)+IFERROR('FORM NILAI SIAP'!$W171*'CPMK-CPL'!K$16,0)+IFERROR('FORM NILAI SIAP'!$Y171*'CPMK-CPL'!K$17,0)+IFERROR('FORM NILAI SIAP'!$AA171*'CPMK-CPL'!K$18,0)+IFERROR('FORM NILAI SIAP'!$AC171*'CPMK-CPL'!K$19,0)+IFERROR('FORM NILAI SIAP'!$AE171*'CPMK-CPL'!K$20,0))/'CPMK-CPL'!K$25,""))</f>
        <v/>
      </c>
      <c r="M171" s="7" t="str">
        <f>IF($C171="","",IFERROR((IFERROR('FORM NILAI SIAP'!$M171*'CPMK-CPL'!L$11,0)+IFERROR('FORM NILAI SIAP'!$O171*'CPMK-CPL'!L$12,0)+IFERROR('FORM NILAI SIAP'!$Q171*'CPMK-CPL'!L$13,0)+IFERROR('FORM NILAI SIAP'!$S171*'CPMK-CPL'!L$14,0)+IFERROR('FORM NILAI SIAP'!$U171*'CPMK-CPL'!L$15,0)+IFERROR('FORM NILAI SIAP'!$W171*'CPMK-CPL'!L$16,0)+IFERROR('FORM NILAI SIAP'!$Y171*'CPMK-CPL'!L$17,0)+IFERROR('FORM NILAI SIAP'!$AA171*'CPMK-CPL'!L$18,0)+IFERROR('FORM NILAI SIAP'!$AC171*'CPMK-CPL'!L$19,0)+IFERROR('FORM NILAI SIAP'!$AE171*'CPMK-CPL'!L$20,0))/'CPMK-CPL'!L$25,""))</f>
        <v/>
      </c>
      <c r="N171" s="7" t="str">
        <f>IF($C171="","",IFERROR((IFERROR('FORM NILAI SIAP'!$M171*'CPMK-CPL'!M$11,0)+IFERROR('FORM NILAI SIAP'!$O171*'CPMK-CPL'!M$12,0)+IFERROR('FORM NILAI SIAP'!$Q171*'CPMK-CPL'!M$13,0)+IFERROR('FORM NILAI SIAP'!$S171*'CPMK-CPL'!M$14,0)+IFERROR('FORM NILAI SIAP'!$U171*'CPMK-CPL'!M$15,0)+IFERROR('FORM NILAI SIAP'!$W171*'CPMK-CPL'!M$16,0)+IFERROR('FORM NILAI SIAP'!$Y171*'CPMK-CPL'!M$17,0)+IFERROR('FORM NILAI SIAP'!$AA171*'CPMK-CPL'!M$18,0)+IFERROR('FORM NILAI SIAP'!$AC171*'CPMK-CPL'!M$19,0)+IFERROR('FORM NILAI SIAP'!$AE171*'CPMK-CPL'!M$20,0))/'CPMK-CPL'!M$25,""))</f>
        <v/>
      </c>
      <c r="O171" s="7" t="str">
        <f>IF($C171="","",IFERROR((IFERROR('FORM NILAI SIAP'!$M171*'CPMK-CPL'!N$11,0)+IFERROR('FORM NILAI SIAP'!$O171*'CPMK-CPL'!N$12,0)+IFERROR('FORM NILAI SIAP'!$Q171*'CPMK-CPL'!N$13,0)+IFERROR('FORM NILAI SIAP'!$S171*'CPMK-CPL'!N$14,0)+IFERROR('FORM NILAI SIAP'!$U171*'CPMK-CPL'!N$15,0)+IFERROR('FORM NILAI SIAP'!$W171*'CPMK-CPL'!N$16,0)+IFERROR('FORM NILAI SIAP'!$Y171*'CPMK-CPL'!N$17,0)+IFERROR('FORM NILAI SIAP'!$AA171*'CPMK-CPL'!N$18,0)+IFERROR('FORM NILAI SIAP'!$AC171*'CPMK-CPL'!N$19,0)+IFERROR('FORM NILAI SIAP'!$AE171*'CPMK-CPL'!N$20,0))/'CPMK-CPL'!N$25,""))</f>
        <v/>
      </c>
      <c r="P171" s="7" t="str">
        <f>IF($C171="","",IFERROR((IFERROR('FORM NILAI SIAP'!$M171*'CPMK-CPL'!O$11,0)+IFERROR('FORM NILAI SIAP'!$O171*'CPMK-CPL'!O$12,0)+IFERROR('FORM NILAI SIAP'!$Q171*'CPMK-CPL'!O$13,0)+IFERROR('FORM NILAI SIAP'!$S171*'CPMK-CPL'!O$14,0)+IFERROR('FORM NILAI SIAP'!$U171*'CPMK-CPL'!O$15,0)+IFERROR('FORM NILAI SIAP'!$W171*'CPMK-CPL'!O$16,0)+IFERROR('FORM NILAI SIAP'!$Y171*'CPMK-CPL'!O$17,0)+IFERROR('FORM NILAI SIAP'!$AA171*'CPMK-CPL'!O$18,0)+IFERROR('FORM NILAI SIAP'!$AC171*'CPMK-CPL'!O$19,0)+IFERROR('FORM NILAI SIAP'!$AE171*'CPMK-CPL'!O$20,0))/'CPMK-CPL'!O$25,""))</f>
        <v/>
      </c>
      <c r="Q171" s="7" t="str">
        <f>IF($C171="","",IFERROR((IFERROR('FORM NILAI SIAP'!$M171*'CPMK-CPL'!P$11,0)+IFERROR('FORM NILAI SIAP'!$O171*'CPMK-CPL'!P$12,0)+IFERROR('FORM NILAI SIAP'!$Q171*'CPMK-CPL'!P$13,0)+IFERROR('FORM NILAI SIAP'!$S171*'CPMK-CPL'!P$14,0)+IFERROR('FORM NILAI SIAP'!$U171*'CPMK-CPL'!P$15,0)+IFERROR('FORM NILAI SIAP'!$W171*'CPMK-CPL'!P$16,0)+IFERROR('FORM NILAI SIAP'!$Y171*'CPMK-CPL'!P$17,0)+IFERROR('FORM NILAI SIAP'!$AA171*'CPMK-CPL'!P$18,0)+IFERROR('FORM NILAI SIAP'!$AC171*'CPMK-CPL'!P$19,0)+IFERROR('FORM NILAI SIAP'!$AE171*'CPMK-CPL'!P$20,0))/'CPMK-CPL'!P$25,""))</f>
        <v/>
      </c>
      <c r="R171" s="7" t="str">
        <f>IF($C171="","",IFERROR((IFERROR('FORM NILAI SIAP'!$M171*'CPMK-CPL'!Q$11,0)+IFERROR('FORM NILAI SIAP'!$O171*'CPMK-CPL'!Q$12,0)+IFERROR('FORM NILAI SIAP'!$Q171*'CPMK-CPL'!Q$13,0)+IFERROR('FORM NILAI SIAP'!$S171*'CPMK-CPL'!Q$14,0)+IFERROR('FORM NILAI SIAP'!$U171*'CPMK-CPL'!Q$15,0)+IFERROR('FORM NILAI SIAP'!$W171*'CPMK-CPL'!Q$16,0)+IFERROR('FORM NILAI SIAP'!$Y171*'CPMK-CPL'!Q$17,0)+IFERROR('FORM NILAI SIAP'!$AA171*'CPMK-CPL'!Q$18,0)+IFERROR('FORM NILAI SIAP'!$AC171*'CPMK-CPL'!Q$19,0)+IFERROR('FORM NILAI SIAP'!$AE171*'CPMK-CPL'!Q$20,0))/'CPMK-CPL'!Q$25,""))</f>
        <v/>
      </c>
      <c r="S171" s="7" t="str">
        <f>IF($C171="","",IFERROR((IFERROR('FORM NILAI SIAP'!$M171*'CPMK-CPL'!R$11,0)+IFERROR('FORM NILAI SIAP'!$O171*'CPMK-CPL'!R$12,0)+IFERROR('FORM NILAI SIAP'!$Q171*'CPMK-CPL'!R$13,0)+IFERROR('FORM NILAI SIAP'!$S171*'CPMK-CPL'!R$14,0)+IFERROR('FORM NILAI SIAP'!$U171*'CPMK-CPL'!R$15,0)+IFERROR('FORM NILAI SIAP'!$W171*'CPMK-CPL'!R$16,0)+IFERROR('FORM NILAI SIAP'!$Y171*'CPMK-CPL'!R$17,0)+IFERROR('FORM NILAI SIAP'!$AA171*'CPMK-CPL'!R$18,0)+IFERROR('FORM NILAI SIAP'!$AC171*'CPMK-CPL'!R$19,0)+IFERROR('FORM NILAI SIAP'!$AE171*'CPMK-CPL'!R$20,0))/'CPMK-CPL'!R$25,""))</f>
        <v/>
      </c>
      <c r="T171" s="2" t="str">
        <f t="shared" si="47"/>
        <v/>
      </c>
      <c r="U171" s="2" t="str">
        <f t="shared" si="48"/>
        <v/>
      </c>
      <c r="V171" s="2" t="str">
        <f t="shared" si="49"/>
        <v/>
      </c>
      <c r="W171" s="2" t="str">
        <f t="shared" si="50"/>
        <v/>
      </c>
      <c r="X171" s="2" t="str">
        <f t="shared" si="51"/>
        <v/>
      </c>
      <c r="Y171" s="2" t="str">
        <f t="shared" si="52"/>
        <v/>
      </c>
      <c r="Z171" s="2" t="str">
        <f t="shared" si="53"/>
        <v/>
      </c>
      <c r="AA171" s="2" t="str">
        <f t="shared" si="54"/>
        <v/>
      </c>
      <c r="AB171" s="2" t="str">
        <f t="shared" si="45"/>
        <v/>
      </c>
      <c r="AC171" s="2" t="str">
        <f t="shared" si="55"/>
        <v/>
      </c>
      <c r="AD171" s="2" t="str">
        <f t="shared" si="56"/>
        <v/>
      </c>
      <c r="AE171" s="2" t="str">
        <f t="shared" si="57"/>
        <v/>
      </c>
      <c r="AF171" s="2" t="str">
        <f t="shared" si="58"/>
        <v/>
      </c>
      <c r="AG171" s="2" t="str">
        <f t="shared" si="59"/>
        <v/>
      </c>
      <c r="AH171" s="2" t="str">
        <f t="shared" si="60"/>
        <v/>
      </c>
      <c r="AI171" s="60" t="str">
        <f t="shared" ca="1" si="61"/>
        <v/>
      </c>
      <c r="AJ171" s="60"/>
    </row>
    <row r="172" spans="1:36" x14ac:dyDescent="0.25">
      <c r="A172" s="63" t="str">
        <f t="shared" si="46"/>
        <v/>
      </c>
      <c r="B172" s="49" t="str">
        <f>IF('FORM NILAI SIAP'!A172=0,"",'FORM NILAI SIAP'!A172)</f>
        <v/>
      </c>
      <c r="C172" s="3" t="str">
        <f>IF('FORM NILAI SIAP'!B172=0,"",'FORM NILAI SIAP'!B172)</f>
        <v/>
      </c>
      <c r="D172" s="3" t="str">
        <f>'FORM NILAI SIAP'!J172</f>
        <v/>
      </c>
      <c r="E172" s="7" t="str">
        <f>IF($C172="","",IFERROR((IFERROR('FORM NILAI SIAP'!$M172*'CPMK-CPL'!D$11,0)+IFERROR('FORM NILAI SIAP'!$O172*'CPMK-CPL'!D$12,0)+IFERROR('FORM NILAI SIAP'!$Q172*'CPMK-CPL'!D$13,0)+IFERROR('FORM NILAI SIAP'!$S172*'CPMK-CPL'!D$14,0)+IFERROR('FORM NILAI SIAP'!$U172*'CPMK-CPL'!D$15,0)+IFERROR('FORM NILAI SIAP'!$W172*'CPMK-CPL'!D$16,0)+IFERROR('FORM NILAI SIAP'!$Y172*'CPMK-CPL'!D$17,0)+IFERROR('FORM NILAI SIAP'!$AA172*'CPMK-CPL'!D$18,0)+IFERROR('FORM NILAI SIAP'!$AC172*'CPMK-CPL'!D$19,0)+IFERROR('FORM NILAI SIAP'!$AE172*'CPMK-CPL'!D$20,0))/'CPMK-CPL'!D$25,""))</f>
        <v/>
      </c>
      <c r="F172" s="7" t="str">
        <f>IF($C172="","",IFERROR((IFERROR('FORM NILAI SIAP'!$M172*'CPMK-CPL'!E$11,0)+IFERROR('FORM NILAI SIAP'!$O172*'CPMK-CPL'!E$12,0)+IFERROR('FORM NILAI SIAP'!$Q172*'CPMK-CPL'!E$13,0)+IFERROR('FORM NILAI SIAP'!$S172*'CPMK-CPL'!E$14,0)+IFERROR('FORM NILAI SIAP'!$U172*'CPMK-CPL'!E$15,0)+IFERROR('FORM NILAI SIAP'!$W172*'CPMK-CPL'!E$16,0)+IFERROR('FORM NILAI SIAP'!$Y172*'CPMK-CPL'!E$17,0)+IFERROR('FORM NILAI SIAP'!$AA172*'CPMK-CPL'!E$18,0)+IFERROR('FORM NILAI SIAP'!$AC172*'CPMK-CPL'!E$19,0)+IFERROR('FORM NILAI SIAP'!$AE172*'CPMK-CPL'!E$20,0))/'CPMK-CPL'!E$25,""))</f>
        <v/>
      </c>
      <c r="G172" s="7" t="str">
        <f>IF($C172="","",IFERROR((IFERROR('FORM NILAI SIAP'!$M172*'CPMK-CPL'!F$11,0)+IFERROR('FORM NILAI SIAP'!$O172*'CPMK-CPL'!F$12,0)+IFERROR('FORM NILAI SIAP'!$Q172*'CPMK-CPL'!F$13,0)+IFERROR('FORM NILAI SIAP'!$S172*'CPMK-CPL'!F$14,0)+IFERROR('FORM NILAI SIAP'!$U172*'CPMK-CPL'!F$15,0)+IFERROR('FORM NILAI SIAP'!$W172*'CPMK-CPL'!F$16,0)+IFERROR('FORM NILAI SIAP'!$Y172*'CPMK-CPL'!F$17,0)+IFERROR('FORM NILAI SIAP'!$AA172*'CPMK-CPL'!F$18,0)+IFERROR('FORM NILAI SIAP'!$AC172*'CPMK-CPL'!F$19,0)+IFERROR('FORM NILAI SIAP'!$AE172*'CPMK-CPL'!F$20,0))/'CPMK-CPL'!F$25,""))</f>
        <v/>
      </c>
      <c r="H172" s="7" t="str">
        <f>IF($C172="","",IFERROR((IFERROR('FORM NILAI SIAP'!$M172*'CPMK-CPL'!G$11,0)+IFERROR('FORM NILAI SIAP'!$O172*'CPMK-CPL'!G$12,0)+IFERROR('FORM NILAI SIAP'!$Q172*'CPMK-CPL'!G$13,0)+IFERROR('FORM NILAI SIAP'!$S172*'CPMK-CPL'!G$14,0)+IFERROR('FORM NILAI SIAP'!$U172*'CPMK-CPL'!G$15,0)+IFERROR('FORM NILAI SIAP'!$W172*'CPMK-CPL'!G$16,0)+IFERROR('FORM NILAI SIAP'!$Y172*'CPMK-CPL'!G$17,0)+IFERROR('FORM NILAI SIAP'!$AA172*'CPMK-CPL'!G$18,0)+IFERROR('FORM NILAI SIAP'!$AC172*'CPMK-CPL'!G$19,0)+IFERROR('FORM NILAI SIAP'!$AE172*'CPMK-CPL'!G$20,0))/'CPMK-CPL'!G$25,""))</f>
        <v/>
      </c>
      <c r="I172" s="7" t="str">
        <f>IF($C172="","",IFERROR((IFERROR('FORM NILAI SIAP'!$M172*'CPMK-CPL'!H$11,0)+IFERROR('FORM NILAI SIAP'!$O172*'CPMK-CPL'!H$12,0)+IFERROR('FORM NILAI SIAP'!$Q172*'CPMK-CPL'!H$13,0)+IFERROR('FORM NILAI SIAP'!$S172*'CPMK-CPL'!H$14,0)+IFERROR('FORM NILAI SIAP'!$U172*'CPMK-CPL'!H$15,0)+IFERROR('FORM NILAI SIAP'!$W172*'CPMK-CPL'!H$16,0)+IFERROR('FORM NILAI SIAP'!$Y172*'CPMK-CPL'!H$17,0)+IFERROR('FORM NILAI SIAP'!$AA172*'CPMK-CPL'!H$18,0)+IFERROR('FORM NILAI SIAP'!$AC172*'CPMK-CPL'!H$19,0)+IFERROR('FORM NILAI SIAP'!$AE172*'CPMK-CPL'!H$20,0))/'CPMK-CPL'!H$25,""))</f>
        <v/>
      </c>
      <c r="J172" s="7" t="str">
        <f>IF($C172="","",IFERROR((IFERROR('FORM NILAI SIAP'!$M172*'CPMK-CPL'!I$11,0)+IFERROR('FORM NILAI SIAP'!$O172*'CPMK-CPL'!I$12,0)+IFERROR('FORM NILAI SIAP'!$Q172*'CPMK-CPL'!I$13,0)+IFERROR('FORM NILAI SIAP'!$S172*'CPMK-CPL'!I$14,0)+IFERROR('FORM NILAI SIAP'!$U172*'CPMK-CPL'!I$15,0)+IFERROR('FORM NILAI SIAP'!$W172*'CPMK-CPL'!I$16,0)+IFERROR('FORM NILAI SIAP'!$Y172*'CPMK-CPL'!I$17,0)+IFERROR('FORM NILAI SIAP'!$AA172*'CPMK-CPL'!I$18,0)+IFERROR('FORM NILAI SIAP'!$AC172*'CPMK-CPL'!I$19,0)+IFERROR('FORM NILAI SIAP'!$AE172*'CPMK-CPL'!I$20,0))/'CPMK-CPL'!I$25,""))</f>
        <v/>
      </c>
      <c r="K172" s="7" t="str">
        <f>IF($C172="","",IFERROR((IFERROR('FORM NILAI SIAP'!$M172*'CPMK-CPL'!J$11,0)+IFERROR('FORM NILAI SIAP'!$O172*'CPMK-CPL'!J$12,0)+IFERROR('FORM NILAI SIAP'!$Q172*'CPMK-CPL'!J$13,0)+IFERROR('FORM NILAI SIAP'!$S172*'CPMK-CPL'!J$14,0)+IFERROR('FORM NILAI SIAP'!$U172*'CPMK-CPL'!J$15,0)+IFERROR('FORM NILAI SIAP'!$W172*'CPMK-CPL'!J$16,0)+IFERROR('FORM NILAI SIAP'!$Y172*'CPMK-CPL'!J$17,0)+IFERROR('FORM NILAI SIAP'!$AA172*'CPMK-CPL'!J$18,0)+IFERROR('FORM NILAI SIAP'!$AC172*'CPMK-CPL'!J$19,0)+IFERROR('FORM NILAI SIAP'!$AE172*'CPMK-CPL'!J$20,0))/'CPMK-CPL'!J$25,""))</f>
        <v/>
      </c>
      <c r="L172" s="7" t="str">
        <f>IF($C172="","",IFERROR((IFERROR('FORM NILAI SIAP'!$M172*'CPMK-CPL'!K$11,0)+IFERROR('FORM NILAI SIAP'!$O172*'CPMK-CPL'!K$12,0)+IFERROR('FORM NILAI SIAP'!$Q172*'CPMK-CPL'!K$13,0)+IFERROR('FORM NILAI SIAP'!$S172*'CPMK-CPL'!K$14,0)+IFERROR('FORM NILAI SIAP'!$U172*'CPMK-CPL'!K$15,0)+IFERROR('FORM NILAI SIAP'!$W172*'CPMK-CPL'!K$16,0)+IFERROR('FORM NILAI SIAP'!$Y172*'CPMK-CPL'!K$17,0)+IFERROR('FORM NILAI SIAP'!$AA172*'CPMK-CPL'!K$18,0)+IFERROR('FORM NILAI SIAP'!$AC172*'CPMK-CPL'!K$19,0)+IFERROR('FORM NILAI SIAP'!$AE172*'CPMK-CPL'!K$20,0))/'CPMK-CPL'!K$25,""))</f>
        <v/>
      </c>
      <c r="M172" s="7" t="str">
        <f>IF($C172="","",IFERROR((IFERROR('FORM NILAI SIAP'!$M172*'CPMK-CPL'!L$11,0)+IFERROR('FORM NILAI SIAP'!$O172*'CPMK-CPL'!L$12,0)+IFERROR('FORM NILAI SIAP'!$Q172*'CPMK-CPL'!L$13,0)+IFERROR('FORM NILAI SIAP'!$S172*'CPMK-CPL'!L$14,0)+IFERROR('FORM NILAI SIAP'!$U172*'CPMK-CPL'!L$15,0)+IFERROR('FORM NILAI SIAP'!$W172*'CPMK-CPL'!L$16,0)+IFERROR('FORM NILAI SIAP'!$Y172*'CPMK-CPL'!L$17,0)+IFERROR('FORM NILAI SIAP'!$AA172*'CPMK-CPL'!L$18,0)+IFERROR('FORM NILAI SIAP'!$AC172*'CPMK-CPL'!L$19,0)+IFERROR('FORM NILAI SIAP'!$AE172*'CPMK-CPL'!L$20,0))/'CPMK-CPL'!L$25,""))</f>
        <v/>
      </c>
      <c r="N172" s="7" t="str">
        <f>IF($C172="","",IFERROR((IFERROR('FORM NILAI SIAP'!$M172*'CPMK-CPL'!M$11,0)+IFERROR('FORM NILAI SIAP'!$O172*'CPMK-CPL'!M$12,0)+IFERROR('FORM NILAI SIAP'!$Q172*'CPMK-CPL'!M$13,0)+IFERROR('FORM NILAI SIAP'!$S172*'CPMK-CPL'!M$14,0)+IFERROR('FORM NILAI SIAP'!$U172*'CPMK-CPL'!M$15,0)+IFERROR('FORM NILAI SIAP'!$W172*'CPMK-CPL'!M$16,0)+IFERROR('FORM NILAI SIAP'!$Y172*'CPMK-CPL'!M$17,0)+IFERROR('FORM NILAI SIAP'!$AA172*'CPMK-CPL'!M$18,0)+IFERROR('FORM NILAI SIAP'!$AC172*'CPMK-CPL'!M$19,0)+IFERROR('FORM NILAI SIAP'!$AE172*'CPMK-CPL'!M$20,0))/'CPMK-CPL'!M$25,""))</f>
        <v/>
      </c>
      <c r="O172" s="7" t="str">
        <f>IF($C172="","",IFERROR((IFERROR('FORM NILAI SIAP'!$M172*'CPMK-CPL'!N$11,0)+IFERROR('FORM NILAI SIAP'!$O172*'CPMK-CPL'!N$12,0)+IFERROR('FORM NILAI SIAP'!$Q172*'CPMK-CPL'!N$13,0)+IFERROR('FORM NILAI SIAP'!$S172*'CPMK-CPL'!N$14,0)+IFERROR('FORM NILAI SIAP'!$U172*'CPMK-CPL'!N$15,0)+IFERROR('FORM NILAI SIAP'!$W172*'CPMK-CPL'!N$16,0)+IFERROR('FORM NILAI SIAP'!$Y172*'CPMK-CPL'!N$17,0)+IFERROR('FORM NILAI SIAP'!$AA172*'CPMK-CPL'!N$18,0)+IFERROR('FORM NILAI SIAP'!$AC172*'CPMK-CPL'!N$19,0)+IFERROR('FORM NILAI SIAP'!$AE172*'CPMK-CPL'!N$20,0))/'CPMK-CPL'!N$25,""))</f>
        <v/>
      </c>
      <c r="P172" s="7" t="str">
        <f>IF($C172="","",IFERROR((IFERROR('FORM NILAI SIAP'!$M172*'CPMK-CPL'!O$11,0)+IFERROR('FORM NILAI SIAP'!$O172*'CPMK-CPL'!O$12,0)+IFERROR('FORM NILAI SIAP'!$Q172*'CPMK-CPL'!O$13,0)+IFERROR('FORM NILAI SIAP'!$S172*'CPMK-CPL'!O$14,0)+IFERROR('FORM NILAI SIAP'!$U172*'CPMK-CPL'!O$15,0)+IFERROR('FORM NILAI SIAP'!$W172*'CPMK-CPL'!O$16,0)+IFERROR('FORM NILAI SIAP'!$Y172*'CPMK-CPL'!O$17,0)+IFERROR('FORM NILAI SIAP'!$AA172*'CPMK-CPL'!O$18,0)+IFERROR('FORM NILAI SIAP'!$AC172*'CPMK-CPL'!O$19,0)+IFERROR('FORM NILAI SIAP'!$AE172*'CPMK-CPL'!O$20,0))/'CPMK-CPL'!O$25,""))</f>
        <v/>
      </c>
      <c r="Q172" s="7" t="str">
        <f>IF($C172="","",IFERROR((IFERROR('FORM NILAI SIAP'!$M172*'CPMK-CPL'!P$11,0)+IFERROR('FORM NILAI SIAP'!$O172*'CPMK-CPL'!P$12,0)+IFERROR('FORM NILAI SIAP'!$Q172*'CPMK-CPL'!P$13,0)+IFERROR('FORM NILAI SIAP'!$S172*'CPMK-CPL'!P$14,0)+IFERROR('FORM NILAI SIAP'!$U172*'CPMK-CPL'!P$15,0)+IFERROR('FORM NILAI SIAP'!$W172*'CPMK-CPL'!P$16,0)+IFERROR('FORM NILAI SIAP'!$Y172*'CPMK-CPL'!P$17,0)+IFERROR('FORM NILAI SIAP'!$AA172*'CPMK-CPL'!P$18,0)+IFERROR('FORM NILAI SIAP'!$AC172*'CPMK-CPL'!P$19,0)+IFERROR('FORM NILAI SIAP'!$AE172*'CPMK-CPL'!P$20,0))/'CPMK-CPL'!P$25,""))</f>
        <v/>
      </c>
      <c r="R172" s="7" t="str">
        <f>IF($C172="","",IFERROR((IFERROR('FORM NILAI SIAP'!$M172*'CPMK-CPL'!Q$11,0)+IFERROR('FORM NILAI SIAP'!$O172*'CPMK-CPL'!Q$12,0)+IFERROR('FORM NILAI SIAP'!$Q172*'CPMK-CPL'!Q$13,0)+IFERROR('FORM NILAI SIAP'!$S172*'CPMK-CPL'!Q$14,0)+IFERROR('FORM NILAI SIAP'!$U172*'CPMK-CPL'!Q$15,0)+IFERROR('FORM NILAI SIAP'!$W172*'CPMK-CPL'!Q$16,0)+IFERROR('FORM NILAI SIAP'!$Y172*'CPMK-CPL'!Q$17,0)+IFERROR('FORM NILAI SIAP'!$AA172*'CPMK-CPL'!Q$18,0)+IFERROR('FORM NILAI SIAP'!$AC172*'CPMK-CPL'!Q$19,0)+IFERROR('FORM NILAI SIAP'!$AE172*'CPMK-CPL'!Q$20,0))/'CPMK-CPL'!Q$25,""))</f>
        <v/>
      </c>
      <c r="S172" s="7" t="str">
        <f>IF($C172="","",IFERROR((IFERROR('FORM NILAI SIAP'!$M172*'CPMK-CPL'!R$11,0)+IFERROR('FORM NILAI SIAP'!$O172*'CPMK-CPL'!R$12,0)+IFERROR('FORM NILAI SIAP'!$Q172*'CPMK-CPL'!R$13,0)+IFERROR('FORM NILAI SIAP'!$S172*'CPMK-CPL'!R$14,0)+IFERROR('FORM NILAI SIAP'!$U172*'CPMK-CPL'!R$15,0)+IFERROR('FORM NILAI SIAP'!$W172*'CPMK-CPL'!R$16,0)+IFERROR('FORM NILAI SIAP'!$Y172*'CPMK-CPL'!R$17,0)+IFERROR('FORM NILAI SIAP'!$AA172*'CPMK-CPL'!R$18,0)+IFERROR('FORM NILAI SIAP'!$AC172*'CPMK-CPL'!R$19,0)+IFERROR('FORM NILAI SIAP'!$AE172*'CPMK-CPL'!R$20,0))/'CPMK-CPL'!R$25,""))</f>
        <v/>
      </c>
      <c r="T172" s="2" t="str">
        <f t="shared" si="47"/>
        <v/>
      </c>
      <c r="U172" s="2" t="str">
        <f t="shared" si="48"/>
        <v/>
      </c>
      <c r="V172" s="2" t="str">
        <f t="shared" si="49"/>
        <v/>
      </c>
      <c r="W172" s="2" t="str">
        <f t="shared" si="50"/>
        <v/>
      </c>
      <c r="X172" s="2" t="str">
        <f t="shared" si="51"/>
        <v/>
      </c>
      <c r="Y172" s="2" t="str">
        <f t="shared" si="52"/>
        <v/>
      </c>
      <c r="Z172" s="2" t="str">
        <f t="shared" si="53"/>
        <v/>
      </c>
      <c r="AA172" s="2" t="str">
        <f t="shared" si="54"/>
        <v/>
      </c>
      <c r="AB172" s="2" t="str">
        <f t="shared" si="45"/>
        <v/>
      </c>
      <c r="AC172" s="2" t="str">
        <f t="shared" si="55"/>
        <v/>
      </c>
      <c r="AD172" s="2" t="str">
        <f t="shared" si="56"/>
        <v/>
      </c>
      <c r="AE172" s="2" t="str">
        <f t="shared" si="57"/>
        <v/>
      </c>
      <c r="AF172" s="2" t="str">
        <f t="shared" si="58"/>
        <v/>
      </c>
      <c r="AG172" s="2" t="str">
        <f t="shared" si="59"/>
        <v/>
      </c>
      <c r="AH172" s="2" t="str">
        <f t="shared" si="60"/>
        <v/>
      </c>
      <c r="AI172" s="60" t="str">
        <f t="shared" ca="1" si="61"/>
        <v/>
      </c>
      <c r="AJ172" s="60"/>
    </row>
    <row r="173" spans="1:36" x14ac:dyDescent="0.25">
      <c r="A173" s="63" t="str">
        <f t="shared" si="46"/>
        <v/>
      </c>
      <c r="B173" s="49" t="str">
        <f>IF('FORM NILAI SIAP'!A173=0,"",'FORM NILAI SIAP'!A173)</f>
        <v/>
      </c>
      <c r="C173" s="3" t="str">
        <f>IF('FORM NILAI SIAP'!B173=0,"",'FORM NILAI SIAP'!B173)</f>
        <v/>
      </c>
      <c r="D173" s="3" t="str">
        <f>'FORM NILAI SIAP'!J173</f>
        <v/>
      </c>
      <c r="E173" s="7" t="str">
        <f>IF($C173="","",IFERROR((IFERROR('FORM NILAI SIAP'!$M173*'CPMK-CPL'!D$11,0)+IFERROR('FORM NILAI SIAP'!$O173*'CPMK-CPL'!D$12,0)+IFERROR('FORM NILAI SIAP'!$Q173*'CPMK-CPL'!D$13,0)+IFERROR('FORM NILAI SIAP'!$S173*'CPMK-CPL'!D$14,0)+IFERROR('FORM NILAI SIAP'!$U173*'CPMK-CPL'!D$15,0)+IFERROR('FORM NILAI SIAP'!$W173*'CPMK-CPL'!D$16,0)+IFERROR('FORM NILAI SIAP'!$Y173*'CPMK-CPL'!D$17,0)+IFERROR('FORM NILAI SIAP'!$AA173*'CPMK-CPL'!D$18,0)+IFERROR('FORM NILAI SIAP'!$AC173*'CPMK-CPL'!D$19,0)+IFERROR('FORM NILAI SIAP'!$AE173*'CPMK-CPL'!D$20,0))/'CPMK-CPL'!D$25,""))</f>
        <v/>
      </c>
      <c r="F173" s="7" t="str">
        <f>IF($C173="","",IFERROR((IFERROR('FORM NILAI SIAP'!$M173*'CPMK-CPL'!E$11,0)+IFERROR('FORM NILAI SIAP'!$O173*'CPMK-CPL'!E$12,0)+IFERROR('FORM NILAI SIAP'!$Q173*'CPMK-CPL'!E$13,0)+IFERROR('FORM NILAI SIAP'!$S173*'CPMK-CPL'!E$14,0)+IFERROR('FORM NILAI SIAP'!$U173*'CPMK-CPL'!E$15,0)+IFERROR('FORM NILAI SIAP'!$W173*'CPMK-CPL'!E$16,0)+IFERROR('FORM NILAI SIAP'!$Y173*'CPMK-CPL'!E$17,0)+IFERROR('FORM NILAI SIAP'!$AA173*'CPMK-CPL'!E$18,0)+IFERROR('FORM NILAI SIAP'!$AC173*'CPMK-CPL'!E$19,0)+IFERROR('FORM NILAI SIAP'!$AE173*'CPMK-CPL'!E$20,0))/'CPMK-CPL'!E$25,""))</f>
        <v/>
      </c>
      <c r="G173" s="7" t="str">
        <f>IF($C173="","",IFERROR((IFERROR('FORM NILAI SIAP'!$M173*'CPMK-CPL'!F$11,0)+IFERROR('FORM NILAI SIAP'!$O173*'CPMK-CPL'!F$12,0)+IFERROR('FORM NILAI SIAP'!$Q173*'CPMK-CPL'!F$13,0)+IFERROR('FORM NILAI SIAP'!$S173*'CPMK-CPL'!F$14,0)+IFERROR('FORM NILAI SIAP'!$U173*'CPMK-CPL'!F$15,0)+IFERROR('FORM NILAI SIAP'!$W173*'CPMK-CPL'!F$16,0)+IFERROR('FORM NILAI SIAP'!$Y173*'CPMK-CPL'!F$17,0)+IFERROR('FORM NILAI SIAP'!$AA173*'CPMK-CPL'!F$18,0)+IFERROR('FORM NILAI SIAP'!$AC173*'CPMK-CPL'!F$19,0)+IFERROR('FORM NILAI SIAP'!$AE173*'CPMK-CPL'!F$20,0))/'CPMK-CPL'!F$25,""))</f>
        <v/>
      </c>
      <c r="H173" s="7" t="str">
        <f>IF($C173="","",IFERROR((IFERROR('FORM NILAI SIAP'!$M173*'CPMK-CPL'!G$11,0)+IFERROR('FORM NILAI SIAP'!$O173*'CPMK-CPL'!G$12,0)+IFERROR('FORM NILAI SIAP'!$Q173*'CPMK-CPL'!G$13,0)+IFERROR('FORM NILAI SIAP'!$S173*'CPMK-CPL'!G$14,0)+IFERROR('FORM NILAI SIAP'!$U173*'CPMK-CPL'!G$15,0)+IFERROR('FORM NILAI SIAP'!$W173*'CPMK-CPL'!G$16,0)+IFERROR('FORM NILAI SIAP'!$Y173*'CPMK-CPL'!G$17,0)+IFERROR('FORM NILAI SIAP'!$AA173*'CPMK-CPL'!G$18,0)+IFERROR('FORM NILAI SIAP'!$AC173*'CPMK-CPL'!G$19,0)+IFERROR('FORM NILAI SIAP'!$AE173*'CPMK-CPL'!G$20,0))/'CPMK-CPL'!G$25,""))</f>
        <v/>
      </c>
      <c r="I173" s="7" t="str">
        <f>IF($C173="","",IFERROR((IFERROR('FORM NILAI SIAP'!$M173*'CPMK-CPL'!H$11,0)+IFERROR('FORM NILAI SIAP'!$O173*'CPMK-CPL'!H$12,0)+IFERROR('FORM NILAI SIAP'!$Q173*'CPMK-CPL'!H$13,0)+IFERROR('FORM NILAI SIAP'!$S173*'CPMK-CPL'!H$14,0)+IFERROR('FORM NILAI SIAP'!$U173*'CPMK-CPL'!H$15,0)+IFERROR('FORM NILAI SIAP'!$W173*'CPMK-CPL'!H$16,0)+IFERROR('FORM NILAI SIAP'!$Y173*'CPMK-CPL'!H$17,0)+IFERROR('FORM NILAI SIAP'!$AA173*'CPMK-CPL'!H$18,0)+IFERROR('FORM NILAI SIAP'!$AC173*'CPMK-CPL'!H$19,0)+IFERROR('FORM NILAI SIAP'!$AE173*'CPMK-CPL'!H$20,0))/'CPMK-CPL'!H$25,""))</f>
        <v/>
      </c>
      <c r="J173" s="7" t="str">
        <f>IF($C173="","",IFERROR((IFERROR('FORM NILAI SIAP'!$M173*'CPMK-CPL'!I$11,0)+IFERROR('FORM NILAI SIAP'!$O173*'CPMK-CPL'!I$12,0)+IFERROR('FORM NILAI SIAP'!$Q173*'CPMK-CPL'!I$13,0)+IFERROR('FORM NILAI SIAP'!$S173*'CPMK-CPL'!I$14,0)+IFERROR('FORM NILAI SIAP'!$U173*'CPMK-CPL'!I$15,0)+IFERROR('FORM NILAI SIAP'!$W173*'CPMK-CPL'!I$16,0)+IFERROR('FORM NILAI SIAP'!$Y173*'CPMK-CPL'!I$17,0)+IFERROR('FORM NILAI SIAP'!$AA173*'CPMK-CPL'!I$18,0)+IFERROR('FORM NILAI SIAP'!$AC173*'CPMK-CPL'!I$19,0)+IFERROR('FORM NILAI SIAP'!$AE173*'CPMK-CPL'!I$20,0))/'CPMK-CPL'!I$25,""))</f>
        <v/>
      </c>
      <c r="K173" s="7" t="str">
        <f>IF($C173="","",IFERROR((IFERROR('FORM NILAI SIAP'!$M173*'CPMK-CPL'!J$11,0)+IFERROR('FORM NILAI SIAP'!$O173*'CPMK-CPL'!J$12,0)+IFERROR('FORM NILAI SIAP'!$Q173*'CPMK-CPL'!J$13,0)+IFERROR('FORM NILAI SIAP'!$S173*'CPMK-CPL'!J$14,0)+IFERROR('FORM NILAI SIAP'!$U173*'CPMK-CPL'!J$15,0)+IFERROR('FORM NILAI SIAP'!$W173*'CPMK-CPL'!J$16,0)+IFERROR('FORM NILAI SIAP'!$Y173*'CPMK-CPL'!J$17,0)+IFERROR('FORM NILAI SIAP'!$AA173*'CPMK-CPL'!J$18,0)+IFERROR('FORM NILAI SIAP'!$AC173*'CPMK-CPL'!J$19,0)+IFERROR('FORM NILAI SIAP'!$AE173*'CPMK-CPL'!J$20,0))/'CPMK-CPL'!J$25,""))</f>
        <v/>
      </c>
      <c r="L173" s="7" t="str">
        <f>IF($C173="","",IFERROR((IFERROR('FORM NILAI SIAP'!$M173*'CPMK-CPL'!K$11,0)+IFERROR('FORM NILAI SIAP'!$O173*'CPMK-CPL'!K$12,0)+IFERROR('FORM NILAI SIAP'!$Q173*'CPMK-CPL'!K$13,0)+IFERROR('FORM NILAI SIAP'!$S173*'CPMK-CPL'!K$14,0)+IFERROR('FORM NILAI SIAP'!$U173*'CPMK-CPL'!K$15,0)+IFERROR('FORM NILAI SIAP'!$W173*'CPMK-CPL'!K$16,0)+IFERROR('FORM NILAI SIAP'!$Y173*'CPMK-CPL'!K$17,0)+IFERROR('FORM NILAI SIAP'!$AA173*'CPMK-CPL'!K$18,0)+IFERROR('FORM NILAI SIAP'!$AC173*'CPMK-CPL'!K$19,0)+IFERROR('FORM NILAI SIAP'!$AE173*'CPMK-CPL'!K$20,0))/'CPMK-CPL'!K$25,""))</f>
        <v/>
      </c>
      <c r="M173" s="7" t="str">
        <f>IF($C173="","",IFERROR((IFERROR('FORM NILAI SIAP'!$M173*'CPMK-CPL'!L$11,0)+IFERROR('FORM NILAI SIAP'!$O173*'CPMK-CPL'!L$12,0)+IFERROR('FORM NILAI SIAP'!$Q173*'CPMK-CPL'!L$13,0)+IFERROR('FORM NILAI SIAP'!$S173*'CPMK-CPL'!L$14,0)+IFERROR('FORM NILAI SIAP'!$U173*'CPMK-CPL'!L$15,0)+IFERROR('FORM NILAI SIAP'!$W173*'CPMK-CPL'!L$16,0)+IFERROR('FORM NILAI SIAP'!$Y173*'CPMK-CPL'!L$17,0)+IFERROR('FORM NILAI SIAP'!$AA173*'CPMK-CPL'!L$18,0)+IFERROR('FORM NILAI SIAP'!$AC173*'CPMK-CPL'!L$19,0)+IFERROR('FORM NILAI SIAP'!$AE173*'CPMK-CPL'!L$20,0))/'CPMK-CPL'!L$25,""))</f>
        <v/>
      </c>
      <c r="N173" s="7" t="str">
        <f>IF($C173="","",IFERROR((IFERROR('FORM NILAI SIAP'!$M173*'CPMK-CPL'!M$11,0)+IFERROR('FORM NILAI SIAP'!$O173*'CPMK-CPL'!M$12,0)+IFERROR('FORM NILAI SIAP'!$Q173*'CPMK-CPL'!M$13,0)+IFERROR('FORM NILAI SIAP'!$S173*'CPMK-CPL'!M$14,0)+IFERROR('FORM NILAI SIAP'!$U173*'CPMK-CPL'!M$15,0)+IFERROR('FORM NILAI SIAP'!$W173*'CPMK-CPL'!M$16,0)+IFERROR('FORM NILAI SIAP'!$Y173*'CPMK-CPL'!M$17,0)+IFERROR('FORM NILAI SIAP'!$AA173*'CPMK-CPL'!M$18,0)+IFERROR('FORM NILAI SIAP'!$AC173*'CPMK-CPL'!M$19,0)+IFERROR('FORM NILAI SIAP'!$AE173*'CPMK-CPL'!M$20,0))/'CPMK-CPL'!M$25,""))</f>
        <v/>
      </c>
      <c r="O173" s="7" t="str">
        <f>IF($C173="","",IFERROR((IFERROR('FORM NILAI SIAP'!$M173*'CPMK-CPL'!N$11,0)+IFERROR('FORM NILAI SIAP'!$O173*'CPMK-CPL'!N$12,0)+IFERROR('FORM NILAI SIAP'!$Q173*'CPMK-CPL'!N$13,0)+IFERROR('FORM NILAI SIAP'!$S173*'CPMK-CPL'!N$14,0)+IFERROR('FORM NILAI SIAP'!$U173*'CPMK-CPL'!N$15,0)+IFERROR('FORM NILAI SIAP'!$W173*'CPMK-CPL'!N$16,0)+IFERROR('FORM NILAI SIAP'!$Y173*'CPMK-CPL'!N$17,0)+IFERROR('FORM NILAI SIAP'!$AA173*'CPMK-CPL'!N$18,0)+IFERROR('FORM NILAI SIAP'!$AC173*'CPMK-CPL'!N$19,0)+IFERROR('FORM NILAI SIAP'!$AE173*'CPMK-CPL'!N$20,0))/'CPMK-CPL'!N$25,""))</f>
        <v/>
      </c>
      <c r="P173" s="7" t="str">
        <f>IF($C173="","",IFERROR((IFERROR('FORM NILAI SIAP'!$M173*'CPMK-CPL'!O$11,0)+IFERROR('FORM NILAI SIAP'!$O173*'CPMK-CPL'!O$12,0)+IFERROR('FORM NILAI SIAP'!$Q173*'CPMK-CPL'!O$13,0)+IFERROR('FORM NILAI SIAP'!$S173*'CPMK-CPL'!O$14,0)+IFERROR('FORM NILAI SIAP'!$U173*'CPMK-CPL'!O$15,0)+IFERROR('FORM NILAI SIAP'!$W173*'CPMK-CPL'!O$16,0)+IFERROR('FORM NILAI SIAP'!$Y173*'CPMK-CPL'!O$17,0)+IFERROR('FORM NILAI SIAP'!$AA173*'CPMK-CPL'!O$18,0)+IFERROR('FORM NILAI SIAP'!$AC173*'CPMK-CPL'!O$19,0)+IFERROR('FORM NILAI SIAP'!$AE173*'CPMK-CPL'!O$20,0))/'CPMK-CPL'!O$25,""))</f>
        <v/>
      </c>
      <c r="Q173" s="7" t="str">
        <f>IF($C173="","",IFERROR((IFERROR('FORM NILAI SIAP'!$M173*'CPMK-CPL'!P$11,0)+IFERROR('FORM NILAI SIAP'!$O173*'CPMK-CPL'!P$12,0)+IFERROR('FORM NILAI SIAP'!$Q173*'CPMK-CPL'!P$13,0)+IFERROR('FORM NILAI SIAP'!$S173*'CPMK-CPL'!P$14,0)+IFERROR('FORM NILAI SIAP'!$U173*'CPMK-CPL'!P$15,0)+IFERROR('FORM NILAI SIAP'!$W173*'CPMK-CPL'!P$16,0)+IFERROR('FORM NILAI SIAP'!$Y173*'CPMK-CPL'!P$17,0)+IFERROR('FORM NILAI SIAP'!$AA173*'CPMK-CPL'!P$18,0)+IFERROR('FORM NILAI SIAP'!$AC173*'CPMK-CPL'!P$19,0)+IFERROR('FORM NILAI SIAP'!$AE173*'CPMK-CPL'!P$20,0))/'CPMK-CPL'!P$25,""))</f>
        <v/>
      </c>
      <c r="R173" s="7" t="str">
        <f>IF($C173="","",IFERROR((IFERROR('FORM NILAI SIAP'!$M173*'CPMK-CPL'!Q$11,0)+IFERROR('FORM NILAI SIAP'!$O173*'CPMK-CPL'!Q$12,0)+IFERROR('FORM NILAI SIAP'!$Q173*'CPMK-CPL'!Q$13,0)+IFERROR('FORM NILAI SIAP'!$S173*'CPMK-CPL'!Q$14,0)+IFERROR('FORM NILAI SIAP'!$U173*'CPMK-CPL'!Q$15,0)+IFERROR('FORM NILAI SIAP'!$W173*'CPMK-CPL'!Q$16,0)+IFERROR('FORM NILAI SIAP'!$Y173*'CPMK-CPL'!Q$17,0)+IFERROR('FORM NILAI SIAP'!$AA173*'CPMK-CPL'!Q$18,0)+IFERROR('FORM NILAI SIAP'!$AC173*'CPMK-CPL'!Q$19,0)+IFERROR('FORM NILAI SIAP'!$AE173*'CPMK-CPL'!Q$20,0))/'CPMK-CPL'!Q$25,""))</f>
        <v/>
      </c>
      <c r="S173" s="7" t="str">
        <f>IF($C173="","",IFERROR((IFERROR('FORM NILAI SIAP'!$M173*'CPMK-CPL'!R$11,0)+IFERROR('FORM NILAI SIAP'!$O173*'CPMK-CPL'!R$12,0)+IFERROR('FORM NILAI SIAP'!$Q173*'CPMK-CPL'!R$13,0)+IFERROR('FORM NILAI SIAP'!$S173*'CPMK-CPL'!R$14,0)+IFERROR('FORM NILAI SIAP'!$U173*'CPMK-CPL'!R$15,0)+IFERROR('FORM NILAI SIAP'!$W173*'CPMK-CPL'!R$16,0)+IFERROR('FORM NILAI SIAP'!$Y173*'CPMK-CPL'!R$17,0)+IFERROR('FORM NILAI SIAP'!$AA173*'CPMK-CPL'!R$18,0)+IFERROR('FORM NILAI SIAP'!$AC173*'CPMK-CPL'!R$19,0)+IFERROR('FORM NILAI SIAP'!$AE173*'CPMK-CPL'!R$20,0))/'CPMK-CPL'!R$25,""))</f>
        <v/>
      </c>
      <c r="T173" s="2" t="str">
        <f t="shared" si="47"/>
        <v/>
      </c>
      <c r="U173" s="2" t="str">
        <f t="shared" si="48"/>
        <v/>
      </c>
      <c r="V173" s="2" t="str">
        <f t="shared" si="49"/>
        <v/>
      </c>
      <c r="W173" s="2" t="str">
        <f t="shared" si="50"/>
        <v/>
      </c>
      <c r="X173" s="2" t="str">
        <f t="shared" si="51"/>
        <v/>
      </c>
      <c r="Y173" s="2" t="str">
        <f t="shared" si="52"/>
        <v/>
      </c>
      <c r="Z173" s="2" t="str">
        <f t="shared" si="53"/>
        <v/>
      </c>
      <c r="AA173" s="2" t="str">
        <f t="shared" si="54"/>
        <v/>
      </c>
      <c r="AB173" s="2" t="str">
        <f t="shared" si="45"/>
        <v/>
      </c>
      <c r="AC173" s="2" t="str">
        <f t="shared" si="55"/>
        <v/>
      </c>
      <c r="AD173" s="2" t="str">
        <f t="shared" si="56"/>
        <v/>
      </c>
      <c r="AE173" s="2" t="str">
        <f t="shared" si="57"/>
        <v/>
      </c>
      <c r="AF173" s="2" t="str">
        <f t="shared" si="58"/>
        <v/>
      </c>
      <c r="AG173" s="2" t="str">
        <f t="shared" si="59"/>
        <v/>
      </c>
      <c r="AH173" s="2" t="str">
        <f t="shared" si="60"/>
        <v/>
      </c>
      <c r="AI173" s="60" t="str">
        <f t="shared" ca="1" si="61"/>
        <v/>
      </c>
      <c r="AJ173" s="60"/>
    </row>
    <row r="174" spans="1:36" x14ac:dyDescent="0.25">
      <c r="A174" s="63" t="str">
        <f t="shared" si="46"/>
        <v/>
      </c>
      <c r="B174" s="49" t="str">
        <f>IF('FORM NILAI SIAP'!A174=0,"",'FORM NILAI SIAP'!A174)</f>
        <v/>
      </c>
      <c r="C174" s="3" t="str">
        <f>IF('FORM NILAI SIAP'!B174=0,"",'FORM NILAI SIAP'!B174)</f>
        <v/>
      </c>
      <c r="D174" s="3" t="str">
        <f>'FORM NILAI SIAP'!J174</f>
        <v/>
      </c>
      <c r="E174" s="7" t="str">
        <f>IF($C174="","",IFERROR((IFERROR('FORM NILAI SIAP'!$M174*'CPMK-CPL'!D$11,0)+IFERROR('FORM NILAI SIAP'!$O174*'CPMK-CPL'!D$12,0)+IFERROR('FORM NILAI SIAP'!$Q174*'CPMK-CPL'!D$13,0)+IFERROR('FORM NILAI SIAP'!$S174*'CPMK-CPL'!D$14,0)+IFERROR('FORM NILAI SIAP'!$U174*'CPMK-CPL'!D$15,0)+IFERROR('FORM NILAI SIAP'!$W174*'CPMK-CPL'!D$16,0)+IFERROR('FORM NILAI SIAP'!$Y174*'CPMK-CPL'!D$17,0)+IFERROR('FORM NILAI SIAP'!$AA174*'CPMK-CPL'!D$18,0)+IFERROR('FORM NILAI SIAP'!$AC174*'CPMK-CPL'!D$19,0)+IFERROR('FORM NILAI SIAP'!$AE174*'CPMK-CPL'!D$20,0))/'CPMK-CPL'!D$25,""))</f>
        <v/>
      </c>
      <c r="F174" s="7" t="str">
        <f>IF($C174="","",IFERROR((IFERROR('FORM NILAI SIAP'!$M174*'CPMK-CPL'!E$11,0)+IFERROR('FORM NILAI SIAP'!$O174*'CPMK-CPL'!E$12,0)+IFERROR('FORM NILAI SIAP'!$Q174*'CPMK-CPL'!E$13,0)+IFERROR('FORM NILAI SIAP'!$S174*'CPMK-CPL'!E$14,0)+IFERROR('FORM NILAI SIAP'!$U174*'CPMK-CPL'!E$15,0)+IFERROR('FORM NILAI SIAP'!$W174*'CPMK-CPL'!E$16,0)+IFERROR('FORM NILAI SIAP'!$Y174*'CPMK-CPL'!E$17,0)+IFERROR('FORM NILAI SIAP'!$AA174*'CPMK-CPL'!E$18,0)+IFERROR('FORM NILAI SIAP'!$AC174*'CPMK-CPL'!E$19,0)+IFERROR('FORM NILAI SIAP'!$AE174*'CPMK-CPL'!E$20,0))/'CPMK-CPL'!E$25,""))</f>
        <v/>
      </c>
      <c r="G174" s="7" t="str">
        <f>IF($C174="","",IFERROR((IFERROR('FORM NILAI SIAP'!$M174*'CPMK-CPL'!F$11,0)+IFERROR('FORM NILAI SIAP'!$O174*'CPMK-CPL'!F$12,0)+IFERROR('FORM NILAI SIAP'!$Q174*'CPMK-CPL'!F$13,0)+IFERROR('FORM NILAI SIAP'!$S174*'CPMK-CPL'!F$14,0)+IFERROR('FORM NILAI SIAP'!$U174*'CPMK-CPL'!F$15,0)+IFERROR('FORM NILAI SIAP'!$W174*'CPMK-CPL'!F$16,0)+IFERROR('FORM NILAI SIAP'!$Y174*'CPMK-CPL'!F$17,0)+IFERROR('FORM NILAI SIAP'!$AA174*'CPMK-CPL'!F$18,0)+IFERROR('FORM NILAI SIAP'!$AC174*'CPMK-CPL'!F$19,0)+IFERROR('FORM NILAI SIAP'!$AE174*'CPMK-CPL'!F$20,0))/'CPMK-CPL'!F$25,""))</f>
        <v/>
      </c>
      <c r="H174" s="7" t="str">
        <f>IF($C174="","",IFERROR((IFERROR('FORM NILAI SIAP'!$M174*'CPMK-CPL'!G$11,0)+IFERROR('FORM NILAI SIAP'!$O174*'CPMK-CPL'!G$12,0)+IFERROR('FORM NILAI SIAP'!$Q174*'CPMK-CPL'!G$13,0)+IFERROR('FORM NILAI SIAP'!$S174*'CPMK-CPL'!G$14,0)+IFERROR('FORM NILAI SIAP'!$U174*'CPMK-CPL'!G$15,0)+IFERROR('FORM NILAI SIAP'!$W174*'CPMK-CPL'!G$16,0)+IFERROR('FORM NILAI SIAP'!$Y174*'CPMK-CPL'!G$17,0)+IFERROR('FORM NILAI SIAP'!$AA174*'CPMK-CPL'!G$18,0)+IFERROR('FORM NILAI SIAP'!$AC174*'CPMK-CPL'!G$19,0)+IFERROR('FORM NILAI SIAP'!$AE174*'CPMK-CPL'!G$20,0))/'CPMK-CPL'!G$25,""))</f>
        <v/>
      </c>
      <c r="I174" s="7" t="str">
        <f>IF($C174="","",IFERROR((IFERROR('FORM NILAI SIAP'!$M174*'CPMK-CPL'!H$11,0)+IFERROR('FORM NILAI SIAP'!$O174*'CPMK-CPL'!H$12,0)+IFERROR('FORM NILAI SIAP'!$Q174*'CPMK-CPL'!H$13,0)+IFERROR('FORM NILAI SIAP'!$S174*'CPMK-CPL'!H$14,0)+IFERROR('FORM NILAI SIAP'!$U174*'CPMK-CPL'!H$15,0)+IFERROR('FORM NILAI SIAP'!$W174*'CPMK-CPL'!H$16,0)+IFERROR('FORM NILAI SIAP'!$Y174*'CPMK-CPL'!H$17,0)+IFERROR('FORM NILAI SIAP'!$AA174*'CPMK-CPL'!H$18,0)+IFERROR('FORM NILAI SIAP'!$AC174*'CPMK-CPL'!H$19,0)+IFERROR('FORM NILAI SIAP'!$AE174*'CPMK-CPL'!H$20,0))/'CPMK-CPL'!H$25,""))</f>
        <v/>
      </c>
      <c r="J174" s="7" t="str">
        <f>IF($C174="","",IFERROR((IFERROR('FORM NILAI SIAP'!$M174*'CPMK-CPL'!I$11,0)+IFERROR('FORM NILAI SIAP'!$O174*'CPMK-CPL'!I$12,0)+IFERROR('FORM NILAI SIAP'!$Q174*'CPMK-CPL'!I$13,0)+IFERROR('FORM NILAI SIAP'!$S174*'CPMK-CPL'!I$14,0)+IFERROR('FORM NILAI SIAP'!$U174*'CPMK-CPL'!I$15,0)+IFERROR('FORM NILAI SIAP'!$W174*'CPMK-CPL'!I$16,0)+IFERROR('FORM NILAI SIAP'!$Y174*'CPMK-CPL'!I$17,0)+IFERROR('FORM NILAI SIAP'!$AA174*'CPMK-CPL'!I$18,0)+IFERROR('FORM NILAI SIAP'!$AC174*'CPMK-CPL'!I$19,0)+IFERROR('FORM NILAI SIAP'!$AE174*'CPMK-CPL'!I$20,0))/'CPMK-CPL'!I$25,""))</f>
        <v/>
      </c>
      <c r="K174" s="7" t="str">
        <f>IF($C174="","",IFERROR((IFERROR('FORM NILAI SIAP'!$M174*'CPMK-CPL'!J$11,0)+IFERROR('FORM NILAI SIAP'!$O174*'CPMK-CPL'!J$12,0)+IFERROR('FORM NILAI SIAP'!$Q174*'CPMK-CPL'!J$13,0)+IFERROR('FORM NILAI SIAP'!$S174*'CPMK-CPL'!J$14,0)+IFERROR('FORM NILAI SIAP'!$U174*'CPMK-CPL'!J$15,0)+IFERROR('FORM NILAI SIAP'!$W174*'CPMK-CPL'!J$16,0)+IFERROR('FORM NILAI SIAP'!$Y174*'CPMK-CPL'!J$17,0)+IFERROR('FORM NILAI SIAP'!$AA174*'CPMK-CPL'!J$18,0)+IFERROR('FORM NILAI SIAP'!$AC174*'CPMK-CPL'!J$19,0)+IFERROR('FORM NILAI SIAP'!$AE174*'CPMK-CPL'!J$20,0))/'CPMK-CPL'!J$25,""))</f>
        <v/>
      </c>
      <c r="L174" s="7" t="str">
        <f>IF($C174="","",IFERROR((IFERROR('FORM NILAI SIAP'!$M174*'CPMK-CPL'!K$11,0)+IFERROR('FORM NILAI SIAP'!$O174*'CPMK-CPL'!K$12,0)+IFERROR('FORM NILAI SIAP'!$Q174*'CPMK-CPL'!K$13,0)+IFERROR('FORM NILAI SIAP'!$S174*'CPMK-CPL'!K$14,0)+IFERROR('FORM NILAI SIAP'!$U174*'CPMK-CPL'!K$15,0)+IFERROR('FORM NILAI SIAP'!$W174*'CPMK-CPL'!K$16,0)+IFERROR('FORM NILAI SIAP'!$Y174*'CPMK-CPL'!K$17,0)+IFERROR('FORM NILAI SIAP'!$AA174*'CPMK-CPL'!K$18,0)+IFERROR('FORM NILAI SIAP'!$AC174*'CPMK-CPL'!K$19,0)+IFERROR('FORM NILAI SIAP'!$AE174*'CPMK-CPL'!K$20,0))/'CPMK-CPL'!K$25,""))</f>
        <v/>
      </c>
      <c r="M174" s="7" t="str">
        <f>IF($C174="","",IFERROR((IFERROR('FORM NILAI SIAP'!$M174*'CPMK-CPL'!L$11,0)+IFERROR('FORM NILAI SIAP'!$O174*'CPMK-CPL'!L$12,0)+IFERROR('FORM NILAI SIAP'!$Q174*'CPMK-CPL'!L$13,0)+IFERROR('FORM NILAI SIAP'!$S174*'CPMK-CPL'!L$14,0)+IFERROR('FORM NILAI SIAP'!$U174*'CPMK-CPL'!L$15,0)+IFERROR('FORM NILAI SIAP'!$W174*'CPMK-CPL'!L$16,0)+IFERROR('FORM NILAI SIAP'!$Y174*'CPMK-CPL'!L$17,0)+IFERROR('FORM NILAI SIAP'!$AA174*'CPMK-CPL'!L$18,0)+IFERROR('FORM NILAI SIAP'!$AC174*'CPMK-CPL'!L$19,0)+IFERROR('FORM NILAI SIAP'!$AE174*'CPMK-CPL'!L$20,0))/'CPMK-CPL'!L$25,""))</f>
        <v/>
      </c>
      <c r="N174" s="7" t="str">
        <f>IF($C174="","",IFERROR((IFERROR('FORM NILAI SIAP'!$M174*'CPMK-CPL'!M$11,0)+IFERROR('FORM NILAI SIAP'!$O174*'CPMK-CPL'!M$12,0)+IFERROR('FORM NILAI SIAP'!$Q174*'CPMK-CPL'!M$13,0)+IFERROR('FORM NILAI SIAP'!$S174*'CPMK-CPL'!M$14,0)+IFERROR('FORM NILAI SIAP'!$U174*'CPMK-CPL'!M$15,0)+IFERROR('FORM NILAI SIAP'!$W174*'CPMK-CPL'!M$16,0)+IFERROR('FORM NILAI SIAP'!$Y174*'CPMK-CPL'!M$17,0)+IFERROR('FORM NILAI SIAP'!$AA174*'CPMK-CPL'!M$18,0)+IFERROR('FORM NILAI SIAP'!$AC174*'CPMK-CPL'!M$19,0)+IFERROR('FORM NILAI SIAP'!$AE174*'CPMK-CPL'!M$20,0))/'CPMK-CPL'!M$25,""))</f>
        <v/>
      </c>
      <c r="O174" s="7" t="str">
        <f>IF($C174="","",IFERROR((IFERROR('FORM NILAI SIAP'!$M174*'CPMK-CPL'!N$11,0)+IFERROR('FORM NILAI SIAP'!$O174*'CPMK-CPL'!N$12,0)+IFERROR('FORM NILAI SIAP'!$Q174*'CPMK-CPL'!N$13,0)+IFERROR('FORM NILAI SIAP'!$S174*'CPMK-CPL'!N$14,0)+IFERROR('FORM NILAI SIAP'!$U174*'CPMK-CPL'!N$15,0)+IFERROR('FORM NILAI SIAP'!$W174*'CPMK-CPL'!N$16,0)+IFERROR('FORM NILAI SIAP'!$Y174*'CPMK-CPL'!N$17,0)+IFERROR('FORM NILAI SIAP'!$AA174*'CPMK-CPL'!N$18,0)+IFERROR('FORM NILAI SIAP'!$AC174*'CPMK-CPL'!N$19,0)+IFERROR('FORM NILAI SIAP'!$AE174*'CPMK-CPL'!N$20,0))/'CPMK-CPL'!N$25,""))</f>
        <v/>
      </c>
      <c r="P174" s="7" t="str">
        <f>IF($C174="","",IFERROR((IFERROR('FORM NILAI SIAP'!$M174*'CPMK-CPL'!O$11,0)+IFERROR('FORM NILAI SIAP'!$O174*'CPMK-CPL'!O$12,0)+IFERROR('FORM NILAI SIAP'!$Q174*'CPMK-CPL'!O$13,0)+IFERROR('FORM NILAI SIAP'!$S174*'CPMK-CPL'!O$14,0)+IFERROR('FORM NILAI SIAP'!$U174*'CPMK-CPL'!O$15,0)+IFERROR('FORM NILAI SIAP'!$W174*'CPMK-CPL'!O$16,0)+IFERROR('FORM NILAI SIAP'!$Y174*'CPMK-CPL'!O$17,0)+IFERROR('FORM NILAI SIAP'!$AA174*'CPMK-CPL'!O$18,0)+IFERROR('FORM NILAI SIAP'!$AC174*'CPMK-CPL'!O$19,0)+IFERROR('FORM NILAI SIAP'!$AE174*'CPMK-CPL'!O$20,0))/'CPMK-CPL'!O$25,""))</f>
        <v/>
      </c>
      <c r="Q174" s="7" t="str">
        <f>IF($C174="","",IFERROR((IFERROR('FORM NILAI SIAP'!$M174*'CPMK-CPL'!P$11,0)+IFERROR('FORM NILAI SIAP'!$O174*'CPMK-CPL'!P$12,0)+IFERROR('FORM NILAI SIAP'!$Q174*'CPMK-CPL'!P$13,0)+IFERROR('FORM NILAI SIAP'!$S174*'CPMK-CPL'!P$14,0)+IFERROR('FORM NILAI SIAP'!$U174*'CPMK-CPL'!P$15,0)+IFERROR('FORM NILAI SIAP'!$W174*'CPMK-CPL'!P$16,0)+IFERROR('FORM NILAI SIAP'!$Y174*'CPMK-CPL'!P$17,0)+IFERROR('FORM NILAI SIAP'!$AA174*'CPMK-CPL'!P$18,0)+IFERROR('FORM NILAI SIAP'!$AC174*'CPMK-CPL'!P$19,0)+IFERROR('FORM NILAI SIAP'!$AE174*'CPMK-CPL'!P$20,0))/'CPMK-CPL'!P$25,""))</f>
        <v/>
      </c>
      <c r="R174" s="7" t="str">
        <f>IF($C174="","",IFERROR((IFERROR('FORM NILAI SIAP'!$M174*'CPMK-CPL'!Q$11,0)+IFERROR('FORM NILAI SIAP'!$O174*'CPMK-CPL'!Q$12,0)+IFERROR('FORM NILAI SIAP'!$Q174*'CPMK-CPL'!Q$13,0)+IFERROR('FORM NILAI SIAP'!$S174*'CPMK-CPL'!Q$14,0)+IFERROR('FORM NILAI SIAP'!$U174*'CPMK-CPL'!Q$15,0)+IFERROR('FORM NILAI SIAP'!$W174*'CPMK-CPL'!Q$16,0)+IFERROR('FORM NILAI SIAP'!$Y174*'CPMK-CPL'!Q$17,0)+IFERROR('FORM NILAI SIAP'!$AA174*'CPMK-CPL'!Q$18,0)+IFERROR('FORM NILAI SIAP'!$AC174*'CPMK-CPL'!Q$19,0)+IFERROR('FORM NILAI SIAP'!$AE174*'CPMK-CPL'!Q$20,0))/'CPMK-CPL'!Q$25,""))</f>
        <v/>
      </c>
      <c r="S174" s="7" t="str">
        <f>IF($C174="","",IFERROR((IFERROR('FORM NILAI SIAP'!$M174*'CPMK-CPL'!R$11,0)+IFERROR('FORM NILAI SIAP'!$O174*'CPMK-CPL'!R$12,0)+IFERROR('FORM NILAI SIAP'!$Q174*'CPMK-CPL'!R$13,0)+IFERROR('FORM NILAI SIAP'!$S174*'CPMK-CPL'!R$14,0)+IFERROR('FORM NILAI SIAP'!$U174*'CPMK-CPL'!R$15,0)+IFERROR('FORM NILAI SIAP'!$W174*'CPMK-CPL'!R$16,0)+IFERROR('FORM NILAI SIAP'!$Y174*'CPMK-CPL'!R$17,0)+IFERROR('FORM NILAI SIAP'!$AA174*'CPMK-CPL'!R$18,0)+IFERROR('FORM NILAI SIAP'!$AC174*'CPMK-CPL'!R$19,0)+IFERROR('FORM NILAI SIAP'!$AE174*'CPMK-CPL'!R$20,0))/'CPMK-CPL'!R$25,""))</f>
        <v/>
      </c>
      <c r="T174" s="2" t="str">
        <f t="shared" si="47"/>
        <v/>
      </c>
      <c r="U174" s="2" t="str">
        <f t="shared" si="48"/>
        <v/>
      </c>
      <c r="V174" s="2" t="str">
        <f t="shared" si="49"/>
        <v/>
      </c>
      <c r="W174" s="2" t="str">
        <f t="shared" si="50"/>
        <v/>
      </c>
      <c r="X174" s="2" t="str">
        <f t="shared" si="51"/>
        <v/>
      </c>
      <c r="Y174" s="2" t="str">
        <f t="shared" si="52"/>
        <v/>
      </c>
      <c r="Z174" s="2" t="str">
        <f t="shared" si="53"/>
        <v/>
      </c>
      <c r="AA174" s="2" t="str">
        <f t="shared" si="54"/>
        <v/>
      </c>
      <c r="AB174" s="2" t="str">
        <f t="shared" si="45"/>
        <v/>
      </c>
      <c r="AC174" s="2" t="str">
        <f t="shared" si="55"/>
        <v/>
      </c>
      <c r="AD174" s="2" t="str">
        <f t="shared" si="56"/>
        <v/>
      </c>
      <c r="AE174" s="2" t="str">
        <f t="shared" si="57"/>
        <v/>
      </c>
      <c r="AF174" s="2" t="str">
        <f t="shared" si="58"/>
        <v/>
      </c>
      <c r="AG174" s="2" t="str">
        <f t="shared" si="59"/>
        <v/>
      </c>
      <c r="AH174" s="2" t="str">
        <f t="shared" si="60"/>
        <v/>
      </c>
      <c r="AI174" s="60" t="str">
        <f t="shared" ca="1" si="61"/>
        <v/>
      </c>
      <c r="AJ174" s="60"/>
    </row>
    <row r="175" spans="1:36" x14ac:dyDescent="0.25">
      <c r="A175" s="63" t="str">
        <f t="shared" si="46"/>
        <v/>
      </c>
      <c r="B175" s="49" t="str">
        <f>IF('FORM NILAI SIAP'!A175=0,"",'FORM NILAI SIAP'!A175)</f>
        <v/>
      </c>
      <c r="C175" s="3" t="str">
        <f>IF('FORM NILAI SIAP'!B175=0,"",'FORM NILAI SIAP'!B175)</f>
        <v/>
      </c>
      <c r="D175" s="3" t="str">
        <f>'FORM NILAI SIAP'!J175</f>
        <v/>
      </c>
      <c r="E175" s="7" t="str">
        <f>IF($C175="","",IFERROR((IFERROR('FORM NILAI SIAP'!$M175*'CPMK-CPL'!D$11,0)+IFERROR('FORM NILAI SIAP'!$O175*'CPMK-CPL'!D$12,0)+IFERROR('FORM NILAI SIAP'!$Q175*'CPMK-CPL'!D$13,0)+IFERROR('FORM NILAI SIAP'!$S175*'CPMK-CPL'!D$14,0)+IFERROR('FORM NILAI SIAP'!$U175*'CPMK-CPL'!D$15,0)+IFERROR('FORM NILAI SIAP'!$W175*'CPMK-CPL'!D$16,0)+IFERROR('FORM NILAI SIAP'!$Y175*'CPMK-CPL'!D$17,0)+IFERROR('FORM NILAI SIAP'!$AA175*'CPMK-CPL'!D$18,0)+IFERROR('FORM NILAI SIAP'!$AC175*'CPMK-CPL'!D$19,0)+IFERROR('FORM NILAI SIAP'!$AE175*'CPMK-CPL'!D$20,0))/'CPMK-CPL'!D$25,""))</f>
        <v/>
      </c>
      <c r="F175" s="7" t="str">
        <f>IF($C175="","",IFERROR((IFERROR('FORM NILAI SIAP'!$M175*'CPMK-CPL'!E$11,0)+IFERROR('FORM NILAI SIAP'!$O175*'CPMK-CPL'!E$12,0)+IFERROR('FORM NILAI SIAP'!$Q175*'CPMK-CPL'!E$13,0)+IFERROR('FORM NILAI SIAP'!$S175*'CPMK-CPL'!E$14,0)+IFERROR('FORM NILAI SIAP'!$U175*'CPMK-CPL'!E$15,0)+IFERROR('FORM NILAI SIAP'!$W175*'CPMK-CPL'!E$16,0)+IFERROR('FORM NILAI SIAP'!$Y175*'CPMK-CPL'!E$17,0)+IFERROR('FORM NILAI SIAP'!$AA175*'CPMK-CPL'!E$18,0)+IFERROR('FORM NILAI SIAP'!$AC175*'CPMK-CPL'!E$19,0)+IFERROR('FORM NILAI SIAP'!$AE175*'CPMK-CPL'!E$20,0))/'CPMK-CPL'!E$25,""))</f>
        <v/>
      </c>
      <c r="G175" s="7" t="str">
        <f>IF($C175="","",IFERROR((IFERROR('FORM NILAI SIAP'!$M175*'CPMK-CPL'!F$11,0)+IFERROR('FORM NILAI SIAP'!$O175*'CPMK-CPL'!F$12,0)+IFERROR('FORM NILAI SIAP'!$Q175*'CPMK-CPL'!F$13,0)+IFERROR('FORM NILAI SIAP'!$S175*'CPMK-CPL'!F$14,0)+IFERROR('FORM NILAI SIAP'!$U175*'CPMK-CPL'!F$15,0)+IFERROR('FORM NILAI SIAP'!$W175*'CPMK-CPL'!F$16,0)+IFERROR('FORM NILAI SIAP'!$Y175*'CPMK-CPL'!F$17,0)+IFERROR('FORM NILAI SIAP'!$AA175*'CPMK-CPL'!F$18,0)+IFERROR('FORM NILAI SIAP'!$AC175*'CPMK-CPL'!F$19,0)+IFERROR('FORM NILAI SIAP'!$AE175*'CPMK-CPL'!F$20,0))/'CPMK-CPL'!F$25,""))</f>
        <v/>
      </c>
      <c r="H175" s="7" t="str">
        <f>IF($C175="","",IFERROR((IFERROR('FORM NILAI SIAP'!$M175*'CPMK-CPL'!G$11,0)+IFERROR('FORM NILAI SIAP'!$O175*'CPMK-CPL'!G$12,0)+IFERROR('FORM NILAI SIAP'!$Q175*'CPMK-CPL'!G$13,0)+IFERROR('FORM NILAI SIAP'!$S175*'CPMK-CPL'!G$14,0)+IFERROR('FORM NILAI SIAP'!$U175*'CPMK-CPL'!G$15,0)+IFERROR('FORM NILAI SIAP'!$W175*'CPMK-CPL'!G$16,0)+IFERROR('FORM NILAI SIAP'!$Y175*'CPMK-CPL'!G$17,0)+IFERROR('FORM NILAI SIAP'!$AA175*'CPMK-CPL'!G$18,0)+IFERROR('FORM NILAI SIAP'!$AC175*'CPMK-CPL'!G$19,0)+IFERROR('FORM NILAI SIAP'!$AE175*'CPMK-CPL'!G$20,0))/'CPMK-CPL'!G$25,""))</f>
        <v/>
      </c>
      <c r="I175" s="7" t="str">
        <f>IF($C175="","",IFERROR((IFERROR('FORM NILAI SIAP'!$M175*'CPMK-CPL'!H$11,0)+IFERROR('FORM NILAI SIAP'!$O175*'CPMK-CPL'!H$12,0)+IFERROR('FORM NILAI SIAP'!$Q175*'CPMK-CPL'!H$13,0)+IFERROR('FORM NILAI SIAP'!$S175*'CPMK-CPL'!H$14,0)+IFERROR('FORM NILAI SIAP'!$U175*'CPMK-CPL'!H$15,0)+IFERROR('FORM NILAI SIAP'!$W175*'CPMK-CPL'!H$16,0)+IFERROR('FORM NILAI SIAP'!$Y175*'CPMK-CPL'!H$17,0)+IFERROR('FORM NILAI SIAP'!$AA175*'CPMK-CPL'!H$18,0)+IFERROR('FORM NILAI SIAP'!$AC175*'CPMK-CPL'!H$19,0)+IFERROR('FORM NILAI SIAP'!$AE175*'CPMK-CPL'!H$20,0))/'CPMK-CPL'!H$25,""))</f>
        <v/>
      </c>
      <c r="J175" s="7" t="str">
        <f>IF($C175="","",IFERROR((IFERROR('FORM NILAI SIAP'!$M175*'CPMK-CPL'!I$11,0)+IFERROR('FORM NILAI SIAP'!$O175*'CPMK-CPL'!I$12,0)+IFERROR('FORM NILAI SIAP'!$Q175*'CPMK-CPL'!I$13,0)+IFERROR('FORM NILAI SIAP'!$S175*'CPMK-CPL'!I$14,0)+IFERROR('FORM NILAI SIAP'!$U175*'CPMK-CPL'!I$15,0)+IFERROR('FORM NILAI SIAP'!$W175*'CPMK-CPL'!I$16,0)+IFERROR('FORM NILAI SIAP'!$Y175*'CPMK-CPL'!I$17,0)+IFERROR('FORM NILAI SIAP'!$AA175*'CPMK-CPL'!I$18,0)+IFERROR('FORM NILAI SIAP'!$AC175*'CPMK-CPL'!I$19,0)+IFERROR('FORM NILAI SIAP'!$AE175*'CPMK-CPL'!I$20,0))/'CPMK-CPL'!I$25,""))</f>
        <v/>
      </c>
      <c r="K175" s="7" t="str">
        <f>IF($C175="","",IFERROR((IFERROR('FORM NILAI SIAP'!$M175*'CPMK-CPL'!J$11,0)+IFERROR('FORM NILAI SIAP'!$O175*'CPMK-CPL'!J$12,0)+IFERROR('FORM NILAI SIAP'!$Q175*'CPMK-CPL'!J$13,0)+IFERROR('FORM NILAI SIAP'!$S175*'CPMK-CPL'!J$14,0)+IFERROR('FORM NILAI SIAP'!$U175*'CPMK-CPL'!J$15,0)+IFERROR('FORM NILAI SIAP'!$W175*'CPMK-CPL'!J$16,0)+IFERROR('FORM NILAI SIAP'!$Y175*'CPMK-CPL'!J$17,0)+IFERROR('FORM NILAI SIAP'!$AA175*'CPMK-CPL'!J$18,0)+IFERROR('FORM NILAI SIAP'!$AC175*'CPMK-CPL'!J$19,0)+IFERROR('FORM NILAI SIAP'!$AE175*'CPMK-CPL'!J$20,0))/'CPMK-CPL'!J$25,""))</f>
        <v/>
      </c>
      <c r="L175" s="7" t="str">
        <f>IF($C175="","",IFERROR((IFERROR('FORM NILAI SIAP'!$M175*'CPMK-CPL'!K$11,0)+IFERROR('FORM NILAI SIAP'!$O175*'CPMK-CPL'!K$12,0)+IFERROR('FORM NILAI SIAP'!$Q175*'CPMK-CPL'!K$13,0)+IFERROR('FORM NILAI SIAP'!$S175*'CPMK-CPL'!K$14,0)+IFERROR('FORM NILAI SIAP'!$U175*'CPMK-CPL'!K$15,0)+IFERROR('FORM NILAI SIAP'!$W175*'CPMK-CPL'!K$16,0)+IFERROR('FORM NILAI SIAP'!$Y175*'CPMK-CPL'!K$17,0)+IFERROR('FORM NILAI SIAP'!$AA175*'CPMK-CPL'!K$18,0)+IFERROR('FORM NILAI SIAP'!$AC175*'CPMK-CPL'!K$19,0)+IFERROR('FORM NILAI SIAP'!$AE175*'CPMK-CPL'!K$20,0))/'CPMK-CPL'!K$25,""))</f>
        <v/>
      </c>
      <c r="M175" s="7" t="str">
        <f>IF($C175="","",IFERROR((IFERROR('FORM NILAI SIAP'!$M175*'CPMK-CPL'!L$11,0)+IFERROR('FORM NILAI SIAP'!$O175*'CPMK-CPL'!L$12,0)+IFERROR('FORM NILAI SIAP'!$Q175*'CPMK-CPL'!L$13,0)+IFERROR('FORM NILAI SIAP'!$S175*'CPMK-CPL'!L$14,0)+IFERROR('FORM NILAI SIAP'!$U175*'CPMK-CPL'!L$15,0)+IFERROR('FORM NILAI SIAP'!$W175*'CPMK-CPL'!L$16,0)+IFERROR('FORM NILAI SIAP'!$Y175*'CPMK-CPL'!L$17,0)+IFERROR('FORM NILAI SIAP'!$AA175*'CPMK-CPL'!L$18,0)+IFERROR('FORM NILAI SIAP'!$AC175*'CPMK-CPL'!L$19,0)+IFERROR('FORM NILAI SIAP'!$AE175*'CPMK-CPL'!L$20,0))/'CPMK-CPL'!L$25,""))</f>
        <v/>
      </c>
      <c r="N175" s="7" t="str">
        <f>IF($C175="","",IFERROR((IFERROR('FORM NILAI SIAP'!$M175*'CPMK-CPL'!M$11,0)+IFERROR('FORM NILAI SIAP'!$O175*'CPMK-CPL'!M$12,0)+IFERROR('FORM NILAI SIAP'!$Q175*'CPMK-CPL'!M$13,0)+IFERROR('FORM NILAI SIAP'!$S175*'CPMK-CPL'!M$14,0)+IFERROR('FORM NILAI SIAP'!$U175*'CPMK-CPL'!M$15,0)+IFERROR('FORM NILAI SIAP'!$W175*'CPMK-CPL'!M$16,0)+IFERROR('FORM NILAI SIAP'!$Y175*'CPMK-CPL'!M$17,0)+IFERROR('FORM NILAI SIAP'!$AA175*'CPMK-CPL'!M$18,0)+IFERROR('FORM NILAI SIAP'!$AC175*'CPMK-CPL'!M$19,0)+IFERROR('FORM NILAI SIAP'!$AE175*'CPMK-CPL'!M$20,0))/'CPMK-CPL'!M$25,""))</f>
        <v/>
      </c>
      <c r="O175" s="7" t="str">
        <f>IF($C175="","",IFERROR((IFERROR('FORM NILAI SIAP'!$M175*'CPMK-CPL'!N$11,0)+IFERROR('FORM NILAI SIAP'!$O175*'CPMK-CPL'!N$12,0)+IFERROR('FORM NILAI SIAP'!$Q175*'CPMK-CPL'!N$13,0)+IFERROR('FORM NILAI SIAP'!$S175*'CPMK-CPL'!N$14,0)+IFERROR('FORM NILAI SIAP'!$U175*'CPMK-CPL'!N$15,0)+IFERROR('FORM NILAI SIAP'!$W175*'CPMK-CPL'!N$16,0)+IFERROR('FORM NILAI SIAP'!$Y175*'CPMK-CPL'!N$17,0)+IFERROR('FORM NILAI SIAP'!$AA175*'CPMK-CPL'!N$18,0)+IFERROR('FORM NILAI SIAP'!$AC175*'CPMK-CPL'!N$19,0)+IFERROR('FORM NILAI SIAP'!$AE175*'CPMK-CPL'!N$20,0))/'CPMK-CPL'!N$25,""))</f>
        <v/>
      </c>
      <c r="P175" s="7" t="str">
        <f>IF($C175="","",IFERROR((IFERROR('FORM NILAI SIAP'!$M175*'CPMK-CPL'!O$11,0)+IFERROR('FORM NILAI SIAP'!$O175*'CPMK-CPL'!O$12,0)+IFERROR('FORM NILAI SIAP'!$Q175*'CPMK-CPL'!O$13,0)+IFERROR('FORM NILAI SIAP'!$S175*'CPMK-CPL'!O$14,0)+IFERROR('FORM NILAI SIAP'!$U175*'CPMK-CPL'!O$15,0)+IFERROR('FORM NILAI SIAP'!$W175*'CPMK-CPL'!O$16,0)+IFERROR('FORM NILAI SIAP'!$Y175*'CPMK-CPL'!O$17,0)+IFERROR('FORM NILAI SIAP'!$AA175*'CPMK-CPL'!O$18,0)+IFERROR('FORM NILAI SIAP'!$AC175*'CPMK-CPL'!O$19,0)+IFERROR('FORM NILAI SIAP'!$AE175*'CPMK-CPL'!O$20,0))/'CPMK-CPL'!O$25,""))</f>
        <v/>
      </c>
      <c r="Q175" s="7" t="str">
        <f>IF($C175="","",IFERROR((IFERROR('FORM NILAI SIAP'!$M175*'CPMK-CPL'!P$11,0)+IFERROR('FORM NILAI SIAP'!$O175*'CPMK-CPL'!P$12,0)+IFERROR('FORM NILAI SIAP'!$Q175*'CPMK-CPL'!P$13,0)+IFERROR('FORM NILAI SIAP'!$S175*'CPMK-CPL'!P$14,0)+IFERROR('FORM NILAI SIAP'!$U175*'CPMK-CPL'!P$15,0)+IFERROR('FORM NILAI SIAP'!$W175*'CPMK-CPL'!P$16,0)+IFERROR('FORM NILAI SIAP'!$Y175*'CPMK-CPL'!P$17,0)+IFERROR('FORM NILAI SIAP'!$AA175*'CPMK-CPL'!P$18,0)+IFERROR('FORM NILAI SIAP'!$AC175*'CPMK-CPL'!P$19,0)+IFERROR('FORM NILAI SIAP'!$AE175*'CPMK-CPL'!P$20,0))/'CPMK-CPL'!P$25,""))</f>
        <v/>
      </c>
      <c r="R175" s="7" t="str">
        <f>IF($C175="","",IFERROR((IFERROR('FORM NILAI SIAP'!$M175*'CPMK-CPL'!Q$11,0)+IFERROR('FORM NILAI SIAP'!$O175*'CPMK-CPL'!Q$12,0)+IFERROR('FORM NILAI SIAP'!$Q175*'CPMK-CPL'!Q$13,0)+IFERROR('FORM NILAI SIAP'!$S175*'CPMK-CPL'!Q$14,0)+IFERROR('FORM NILAI SIAP'!$U175*'CPMK-CPL'!Q$15,0)+IFERROR('FORM NILAI SIAP'!$W175*'CPMK-CPL'!Q$16,0)+IFERROR('FORM NILAI SIAP'!$Y175*'CPMK-CPL'!Q$17,0)+IFERROR('FORM NILAI SIAP'!$AA175*'CPMK-CPL'!Q$18,0)+IFERROR('FORM NILAI SIAP'!$AC175*'CPMK-CPL'!Q$19,0)+IFERROR('FORM NILAI SIAP'!$AE175*'CPMK-CPL'!Q$20,0))/'CPMK-CPL'!Q$25,""))</f>
        <v/>
      </c>
      <c r="S175" s="7" t="str">
        <f>IF($C175="","",IFERROR((IFERROR('FORM NILAI SIAP'!$M175*'CPMK-CPL'!R$11,0)+IFERROR('FORM NILAI SIAP'!$O175*'CPMK-CPL'!R$12,0)+IFERROR('FORM NILAI SIAP'!$Q175*'CPMK-CPL'!R$13,0)+IFERROR('FORM NILAI SIAP'!$S175*'CPMK-CPL'!R$14,0)+IFERROR('FORM NILAI SIAP'!$U175*'CPMK-CPL'!R$15,0)+IFERROR('FORM NILAI SIAP'!$W175*'CPMK-CPL'!R$16,0)+IFERROR('FORM NILAI SIAP'!$Y175*'CPMK-CPL'!R$17,0)+IFERROR('FORM NILAI SIAP'!$AA175*'CPMK-CPL'!R$18,0)+IFERROR('FORM NILAI SIAP'!$AC175*'CPMK-CPL'!R$19,0)+IFERROR('FORM NILAI SIAP'!$AE175*'CPMK-CPL'!R$20,0))/'CPMK-CPL'!R$25,""))</f>
        <v/>
      </c>
      <c r="T175" s="2" t="str">
        <f t="shared" si="47"/>
        <v/>
      </c>
      <c r="U175" s="2" t="str">
        <f t="shared" si="48"/>
        <v/>
      </c>
      <c r="V175" s="2" t="str">
        <f t="shared" si="49"/>
        <v/>
      </c>
      <c r="W175" s="2" t="str">
        <f t="shared" si="50"/>
        <v/>
      </c>
      <c r="X175" s="2" t="str">
        <f t="shared" si="51"/>
        <v/>
      </c>
      <c r="Y175" s="2" t="str">
        <f t="shared" si="52"/>
        <v/>
      </c>
      <c r="Z175" s="2" t="str">
        <f t="shared" si="53"/>
        <v/>
      </c>
      <c r="AA175" s="2" t="str">
        <f t="shared" si="54"/>
        <v/>
      </c>
      <c r="AB175" s="2" t="str">
        <f t="shared" si="45"/>
        <v/>
      </c>
      <c r="AC175" s="2" t="str">
        <f t="shared" si="55"/>
        <v/>
      </c>
      <c r="AD175" s="2" t="str">
        <f t="shared" si="56"/>
        <v/>
      </c>
      <c r="AE175" s="2" t="str">
        <f t="shared" si="57"/>
        <v/>
      </c>
      <c r="AF175" s="2" t="str">
        <f t="shared" si="58"/>
        <v/>
      </c>
      <c r="AG175" s="2" t="str">
        <f t="shared" si="59"/>
        <v/>
      </c>
      <c r="AH175" s="2" t="str">
        <f t="shared" si="60"/>
        <v/>
      </c>
      <c r="AI175" s="60" t="str">
        <f t="shared" ca="1" si="61"/>
        <v/>
      </c>
      <c r="AJ175" s="60"/>
    </row>
    <row r="176" spans="1:36" x14ac:dyDescent="0.25">
      <c r="A176" s="63" t="str">
        <f t="shared" si="46"/>
        <v/>
      </c>
      <c r="B176" s="49" t="str">
        <f>IF('FORM NILAI SIAP'!A176=0,"",'FORM NILAI SIAP'!A176)</f>
        <v/>
      </c>
      <c r="C176" s="3" t="str">
        <f>IF('FORM NILAI SIAP'!B176=0,"",'FORM NILAI SIAP'!B176)</f>
        <v/>
      </c>
      <c r="D176" s="3" t="str">
        <f>'FORM NILAI SIAP'!J176</f>
        <v/>
      </c>
      <c r="E176" s="7" t="str">
        <f>IF($C176="","",IFERROR((IFERROR('FORM NILAI SIAP'!$M176*'CPMK-CPL'!D$11,0)+IFERROR('FORM NILAI SIAP'!$O176*'CPMK-CPL'!D$12,0)+IFERROR('FORM NILAI SIAP'!$Q176*'CPMK-CPL'!D$13,0)+IFERROR('FORM NILAI SIAP'!$S176*'CPMK-CPL'!D$14,0)+IFERROR('FORM NILAI SIAP'!$U176*'CPMK-CPL'!D$15,0)+IFERROR('FORM NILAI SIAP'!$W176*'CPMK-CPL'!D$16,0)+IFERROR('FORM NILAI SIAP'!$Y176*'CPMK-CPL'!D$17,0)+IFERROR('FORM NILAI SIAP'!$AA176*'CPMK-CPL'!D$18,0)+IFERROR('FORM NILAI SIAP'!$AC176*'CPMK-CPL'!D$19,0)+IFERROR('FORM NILAI SIAP'!$AE176*'CPMK-CPL'!D$20,0))/'CPMK-CPL'!D$25,""))</f>
        <v/>
      </c>
      <c r="F176" s="7" t="str">
        <f>IF($C176="","",IFERROR((IFERROR('FORM NILAI SIAP'!$M176*'CPMK-CPL'!E$11,0)+IFERROR('FORM NILAI SIAP'!$O176*'CPMK-CPL'!E$12,0)+IFERROR('FORM NILAI SIAP'!$Q176*'CPMK-CPL'!E$13,0)+IFERROR('FORM NILAI SIAP'!$S176*'CPMK-CPL'!E$14,0)+IFERROR('FORM NILAI SIAP'!$U176*'CPMK-CPL'!E$15,0)+IFERROR('FORM NILAI SIAP'!$W176*'CPMK-CPL'!E$16,0)+IFERROR('FORM NILAI SIAP'!$Y176*'CPMK-CPL'!E$17,0)+IFERROR('FORM NILAI SIAP'!$AA176*'CPMK-CPL'!E$18,0)+IFERROR('FORM NILAI SIAP'!$AC176*'CPMK-CPL'!E$19,0)+IFERROR('FORM NILAI SIAP'!$AE176*'CPMK-CPL'!E$20,0))/'CPMK-CPL'!E$25,""))</f>
        <v/>
      </c>
      <c r="G176" s="7" t="str">
        <f>IF($C176="","",IFERROR((IFERROR('FORM NILAI SIAP'!$M176*'CPMK-CPL'!F$11,0)+IFERROR('FORM NILAI SIAP'!$O176*'CPMK-CPL'!F$12,0)+IFERROR('FORM NILAI SIAP'!$Q176*'CPMK-CPL'!F$13,0)+IFERROR('FORM NILAI SIAP'!$S176*'CPMK-CPL'!F$14,0)+IFERROR('FORM NILAI SIAP'!$U176*'CPMK-CPL'!F$15,0)+IFERROR('FORM NILAI SIAP'!$W176*'CPMK-CPL'!F$16,0)+IFERROR('FORM NILAI SIAP'!$Y176*'CPMK-CPL'!F$17,0)+IFERROR('FORM NILAI SIAP'!$AA176*'CPMK-CPL'!F$18,0)+IFERROR('FORM NILAI SIAP'!$AC176*'CPMK-CPL'!F$19,0)+IFERROR('FORM NILAI SIAP'!$AE176*'CPMK-CPL'!F$20,0))/'CPMK-CPL'!F$25,""))</f>
        <v/>
      </c>
      <c r="H176" s="7" t="str">
        <f>IF($C176="","",IFERROR((IFERROR('FORM NILAI SIAP'!$M176*'CPMK-CPL'!G$11,0)+IFERROR('FORM NILAI SIAP'!$O176*'CPMK-CPL'!G$12,0)+IFERROR('FORM NILAI SIAP'!$Q176*'CPMK-CPL'!G$13,0)+IFERROR('FORM NILAI SIAP'!$S176*'CPMK-CPL'!G$14,0)+IFERROR('FORM NILAI SIAP'!$U176*'CPMK-CPL'!G$15,0)+IFERROR('FORM NILAI SIAP'!$W176*'CPMK-CPL'!G$16,0)+IFERROR('FORM NILAI SIAP'!$Y176*'CPMK-CPL'!G$17,0)+IFERROR('FORM NILAI SIAP'!$AA176*'CPMK-CPL'!G$18,0)+IFERROR('FORM NILAI SIAP'!$AC176*'CPMK-CPL'!G$19,0)+IFERROR('FORM NILAI SIAP'!$AE176*'CPMK-CPL'!G$20,0))/'CPMK-CPL'!G$25,""))</f>
        <v/>
      </c>
      <c r="I176" s="7" t="str">
        <f>IF($C176="","",IFERROR((IFERROR('FORM NILAI SIAP'!$M176*'CPMK-CPL'!H$11,0)+IFERROR('FORM NILAI SIAP'!$O176*'CPMK-CPL'!H$12,0)+IFERROR('FORM NILAI SIAP'!$Q176*'CPMK-CPL'!H$13,0)+IFERROR('FORM NILAI SIAP'!$S176*'CPMK-CPL'!H$14,0)+IFERROR('FORM NILAI SIAP'!$U176*'CPMK-CPL'!H$15,0)+IFERROR('FORM NILAI SIAP'!$W176*'CPMK-CPL'!H$16,0)+IFERROR('FORM NILAI SIAP'!$Y176*'CPMK-CPL'!H$17,0)+IFERROR('FORM NILAI SIAP'!$AA176*'CPMK-CPL'!H$18,0)+IFERROR('FORM NILAI SIAP'!$AC176*'CPMK-CPL'!H$19,0)+IFERROR('FORM NILAI SIAP'!$AE176*'CPMK-CPL'!H$20,0))/'CPMK-CPL'!H$25,""))</f>
        <v/>
      </c>
      <c r="J176" s="7" t="str">
        <f>IF($C176="","",IFERROR((IFERROR('FORM NILAI SIAP'!$M176*'CPMK-CPL'!I$11,0)+IFERROR('FORM NILAI SIAP'!$O176*'CPMK-CPL'!I$12,0)+IFERROR('FORM NILAI SIAP'!$Q176*'CPMK-CPL'!I$13,0)+IFERROR('FORM NILAI SIAP'!$S176*'CPMK-CPL'!I$14,0)+IFERROR('FORM NILAI SIAP'!$U176*'CPMK-CPL'!I$15,0)+IFERROR('FORM NILAI SIAP'!$W176*'CPMK-CPL'!I$16,0)+IFERROR('FORM NILAI SIAP'!$Y176*'CPMK-CPL'!I$17,0)+IFERROR('FORM NILAI SIAP'!$AA176*'CPMK-CPL'!I$18,0)+IFERROR('FORM NILAI SIAP'!$AC176*'CPMK-CPL'!I$19,0)+IFERROR('FORM NILAI SIAP'!$AE176*'CPMK-CPL'!I$20,0))/'CPMK-CPL'!I$25,""))</f>
        <v/>
      </c>
      <c r="K176" s="7" t="str">
        <f>IF($C176="","",IFERROR((IFERROR('FORM NILAI SIAP'!$M176*'CPMK-CPL'!J$11,0)+IFERROR('FORM NILAI SIAP'!$O176*'CPMK-CPL'!J$12,0)+IFERROR('FORM NILAI SIAP'!$Q176*'CPMK-CPL'!J$13,0)+IFERROR('FORM NILAI SIAP'!$S176*'CPMK-CPL'!J$14,0)+IFERROR('FORM NILAI SIAP'!$U176*'CPMK-CPL'!J$15,0)+IFERROR('FORM NILAI SIAP'!$W176*'CPMK-CPL'!J$16,0)+IFERROR('FORM NILAI SIAP'!$Y176*'CPMK-CPL'!J$17,0)+IFERROR('FORM NILAI SIAP'!$AA176*'CPMK-CPL'!J$18,0)+IFERROR('FORM NILAI SIAP'!$AC176*'CPMK-CPL'!J$19,0)+IFERROR('FORM NILAI SIAP'!$AE176*'CPMK-CPL'!J$20,0))/'CPMK-CPL'!J$25,""))</f>
        <v/>
      </c>
      <c r="L176" s="7" t="str">
        <f>IF($C176="","",IFERROR((IFERROR('FORM NILAI SIAP'!$M176*'CPMK-CPL'!K$11,0)+IFERROR('FORM NILAI SIAP'!$O176*'CPMK-CPL'!K$12,0)+IFERROR('FORM NILAI SIAP'!$Q176*'CPMK-CPL'!K$13,0)+IFERROR('FORM NILAI SIAP'!$S176*'CPMK-CPL'!K$14,0)+IFERROR('FORM NILAI SIAP'!$U176*'CPMK-CPL'!K$15,0)+IFERROR('FORM NILAI SIAP'!$W176*'CPMK-CPL'!K$16,0)+IFERROR('FORM NILAI SIAP'!$Y176*'CPMK-CPL'!K$17,0)+IFERROR('FORM NILAI SIAP'!$AA176*'CPMK-CPL'!K$18,0)+IFERROR('FORM NILAI SIAP'!$AC176*'CPMK-CPL'!K$19,0)+IFERROR('FORM NILAI SIAP'!$AE176*'CPMK-CPL'!K$20,0))/'CPMK-CPL'!K$25,""))</f>
        <v/>
      </c>
      <c r="M176" s="7" t="str">
        <f>IF($C176="","",IFERROR((IFERROR('FORM NILAI SIAP'!$M176*'CPMK-CPL'!L$11,0)+IFERROR('FORM NILAI SIAP'!$O176*'CPMK-CPL'!L$12,0)+IFERROR('FORM NILAI SIAP'!$Q176*'CPMK-CPL'!L$13,0)+IFERROR('FORM NILAI SIAP'!$S176*'CPMK-CPL'!L$14,0)+IFERROR('FORM NILAI SIAP'!$U176*'CPMK-CPL'!L$15,0)+IFERROR('FORM NILAI SIAP'!$W176*'CPMK-CPL'!L$16,0)+IFERROR('FORM NILAI SIAP'!$Y176*'CPMK-CPL'!L$17,0)+IFERROR('FORM NILAI SIAP'!$AA176*'CPMK-CPL'!L$18,0)+IFERROR('FORM NILAI SIAP'!$AC176*'CPMK-CPL'!L$19,0)+IFERROR('FORM NILAI SIAP'!$AE176*'CPMK-CPL'!L$20,0))/'CPMK-CPL'!L$25,""))</f>
        <v/>
      </c>
      <c r="N176" s="7" t="str">
        <f>IF($C176="","",IFERROR((IFERROR('FORM NILAI SIAP'!$M176*'CPMK-CPL'!M$11,0)+IFERROR('FORM NILAI SIAP'!$O176*'CPMK-CPL'!M$12,0)+IFERROR('FORM NILAI SIAP'!$Q176*'CPMK-CPL'!M$13,0)+IFERROR('FORM NILAI SIAP'!$S176*'CPMK-CPL'!M$14,0)+IFERROR('FORM NILAI SIAP'!$U176*'CPMK-CPL'!M$15,0)+IFERROR('FORM NILAI SIAP'!$W176*'CPMK-CPL'!M$16,0)+IFERROR('FORM NILAI SIAP'!$Y176*'CPMK-CPL'!M$17,0)+IFERROR('FORM NILAI SIAP'!$AA176*'CPMK-CPL'!M$18,0)+IFERROR('FORM NILAI SIAP'!$AC176*'CPMK-CPL'!M$19,0)+IFERROR('FORM NILAI SIAP'!$AE176*'CPMK-CPL'!M$20,0))/'CPMK-CPL'!M$25,""))</f>
        <v/>
      </c>
      <c r="O176" s="7" t="str">
        <f>IF($C176="","",IFERROR((IFERROR('FORM NILAI SIAP'!$M176*'CPMK-CPL'!N$11,0)+IFERROR('FORM NILAI SIAP'!$O176*'CPMK-CPL'!N$12,0)+IFERROR('FORM NILAI SIAP'!$Q176*'CPMK-CPL'!N$13,0)+IFERROR('FORM NILAI SIAP'!$S176*'CPMK-CPL'!N$14,0)+IFERROR('FORM NILAI SIAP'!$U176*'CPMK-CPL'!N$15,0)+IFERROR('FORM NILAI SIAP'!$W176*'CPMK-CPL'!N$16,0)+IFERROR('FORM NILAI SIAP'!$Y176*'CPMK-CPL'!N$17,0)+IFERROR('FORM NILAI SIAP'!$AA176*'CPMK-CPL'!N$18,0)+IFERROR('FORM NILAI SIAP'!$AC176*'CPMK-CPL'!N$19,0)+IFERROR('FORM NILAI SIAP'!$AE176*'CPMK-CPL'!N$20,0))/'CPMK-CPL'!N$25,""))</f>
        <v/>
      </c>
      <c r="P176" s="7" t="str">
        <f>IF($C176="","",IFERROR((IFERROR('FORM NILAI SIAP'!$M176*'CPMK-CPL'!O$11,0)+IFERROR('FORM NILAI SIAP'!$O176*'CPMK-CPL'!O$12,0)+IFERROR('FORM NILAI SIAP'!$Q176*'CPMK-CPL'!O$13,0)+IFERROR('FORM NILAI SIAP'!$S176*'CPMK-CPL'!O$14,0)+IFERROR('FORM NILAI SIAP'!$U176*'CPMK-CPL'!O$15,0)+IFERROR('FORM NILAI SIAP'!$W176*'CPMK-CPL'!O$16,0)+IFERROR('FORM NILAI SIAP'!$Y176*'CPMK-CPL'!O$17,0)+IFERROR('FORM NILAI SIAP'!$AA176*'CPMK-CPL'!O$18,0)+IFERROR('FORM NILAI SIAP'!$AC176*'CPMK-CPL'!O$19,0)+IFERROR('FORM NILAI SIAP'!$AE176*'CPMK-CPL'!O$20,0))/'CPMK-CPL'!O$25,""))</f>
        <v/>
      </c>
      <c r="Q176" s="7" t="str">
        <f>IF($C176="","",IFERROR((IFERROR('FORM NILAI SIAP'!$M176*'CPMK-CPL'!P$11,0)+IFERROR('FORM NILAI SIAP'!$O176*'CPMK-CPL'!P$12,0)+IFERROR('FORM NILAI SIAP'!$Q176*'CPMK-CPL'!P$13,0)+IFERROR('FORM NILAI SIAP'!$S176*'CPMK-CPL'!P$14,0)+IFERROR('FORM NILAI SIAP'!$U176*'CPMK-CPL'!P$15,0)+IFERROR('FORM NILAI SIAP'!$W176*'CPMK-CPL'!P$16,0)+IFERROR('FORM NILAI SIAP'!$Y176*'CPMK-CPL'!P$17,0)+IFERROR('FORM NILAI SIAP'!$AA176*'CPMK-CPL'!P$18,0)+IFERROR('FORM NILAI SIAP'!$AC176*'CPMK-CPL'!P$19,0)+IFERROR('FORM NILAI SIAP'!$AE176*'CPMK-CPL'!P$20,0))/'CPMK-CPL'!P$25,""))</f>
        <v/>
      </c>
      <c r="R176" s="7" t="str">
        <f>IF($C176="","",IFERROR((IFERROR('FORM NILAI SIAP'!$M176*'CPMK-CPL'!Q$11,0)+IFERROR('FORM NILAI SIAP'!$O176*'CPMK-CPL'!Q$12,0)+IFERROR('FORM NILAI SIAP'!$Q176*'CPMK-CPL'!Q$13,0)+IFERROR('FORM NILAI SIAP'!$S176*'CPMK-CPL'!Q$14,0)+IFERROR('FORM NILAI SIAP'!$U176*'CPMK-CPL'!Q$15,0)+IFERROR('FORM NILAI SIAP'!$W176*'CPMK-CPL'!Q$16,0)+IFERROR('FORM NILAI SIAP'!$Y176*'CPMK-CPL'!Q$17,0)+IFERROR('FORM NILAI SIAP'!$AA176*'CPMK-CPL'!Q$18,0)+IFERROR('FORM NILAI SIAP'!$AC176*'CPMK-CPL'!Q$19,0)+IFERROR('FORM NILAI SIAP'!$AE176*'CPMK-CPL'!Q$20,0))/'CPMK-CPL'!Q$25,""))</f>
        <v/>
      </c>
      <c r="S176" s="7" t="str">
        <f>IF($C176="","",IFERROR((IFERROR('FORM NILAI SIAP'!$M176*'CPMK-CPL'!R$11,0)+IFERROR('FORM NILAI SIAP'!$O176*'CPMK-CPL'!R$12,0)+IFERROR('FORM NILAI SIAP'!$Q176*'CPMK-CPL'!R$13,0)+IFERROR('FORM NILAI SIAP'!$S176*'CPMK-CPL'!R$14,0)+IFERROR('FORM NILAI SIAP'!$U176*'CPMK-CPL'!R$15,0)+IFERROR('FORM NILAI SIAP'!$W176*'CPMK-CPL'!R$16,0)+IFERROR('FORM NILAI SIAP'!$Y176*'CPMK-CPL'!R$17,0)+IFERROR('FORM NILAI SIAP'!$AA176*'CPMK-CPL'!R$18,0)+IFERROR('FORM NILAI SIAP'!$AC176*'CPMK-CPL'!R$19,0)+IFERROR('FORM NILAI SIAP'!$AE176*'CPMK-CPL'!R$20,0))/'CPMK-CPL'!R$25,""))</f>
        <v/>
      </c>
      <c r="T176" s="2" t="str">
        <f t="shared" si="47"/>
        <v/>
      </c>
      <c r="U176" s="2" t="str">
        <f t="shared" si="48"/>
        <v/>
      </c>
      <c r="V176" s="2" t="str">
        <f t="shared" si="49"/>
        <v/>
      </c>
      <c r="W176" s="2" t="str">
        <f t="shared" si="50"/>
        <v/>
      </c>
      <c r="X176" s="2" t="str">
        <f t="shared" si="51"/>
        <v/>
      </c>
      <c r="Y176" s="2" t="str">
        <f t="shared" si="52"/>
        <v/>
      </c>
      <c r="Z176" s="2" t="str">
        <f t="shared" si="53"/>
        <v/>
      </c>
      <c r="AA176" s="2" t="str">
        <f t="shared" si="54"/>
        <v/>
      </c>
      <c r="AB176" s="2" t="str">
        <f t="shared" si="45"/>
        <v/>
      </c>
      <c r="AC176" s="2" t="str">
        <f t="shared" si="55"/>
        <v/>
      </c>
      <c r="AD176" s="2" t="str">
        <f t="shared" si="56"/>
        <v/>
      </c>
      <c r="AE176" s="2" t="str">
        <f t="shared" si="57"/>
        <v/>
      </c>
      <c r="AF176" s="2" t="str">
        <f t="shared" si="58"/>
        <v/>
      </c>
      <c r="AG176" s="2" t="str">
        <f t="shared" si="59"/>
        <v/>
      </c>
      <c r="AH176" s="2" t="str">
        <f t="shared" si="60"/>
        <v/>
      </c>
      <c r="AI176" s="60" t="str">
        <f t="shared" ca="1" si="61"/>
        <v/>
      </c>
      <c r="AJ176" s="60"/>
    </row>
    <row r="177" spans="1:36" x14ac:dyDescent="0.25">
      <c r="A177" s="63" t="str">
        <f t="shared" si="46"/>
        <v/>
      </c>
      <c r="B177" s="49" t="str">
        <f>IF('FORM NILAI SIAP'!A177=0,"",'FORM NILAI SIAP'!A177)</f>
        <v/>
      </c>
      <c r="C177" s="3" t="str">
        <f>IF('FORM NILAI SIAP'!B177=0,"",'FORM NILAI SIAP'!B177)</f>
        <v/>
      </c>
      <c r="D177" s="3" t="str">
        <f>'FORM NILAI SIAP'!J177</f>
        <v/>
      </c>
      <c r="E177" s="7" t="str">
        <f>IF($C177="","",IFERROR((IFERROR('FORM NILAI SIAP'!$M177*'CPMK-CPL'!D$11,0)+IFERROR('FORM NILAI SIAP'!$O177*'CPMK-CPL'!D$12,0)+IFERROR('FORM NILAI SIAP'!$Q177*'CPMK-CPL'!D$13,0)+IFERROR('FORM NILAI SIAP'!$S177*'CPMK-CPL'!D$14,0)+IFERROR('FORM NILAI SIAP'!$U177*'CPMK-CPL'!D$15,0)+IFERROR('FORM NILAI SIAP'!$W177*'CPMK-CPL'!D$16,0)+IFERROR('FORM NILAI SIAP'!$Y177*'CPMK-CPL'!D$17,0)+IFERROR('FORM NILAI SIAP'!$AA177*'CPMK-CPL'!D$18,0)+IFERROR('FORM NILAI SIAP'!$AC177*'CPMK-CPL'!D$19,0)+IFERROR('FORM NILAI SIAP'!$AE177*'CPMK-CPL'!D$20,0))/'CPMK-CPL'!D$25,""))</f>
        <v/>
      </c>
      <c r="F177" s="7" t="str">
        <f>IF($C177="","",IFERROR((IFERROR('FORM NILAI SIAP'!$M177*'CPMK-CPL'!E$11,0)+IFERROR('FORM NILAI SIAP'!$O177*'CPMK-CPL'!E$12,0)+IFERROR('FORM NILAI SIAP'!$Q177*'CPMK-CPL'!E$13,0)+IFERROR('FORM NILAI SIAP'!$S177*'CPMK-CPL'!E$14,0)+IFERROR('FORM NILAI SIAP'!$U177*'CPMK-CPL'!E$15,0)+IFERROR('FORM NILAI SIAP'!$W177*'CPMK-CPL'!E$16,0)+IFERROR('FORM NILAI SIAP'!$Y177*'CPMK-CPL'!E$17,0)+IFERROR('FORM NILAI SIAP'!$AA177*'CPMK-CPL'!E$18,0)+IFERROR('FORM NILAI SIAP'!$AC177*'CPMK-CPL'!E$19,0)+IFERROR('FORM NILAI SIAP'!$AE177*'CPMK-CPL'!E$20,0))/'CPMK-CPL'!E$25,""))</f>
        <v/>
      </c>
      <c r="G177" s="7" t="str">
        <f>IF($C177="","",IFERROR((IFERROR('FORM NILAI SIAP'!$M177*'CPMK-CPL'!F$11,0)+IFERROR('FORM NILAI SIAP'!$O177*'CPMK-CPL'!F$12,0)+IFERROR('FORM NILAI SIAP'!$Q177*'CPMK-CPL'!F$13,0)+IFERROR('FORM NILAI SIAP'!$S177*'CPMK-CPL'!F$14,0)+IFERROR('FORM NILAI SIAP'!$U177*'CPMK-CPL'!F$15,0)+IFERROR('FORM NILAI SIAP'!$W177*'CPMK-CPL'!F$16,0)+IFERROR('FORM NILAI SIAP'!$Y177*'CPMK-CPL'!F$17,0)+IFERROR('FORM NILAI SIAP'!$AA177*'CPMK-CPL'!F$18,0)+IFERROR('FORM NILAI SIAP'!$AC177*'CPMK-CPL'!F$19,0)+IFERROR('FORM NILAI SIAP'!$AE177*'CPMK-CPL'!F$20,0))/'CPMK-CPL'!F$25,""))</f>
        <v/>
      </c>
      <c r="H177" s="7" t="str">
        <f>IF($C177="","",IFERROR((IFERROR('FORM NILAI SIAP'!$M177*'CPMK-CPL'!G$11,0)+IFERROR('FORM NILAI SIAP'!$O177*'CPMK-CPL'!G$12,0)+IFERROR('FORM NILAI SIAP'!$Q177*'CPMK-CPL'!G$13,0)+IFERROR('FORM NILAI SIAP'!$S177*'CPMK-CPL'!G$14,0)+IFERROR('FORM NILAI SIAP'!$U177*'CPMK-CPL'!G$15,0)+IFERROR('FORM NILAI SIAP'!$W177*'CPMK-CPL'!G$16,0)+IFERROR('FORM NILAI SIAP'!$Y177*'CPMK-CPL'!G$17,0)+IFERROR('FORM NILAI SIAP'!$AA177*'CPMK-CPL'!G$18,0)+IFERROR('FORM NILAI SIAP'!$AC177*'CPMK-CPL'!G$19,0)+IFERROR('FORM NILAI SIAP'!$AE177*'CPMK-CPL'!G$20,0))/'CPMK-CPL'!G$25,""))</f>
        <v/>
      </c>
      <c r="I177" s="7" t="str">
        <f>IF($C177="","",IFERROR((IFERROR('FORM NILAI SIAP'!$M177*'CPMK-CPL'!H$11,0)+IFERROR('FORM NILAI SIAP'!$O177*'CPMK-CPL'!H$12,0)+IFERROR('FORM NILAI SIAP'!$Q177*'CPMK-CPL'!H$13,0)+IFERROR('FORM NILAI SIAP'!$S177*'CPMK-CPL'!H$14,0)+IFERROR('FORM NILAI SIAP'!$U177*'CPMK-CPL'!H$15,0)+IFERROR('FORM NILAI SIAP'!$W177*'CPMK-CPL'!H$16,0)+IFERROR('FORM NILAI SIAP'!$Y177*'CPMK-CPL'!H$17,0)+IFERROR('FORM NILAI SIAP'!$AA177*'CPMK-CPL'!H$18,0)+IFERROR('FORM NILAI SIAP'!$AC177*'CPMK-CPL'!H$19,0)+IFERROR('FORM NILAI SIAP'!$AE177*'CPMK-CPL'!H$20,0))/'CPMK-CPL'!H$25,""))</f>
        <v/>
      </c>
      <c r="J177" s="7" t="str">
        <f>IF($C177="","",IFERROR((IFERROR('FORM NILAI SIAP'!$M177*'CPMK-CPL'!I$11,0)+IFERROR('FORM NILAI SIAP'!$O177*'CPMK-CPL'!I$12,0)+IFERROR('FORM NILAI SIAP'!$Q177*'CPMK-CPL'!I$13,0)+IFERROR('FORM NILAI SIAP'!$S177*'CPMK-CPL'!I$14,0)+IFERROR('FORM NILAI SIAP'!$U177*'CPMK-CPL'!I$15,0)+IFERROR('FORM NILAI SIAP'!$W177*'CPMK-CPL'!I$16,0)+IFERROR('FORM NILAI SIAP'!$Y177*'CPMK-CPL'!I$17,0)+IFERROR('FORM NILAI SIAP'!$AA177*'CPMK-CPL'!I$18,0)+IFERROR('FORM NILAI SIAP'!$AC177*'CPMK-CPL'!I$19,0)+IFERROR('FORM NILAI SIAP'!$AE177*'CPMK-CPL'!I$20,0))/'CPMK-CPL'!I$25,""))</f>
        <v/>
      </c>
      <c r="K177" s="7" t="str">
        <f>IF($C177="","",IFERROR((IFERROR('FORM NILAI SIAP'!$M177*'CPMK-CPL'!J$11,0)+IFERROR('FORM NILAI SIAP'!$O177*'CPMK-CPL'!J$12,0)+IFERROR('FORM NILAI SIAP'!$Q177*'CPMK-CPL'!J$13,0)+IFERROR('FORM NILAI SIAP'!$S177*'CPMK-CPL'!J$14,0)+IFERROR('FORM NILAI SIAP'!$U177*'CPMK-CPL'!J$15,0)+IFERROR('FORM NILAI SIAP'!$W177*'CPMK-CPL'!J$16,0)+IFERROR('FORM NILAI SIAP'!$Y177*'CPMK-CPL'!J$17,0)+IFERROR('FORM NILAI SIAP'!$AA177*'CPMK-CPL'!J$18,0)+IFERROR('FORM NILAI SIAP'!$AC177*'CPMK-CPL'!J$19,0)+IFERROR('FORM NILAI SIAP'!$AE177*'CPMK-CPL'!J$20,0))/'CPMK-CPL'!J$25,""))</f>
        <v/>
      </c>
      <c r="L177" s="7" t="str">
        <f>IF($C177="","",IFERROR((IFERROR('FORM NILAI SIAP'!$M177*'CPMK-CPL'!K$11,0)+IFERROR('FORM NILAI SIAP'!$O177*'CPMK-CPL'!K$12,0)+IFERROR('FORM NILAI SIAP'!$Q177*'CPMK-CPL'!K$13,0)+IFERROR('FORM NILAI SIAP'!$S177*'CPMK-CPL'!K$14,0)+IFERROR('FORM NILAI SIAP'!$U177*'CPMK-CPL'!K$15,0)+IFERROR('FORM NILAI SIAP'!$W177*'CPMK-CPL'!K$16,0)+IFERROR('FORM NILAI SIAP'!$Y177*'CPMK-CPL'!K$17,0)+IFERROR('FORM NILAI SIAP'!$AA177*'CPMK-CPL'!K$18,0)+IFERROR('FORM NILAI SIAP'!$AC177*'CPMK-CPL'!K$19,0)+IFERROR('FORM NILAI SIAP'!$AE177*'CPMK-CPL'!K$20,0))/'CPMK-CPL'!K$25,""))</f>
        <v/>
      </c>
      <c r="M177" s="7" t="str">
        <f>IF($C177="","",IFERROR((IFERROR('FORM NILAI SIAP'!$M177*'CPMK-CPL'!L$11,0)+IFERROR('FORM NILAI SIAP'!$O177*'CPMK-CPL'!L$12,0)+IFERROR('FORM NILAI SIAP'!$Q177*'CPMK-CPL'!L$13,0)+IFERROR('FORM NILAI SIAP'!$S177*'CPMK-CPL'!L$14,0)+IFERROR('FORM NILAI SIAP'!$U177*'CPMK-CPL'!L$15,0)+IFERROR('FORM NILAI SIAP'!$W177*'CPMK-CPL'!L$16,0)+IFERROR('FORM NILAI SIAP'!$Y177*'CPMK-CPL'!L$17,0)+IFERROR('FORM NILAI SIAP'!$AA177*'CPMK-CPL'!L$18,0)+IFERROR('FORM NILAI SIAP'!$AC177*'CPMK-CPL'!L$19,0)+IFERROR('FORM NILAI SIAP'!$AE177*'CPMK-CPL'!L$20,0))/'CPMK-CPL'!L$25,""))</f>
        <v/>
      </c>
      <c r="N177" s="7" t="str">
        <f>IF($C177="","",IFERROR((IFERROR('FORM NILAI SIAP'!$M177*'CPMK-CPL'!M$11,0)+IFERROR('FORM NILAI SIAP'!$O177*'CPMK-CPL'!M$12,0)+IFERROR('FORM NILAI SIAP'!$Q177*'CPMK-CPL'!M$13,0)+IFERROR('FORM NILAI SIAP'!$S177*'CPMK-CPL'!M$14,0)+IFERROR('FORM NILAI SIAP'!$U177*'CPMK-CPL'!M$15,0)+IFERROR('FORM NILAI SIAP'!$W177*'CPMK-CPL'!M$16,0)+IFERROR('FORM NILAI SIAP'!$Y177*'CPMK-CPL'!M$17,0)+IFERROR('FORM NILAI SIAP'!$AA177*'CPMK-CPL'!M$18,0)+IFERROR('FORM NILAI SIAP'!$AC177*'CPMK-CPL'!M$19,0)+IFERROR('FORM NILAI SIAP'!$AE177*'CPMK-CPL'!M$20,0))/'CPMK-CPL'!M$25,""))</f>
        <v/>
      </c>
      <c r="O177" s="7" t="str">
        <f>IF($C177="","",IFERROR((IFERROR('FORM NILAI SIAP'!$M177*'CPMK-CPL'!N$11,0)+IFERROR('FORM NILAI SIAP'!$O177*'CPMK-CPL'!N$12,0)+IFERROR('FORM NILAI SIAP'!$Q177*'CPMK-CPL'!N$13,0)+IFERROR('FORM NILAI SIAP'!$S177*'CPMK-CPL'!N$14,0)+IFERROR('FORM NILAI SIAP'!$U177*'CPMK-CPL'!N$15,0)+IFERROR('FORM NILAI SIAP'!$W177*'CPMK-CPL'!N$16,0)+IFERROR('FORM NILAI SIAP'!$Y177*'CPMK-CPL'!N$17,0)+IFERROR('FORM NILAI SIAP'!$AA177*'CPMK-CPL'!N$18,0)+IFERROR('FORM NILAI SIAP'!$AC177*'CPMK-CPL'!N$19,0)+IFERROR('FORM NILAI SIAP'!$AE177*'CPMK-CPL'!N$20,0))/'CPMK-CPL'!N$25,""))</f>
        <v/>
      </c>
      <c r="P177" s="7" t="str">
        <f>IF($C177="","",IFERROR((IFERROR('FORM NILAI SIAP'!$M177*'CPMK-CPL'!O$11,0)+IFERROR('FORM NILAI SIAP'!$O177*'CPMK-CPL'!O$12,0)+IFERROR('FORM NILAI SIAP'!$Q177*'CPMK-CPL'!O$13,0)+IFERROR('FORM NILAI SIAP'!$S177*'CPMK-CPL'!O$14,0)+IFERROR('FORM NILAI SIAP'!$U177*'CPMK-CPL'!O$15,0)+IFERROR('FORM NILAI SIAP'!$W177*'CPMK-CPL'!O$16,0)+IFERROR('FORM NILAI SIAP'!$Y177*'CPMK-CPL'!O$17,0)+IFERROR('FORM NILAI SIAP'!$AA177*'CPMK-CPL'!O$18,0)+IFERROR('FORM NILAI SIAP'!$AC177*'CPMK-CPL'!O$19,0)+IFERROR('FORM NILAI SIAP'!$AE177*'CPMK-CPL'!O$20,0))/'CPMK-CPL'!O$25,""))</f>
        <v/>
      </c>
      <c r="Q177" s="7" t="str">
        <f>IF($C177="","",IFERROR((IFERROR('FORM NILAI SIAP'!$M177*'CPMK-CPL'!P$11,0)+IFERROR('FORM NILAI SIAP'!$O177*'CPMK-CPL'!P$12,0)+IFERROR('FORM NILAI SIAP'!$Q177*'CPMK-CPL'!P$13,0)+IFERROR('FORM NILAI SIAP'!$S177*'CPMK-CPL'!P$14,0)+IFERROR('FORM NILAI SIAP'!$U177*'CPMK-CPL'!P$15,0)+IFERROR('FORM NILAI SIAP'!$W177*'CPMK-CPL'!P$16,0)+IFERROR('FORM NILAI SIAP'!$Y177*'CPMK-CPL'!P$17,0)+IFERROR('FORM NILAI SIAP'!$AA177*'CPMK-CPL'!P$18,0)+IFERROR('FORM NILAI SIAP'!$AC177*'CPMK-CPL'!P$19,0)+IFERROR('FORM NILAI SIAP'!$AE177*'CPMK-CPL'!P$20,0))/'CPMK-CPL'!P$25,""))</f>
        <v/>
      </c>
      <c r="R177" s="7" t="str">
        <f>IF($C177="","",IFERROR((IFERROR('FORM NILAI SIAP'!$M177*'CPMK-CPL'!Q$11,0)+IFERROR('FORM NILAI SIAP'!$O177*'CPMK-CPL'!Q$12,0)+IFERROR('FORM NILAI SIAP'!$Q177*'CPMK-CPL'!Q$13,0)+IFERROR('FORM NILAI SIAP'!$S177*'CPMK-CPL'!Q$14,0)+IFERROR('FORM NILAI SIAP'!$U177*'CPMK-CPL'!Q$15,0)+IFERROR('FORM NILAI SIAP'!$W177*'CPMK-CPL'!Q$16,0)+IFERROR('FORM NILAI SIAP'!$Y177*'CPMK-CPL'!Q$17,0)+IFERROR('FORM NILAI SIAP'!$AA177*'CPMK-CPL'!Q$18,0)+IFERROR('FORM NILAI SIAP'!$AC177*'CPMK-CPL'!Q$19,0)+IFERROR('FORM NILAI SIAP'!$AE177*'CPMK-CPL'!Q$20,0))/'CPMK-CPL'!Q$25,""))</f>
        <v/>
      </c>
      <c r="S177" s="7" t="str">
        <f>IF($C177="","",IFERROR((IFERROR('FORM NILAI SIAP'!$M177*'CPMK-CPL'!R$11,0)+IFERROR('FORM NILAI SIAP'!$O177*'CPMK-CPL'!R$12,0)+IFERROR('FORM NILAI SIAP'!$Q177*'CPMK-CPL'!R$13,0)+IFERROR('FORM NILAI SIAP'!$S177*'CPMK-CPL'!R$14,0)+IFERROR('FORM NILAI SIAP'!$U177*'CPMK-CPL'!R$15,0)+IFERROR('FORM NILAI SIAP'!$W177*'CPMK-CPL'!R$16,0)+IFERROR('FORM NILAI SIAP'!$Y177*'CPMK-CPL'!R$17,0)+IFERROR('FORM NILAI SIAP'!$AA177*'CPMK-CPL'!R$18,0)+IFERROR('FORM NILAI SIAP'!$AC177*'CPMK-CPL'!R$19,0)+IFERROR('FORM NILAI SIAP'!$AE177*'CPMK-CPL'!R$20,0))/'CPMK-CPL'!R$25,""))</f>
        <v/>
      </c>
      <c r="T177" s="2" t="str">
        <f t="shared" si="47"/>
        <v/>
      </c>
      <c r="U177" s="2" t="str">
        <f t="shared" si="48"/>
        <v/>
      </c>
      <c r="V177" s="2" t="str">
        <f t="shared" si="49"/>
        <v/>
      </c>
      <c r="W177" s="2" t="str">
        <f t="shared" si="50"/>
        <v/>
      </c>
      <c r="X177" s="2" t="str">
        <f t="shared" si="51"/>
        <v/>
      </c>
      <c r="Y177" s="2" t="str">
        <f t="shared" si="52"/>
        <v/>
      </c>
      <c r="Z177" s="2" t="str">
        <f t="shared" si="53"/>
        <v/>
      </c>
      <c r="AA177" s="2" t="str">
        <f t="shared" si="54"/>
        <v/>
      </c>
      <c r="AB177" s="2" t="str">
        <f t="shared" si="45"/>
        <v/>
      </c>
      <c r="AC177" s="2" t="str">
        <f t="shared" si="55"/>
        <v/>
      </c>
      <c r="AD177" s="2" t="str">
        <f t="shared" si="56"/>
        <v/>
      </c>
      <c r="AE177" s="2" t="str">
        <f t="shared" si="57"/>
        <v/>
      </c>
      <c r="AF177" s="2" t="str">
        <f t="shared" si="58"/>
        <v/>
      </c>
      <c r="AG177" s="2" t="str">
        <f t="shared" si="59"/>
        <v/>
      </c>
      <c r="AH177" s="2" t="str">
        <f t="shared" si="60"/>
        <v/>
      </c>
      <c r="AI177" s="60" t="str">
        <f t="shared" ca="1" si="61"/>
        <v/>
      </c>
      <c r="AJ177" s="60"/>
    </row>
    <row r="178" spans="1:36" x14ac:dyDescent="0.25">
      <c r="A178" s="63" t="str">
        <f t="shared" si="46"/>
        <v/>
      </c>
      <c r="B178" s="49" t="str">
        <f>IF('FORM NILAI SIAP'!A178=0,"",'FORM NILAI SIAP'!A178)</f>
        <v/>
      </c>
      <c r="C178" s="3" t="str">
        <f>IF('FORM NILAI SIAP'!B178=0,"",'FORM NILAI SIAP'!B178)</f>
        <v/>
      </c>
      <c r="D178" s="3" t="str">
        <f>'FORM NILAI SIAP'!J178</f>
        <v/>
      </c>
      <c r="E178" s="7" t="str">
        <f>IF($C178="","",IFERROR((IFERROR('FORM NILAI SIAP'!$M178*'CPMK-CPL'!D$11,0)+IFERROR('FORM NILAI SIAP'!$O178*'CPMK-CPL'!D$12,0)+IFERROR('FORM NILAI SIAP'!$Q178*'CPMK-CPL'!D$13,0)+IFERROR('FORM NILAI SIAP'!$S178*'CPMK-CPL'!D$14,0)+IFERROR('FORM NILAI SIAP'!$U178*'CPMK-CPL'!D$15,0)+IFERROR('FORM NILAI SIAP'!$W178*'CPMK-CPL'!D$16,0)+IFERROR('FORM NILAI SIAP'!$Y178*'CPMK-CPL'!D$17,0)+IFERROR('FORM NILAI SIAP'!$AA178*'CPMK-CPL'!D$18,0)+IFERROR('FORM NILAI SIAP'!$AC178*'CPMK-CPL'!D$19,0)+IFERROR('FORM NILAI SIAP'!$AE178*'CPMK-CPL'!D$20,0))/'CPMK-CPL'!D$25,""))</f>
        <v/>
      </c>
      <c r="F178" s="7" t="str">
        <f>IF($C178="","",IFERROR((IFERROR('FORM NILAI SIAP'!$M178*'CPMK-CPL'!E$11,0)+IFERROR('FORM NILAI SIAP'!$O178*'CPMK-CPL'!E$12,0)+IFERROR('FORM NILAI SIAP'!$Q178*'CPMK-CPL'!E$13,0)+IFERROR('FORM NILAI SIAP'!$S178*'CPMK-CPL'!E$14,0)+IFERROR('FORM NILAI SIAP'!$U178*'CPMK-CPL'!E$15,0)+IFERROR('FORM NILAI SIAP'!$W178*'CPMK-CPL'!E$16,0)+IFERROR('FORM NILAI SIAP'!$Y178*'CPMK-CPL'!E$17,0)+IFERROR('FORM NILAI SIAP'!$AA178*'CPMK-CPL'!E$18,0)+IFERROR('FORM NILAI SIAP'!$AC178*'CPMK-CPL'!E$19,0)+IFERROR('FORM NILAI SIAP'!$AE178*'CPMK-CPL'!E$20,0))/'CPMK-CPL'!E$25,""))</f>
        <v/>
      </c>
      <c r="G178" s="7" t="str">
        <f>IF($C178="","",IFERROR((IFERROR('FORM NILAI SIAP'!$M178*'CPMK-CPL'!F$11,0)+IFERROR('FORM NILAI SIAP'!$O178*'CPMK-CPL'!F$12,0)+IFERROR('FORM NILAI SIAP'!$Q178*'CPMK-CPL'!F$13,0)+IFERROR('FORM NILAI SIAP'!$S178*'CPMK-CPL'!F$14,0)+IFERROR('FORM NILAI SIAP'!$U178*'CPMK-CPL'!F$15,0)+IFERROR('FORM NILAI SIAP'!$W178*'CPMK-CPL'!F$16,0)+IFERROR('FORM NILAI SIAP'!$Y178*'CPMK-CPL'!F$17,0)+IFERROR('FORM NILAI SIAP'!$AA178*'CPMK-CPL'!F$18,0)+IFERROR('FORM NILAI SIAP'!$AC178*'CPMK-CPL'!F$19,0)+IFERROR('FORM NILAI SIAP'!$AE178*'CPMK-CPL'!F$20,0))/'CPMK-CPL'!F$25,""))</f>
        <v/>
      </c>
      <c r="H178" s="7" t="str">
        <f>IF($C178="","",IFERROR((IFERROR('FORM NILAI SIAP'!$M178*'CPMK-CPL'!G$11,0)+IFERROR('FORM NILAI SIAP'!$O178*'CPMK-CPL'!G$12,0)+IFERROR('FORM NILAI SIAP'!$Q178*'CPMK-CPL'!G$13,0)+IFERROR('FORM NILAI SIAP'!$S178*'CPMK-CPL'!G$14,0)+IFERROR('FORM NILAI SIAP'!$U178*'CPMK-CPL'!G$15,0)+IFERROR('FORM NILAI SIAP'!$W178*'CPMK-CPL'!G$16,0)+IFERROR('FORM NILAI SIAP'!$Y178*'CPMK-CPL'!G$17,0)+IFERROR('FORM NILAI SIAP'!$AA178*'CPMK-CPL'!G$18,0)+IFERROR('FORM NILAI SIAP'!$AC178*'CPMK-CPL'!G$19,0)+IFERROR('FORM NILAI SIAP'!$AE178*'CPMK-CPL'!G$20,0))/'CPMK-CPL'!G$25,""))</f>
        <v/>
      </c>
      <c r="I178" s="7" t="str">
        <f>IF($C178="","",IFERROR((IFERROR('FORM NILAI SIAP'!$M178*'CPMK-CPL'!H$11,0)+IFERROR('FORM NILAI SIAP'!$O178*'CPMK-CPL'!H$12,0)+IFERROR('FORM NILAI SIAP'!$Q178*'CPMK-CPL'!H$13,0)+IFERROR('FORM NILAI SIAP'!$S178*'CPMK-CPL'!H$14,0)+IFERROR('FORM NILAI SIAP'!$U178*'CPMK-CPL'!H$15,0)+IFERROR('FORM NILAI SIAP'!$W178*'CPMK-CPL'!H$16,0)+IFERROR('FORM NILAI SIAP'!$Y178*'CPMK-CPL'!H$17,0)+IFERROR('FORM NILAI SIAP'!$AA178*'CPMK-CPL'!H$18,0)+IFERROR('FORM NILAI SIAP'!$AC178*'CPMK-CPL'!H$19,0)+IFERROR('FORM NILAI SIAP'!$AE178*'CPMK-CPL'!H$20,0))/'CPMK-CPL'!H$25,""))</f>
        <v/>
      </c>
      <c r="J178" s="7" t="str">
        <f>IF($C178="","",IFERROR((IFERROR('FORM NILAI SIAP'!$M178*'CPMK-CPL'!I$11,0)+IFERROR('FORM NILAI SIAP'!$O178*'CPMK-CPL'!I$12,0)+IFERROR('FORM NILAI SIAP'!$Q178*'CPMK-CPL'!I$13,0)+IFERROR('FORM NILAI SIAP'!$S178*'CPMK-CPL'!I$14,0)+IFERROR('FORM NILAI SIAP'!$U178*'CPMK-CPL'!I$15,0)+IFERROR('FORM NILAI SIAP'!$W178*'CPMK-CPL'!I$16,0)+IFERROR('FORM NILAI SIAP'!$Y178*'CPMK-CPL'!I$17,0)+IFERROR('FORM NILAI SIAP'!$AA178*'CPMK-CPL'!I$18,0)+IFERROR('FORM NILAI SIAP'!$AC178*'CPMK-CPL'!I$19,0)+IFERROR('FORM NILAI SIAP'!$AE178*'CPMK-CPL'!I$20,0))/'CPMK-CPL'!I$25,""))</f>
        <v/>
      </c>
      <c r="K178" s="7" t="str">
        <f>IF($C178="","",IFERROR((IFERROR('FORM NILAI SIAP'!$M178*'CPMK-CPL'!J$11,0)+IFERROR('FORM NILAI SIAP'!$O178*'CPMK-CPL'!J$12,0)+IFERROR('FORM NILAI SIAP'!$Q178*'CPMK-CPL'!J$13,0)+IFERROR('FORM NILAI SIAP'!$S178*'CPMK-CPL'!J$14,0)+IFERROR('FORM NILAI SIAP'!$U178*'CPMK-CPL'!J$15,0)+IFERROR('FORM NILAI SIAP'!$W178*'CPMK-CPL'!J$16,0)+IFERROR('FORM NILAI SIAP'!$Y178*'CPMK-CPL'!J$17,0)+IFERROR('FORM NILAI SIAP'!$AA178*'CPMK-CPL'!J$18,0)+IFERROR('FORM NILAI SIAP'!$AC178*'CPMK-CPL'!J$19,0)+IFERROR('FORM NILAI SIAP'!$AE178*'CPMK-CPL'!J$20,0))/'CPMK-CPL'!J$25,""))</f>
        <v/>
      </c>
      <c r="L178" s="7" t="str">
        <f>IF($C178="","",IFERROR((IFERROR('FORM NILAI SIAP'!$M178*'CPMK-CPL'!K$11,0)+IFERROR('FORM NILAI SIAP'!$O178*'CPMK-CPL'!K$12,0)+IFERROR('FORM NILAI SIAP'!$Q178*'CPMK-CPL'!K$13,0)+IFERROR('FORM NILAI SIAP'!$S178*'CPMK-CPL'!K$14,0)+IFERROR('FORM NILAI SIAP'!$U178*'CPMK-CPL'!K$15,0)+IFERROR('FORM NILAI SIAP'!$W178*'CPMK-CPL'!K$16,0)+IFERROR('FORM NILAI SIAP'!$Y178*'CPMK-CPL'!K$17,0)+IFERROR('FORM NILAI SIAP'!$AA178*'CPMK-CPL'!K$18,0)+IFERROR('FORM NILAI SIAP'!$AC178*'CPMK-CPL'!K$19,0)+IFERROR('FORM NILAI SIAP'!$AE178*'CPMK-CPL'!K$20,0))/'CPMK-CPL'!K$25,""))</f>
        <v/>
      </c>
      <c r="M178" s="7" t="str">
        <f>IF($C178="","",IFERROR((IFERROR('FORM NILAI SIAP'!$M178*'CPMK-CPL'!L$11,0)+IFERROR('FORM NILAI SIAP'!$O178*'CPMK-CPL'!L$12,0)+IFERROR('FORM NILAI SIAP'!$Q178*'CPMK-CPL'!L$13,0)+IFERROR('FORM NILAI SIAP'!$S178*'CPMK-CPL'!L$14,0)+IFERROR('FORM NILAI SIAP'!$U178*'CPMK-CPL'!L$15,0)+IFERROR('FORM NILAI SIAP'!$W178*'CPMK-CPL'!L$16,0)+IFERROR('FORM NILAI SIAP'!$Y178*'CPMK-CPL'!L$17,0)+IFERROR('FORM NILAI SIAP'!$AA178*'CPMK-CPL'!L$18,0)+IFERROR('FORM NILAI SIAP'!$AC178*'CPMK-CPL'!L$19,0)+IFERROR('FORM NILAI SIAP'!$AE178*'CPMK-CPL'!L$20,0))/'CPMK-CPL'!L$25,""))</f>
        <v/>
      </c>
      <c r="N178" s="7" t="str">
        <f>IF($C178="","",IFERROR((IFERROR('FORM NILAI SIAP'!$M178*'CPMK-CPL'!M$11,0)+IFERROR('FORM NILAI SIAP'!$O178*'CPMK-CPL'!M$12,0)+IFERROR('FORM NILAI SIAP'!$Q178*'CPMK-CPL'!M$13,0)+IFERROR('FORM NILAI SIAP'!$S178*'CPMK-CPL'!M$14,0)+IFERROR('FORM NILAI SIAP'!$U178*'CPMK-CPL'!M$15,0)+IFERROR('FORM NILAI SIAP'!$W178*'CPMK-CPL'!M$16,0)+IFERROR('FORM NILAI SIAP'!$Y178*'CPMK-CPL'!M$17,0)+IFERROR('FORM NILAI SIAP'!$AA178*'CPMK-CPL'!M$18,0)+IFERROR('FORM NILAI SIAP'!$AC178*'CPMK-CPL'!M$19,0)+IFERROR('FORM NILAI SIAP'!$AE178*'CPMK-CPL'!M$20,0))/'CPMK-CPL'!M$25,""))</f>
        <v/>
      </c>
      <c r="O178" s="7" t="str">
        <f>IF($C178="","",IFERROR((IFERROR('FORM NILAI SIAP'!$M178*'CPMK-CPL'!N$11,0)+IFERROR('FORM NILAI SIAP'!$O178*'CPMK-CPL'!N$12,0)+IFERROR('FORM NILAI SIAP'!$Q178*'CPMK-CPL'!N$13,0)+IFERROR('FORM NILAI SIAP'!$S178*'CPMK-CPL'!N$14,0)+IFERROR('FORM NILAI SIAP'!$U178*'CPMK-CPL'!N$15,0)+IFERROR('FORM NILAI SIAP'!$W178*'CPMK-CPL'!N$16,0)+IFERROR('FORM NILAI SIAP'!$Y178*'CPMK-CPL'!N$17,0)+IFERROR('FORM NILAI SIAP'!$AA178*'CPMK-CPL'!N$18,0)+IFERROR('FORM NILAI SIAP'!$AC178*'CPMK-CPL'!N$19,0)+IFERROR('FORM NILAI SIAP'!$AE178*'CPMK-CPL'!N$20,0))/'CPMK-CPL'!N$25,""))</f>
        <v/>
      </c>
      <c r="P178" s="7" t="str">
        <f>IF($C178="","",IFERROR((IFERROR('FORM NILAI SIAP'!$M178*'CPMK-CPL'!O$11,0)+IFERROR('FORM NILAI SIAP'!$O178*'CPMK-CPL'!O$12,0)+IFERROR('FORM NILAI SIAP'!$Q178*'CPMK-CPL'!O$13,0)+IFERROR('FORM NILAI SIAP'!$S178*'CPMK-CPL'!O$14,0)+IFERROR('FORM NILAI SIAP'!$U178*'CPMK-CPL'!O$15,0)+IFERROR('FORM NILAI SIAP'!$W178*'CPMK-CPL'!O$16,0)+IFERROR('FORM NILAI SIAP'!$Y178*'CPMK-CPL'!O$17,0)+IFERROR('FORM NILAI SIAP'!$AA178*'CPMK-CPL'!O$18,0)+IFERROR('FORM NILAI SIAP'!$AC178*'CPMK-CPL'!O$19,0)+IFERROR('FORM NILAI SIAP'!$AE178*'CPMK-CPL'!O$20,0))/'CPMK-CPL'!O$25,""))</f>
        <v/>
      </c>
      <c r="Q178" s="7" t="str">
        <f>IF($C178="","",IFERROR((IFERROR('FORM NILAI SIAP'!$M178*'CPMK-CPL'!P$11,0)+IFERROR('FORM NILAI SIAP'!$O178*'CPMK-CPL'!P$12,0)+IFERROR('FORM NILAI SIAP'!$Q178*'CPMK-CPL'!P$13,0)+IFERROR('FORM NILAI SIAP'!$S178*'CPMK-CPL'!P$14,0)+IFERROR('FORM NILAI SIAP'!$U178*'CPMK-CPL'!P$15,0)+IFERROR('FORM NILAI SIAP'!$W178*'CPMK-CPL'!P$16,0)+IFERROR('FORM NILAI SIAP'!$Y178*'CPMK-CPL'!P$17,0)+IFERROR('FORM NILAI SIAP'!$AA178*'CPMK-CPL'!P$18,0)+IFERROR('FORM NILAI SIAP'!$AC178*'CPMK-CPL'!P$19,0)+IFERROR('FORM NILAI SIAP'!$AE178*'CPMK-CPL'!P$20,0))/'CPMK-CPL'!P$25,""))</f>
        <v/>
      </c>
      <c r="R178" s="7" t="str">
        <f>IF($C178="","",IFERROR((IFERROR('FORM NILAI SIAP'!$M178*'CPMK-CPL'!Q$11,0)+IFERROR('FORM NILAI SIAP'!$O178*'CPMK-CPL'!Q$12,0)+IFERROR('FORM NILAI SIAP'!$Q178*'CPMK-CPL'!Q$13,0)+IFERROR('FORM NILAI SIAP'!$S178*'CPMK-CPL'!Q$14,0)+IFERROR('FORM NILAI SIAP'!$U178*'CPMK-CPL'!Q$15,0)+IFERROR('FORM NILAI SIAP'!$W178*'CPMK-CPL'!Q$16,0)+IFERROR('FORM NILAI SIAP'!$Y178*'CPMK-CPL'!Q$17,0)+IFERROR('FORM NILAI SIAP'!$AA178*'CPMK-CPL'!Q$18,0)+IFERROR('FORM NILAI SIAP'!$AC178*'CPMK-CPL'!Q$19,0)+IFERROR('FORM NILAI SIAP'!$AE178*'CPMK-CPL'!Q$20,0))/'CPMK-CPL'!Q$25,""))</f>
        <v/>
      </c>
      <c r="S178" s="7" t="str">
        <f>IF($C178="","",IFERROR((IFERROR('FORM NILAI SIAP'!$M178*'CPMK-CPL'!R$11,0)+IFERROR('FORM NILAI SIAP'!$O178*'CPMK-CPL'!R$12,0)+IFERROR('FORM NILAI SIAP'!$Q178*'CPMK-CPL'!R$13,0)+IFERROR('FORM NILAI SIAP'!$S178*'CPMK-CPL'!R$14,0)+IFERROR('FORM NILAI SIAP'!$U178*'CPMK-CPL'!R$15,0)+IFERROR('FORM NILAI SIAP'!$W178*'CPMK-CPL'!R$16,0)+IFERROR('FORM NILAI SIAP'!$Y178*'CPMK-CPL'!R$17,0)+IFERROR('FORM NILAI SIAP'!$AA178*'CPMK-CPL'!R$18,0)+IFERROR('FORM NILAI SIAP'!$AC178*'CPMK-CPL'!R$19,0)+IFERROR('FORM NILAI SIAP'!$AE178*'CPMK-CPL'!R$20,0))/'CPMK-CPL'!R$25,""))</f>
        <v/>
      </c>
      <c r="T178" s="2" t="str">
        <f t="shared" si="47"/>
        <v/>
      </c>
      <c r="U178" s="2" t="str">
        <f t="shared" si="48"/>
        <v/>
      </c>
      <c r="V178" s="2" t="str">
        <f t="shared" si="49"/>
        <v/>
      </c>
      <c r="W178" s="2" t="str">
        <f t="shared" si="50"/>
        <v/>
      </c>
      <c r="X178" s="2" t="str">
        <f t="shared" si="51"/>
        <v/>
      </c>
      <c r="Y178" s="2" t="str">
        <f t="shared" si="52"/>
        <v/>
      </c>
      <c r="Z178" s="2" t="str">
        <f t="shared" si="53"/>
        <v/>
      </c>
      <c r="AA178" s="2" t="str">
        <f t="shared" si="54"/>
        <v/>
      </c>
      <c r="AB178" s="2" t="str">
        <f t="shared" si="45"/>
        <v/>
      </c>
      <c r="AC178" s="2" t="str">
        <f t="shared" si="55"/>
        <v/>
      </c>
      <c r="AD178" s="2" t="str">
        <f t="shared" si="56"/>
        <v/>
      </c>
      <c r="AE178" s="2" t="str">
        <f t="shared" si="57"/>
        <v/>
      </c>
      <c r="AF178" s="2" t="str">
        <f t="shared" si="58"/>
        <v/>
      </c>
      <c r="AG178" s="2" t="str">
        <f t="shared" si="59"/>
        <v/>
      </c>
      <c r="AH178" s="2" t="str">
        <f t="shared" si="60"/>
        <v/>
      </c>
      <c r="AI178" s="60" t="str">
        <f t="shared" ca="1" si="61"/>
        <v/>
      </c>
      <c r="AJ178" s="60"/>
    </row>
    <row r="179" spans="1:36" x14ac:dyDescent="0.25">
      <c r="A179" s="63" t="str">
        <f t="shared" si="46"/>
        <v/>
      </c>
      <c r="B179" s="49" t="str">
        <f>IF('FORM NILAI SIAP'!A179=0,"",'FORM NILAI SIAP'!A179)</f>
        <v/>
      </c>
      <c r="C179" s="3" t="str">
        <f>IF('FORM NILAI SIAP'!B179=0,"",'FORM NILAI SIAP'!B179)</f>
        <v/>
      </c>
      <c r="D179" s="3" t="str">
        <f>'FORM NILAI SIAP'!J179</f>
        <v/>
      </c>
      <c r="E179" s="7" t="str">
        <f>IF($C179="","",IFERROR((IFERROR('FORM NILAI SIAP'!$M179*'CPMK-CPL'!D$11,0)+IFERROR('FORM NILAI SIAP'!$O179*'CPMK-CPL'!D$12,0)+IFERROR('FORM NILAI SIAP'!$Q179*'CPMK-CPL'!D$13,0)+IFERROR('FORM NILAI SIAP'!$S179*'CPMK-CPL'!D$14,0)+IFERROR('FORM NILAI SIAP'!$U179*'CPMK-CPL'!D$15,0)+IFERROR('FORM NILAI SIAP'!$W179*'CPMK-CPL'!D$16,0)+IFERROR('FORM NILAI SIAP'!$Y179*'CPMK-CPL'!D$17,0)+IFERROR('FORM NILAI SIAP'!$AA179*'CPMK-CPL'!D$18,0)+IFERROR('FORM NILAI SIAP'!$AC179*'CPMK-CPL'!D$19,0)+IFERROR('FORM NILAI SIAP'!$AE179*'CPMK-CPL'!D$20,0))/'CPMK-CPL'!D$25,""))</f>
        <v/>
      </c>
      <c r="F179" s="7" t="str">
        <f>IF($C179="","",IFERROR((IFERROR('FORM NILAI SIAP'!$M179*'CPMK-CPL'!E$11,0)+IFERROR('FORM NILAI SIAP'!$O179*'CPMK-CPL'!E$12,0)+IFERROR('FORM NILAI SIAP'!$Q179*'CPMK-CPL'!E$13,0)+IFERROR('FORM NILAI SIAP'!$S179*'CPMK-CPL'!E$14,0)+IFERROR('FORM NILAI SIAP'!$U179*'CPMK-CPL'!E$15,0)+IFERROR('FORM NILAI SIAP'!$W179*'CPMK-CPL'!E$16,0)+IFERROR('FORM NILAI SIAP'!$Y179*'CPMK-CPL'!E$17,0)+IFERROR('FORM NILAI SIAP'!$AA179*'CPMK-CPL'!E$18,0)+IFERROR('FORM NILAI SIAP'!$AC179*'CPMK-CPL'!E$19,0)+IFERROR('FORM NILAI SIAP'!$AE179*'CPMK-CPL'!E$20,0))/'CPMK-CPL'!E$25,""))</f>
        <v/>
      </c>
      <c r="G179" s="7" t="str">
        <f>IF($C179="","",IFERROR((IFERROR('FORM NILAI SIAP'!$M179*'CPMK-CPL'!F$11,0)+IFERROR('FORM NILAI SIAP'!$O179*'CPMK-CPL'!F$12,0)+IFERROR('FORM NILAI SIAP'!$Q179*'CPMK-CPL'!F$13,0)+IFERROR('FORM NILAI SIAP'!$S179*'CPMK-CPL'!F$14,0)+IFERROR('FORM NILAI SIAP'!$U179*'CPMK-CPL'!F$15,0)+IFERROR('FORM NILAI SIAP'!$W179*'CPMK-CPL'!F$16,0)+IFERROR('FORM NILAI SIAP'!$Y179*'CPMK-CPL'!F$17,0)+IFERROR('FORM NILAI SIAP'!$AA179*'CPMK-CPL'!F$18,0)+IFERROR('FORM NILAI SIAP'!$AC179*'CPMK-CPL'!F$19,0)+IFERROR('FORM NILAI SIAP'!$AE179*'CPMK-CPL'!F$20,0))/'CPMK-CPL'!F$25,""))</f>
        <v/>
      </c>
      <c r="H179" s="7" t="str">
        <f>IF($C179="","",IFERROR((IFERROR('FORM NILAI SIAP'!$M179*'CPMK-CPL'!G$11,0)+IFERROR('FORM NILAI SIAP'!$O179*'CPMK-CPL'!G$12,0)+IFERROR('FORM NILAI SIAP'!$Q179*'CPMK-CPL'!G$13,0)+IFERROR('FORM NILAI SIAP'!$S179*'CPMK-CPL'!G$14,0)+IFERROR('FORM NILAI SIAP'!$U179*'CPMK-CPL'!G$15,0)+IFERROR('FORM NILAI SIAP'!$W179*'CPMK-CPL'!G$16,0)+IFERROR('FORM NILAI SIAP'!$Y179*'CPMK-CPL'!G$17,0)+IFERROR('FORM NILAI SIAP'!$AA179*'CPMK-CPL'!G$18,0)+IFERROR('FORM NILAI SIAP'!$AC179*'CPMK-CPL'!G$19,0)+IFERROR('FORM NILAI SIAP'!$AE179*'CPMK-CPL'!G$20,0))/'CPMK-CPL'!G$25,""))</f>
        <v/>
      </c>
      <c r="I179" s="7" t="str">
        <f>IF($C179="","",IFERROR((IFERROR('FORM NILAI SIAP'!$M179*'CPMK-CPL'!H$11,0)+IFERROR('FORM NILAI SIAP'!$O179*'CPMK-CPL'!H$12,0)+IFERROR('FORM NILAI SIAP'!$Q179*'CPMK-CPL'!H$13,0)+IFERROR('FORM NILAI SIAP'!$S179*'CPMK-CPL'!H$14,0)+IFERROR('FORM NILAI SIAP'!$U179*'CPMK-CPL'!H$15,0)+IFERROR('FORM NILAI SIAP'!$W179*'CPMK-CPL'!H$16,0)+IFERROR('FORM NILAI SIAP'!$Y179*'CPMK-CPL'!H$17,0)+IFERROR('FORM NILAI SIAP'!$AA179*'CPMK-CPL'!H$18,0)+IFERROR('FORM NILAI SIAP'!$AC179*'CPMK-CPL'!H$19,0)+IFERROR('FORM NILAI SIAP'!$AE179*'CPMK-CPL'!H$20,0))/'CPMK-CPL'!H$25,""))</f>
        <v/>
      </c>
      <c r="J179" s="7" t="str">
        <f>IF($C179="","",IFERROR((IFERROR('FORM NILAI SIAP'!$M179*'CPMK-CPL'!I$11,0)+IFERROR('FORM NILAI SIAP'!$O179*'CPMK-CPL'!I$12,0)+IFERROR('FORM NILAI SIAP'!$Q179*'CPMK-CPL'!I$13,0)+IFERROR('FORM NILAI SIAP'!$S179*'CPMK-CPL'!I$14,0)+IFERROR('FORM NILAI SIAP'!$U179*'CPMK-CPL'!I$15,0)+IFERROR('FORM NILAI SIAP'!$W179*'CPMK-CPL'!I$16,0)+IFERROR('FORM NILAI SIAP'!$Y179*'CPMK-CPL'!I$17,0)+IFERROR('FORM NILAI SIAP'!$AA179*'CPMK-CPL'!I$18,0)+IFERROR('FORM NILAI SIAP'!$AC179*'CPMK-CPL'!I$19,0)+IFERROR('FORM NILAI SIAP'!$AE179*'CPMK-CPL'!I$20,0))/'CPMK-CPL'!I$25,""))</f>
        <v/>
      </c>
      <c r="K179" s="7" t="str">
        <f>IF($C179="","",IFERROR((IFERROR('FORM NILAI SIAP'!$M179*'CPMK-CPL'!J$11,0)+IFERROR('FORM NILAI SIAP'!$O179*'CPMK-CPL'!J$12,0)+IFERROR('FORM NILAI SIAP'!$Q179*'CPMK-CPL'!J$13,0)+IFERROR('FORM NILAI SIAP'!$S179*'CPMK-CPL'!J$14,0)+IFERROR('FORM NILAI SIAP'!$U179*'CPMK-CPL'!J$15,0)+IFERROR('FORM NILAI SIAP'!$W179*'CPMK-CPL'!J$16,0)+IFERROR('FORM NILAI SIAP'!$Y179*'CPMK-CPL'!J$17,0)+IFERROR('FORM NILAI SIAP'!$AA179*'CPMK-CPL'!J$18,0)+IFERROR('FORM NILAI SIAP'!$AC179*'CPMK-CPL'!J$19,0)+IFERROR('FORM NILAI SIAP'!$AE179*'CPMK-CPL'!J$20,0))/'CPMK-CPL'!J$25,""))</f>
        <v/>
      </c>
      <c r="L179" s="7" t="str">
        <f>IF($C179="","",IFERROR((IFERROR('FORM NILAI SIAP'!$M179*'CPMK-CPL'!K$11,0)+IFERROR('FORM NILAI SIAP'!$O179*'CPMK-CPL'!K$12,0)+IFERROR('FORM NILAI SIAP'!$Q179*'CPMK-CPL'!K$13,0)+IFERROR('FORM NILAI SIAP'!$S179*'CPMK-CPL'!K$14,0)+IFERROR('FORM NILAI SIAP'!$U179*'CPMK-CPL'!K$15,0)+IFERROR('FORM NILAI SIAP'!$W179*'CPMK-CPL'!K$16,0)+IFERROR('FORM NILAI SIAP'!$Y179*'CPMK-CPL'!K$17,0)+IFERROR('FORM NILAI SIAP'!$AA179*'CPMK-CPL'!K$18,0)+IFERROR('FORM NILAI SIAP'!$AC179*'CPMK-CPL'!K$19,0)+IFERROR('FORM NILAI SIAP'!$AE179*'CPMK-CPL'!K$20,0))/'CPMK-CPL'!K$25,""))</f>
        <v/>
      </c>
      <c r="M179" s="7" t="str">
        <f>IF($C179="","",IFERROR((IFERROR('FORM NILAI SIAP'!$M179*'CPMK-CPL'!L$11,0)+IFERROR('FORM NILAI SIAP'!$O179*'CPMK-CPL'!L$12,0)+IFERROR('FORM NILAI SIAP'!$Q179*'CPMK-CPL'!L$13,0)+IFERROR('FORM NILAI SIAP'!$S179*'CPMK-CPL'!L$14,0)+IFERROR('FORM NILAI SIAP'!$U179*'CPMK-CPL'!L$15,0)+IFERROR('FORM NILAI SIAP'!$W179*'CPMK-CPL'!L$16,0)+IFERROR('FORM NILAI SIAP'!$Y179*'CPMK-CPL'!L$17,0)+IFERROR('FORM NILAI SIAP'!$AA179*'CPMK-CPL'!L$18,0)+IFERROR('FORM NILAI SIAP'!$AC179*'CPMK-CPL'!L$19,0)+IFERROR('FORM NILAI SIAP'!$AE179*'CPMK-CPL'!L$20,0))/'CPMK-CPL'!L$25,""))</f>
        <v/>
      </c>
      <c r="N179" s="7" t="str">
        <f>IF($C179="","",IFERROR((IFERROR('FORM NILAI SIAP'!$M179*'CPMK-CPL'!M$11,0)+IFERROR('FORM NILAI SIAP'!$O179*'CPMK-CPL'!M$12,0)+IFERROR('FORM NILAI SIAP'!$Q179*'CPMK-CPL'!M$13,0)+IFERROR('FORM NILAI SIAP'!$S179*'CPMK-CPL'!M$14,0)+IFERROR('FORM NILAI SIAP'!$U179*'CPMK-CPL'!M$15,0)+IFERROR('FORM NILAI SIAP'!$W179*'CPMK-CPL'!M$16,0)+IFERROR('FORM NILAI SIAP'!$Y179*'CPMK-CPL'!M$17,0)+IFERROR('FORM NILAI SIAP'!$AA179*'CPMK-CPL'!M$18,0)+IFERROR('FORM NILAI SIAP'!$AC179*'CPMK-CPL'!M$19,0)+IFERROR('FORM NILAI SIAP'!$AE179*'CPMK-CPL'!M$20,0))/'CPMK-CPL'!M$25,""))</f>
        <v/>
      </c>
      <c r="O179" s="7" t="str">
        <f>IF($C179="","",IFERROR((IFERROR('FORM NILAI SIAP'!$M179*'CPMK-CPL'!N$11,0)+IFERROR('FORM NILAI SIAP'!$O179*'CPMK-CPL'!N$12,0)+IFERROR('FORM NILAI SIAP'!$Q179*'CPMK-CPL'!N$13,0)+IFERROR('FORM NILAI SIAP'!$S179*'CPMK-CPL'!N$14,0)+IFERROR('FORM NILAI SIAP'!$U179*'CPMK-CPL'!N$15,0)+IFERROR('FORM NILAI SIAP'!$W179*'CPMK-CPL'!N$16,0)+IFERROR('FORM NILAI SIAP'!$Y179*'CPMK-CPL'!N$17,0)+IFERROR('FORM NILAI SIAP'!$AA179*'CPMK-CPL'!N$18,0)+IFERROR('FORM NILAI SIAP'!$AC179*'CPMK-CPL'!N$19,0)+IFERROR('FORM NILAI SIAP'!$AE179*'CPMK-CPL'!N$20,0))/'CPMK-CPL'!N$25,""))</f>
        <v/>
      </c>
      <c r="P179" s="7" t="str">
        <f>IF($C179="","",IFERROR((IFERROR('FORM NILAI SIAP'!$M179*'CPMK-CPL'!O$11,0)+IFERROR('FORM NILAI SIAP'!$O179*'CPMK-CPL'!O$12,0)+IFERROR('FORM NILAI SIAP'!$Q179*'CPMK-CPL'!O$13,0)+IFERROR('FORM NILAI SIAP'!$S179*'CPMK-CPL'!O$14,0)+IFERROR('FORM NILAI SIAP'!$U179*'CPMK-CPL'!O$15,0)+IFERROR('FORM NILAI SIAP'!$W179*'CPMK-CPL'!O$16,0)+IFERROR('FORM NILAI SIAP'!$Y179*'CPMK-CPL'!O$17,0)+IFERROR('FORM NILAI SIAP'!$AA179*'CPMK-CPL'!O$18,0)+IFERROR('FORM NILAI SIAP'!$AC179*'CPMK-CPL'!O$19,0)+IFERROR('FORM NILAI SIAP'!$AE179*'CPMK-CPL'!O$20,0))/'CPMK-CPL'!O$25,""))</f>
        <v/>
      </c>
      <c r="Q179" s="7" t="str">
        <f>IF($C179="","",IFERROR((IFERROR('FORM NILAI SIAP'!$M179*'CPMK-CPL'!P$11,0)+IFERROR('FORM NILAI SIAP'!$O179*'CPMK-CPL'!P$12,0)+IFERROR('FORM NILAI SIAP'!$Q179*'CPMK-CPL'!P$13,0)+IFERROR('FORM NILAI SIAP'!$S179*'CPMK-CPL'!P$14,0)+IFERROR('FORM NILAI SIAP'!$U179*'CPMK-CPL'!P$15,0)+IFERROR('FORM NILAI SIAP'!$W179*'CPMK-CPL'!P$16,0)+IFERROR('FORM NILAI SIAP'!$Y179*'CPMK-CPL'!P$17,0)+IFERROR('FORM NILAI SIAP'!$AA179*'CPMK-CPL'!P$18,0)+IFERROR('FORM NILAI SIAP'!$AC179*'CPMK-CPL'!P$19,0)+IFERROR('FORM NILAI SIAP'!$AE179*'CPMK-CPL'!P$20,0))/'CPMK-CPL'!P$25,""))</f>
        <v/>
      </c>
      <c r="R179" s="7" t="str">
        <f>IF($C179="","",IFERROR((IFERROR('FORM NILAI SIAP'!$M179*'CPMK-CPL'!Q$11,0)+IFERROR('FORM NILAI SIAP'!$O179*'CPMK-CPL'!Q$12,0)+IFERROR('FORM NILAI SIAP'!$Q179*'CPMK-CPL'!Q$13,0)+IFERROR('FORM NILAI SIAP'!$S179*'CPMK-CPL'!Q$14,0)+IFERROR('FORM NILAI SIAP'!$U179*'CPMK-CPL'!Q$15,0)+IFERROR('FORM NILAI SIAP'!$W179*'CPMK-CPL'!Q$16,0)+IFERROR('FORM NILAI SIAP'!$Y179*'CPMK-CPL'!Q$17,0)+IFERROR('FORM NILAI SIAP'!$AA179*'CPMK-CPL'!Q$18,0)+IFERROR('FORM NILAI SIAP'!$AC179*'CPMK-CPL'!Q$19,0)+IFERROR('FORM NILAI SIAP'!$AE179*'CPMK-CPL'!Q$20,0))/'CPMK-CPL'!Q$25,""))</f>
        <v/>
      </c>
      <c r="S179" s="7" t="str">
        <f>IF($C179="","",IFERROR((IFERROR('FORM NILAI SIAP'!$M179*'CPMK-CPL'!R$11,0)+IFERROR('FORM NILAI SIAP'!$O179*'CPMK-CPL'!R$12,0)+IFERROR('FORM NILAI SIAP'!$Q179*'CPMK-CPL'!R$13,0)+IFERROR('FORM NILAI SIAP'!$S179*'CPMK-CPL'!R$14,0)+IFERROR('FORM NILAI SIAP'!$U179*'CPMK-CPL'!R$15,0)+IFERROR('FORM NILAI SIAP'!$W179*'CPMK-CPL'!R$16,0)+IFERROR('FORM NILAI SIAP'!$Y179*'CPMK-CPL'!R$17,0)+IFERROR('FORM NILAI SIAP'!$AA179*'CPMK-CPL'!R$18,0)+IFERROR('FORM NILAI SIAP'!$AC179*'CPMK-CPL'!R$19,0)+IFERROR('FORM NILAI SIAP'!$AE179*'CPMK-CPL'!R$20,0))/'CPMK-CPL'!R$25,""))</f>
        <v/>
      </c>
      <c r="T179" s="2" t="str">
        <f t="shared" si="47"/>
        <v/>
      </c>
      <c r="U179" s="2" t="str">
        <f t="shared" si="48"/>
        <v/>
      </c>
      <c r="V179" s="2" t="str">
        <f t="shared" si="49"/>
        <v/>
      </c>
      <c r="W179" s="2" t="str">
        <f t="shared" si="50"/>
        <v/>
      </c>
      <c r="X179" s="2" t="str">
        <f t="shared" si="51"/>
        <v/>
      </c>
      <c r="Y179" s="2" t="str">
        <f t="shared" si="52"/>
        <v/>
      </c>
      <c r="Z179" s="2" t="str">
        <f t="shared" si="53"/>
        <v/>
      </c>
      <c r="AA179" s="2" t="str">
        <f t="shared" si="54"/>
        <v/>
      </c>
      <c r="AB179" s="2" t="str">
        <f t="shared" si="45"/>
        <v/>
      </c>
      <c r="AC179" s="2" t="str">
        <f t="shared" si="55"/>
        <v/>
      </c>
      <c r="AD179" s="2" t="str">
        <f t="shared" si="56"/>
        <v/>
      </c>
      <c r="AE179" s="2" t="str">
        <f t="shared" si="57"/>
        <v/>
      </c>
      <c r="AF179" s="2" t="str">
        <f t="shared" si="58"/>
        <v/>
      </c>
      <c r="AG179" s="2" t="str">
        <f t="shared" si="59"/>
        <v/>
      </c>
      <c r="AH179" s="2" t="str">
        <f t="shared" si="60"/>
        <v/>
      </c>
      <c r="AI179" s="60" t="str">
        <f t="shared" ca="1" si="61"/>
        <v/>
      </c>
      <c r="AJ179" s="60"/>
    </row>
    <row r="180" spans="1:36" x14ac:dyDescent="0.25">
      <c r="A180" s="63" t="str">
        <f t="shared" si="46"/>
        <v/>
      </c>
      <c r="B180" s="49" t="str">
        <f>IF('FORM NILAI SIAP'!A180=0,"",'FORM NILAI SIAP'!A180)</f>
        <v/>
      </c>
      <c r="C180" s="3" t="str">
        <f>IF('FORM NILAI SIAP'!B180=0,"",'FORM NILAI SIAP'!B180)</f>
        <v/>
      </c>
      <c r="D180" s="3" t="str">
        <f>'FORM NILAI SIAP'!J180</f>
        <v/>
      </c>
      <c r="E180" s="7" t="str">
        <f>IF($C180="","",IFERROR((IFERROR('FORM NILAI SIAP'!$M180*'CPMK-CPL'!D$11,0)+IFERROR('FORM NILAI SIAP'!$O180*'CPMK-CPL'!D$12,0)+IFERROR('FORM NILAI SIAP'!$Q180*'CPMK-CPL'!D$13,0)+IFERROR('FORM NILAI SIAP'!$S180*'CPMK-CPL'!D$14,0)+IFERROR('FORM NILAI SIAP'!$U180*'CPMK-CPL'!D$15,0)+IFERROR('FORM NILAI SIAP'!$W180*'CPMK-CPL'!D$16,0)+IFERROR('FORM NILAI SIAP'!$Y180*'CPMK-CPL'!D$17,0)+IFERROR('FORM NILAI SIAP'!$AA180*'CPMK-CPL'!D$18,0)+IFERROR('FORM NILAI SIAP'!$AC180*'CPMK-CPL'!D$19,0)+IFERROR('FORM NILAI SIAP'!$AE180*'CPMK-CPL'!D$20,0))/'CPMK-CPL'!D$25,""))</f>
        <v/>
      </c>
      <c r="F180" s="7" t="str">
        <f>IF($C180="","",IFERROR((IFERROR('FORM NILAI SIAP'!$M180*'CPMK-CPL'!E$11,0)+IFERROR('FORM NILAI SIAP'!$O180*'CPMK-CPL'!E$12,0)+IFERROR('FORM NILAI SIAP'!$Q180*'CPMK-CPL'!E$13,0)+IFERROR('FORM NILAI SIAP'!$S180*'CPMK-CPL'!E$14,0)+IFERROR('FORM NILAI SIAP'!$U180*'CPMK-CPL'!E$15,0)+IFERROR('FORM NILAI SIAP'!$W180*'CPMK-CPL'!E$16,0)+IFERROR('FORM NILAI SIAP'!$Y180*'CPMK-CPL'!E$17,0)+IFERROR('FORM NILAI SIAP'!$AA180*'CPMK-CPL'!E$18,0)+IFERROR('FORM NILAI SIAP'!$AC180*'CPMK-CPL'!E$19,0)+IFERROR('FORM NILAI SIAP'!$AE180*'CPMK-CPL'!E$20,0))/'CPMK-CPL'!E$25,""))</f>
        <v/>
      </c>
      <c r="G180" s="7" t="str">
        <f>IF($C180="","",IFERROR((IFERROR('FORM NILAI SIAP'!$M180*'CPMK-CPL'!F$11,0)+IFERROR('FORM NILAI SIAP'!$O180*'CPMK-CPL'!F$12,0)+IFERROR('FORM NILAI SIAP'!$Q180*'CPMK-CPL'!F$13,0)+IFERROR('FORM NILAI SIAP'!$S180*'CPMK-CPL'!F$14,0)+IFERROR('FORM NILAI SIAP'!$U180*'CPMK-CPL'!F$15,0)+IFERROR('FORM NILAI SIAP'!$W180*'CPMK-CPL'!F$16,0)+IFERROR('FORM NILAI SIAP'!$Y180*'CPMK-CPL'!F$17,0)+IFERROR('FORM NILAI SIAP'!$AA180*'CPMK-CPL'!F$18,0)+IFERROR('FORM NILAI SIAP'!$AC180*'CPMK-CPL'!F$19,0)+IFERROR('FORM NILAI SIAP'!$AE180*'CPMK-CPL'!F$20,0))/'CPMK-CPL'!F$25,""))</f>
        <v/>
      </c>
      <c r="H180" s="7" t="str">
        <f>IF($C180="","",IFERROR((IFERROR('FORM NILAI SIAP'!$M180*'CPMK-CPL'!G$11,0)+IFERROR('FORM NILAI SIAP'!$O180*'CPMK-CPL'!G$12,0)+IFERROR('FORM NILAI SIAP'!$Q180*'CPMK-CPL'!G$13,0)+IFERROR('FORM NILAI SIAP'!$S180*'CPMK-CPL'!G$14,0)+IFERROR('FORM NILAI SIAP'!$U180*'CPMK-CPL'!G$15,0)+IFERROR('FORM NILAI SIAP'!$W180*'CPMK-CPL'!G$16,0)+IFERROR('FORM NILAI SIAP'!$Y180*'CPMK-CPL'!G$17,0)+IFERROR('FORM NILAI SIAP'!$AA180*'CPMK-CPL'!G$18,0)+IFERROR('FORM NILAI SIAP'!$AC180*'CPMK-CPL'!G$19,0)+IFERROR('FORM NILAI SIAP'!$AE180*'CPMK-CPL'!G$20,0))/'CPMK-CPL'!G$25,""))</f>
        <v/>
      </c>
      <c r="I180" s="7" t="str">
        <f>IF($C180="","",IFERROR((IFERROR('FORM NILAI SIAP'!$M180*'CPMK-CPL'!H$11,0)+IFERROR('FORM NILAI SIAP'!$O180*'CPMK-CPL'!H$12,0)+IFERROR('FORM NILAI SIAP'!$Q180*'CPMK-CPL'!H$13,0)+IFERROR('FORM NILAI SIAP'!$S180*'CPMK-CPL'!H$14,0)+IFERROR('FORM NILAI SIAP'!$U180*'CPMK-CPL'!H$15,0)+IFERROR('FORM NILAI SIAP'!$W180*'CPMK-CPL'!H$16,0)+IFERROR('FORM NILAI SIAP'!$Y180*'CPMK-CPL'!H$17,0)+IFERROR('FORM NILAI SIAP'!$AA180*'CPMK-CPL'!H$18,0)+IFERROR('FORM NILAI SIAP'!$AC180*'CPMK-CPL'!H$19,0)+IFERROR('FORM NILAI SIAP'!$AE180*'CPMK-CPL'!H$20,0))/'CPMK-CPL'!H$25,""))</f>
        <v/>
      </c>
      <c r="J180" s="7" t="str">
        <f>IF($C180="","",IFERROR((IFERROR('FORM NILAI SIAP'!$M180*'CPMK-CPL'!I$11,0)+IFERROR('FORM NILAI SIAP'!$O180*'CPMK-CPL'!I$12,0)+IFERROR('FORM NILAI SIAP'!$Q180*'CPMK-CPL'!I$13,0)+IFERROR('FORM NILAI SIAP'!$S180*'CPMK-CPL'!I$14,0)+IFERROR('FORM NILAI SIAP'!$U180*'CPMK-CPL'!I$15,0)+IFERROR('FORM NILAI SIAP'!$W180*'CPMK-CPL'!I$16,0)+IFERROR('FORM NILAI SIAP'!$Y180*'CPMK-CPL'!I$17,0)+IFERROR('FORM NILAI SIAP'!$AA180*'CPMK-CPL'!I$18,0)+IFERROR('FORM NILAI SIAP'!$AC180*'CPMK-CPL'!I$19,0)+IFERROR('FORM NILAI SIAP'!$AE180*'CPMK-CPL'!I$20,0))/'CPMK-CPL'!I$25,""))</f>
        <v/>
      </c>
      <c r="K180" s="7" t="str">
        <f>IF($C180="","",IFERROR((IFERROR('FORM NILAI SIAP'!$M180*'CPMK-CPL'!J$11,0)+IFERROR('FORM NILAI SIAP'!$O180*'CPMK-CPL'!J$12,0)+IFERROR('FORM NILAI SIAP'!$Q180*'CPMK-CPL'!J$13,0)+IFERROR('FORM NILAI SIAP'!$S180*'CPMK-CPL'!J$14,0)+IFERROR('FORM NILAI SIAP'!$U180*'CPMK-CPL'!J$15,0)+IFERROR('FORM NILAI SIAP'!$W180*'CPMK-CPL'!J$16,0)+IFERROR('FORM NILAI SIAP'!$Y180*'CPMK-CPL'!J$17,0)+IFERROR('FORM NILAI SIAP'!$AA180*'CPMK-CPL'!J$18,0)+IFERROR('FORM NILAI SIAP'!$AC180*'CPMK-CPL'!J$19,0)+IFERROR('FORM NILAI SIAP'!$AE180*'CPMK-CPL'!J$20,0))/'CPMK-CPL'!J$25,""))</f>
        <v/>
      </c>
      <c r="L180" s="7" t="str">
        <f>IF($C180="","",IFERROR((IFERROR('FORM NILAI SIAP'!$M180*'CPMK-CPL'!K$11,0)+IFERROR('FORM NILAI SIAP'!$O180*'CPMK-CPL'!K$12,0)+IFERROR('FORM NILAI SIAP'!$Q180*'CPMK-CPL'!K$13,0)+IFERROR('FORM NILAI SIAP'!$S180*'CPMK-CPL'!K$14,0)+IFERROR('FORM NILAI SIAP'!$U180*'CPMK-CPL'!K$15,0)+IFERROR('FORM NILAI SIAP'!$W180*'CPMK-CPL'!K$16,0)+IFERROR('FORM NILAI SIAP'!$Y180*'CPMK-CPL'!K$17,0)+IFERROR('FORM NILAI SIAP'!$AA180*'CPMK-CPL'!K$18,0)+IFERROR('FORM NILAI SIAP'!$AC180*'CPMK-CPL'!K$19,0)+IFERROR('FORM NILAI SIAP'!$AE180*'CPMK-CPL'!K$20,0))/'CPMK-CPL'!K$25,""))</f>
        <v/>
      </c>
      <c r="M180" s="7" t="str">
        <f>IF($C180="","",IFERROR((IFERROR('FORM NILAI SIAP'!$M180*'CPMK-CPL'!L$11,0)+IFERROR('FORM NILAI SIAP'!$O180*'CPMK-CPL'!L$12,0)+IFERROR('FORM NILAI SIAP'!$Q180*'CPMK-CPL'!L$13,0)+IFERROR('FORM NILAI SIAP'!$S180*'CPMK-CPL'!L$14,0)+IFERROR('FORM NILAI SIAP'!$U180*'CPMK-CPL'!L$15,0)+IFERROR('FORM NILAI SIAP'!$W180*'CPMK-CPL'!L$16,0)+IFERROR('FORM NILAI SIAP'!$Y180*'CPMK-CPL'!L$17,0)+IFERROR('FORM NILAI SIAP'!$AA180*'CPMK-CPL'!L$18,0)+IFERROR('FORM NILAI SIAP'!$AC180*'CPMK-CPL'!L$19,0)+IFERROR('FORM NILAI SIAP'!$AE180*'CPMK-CPL'!L$20,0))/'CPMK-CPL'!L$25,""))</f>
        <v/>
      </c>
      <c r="N180" s="7" t="str">
        <f>IF($C180="","",IFERROR((IFERROR('FORM NILAI SIAP'!$M180*'CPMK-CPL'!M$11,0)+IFERROR('FORM NILAI SIAP'!$O180*'CPMK-CPL'!M$12,0)+IFERROR('FORM NILAI SIAP'!$Q180*'CPMK-CPL'!M$13,0)+IFERROR('FORM NILAI SIAP'!$S180*'CPMK-CPL'!M$14,0)+IFERROR('FORM NILAI SIAP'!$U180*'CPMK-CPL'!M$15,0)+IFERROR('FORM NILAI SIAP'!$W180*'CPMK-CPL'!M$16,0)+IFERROR('FORM NILAI SIAP'!$Y180*'CPMK-CPL'!M$17,0)+IFERROR('FORM NILAI SIAP'!$AA180*'CPMK-CPL'!M$18,0)+IFERROR('FORM NILAI SIAP'!$AC180*'CPMK-CPL'!M$19,0)+IFERROR('FORM NILAI SIAP'!$AE180*'CPMK-CPL'!M$20,0))/'CPMK-CPL'!M$25,""))</f>
        <v/>
      </c>
      <c r="O180" s="7" t="str">
        <f>IF($C180="","",IFERROR((IFERROR('FORM NILAI SIAP'!$M180*'CPMK-CPL'!N$11,0)+IFERROR('FORM NILAI SIAP'!$O180*'CPMK-CPL'!N$12,0)+IFERROR('FORM NILAI SIAP'!$Q180*'CPMK-CPL'!N$13,0)+IFERROR('FORM NILAI SIAP'!$S180*'CPMK-CPL'!N$14,0)+IFERROR('FORM NILAI SIAP'!$U180*'CPMK-CPL'!N$15,0)+IFERROR('FORM NILAI SIAP'!$W180*'CPMK-CPL'!N$16,0)+IFERROR('FORM NILAI SIAP'!$Y180*'CPMK-CPL'!N$17,0)+IFERROR('FORM NILAI SIAP'!$AA180*'CPMK-CPL'!N$18,0)+IFERROR('FORM NILAI SIAP'!$AC180*'CPMK-CPL'!N$19,0)+IFERROR('FORM NILAI SIAP'!$AE180*'CPMK-CPL'!N$20,0))/'CPMK-CPL'!N$25,""))</f>
        <v/>
      </c>
      <c r="P180" s="7" t="str">
        <f>IF($C180="","",IFERROR((IFERROR('FORM NILAI SIAP'!$M180*'CPMK-CPL'!O$11,0)+IFERROR('FORM NILAI SIAP'!$O180*'CPMK-CPL'!O$12,0)+IFERROR('FORM NILAI SIAP'!$Q180*'CPMK-CPL'!O$13,0)+IFERROR('FORM NILAI SIAP'!$S180*'CPMK-CPL'!O$14,0)+IFERROR('FORM NILAI SIAP'!$U180*'CPMK-CPL'!O$15,0)+IFERROR('FORM NILAI SIAP'!$W180*'CPMK-CPL'!O$16,0)+IFERROR('FORM NILAI SIAP'!$Y180*'CPMK-CPL'!O$17,0)+IFERROR('FORM NILAI SIAP'!$AA180*'CPMK-CPL'!O$18,0)+IFERROR('FORM NILAI SIAP'!$AC180*'CPMK-CPL'!O$19,0)+IFERROR('FORM NILAI SIAP'!$AE180*'CPMK-CPL'!O$20,0))/'CPMK-CPL'!O$25,""))</f>
        <v/>
      </c>
      <c r="Q180" s="7" t="str">
        <f>IF($C180="","",IFERROR((IFERROR('FORM NILAI SIAP'!$M180*'CPMK-CPL'!P$11,0)+IFERROR('FORM NILAI SIAP'!$O180*'CPMK-CPL'!P$12,0)+IFERROR('FORM NILAI SIAP'!$Q180*'CPMK-CPL'!P$13,0)+IFERROR('FORM NILAI SIAP'!$S180*'CPMK-CPL'!P$14,0)+IFERROR('FORM NILAI SIAP'!$U180*'CPMK-CPL'!P$15,0)+IFERROR('FORM NILAI SIAP'!$W180*'CPMK-CPL'!P$16,0)+IFERROR('FORM NILAI SIAP'!$Y180*'CPMK-CPL'!P$17,0)+IFERROR('FORM NILAI SIAP'!$AA180*'CPMK-CPL'!P$18,0)+IFERROR('FORM NILAI SIAP'!$AC180*'CPMK-CPL'!P$19,0)+IFERROR('FORM NILAI SIAP'!$AE180*'CPMK-CPL'!P$20,0))/'CPMK-CPL'!P$25,""))</f>
        <v/>
      </c>
      <c r="R180" s="7" t="str">
        <f>IF($C180="","",IFERROR((IFERROR('FORM NILAI SIAP'!$M180*'CPMK-CPL'!Q$11,0)+IFERROR('FORM NILAI SIAP'!$O180*'CPMK-CPL'!Q$12,0)+IFERROR('FORM NILAI SIAP'!$Q180*'CPMK-CPL'!Q$13,0)+IFERROR('FORM NILAI SIAP'!$S180*'CPMK-CPL'!Q$14,0)+IFERROR('FORM NILAI SIAP'!$U180*'CPMK-CPL'!Q$15,0)+IFERROR('FORM NILAI SIAP'!$W180*'CPMK-CPL'!Q$16,0)+IFERROR('FORM NILAI SIAP'!$Y180*'CPMK-CPL'!Q$17,0)+IFERROR('FORM NILAI SIAP'!$AA180*'CPMK-CPL'!Q$18,0)+IFERROR('FORM NILAI SIAP'!$AC180*'CPMK-CPL'!Q$19,0)+IFERROR('FORM NILAI SIAP'!$AE180*'CPMK-CPL'!Q$20,0))/'CPMK-CPL'!Q$25,""))</f>
        <v/>
      </c>
      <c r="S180" s="7" t="str">
        <f>IF($C180="","",IFERROR((IFERROR('FORM NILAI SIAP'!$M180*'CPMK-CPL'!R$11,0)+IFERROR('FORM NILAI SIAP'!$O180*'CPMK-CPL'!R$12,0)+IFERROR('FORM NILAI SIAP'!$Q180*'CPMK-CPL'!R$13,0)+IFERROR('FORM NILAI SIAP'!$S180*'CPMK-CPL'!R$14,0)+IFERROR('FORM NILAI SIAP'!$U180*'CPMK-CPL'!R$15,0)+IFERROR('FORM NILAI SIAP'!$W180*'CPMK-CPL'!R$16,0)+IFERROR('FORM NILAI SIAP'!$Y180*'CPMK-CPL'!R$17,0)+IFERROR('FORM NILAI SIAP'!$AA180*'CPMK-CPL'!R$18,0)+IFERROR('FORM NILAI SIAP'!$AC180*'CPMK-CPL'!R$19,0)+IFERROR('FORM NILAI SIAP'!$AE180*'CPMK-CPL'!R$20,0))/'CPMK-CPL'!R$25,""))</f>
        <v/>
      </c>
      <c r="T180" s="2" t="str">
        <f t="shared" si="47"/>
        <v/>
      </c>
      <c r="U180" s="2" t="str">
        <f t="shared" si="48"/>
        <v/>
      </c>
      <c r="V180" s="2" t="str">
        <f t="shared" si="49"/>
        <v/>
      </c>
      <c r="W180" s="2" t="str">
        <f t="shared" si="50"/>
        <v/>
      </c>
      <c r="X180" s="2" t="str">
        <f t="shared" si="51"/>
        <v/>
      </c>
      <c r="Y180" s="2" t="str">
        <f t="shared" si="52"/>
        <v/>
      </c>
      <c r="Z180" s="2" t="str">
        <f t="shared" si="53"/>
        <v/>
      </c>
      <c r="AA180" s="2" t="str">
        <f t="shared" si="54"/>
        <v/>
      </c>
      <c r="AB180" s="2" t="str">
        <f t="shared" si="45"/>
        <v/>
      </c>
      <c r="AC180" s="2" t="str">
        <f t="shared" si="55"/>
        <v/>
      </c>
      <c r="AD180" s="2" t="str">
        <f t="shared" si="56"/>
        <v/>
      </c>
      <c r="AE180" s="2" t="str">
        <f t="shared" si="57"/>
        <v/>
      </c>
      <c r="AF180" s="2" t="str">
        <f t="shared" si="58"/>
        <v/>
      </c>
      <c r="AG180" s="2" t="str">
        <f t="shared" si="59"/>
        <v/>
      </c>
      <c r="AH180" s="2" t="str">
        <f t="shared" si="60"/>
        <v/>
      </c>
      <c r="AI180" s="60" t="str">
        <f t="shared" ca="1" si="61"/>
        <v/>
      </c>
      <c r="AJ180" s="60"/>
    </row>
    <row r="181" spans="1:36" x14ac:dyDescent="0.25">
      <c r="A181" s="63" t="str">
        <f t="shared" si="46"/>
        <v/>
      </c>
      <c r="B181" s="49" t="str">
        <f>IF('FORM NILAI SIAP'!A181=0,"",'FORM NILAI SIAP'!A181)</f>
        <v/>
      </c>
      <c r="C181" s="3" t="str">
        <f>IF('FORM NILAI SIAP'!B181=0,"",'FORM NILAI SIAP'!B181)</f>
        <v/>
      </c>
      <c r="D181" s="3" t="str">
        <f>'FORM NILAI SIAP'!J181</f>
        <v/>
      </c>
      <c r="E181" s="7" t="str">
        <f>IF($C181="","",IFERROR((IFERROR('FORM NILAI SIAP'!$M181*'CPMK-CPL'!D$11,0)+IFERROR('FORM NILAI SIAP'!$O181*'CPMK-CPL'!D$12,0)+IFERROR('FORM NILAI SIAP'!$Q181*'CPMK-CPL'!D$13,0)+IFERROR('FORM NILAI SIAP'!$S181*'CPMK-CPL'!D$14,0)+IFERROR('FORM NILAI SIAP'!$U181*'CPMK-CPL'!D$15,0)+IFERROR('FORM NILAI SIAP'!$W181*'CPMK-CPL'!D$16,0)+IFERROR('FORM NILAI SIAP'!$Y181*'CPMK-CPL'!D$17,0)+IFERROR('FORM NILAI SIAP'!$AA181*'CPMK-CPL'!D$18,0)+IFERROR('FORM NILAI SIAP'!$AC181*'CPMK-CPL'!D$19,0)+IFERROR('FORM NILAI SIAP'!$AE181*'CPMK-CPL'!D$20,0))/'CPMK-CPL'!D$25,""))</f>
        <v/>
      </c>
      <c r="F181" s="7" t="str">
        <f>IF($C181="","",IFERROR((IFERROR('FORM NILAI SIAP'!$M181*'CPMK-CPL'!E$11,0)+IFERROR('FORM NILAI SIAP'!$O181*'CPMK-CPL'!E$12,0)+IFERROR('FORM NILAI SIAP'!$Q181*'CPMK-CPL'!E$13,0)+IFERROR('FORM NILAI SIAP'!$S181*'CPMK-CPL'!E$14,0)+IFERROR('FORM NILAI SIAP'!$U181*'CPMK-CPL'!E$15,0)+IFERROR('FORM NILAI SIAP'!$W181*'CPMK-CPL'!E$16,0)+IFERROR('FORM NILAI SIAP'!$Y181*'CPMK-CPL'!E$17,0)+IFERROR('FORM NILAI SIAP'!$AA181*'CPMK-CPL'!E$18,0)+IFERROR('FORM NILAI SIAP'!$AC181*'CPMK-CPL'!E$19,0)+IFERROR('FORM NILAI SIAP'!$AE181*'CPMK-CPL'!E$20,0))/'CPMK-CPL'!E$25,""))</f>
        <v/>
      </c>
      <c r="G181" s="7" t="str">
        <f>IF($C181="","",IFERROR((IFERROR('FORM NILAI SIAP'!$M181*'CPMK-CPL'!F$11,0)+IFERROR('FORM NILAI SIAP'!$O181*'CPMK-CPL'!F$12,0)+IFERROR('FORM NILAI SIAP'!$Q181*'CPMK-CPL'!F$13,0)+IFERROR('FORM NILAI SIAP'!$S181*'CPMK-CPL'!F$14,0)+IFERROR('FORM NILAI SIAP'!$U181*'CPMK-CPL'!F$15,0)+IFERROR('FORM NILAI SIAP'!$W181*'CPMK-CPL'!F$16,0)+IFERROR('FORM NILAI SIAP'!$Y181*'CPMK-CPL'!F$17,0)+IFERROR('FORM NILAI SIAP'!$AA181*'CPMK-CPL'!F$18,0)+IFERROR('FORM NILAI SIAP'!$AC181*'CPMK-CPL'!F$19,0)+IFERROR('FORM NILAI SIAP'!$AE181*'CPMK-CPL'!F$20,0))/'CPMK-CPL'!F$25,""))</f>
        <v/>
      </c>
      <c r="H181" s="7" t="str">
        <f>IF($C181="","",IFERROR((IFERROR('FORM NILAI SIAP'!$M181*'CPMK-CPL'!G$11,0)+IFERROR('FORM NILAI SIAP'!$O181*'CPMK-CPL'!G$12,0)+IFERROR('FORM NILAI SIAP'!$Q181*'CPMK-CPL'!G$13,0)+IFERROR('FORM NILAI SIAP'!$S181*'CPMK-CPL'!G$14,0)+IFERROR('FORM NILAI SIAP'!$U181*'CPMK-CPL'!G$15,0)+IFERROR('FORM NILAI SIAP'!$W181*'CPMK-CPL'!G$16,0)+IFERROR('FORM NILAI SIAP'!$Y181*'CPMK-CPL'!G$17,0)+IFERROR('FORM NILAI SIAP'!$AA181*'CPMK-CPL'!G$18,0)+IFERROR('FORM NILAI SIAP'!$AC181*'CPMK-CPL'!G$19,0)+IFERROR('FORM NILAI SIAP'!$AE181*'CPMK-CPL'!G$20,0))/'CPMK-CPL'!G$25,""))</f>
        <v/>
      </c>
      <c r="I181" s="7" t="str">
        <f>IF($C181="","",IFERROR((IFERROR('FORM NILAI SIAP'!$M181*'CPMK-CPL'!H$11,0)+IFERROR('FORM NILAI SIAP'!$O181*'CPMK-CPL'!H$12,0)+IFERROR('FORM NILAI SIAP'!$Q181*'CPMK-CPL'!H$13,0)+IFERROR('FORM NILAI SIAP'!$S181*'CPMK-CPL'!H$14,0)+IFERROR('FORM NILAI SIAP'!$U181*'CPMK-CPL'!H$15,0)+IFERROR('FORM NILAI SIAP'!$W181*'CPMK-CPL'!H$16,0)+IFERROR('FORM NILAI SIAP'!$Y181*'CPMK-CPL'!H$17,0)+IFERROR('FORM NILAI SIAP'!$AA181*'CPMK-CPL'!H$18,0)+IFERROR('FORM NILAI SIAP'!$AC181*'CPMK-CPL'!H$19,0)+IFERROR('FORM NILAI SIAP'!$AE181*'CPMK-CPL'!H$20,0))/'CPMK-CPL'!H$25,""))</f>
        <v/>
      </c>
      <c r="J181" s="7" t="str">
        <f>IF($C181="","",IFERROR((IFERROR('FORM NILAI SIAP'!$M181*'CPMK-CPL'!I$11,0)+IFERROR('FORM NILAI SIAP'!$O181*'CPMK-CPL'!I$12,0)+IFERROR('FORM NILAI SIAP'!$Q181*'CPMK-CPL'!I$13,0)+IFERROR('FORM NILAI SIAP'!$S181*'CPMK-CPL'!I$14,0)+IFERROR('FORM NILAI SIAP'!$U181*'CPMK-CPL'!I$15,0)+IFERROR('FORM NILAI SIAP'!$W181*'CPMK-CPL'!I$16,0)+IFERROR('FORM NILAI SIAP'!$Y181*'CPMK-CPL'!I$17,0)+IFERROR('FORM NILAI SIAP'!$AA181*'CPMK-CPL'!I$18,0)+IFERROR('FORM NILAI SIAP'!$AC181*'CPMK-CPL'!I$19,0)+IFERROR('FORM NILAI SIAP'!$AE181*'CPMK-CPL'!I$20,0))/'CPMK-CPL'!I$25,""))</f>
        <v/>
      </c>
      <c r="K181" s="7" t="str">
        <f>IF($C181="","",IFERROR((IFERROR('FORM NILAI SIAP'!$M181*'CPMK-CPL'!J$11,0)+IFERROR('FORM NILAI SIAP'!$O181*'CPMK-CPL'!J$12,0)+IFERROR('FORM NILAI SIAP'!$Q181*'CPMK-CPL'!J$13,0)+IFERROR('FORM NILAI SIAP'!$S181*'CPMK-CPL'!J$14,0)+IFERROR('FORM NILAI SIAP'!$U181*'CPMK-CPL'!J$15,0)+IFERROR('FORM NILAI SIAP'!$W181*'CPMK-CPL'!J$16,0)+IFERROR('FORM NILAI SIAP'!$Y181*'CPMK-CPL'!J$17,0)+IFERROR('FORM NILAI SIAP'!$AA181*'CPMK-CPL'!J$18,0)+IFERROR('FORM NILAI SIAP'!$AC181*'CPMK-CPL'!J$19,0)+IFERROR('FORM NILAI SIAP'!$AE181*'CPMK-CPL'!J$20,0))/'CPMK-CPL'!J$25,""))</f>
        <v/>
      </c>
      <c r="L181" s="7" t="str">
        <f>IF($C181="","",IFERROR((IFERROR('FORM NILAI SIAP'!$M181*'CPMK-CPL'!K$11,0)+IFERROR('FORM NILAI SIAP'!$O181*'CPMK-CPL'!K$12,0)+IFERROR('FORM NILAI SIAP'!$Q181*'CPMK-CPL'!K$13,0)+IFERROR('FORM NILAI SIAP'!$S181*'CPMK-CPL'!K$14,0)+IFERROR('FORM NILAI SIAP'!$U181*'CPMK-CPL'!K$15,0)+IFERROR('FORM NILAI SIAP'!$W181*'CPMK-CPL'!K$16,0)+IFERROR('FORM NILAI SIAP'!$Y181*'CPMK-CPL'!K$17,0)+IFERROR('FORM NILAI SIAP'!$AA181*'CPMK-CPL'!K$18,0)+IFERROR('FORM NILAI SIAP'!$AC181*'CPMK-CPL'!K$19,0)+IFERROR('FORM NILAI SIAP'!$AE181*'CPMK-CPL'!K$20,0))/'CPMK-CPL'!K$25,""))</f>
        <v/>
      </c>
      <c r="M181" s="7" t="str">
        <f>IF($C181="","",IFERROR((IFERROR('FORM NILAI SIAP'!$M181*'CPMK-CPL'!L$11,0)+IFERROR('FORM NILAI SIAP'!$O181*'CPMK-CPL'!L$12,0)+IFERROR('FORM NILAI SIAP'!$Q181*'CPMK-CPL'!L$13,0)+IFERROR('FORM NILAI SIAP'!$S181*'CPMK-CPL'!L$14,0)+IFERROR('FORM NILAI SIAP'!$U181*'CPMK-CPL'!L$15,0)+IFERROR('FORM NILAI SIAP'!$W181*'CPMK-CPL'!L$16,0)+IFERROR('FORM NILAI SIAP'!$Y181*'CPMK-CPL'!L$17,0)+IFERROR('FORM NILAI SIAP'!$AA181*'CPMK-CPL'!L$18,0)+IFERROR('FORM NILAI SIAP'!$AC181*'CPMK-CPL'!L$19,0)+IFERROR('FORM NILAI SIAP'!$AE181*'CPMK-CPL'!L$20,0))/'CPMK-CPL'!L$25,""))</f>
        <v/>
      </c>
      <c r="N181" s="7" t="str">
        <f>IF($C181="","",IFERROR((IFERROR('FORM NILAI SIAP'!$M181*'CPMK-CPL'!M$11,0)+IFERROR('FORM NILAI SIAP'!$O181*'CPMK-CPL'!M$12,0)+IFERROR('FORM NILAI SIAP'!$Q181*'CPMK-CPL'!M$13,0)+IFERROR('FORM NILAI SIAP'!$S181*'CPMK-CPL'!M$14,0)+IFERROR('FORM NILAI SIAP'!$U181*'CPMK-CPL'!M$15,0)+IFERROR('FORM NILAI SIAP'!$W181*'CPMK-CPL'!M$16,0)+IFERROR('FORM NILAI SIAP'!$Y181*'CPMK-CPL'!M$17,0)+IFERROR('FORM NILAI SIAP'!$AA181*'CPMK-CPL'!M$18,0)+IFERROR('FORM NILAI SIAP'!$AC181*'CPMK-CPL'!M$19,0)+IFERROR('FORM NILAI SIAP'!$AE181*'CPMK-CPL'!M$20,0))/'CPMK-CPL'!M$25,""))</f>
        <v/>
      </c>
      <c r="O181" s="7" t="str">
        <f>IF($C181="","",IFERROR((IFERROR('FORM NILAI SIAP'!$M181*'CPMK-CPL'!N$11,0)+IFERROR('FORM NILAI SIAP'!$O181*'CPMK-CPL'!N$12,0)+IFERROR('FORM NILAI SIAP'!$Q181*'CPMK-CPL'!N$13,0)+IFERROR('FORM NILAI SIAP'!$S181*'CPMK-CPL'!N$14,0)+IFERROR('FORM NILAI SIAP'!$U181*'CPMK-CPL'!N$15,0)+IFERROR('FORM NILAI SIAP'!$W181*'CPMK-CPL'!N$16,0)+IFERROR('FORM NILAI SIAP'!$Y181*'CPMK-CPL'!N$17,0)+IFERROR('FORM NILAI SIAP'!$AA181*'CPMK-CPL'!N$18,0)+IFERROR('FORM NILAI SIAP'!$AC181*'CPMK-CPL'!N$19,0)+IFERROR('FORM NILAI SIAP'!$AE181*'CPMK-CPL'!N$20,0))/'CPMK-CPL'!N$25,""))</f>
        <v/>
      </c>
      <c r="P181" s="7" t="str">
        <f>IF($C181="","",IFERROR((IFERROR('FORM NILAI SIAP'!$M181*'CPMK-CPL'!O$11,0)+IFERROR('FORM NILAI SIAP'!$O181*'CPMK-CPL'!O$12,0)+IFERROR('FORM NILAI SIAP'!$Q181*'CPMK-CPL'!O$13,0)+IFERROR('FORM NILAI SIAP'!$S181*'CPMK-CPL'!O$14,0)+IFERROR('FORM NILAI SIAP'!$U181*'CPMK-CPL'!O$15,0)+IFERROR('FORM NILAI SIAP'!$W181*'CPMK-CPL'!O$16,0)+IFERROR('FORM NILAI SIAP'!$Y181*'CPMK-CPL'!O$17,0)+IFERROR('FORM NILAI SIAP'!$AA181*'CPMK-CPL'!O$18,0)+IFERROR('FORM NILAI SIAP'!$AC181*'CPMK-CPL'!O$19,0)+IFERROR('FORM NILAI SIAP'!$AE181*'CPMK-CPL'!O$20,0))/'CPMK-CPL'!O$25,""))</f>
        <v/>
      </c>
      <c r="Q181" s="7" t="str">
        <f>IF($C181="","",IFERROR((IFERROR('FORM NILAI SIAP'!$M181*'CPMK-CPL'!P$11,0)+IFERROR('FORM NILAI SIAP'!$O181*'CPMK-CPL'!P$12,0)+IFERROR('FORM NILAI SIAP'!$Q181*'CPMK-CPL'!P$13,0)+IFERROR('FORM NILAI SIAP'!$S181*'CPMK-CPL'!P$14,0)+IFERROR('FORM NILAI SIAP'!$U181*'CPMK-CPL'!P$15,0)+IFERROR('FORM NILAI SIAP'!$W181*'CPMK-CPL'!P$16,0)+IFERROR('FORM NILAI SIAP'!$Y181*'CPMK-CPL'!P$17,0)+IFERROR('FORM NILAI SIAP'!$AA181*'CPMK-CPL'!P$18,0)+IFERROR('FORM NILAI SIAP'!$AC181*'CPMK-CPL'!P$19,0)+IFERROR('FORM NILAI SIAP'!$AE181*'CPMK-CPL'!P$20,0))/'CPMK-CPL'!P$25,""))</f>
        <v/>
      </c>
      <c r="R181" s="7" t="str">
        <f>IF($C181="","",IFERROR((IFERROR('FORM NILAI SIAP'!$M181*'CPMK-CPL'!Q$11,0)+IFERROR('FORM NILAI SIAP'!$O181*'CPMK-CPL'!Q$12,0)+IFERROR('FORM NILAI SIAP'!$Q181*'CPMK-CPL'!Q$13,0)+IFERROR('FORM NILAI SIAP'!$S181*'CPMK-CPL'!Q$14,0)+IFERROR('FORM NILAI SIAP'!$U181*'CPMK-CPL'!Q$15,0)+IFERROR('FORM NILAI SIAP'!$W181*'CPMK-CPL'!Q$16,0)+IFERROR('FORM NILAI SIAP'!$Y181*'CPMK-CPL'!Q$17,0)+IFERROR('FORM NILAI SIAP'!$AA181*'CPMK-CPL'!Q$18,0)+IFERROR('FORM NILAI SIAP'!$AC181*'CPMK-CPL'!Q$19,0)+IFERROR('FORM NILAI SIAP'!$AE181*'CPMK-CPL'!Q$20,0))/'CPMK-CPL'!Q$25,""))</f>
        <v/>
      </c>
      <c r="S181" s="7" t="str">
        <f>IF($C181="","",IFERROR((IFERROR('FORM NILAI SIAP'!$M181*'CPMK-CPL'!R$11,0)+IFERROR('FORM NILAI SIAP'!$O181*'CPMK-CPL'!R$12,0)+IFERROR('FORM NILAI SIAP'!$Q181*'CPMK-CPL'!R$13,0)+IFERROR('FORM NILAI SIAP'!$S181*'CPMK-CPL'!R$14,0)+IFERROR('FORM NILAI SIAP'!$U181*'CPMK-CPL'!R$15,0)+IFERROR('FORM NILAI SIAP'!$W181*'CPMK-CPL'!R$16,0)+IFERROR('FORM NILAI SIAP'!$Y181*'CPMK-CPL'!R$17,0)+IFERROR('FORM NILAI SIAP'!$AA181*'CPMK-CPL'!R$18,0)+IFERROR('FORM NILAI SIAP'!$AC181*'CPMK-CPL'!R$19,0)+IFERROR('FORM NILAI SIAP'!$AE181*'CPMK-CPL'!R$20,0))/'CPMK-CPL'!R$25,""))</f>
        <v/>
      </c>
      <c r="T181" s="2" t="str">
        <f t="shared" si="47"/>
        <v/>
      </c>
      <c r="U181" s="2" t="str">
        <f t="shared" si="48"/>
        <v/>
      </c>
      <c r="V181" s="2" t="str">
        <f t="shared" si="49"/>
        <v/>
      </c>
      <c r="W181" s="2" t="str">
        <f t="shared" si="50"/>
        <v/>
      </c>
      <c r="X181" s="2" t="str">
        <f t="shared" si="51"/>
        <v/>
      </c>
      <c r="Y181" s="2" t="str">
        <f t="shared" si="52"/>
        <v/>
      </c>
      <c r="Z181" s="2" t="str">
        <f t="shared" si="53"/>
        <v/>
      </c>
      <c r="AA181" s="2" t="str">
        <f t="shared" si="54"/>
        <v/>
      </c>
      <c r="AB181" s="2" t="str">
        <f t="shared" si="45"/>
        <v/>
      </c>
      <c r="AC181" s="2" t="str">
        <f t="shared" si="55"/>
        <v/>
      </c>
      <c r="AD181" s="2" t="str">
        <f t="shared" si="56"/>
        <v/>
      </c>
      <c r="AE181" s="2" t="str">
        <f t="shared" si="57"/>
        <v/>
      </c>
      <c r="AF181" s="2" t="str">
        <f t="shared" si="58"/>
        <v/>
      </c>
      <c r="AG181" s="2" t="str">
        <f t="shared" si="59"/>
        <v/>
      </c>
      <c r="AH181" s="2" t="str">
        <f t="shared" si="60"/>
        <v/>
      </c>
      <c r="AI181" s="60" t="str">
        <f t="shared" ca="1" si="61"/>
        <v/>
      </c>
      <c r="AJ181" s="60"/>
    </row>
    <row r="182" spans="1:36" x14ac:dyDescent="0.25">
      <c r="A182" s="63" t="str">
        <f t="shared" si="46"/>
        <v/>
      </c>
      <c r="B182" s="49" t="str">
        <f>IF('FORM NILAI SIAP'!A182=0,"",'FORM NILAI SIAP'!A182)</f>
        <v/>
      </c>
      <c r="C182" s="3" t="str">
        <f>IF('FORM NILAI SIAP'!B182=0,"",'FORM NILAI SIAP'!B182)</f>
        <v/>
      </c>
      <c r="D182" s="3" t="str">
        <f>'FORM NILAI SIAP'!J182</f>
        <v/>
      </c>
      <c r="E182" s="7" t="str">
        <f>IF($C182="","",IFERROR((IFERROR('FORM NILAI SIAP'!$M182*'CPMK-CPL'!D$11,0)+IFERROR('FORM NILAI SIAP'!$O182*'CPMK-CPL'!D$12,0)+IFERROR('FORM NILAI SIAP'!$Q182*'CPMK-CPL'!D$13,0)+IFERROR('FORM NILAI SIAP'!$S182*'CPMK-CPL'!D$14,0)+IFERROR('FORM NILAI SIAP'!$U182*'CPMK-CPL'!D$15,0)+IFERROR('FORM NILAI SIAP'!$W182*'CPMK-CPL'!D$16,0)+IFERROR('FORM NILAI SIAP'!$Y182*'CPMK-CPL'!D$17,0)+IFERROR('FORM NILAI SIAP'!$AA182*'CPMK-CPL'!D$18,0)+IFERROR('FORM NILAI SIAP'!$AC182*'CPMK-CPL'!D$19,0)+IFERROR('FORM NILAI SIAP'!$AE182*'CPMK-CPL'!D$20,0))/'CPMK-CPL'!D$25,""))</f>
        <v/>
      </c>
      <c r="F182" s="7" t="str">
        <f>IF($C182="","",IFERROR((IFERROR('FORM NILAI SIAP'!$M182*'CPMK-CPL'!E$11,0)+IFERROR('FORM NILAI SIAP'!$O182*'CPMK-CPL'!E$12,0)+IFERROR('FORM NILAI SIAP'!$Q182*'CPMK-CPL'!E$13,0)+IFERROR('FORM NILAI SIAP'!$S182*'CPMK-CPL'!E$14,0)+IFERROR('FORM NILAI SIAP'!$U182*'CPMK-CPL'!E$15,0)+IFERROR('FORM NILAI SIAP'!$W182*'CPMK-CPL'!E$16,0)+IFERROR('FORM NILAI SIAP'!$Y182*'CPMK-CPL'!E$17,0)+IFERROR('FORM NILAI SIAP'!$AA182*'CPMK-CPL'!E$18,0)+IFERROR('FORM NILAI SIAP'!$AC182*'CPMK-CPL'!E$19,0)+IFERROR('FORM NILAI SIAP'!$AE182*'CPMK-CPL'!E$20,0))/'CPMK-CPL'!E$25,""))</f>
        <v/>
      </c>
      <c r="G182" s="7" t="str">
        <f>IF($C182="","",IFERROR((IFERROR('FORM NILAI SIAP'!$M182*'CPMK-CPL'!F$11,0)+IFERROR('FORM NILAI SIAP'!$O182*'CPMK-CPL'!F$12,0)+IFERROR('FORM NILAI SIAP'!$Q182*'CPMK-CPL'!F$13,0)+IFERROR('FORM NILAI SIAP'!$S182*'CPMK-CPL'!F$14,0)+IFERROR('FORM NILAI SIAP'!$U182*'CPMK-CPL'!F$15,0)+IFERROR('FORM NILAI SIAP'!$W182*'CPMK-CPL'!F$16,0)+IFERROR('FORM NILAI SIAP'!$Y182*'CPMK-CPL'!F$17,0)+IFERROR('FORM NILAI SIAP'!$AA182*'CPMK-CPL'!F$18,0)+IFERROR('FORM NILAI SIAP'!$AC182*'CPMK-CPL'!F$19,0)+IFERROR('FORM NILAI SIAP'!$AE182*'CPMK-CPL'!F$20,0))/'CPMK-CPL'!F$25,""))</f>
        <v/>
      </c>
      <c r="H182" s="7" t="str">
        <f>IF($C182="","",IFERROR((IFERROR('FORM NILAI SIAP'!$M182*'CPMK-CPL'!G$11,0)+IFERROR('FORM NILAI SIAP'!$O182*'CPMK-CPL'!G$12,0)+IFERROR('FORM NILAI SIAP'!$Q182*'CPMK-CPL'!G$13,0)+IFERROR('FORM NILAI SIAP'!$S182*'CPMK-CPL'!G$14,0)+IFERROR('FORM NILAI SIAP'!$U182*'CPMK-CPL'!G$15,0)+IFERROR('FORM NILAI SIAP'!$W182*'CPMK-CPL'!G$16,0)+IFERROR('FORM NILAI SIAP'!$Y182*'CPMK-CPL'!G$17,0)+IFERROR('FORM NILAI SIAP'!$AA182*'CPMK-CPL'!G$18,0)+IFERROR('FORM NILAI SIAP'!$AC182*'CPMK-CPL'!G$19,0)+IFERROR('FORM NILAI SIAP'!$AE182*'CPMK-CPL'!G$20,0))/'CPMK-CPL'!G$25,""))</f>
        <v/>
      </c>
      <c r="I182" s="7" t="str">
        <f>IF($C182="","",IFERROR((IFERROR('FORM NILAI SIAP'!$M182*'CPMK-CPL'!H$11,0)+IFERROR('FORM NILAI SIAP'!$O182*'CPMK-CPL'!H$12,0)+IFERROR('FORM NILAI SIAP'!$Q182*'CPMK-CPL'!H$13,0)+IFERROR('FORM NILAI SIAP'!$S182*'CPMK-CPL'!H$14,0)+IFERROR('FORM NILAI SIAP'!$U182*'CPMK-CPL'!H$15,0)+IFERROR('FORM NILAI SIAP'!$W182*'CPMK-CPL'!H$16,0)+IFERROR('FORM NILAI SIAP'!$Y182*'CPMK-CPL'!H$17,0)+IFERROR('FORM NILAI SIAP'!$AA182*'CPMK-CPL'!H$18,0)+IFERROR('FORM NILAI SIAP'!$AC182*'CPMK-CPL'!H$19,0)+IFERROR('FORM NILAI SIAP'!$AE182*'CPMK-CPL'!H$20,0))/'CPMK-CPL'!H$25,""))</f>
        <v/>
      </c>
      <c r="J182" s="7" t="str">
        <f>IF($C182="","",IFERROR((IFERROR('FORM NILAI SIAP'!$M182*'CPMK-CPL'!I$11,0)+IFERROR('FORM NILAI SIAP'!$O182*'CPMK-CPL'!I$12,0)+IFERROR('FORM NILAI SIAP'!$Q182*'CPMK-CPL'!I$13,0)+IFERROR('FORM NILAI SIAP'!$S182*'CPMK-CPL'!I$14,0)+IFERROR('FORM NILAI SIAP'!$U182*'CPMK-CPL'!I$15,0)+IFERROR('FORM NILAI SIAP'!$W182*'CPMK-CPL'!I$16,0)+IFERROR('FORM NILAI SIAP'!$Y182*'CPMK-CPL'!I$17,0)+IFERROR('FORM NILAI SIAP'!$AA182*'CPMK-CPL'!I$18,0)+IFERROR('FORM NILAI SIAP'!$AC182*'CPMK-CPL'!I$19,0)+IFERROR('FORM NILAI SIAP'!$AE182*'CPMK-CPL'!I$20,0))/'CPMK-CPL'!I$25,""))</f>
        <v/>
      </c>
      <c r="K182" s="7" t="str">
        <f>IF($C182="","",IFERROR((IFERROR('FORM NILAI SIAP'!$M182*'CPMK-CPL'!J$11,0)+IFERROR('FORM NILAI SIAP'!$O182*'CPMK-CPL'!J$12,0)+IFERROR('FORM NILAI SIAP'!$Q182*'CPMK-CPL'!J$13,0)+IFERROR('FORM NILAI SIAP'!$S182*'CPMK-CPL'!J$14,0)+IFERROR('FORM NILAI SIAP'!$U182*'CPMK-CPL'!J$15,0)+IFERROR('FORM NILAI SIAP'!$W182*'CPMK-CPL'!J$16,0)+IFERROR('FORM NILAI SIAP'!$Y182*'CPMK-CPL'!J$17,0)+IFERROR('FORM NILAI SIAP'!$AA182*'CPMK-CPL'!J$18,0)+IFERROR('FORM NILAI SIAP'!$AC182*'CPMK-CPL'!J$19,0)+IFERROR('FORM NILAI SIAP'!$AE182*'CPMK-CPL'!J$20,0))/'CPMK-CPL'!J$25,""))</f>
        <v/>
      </c>
      <c r="L182" s="7" t="str">
        <f>IF($C182="","",IFERROR((IFERROR('FORM NILAI SIAP'!$M182*'CPMK-CPL'!K$11,0)+IFERROR('FORM NILAI SIAP'!$O182*'CPMK-CPL'!K$12,0)+IFERROR('FORM NILAI SIAP'!$Q182*'CPMK-CPL'!K$13,0)+IFERROR('FORM NILAI SIAP'!$S182*'CPMK-CPL'!K$14,0)+IFERROR('FORM NILAI SIAP'!$U182*'CPMK-CPL'!K$15,0)+IFERROR('FORM NILAI SIAP'!$W182*'CPMK-CPL'!K$16,0)+IFERROR('FORM NILAI SIAP'!$Y182*'CPMK-CPL'!K$17,0)+IFERROR('FORM NILAI SIAP'!$AA182*'CPMK-CPL'!K$18,0)+IFERROR('FORM NILAI SIAP'!$AC182*'CPMK-CPL'!K$19,0)+IFERROR('FORM NILAI SIAP'!$AE182*'CPMK-CPL'!K$20,0))/'CPMK-CPL'!K$25,""))</f>
        <v/>
      </c>
      <c r="M182" s="7" t="str">
        <f>IF($C182="","",IFERROR((IFERROR('FORM NILAI SIAP'!$M182*'CPMK-CPL'!L$11,0)+IFERROR('FORM NILAI SIAP'!$O182*'CPMK-CPL'!L$12,0)+IFERROR('FORM NILAI SIAP'!$Q182*'CPMK-CPL'!L$13,0)+IFERROR('FORM NILAI SIAP'!$S182*'CPMK-CPL'!L$14,0)+IFERROR('FORM NILAI SIAP'!$U182*'CPMK-CPL'!L$15,0)+IFERROR('FORM NILAI SIAP'!$W182*'CPMK-CPL'!L$16,0)+IFERROR('FORM NILAI SIAP'!$Y182*'CPMK-CPL'!L$17,0)+IFERROR('FORM NILAI SIAP'!$AA182*'CPMK-CPL'!L$18,0)+IFERROR('FORM NILAI SIAP'!$AC182*'CPMK-CPL'!L$19,0)+IFERROR('FORM NILAI SIAP'!$AE182*'CPMK-CPL'!L$20,0))/'CPMK-CPL'!L$25,""))</f>
        <v/>
      </c>
      <c r="N182" s="7" t="str">
        <f>IF($C182="","",IFERROR((IFERROR('FORM NILAI SIAP'!$M182*'CPMK-CPL'!M$11,0)+IFERROR('FORM NILAI SIAP'!$O182*'CPMK-CPL'!M$12,0)+IFERROR('FORM NILAI SIAP'!$Q182*'CPMK-CPL'!M$13,0)+IFERROR('FORM NILAI SIAP'!$S182*'CPMK-CPL'!M$14,0)+IFERROR('FORM NILAI SIAP'!$U182*'CPMK-CPL'!M$15,0)+IFERROR('FORM NILAI SIAP'!$W182*'CPMK-CPL'!M$16,0)+IFERROR('FORM NILAI SIAP'!$Y182*'CPMK-CPL'!M$17,0)+IFERROR('FORM NILAI SIAP'!$AA182*'CPMK-CPL'!M$18,0)+IFERROR('FORM NILAI SIAP'!$AC182*'CPMK-CPL'!M$19,0)+IFERROR('FORM NILAI SIAP'!$AE182*'CPMK-CPL'!M$20,0))/'CPMK-CPL'!M$25,""))</f>
        <v/>
      </c>
      <c r="O182" s="7" t="str">
        <f>IF($C182="","",IFERROR((IFERROR('FORM NILAI SIAP'!$M182*'CPMK-CPL'!N$11,0)+IFERROR('FORM NILAI SIAP'!$O182*'CPMK-CPL'!N$12,0)+IFERROR('FORM NILAI SIAP'!$Q182*'CPMK-CPL'!N$13,0)+IFERROR('FORM NILAI SIAP'!$S182*'CPMK-CPL'!N$14,0)+IFERROR('FORM NILAI SIAP'!$U182*'CPMK-CPL'!N$15,0)+IFERROR('FORM NILAI SIAP'!$W182*'CPMK-CPL'!N$16,0)+IFERROR('FORM NILAI SIAP'!$Y182*'CPMK-CPL'!N$17,0)+IFERROR('FORM NILAI SIAP'!$AA182*'CPMK-CPL'!N$18,0)+IFERROR('FORM NILAI SIAP'!$AC182*'CPMK-CPL'!N$19,0)+IFERROR('FORM NILAI SIAP'!$AE182*'CPMK-CPL'!N$20,0))/'CPMK-CPL'!N$25,""))</f>
        <v/>
      </c>
      <c r="P182" s="7" t="str">
        <f>IF($C182="","",IFERROR((IFERROR('FORM NILAI SIAP'!$M182*'CPMK-CPL'!O$11,0)+IFERROR('FORM NILAI SIAP'!$O182*'CPMK-CPL'!O$12,0)+IFERROR('FORM NILAI SIAP'!$Q182*'CPMK-CPL'!O$13,0)+IFERROR('FORM NILAI SIAP'!$S182*'CPMK-CPL'!O$14,0)+IFERROR('FORM NILAI SIAP'!$U182*'CPMK-CPL'!O$15,0)+IFERROR('FORM NILAI SIAP'!$W182*'CPMK-CPL'!O$16,0)+IFERROR('FORM NILAI SIAP'!$Y182*'CPMK-CPL'!O$17,0)+IFERROR('FORM NILAI SIAP'!$AA182*'CPMK-CPL'!O$18,0)+IFERROR('FORM NILAI SIAP'!$AC182*'CPMK-CPL'!O$19,0)+IFERROR('FORM NILAI SIAP'!$AE182*'CPMK-CPL'!O$20,0))/'CPMK-CPL'!O$25,""))</f>
        <v/>
      </c>
      <c r="Q182" s="7" t="str">
        <f>IF($C182="","",IFERROR((IFERROR('FORM NILAI SIAP'!$M182*'CPMK-CPL'!P$11,0)+IFERROR('FORM NILAI SIAP'!$O182*'CPMK-CPL'!P$12,0)+IFERROR('FORM NILAI SIAP'!$Q182*'CPMK-CPL'!P$13,0)+IFERROR('FORM NILAI SIAP'!$S182*'CPMK-CPL'!P$14,0)+IFERROR('FORM NILAI SIAP'!$U182*'CPMK-CPL'!P$15,0)+IFERROR('FORM NILAI SIAP'!$W182*'CPMK-CPL'!P$16,0)+IFERROR('FORM NILAI SIAP'!$Y182*'CPMK-CPL'!P$17,0)+IFERROR('FORM NILAI SIAP'!$AA182*'CPMK-CPL'!P$18,0)+IFERROR('FORM NILAI SIAP'!$AC182*'CPMK-CPL'!P$19,0)+IFERROR('FORM NILAI SIAP'!$AE182*'CPMK-CPL'!P$20,0))/'CPMK-CPL'!P$25,""))</f>
        <v/>
      </c>
      <c r="R182" s="7" t="str">
        <f>IF($C182="","",IFERROR((IFERROR('FORM NILAI SIAP'!$M182*'CPMK-CPL'!Q$11,0)+IFERROR('FORM NILAI SIAP'!$O182*'CPMK-CPL'!Q$12,0)+IFERROR('FORM NILAI SIAP'!$Q182*'CPMK-CPL'!Q$13,0)+IFERROR('FORM NILAI SIAP'!$S182*'CPMK-CPL'!Q$14,0)+IFERROR('FORM NILAI SIAP'!$U182*'CPMK-CPL'!Q$15,0)+IFERROR('FORM NILAI SIAP'!$W182*'CPMK-CPL'!Q$16,0)+IFERROR('FORM NILAI SIAP'!$Y182*'CPMK-CPL'!Q$17,0)+IFERROR('FORM NILAI SIAP'!$AA182*'CPMK-CPL'!Q$18,0)+IFERROR('FORM NILAI SIAP'!$AC182*'CPMK-CPL'!Q$19,0)+IFERROR('FORM NILAI SIAP'!$AE182*'CPMK-CPL'!Q$20,0))/'CPMK-CPL'!Q$25,""))</f>
        <v/>
      </c>
      <c r="S182" s="7" t="str">
        <f>IF($C182="","",IFERROR((IFERROR('FORM NILAI SIAP'!$M182*'CPMK-CPL'!R$11,0)+IFERROR('FORM NILAI SIAP'!$O182*'CPMK-CPL'!R$12,0)+IFERROR('FORM NILAI SIAP'!$Q182*'CPMK-CPL'!R$13,0)+IFERROR('FORM NILAI SIAP'!$S182*'CPMK-CPL'!R$14,0)+IFERROR('FORM NILAI SIAP'!$U182*'CPMK-CPL'!R$15,0)+IFERROR('FORM NILAI SIAP'!$W182*'CPMK-CPL'!R$16,0)+IFERROR('FORM NILAI SIAP'!$Y182*'CPMK-CPL'!R$17,0)+IFERROR('FORM NILAI SIAP'!$AA182*'CPMK-CPL'!R$18,0)+IFERROR('FORM NILAI SIAP'!$AC182*'CPMK-CPL'!R$19,0)+IFERROR('FORM NILAI SIAP'!$AE182*'CPMK-CPL'!R$20,0))/'CPMK-CPL'!R$25,""))</f>
        <v/>
      </c>
      <c r="T182" s="2" t="str">
        <f t="shared" si="47"/>
        <v/>
      </c>
      <c r="U182" s="2" t="str">
        <f t="shared" si="48"/>
        <v/>
      </c>
      <c r="V182" s="2" t="str">
        <f t="shared" si="49"/>
        <v/>
      </c>
      <c r="W182" s="2" t="str">
        <f t="shared" si="50"/>
        <v/>
      </c>
      <c r="X182" s="2" t="str">
        <f t="shared" si="51"/>
        <v/>
      </c>
      <c r="Y182" s="2" t="str">
        <f t="shared" si="52"/>
        <v/>
      </c>
      <c r="Z182" s="2" t="str">
        <f t="shared" si="53"/>
        <v/>
      </c>
      <c r="AA182" s="2" t="str">
        <f t="shared" si="54"/>
        <v/>
      </c>
      <c r="AB182" s="2" t="str">
        <f t="shared" si="45"/>
        <v/>
      </c>
      <c r="AC182" s="2" t="str">
        <f t="shared" si="55"/>
        <v/>
      </c>
      <c r="AD182" s="2" t="str">
        <f t="shared" si="56"/>
        <v/>
      </c>
      <c r="AE182" s="2" t="str">
        <f t="shared" si="57"/>
        <v/>
      </c>
      <c r="AF182" s="2" t="str">
        <f t="shared" si="58"/>
        <v/>
      </c>
      <c r="AG182" s="2" t="str">
        <f t="shared" si="59"/>
        <v/>
      </c>
      <c r="AH182" s="2" t="str">
        <f t="shared" si="60"/>
        <v/>
      </c>
      <c r="AI182" s="60" t="str">
        <f t="shared" ca="1" si="61"/>
        <v/>
      </c>
      <c r="AJ182" s="60"/>
    </row>
    <row r="183" spans="1:36" x14ac:dyDescent="0.25">
      <c r="A183" s="63" t="str">
        <f t="shared" si="46"/>
        <v/>
      </c>
      <c r="B183" s="49" t="str">
        <f>IF('FORM NILAI SIAP'!A183=0,"",'FORM NILAI SIAP'!A183)</f>
        <v/>
      </c>
      <c r="C183" s="3" t="str">
        <f>IF('FORM NILAI SIAP'!B183=0,"",'FORM NILAI SIAP'!B183)</f>
        <v/>
      </c>
      <c r="D183" s="3" t="str">
        <f>'FORM NILAI SIAP'!J183</f>
        <v/>
      </c>
      <c r="E183" s="7" t="str">
        <f>IF($C183="","",IFERROR((IFERROR('FORM NILAI SIAP'!$M183*'CPMK-CPL'!D$11,0)+IFERROR('FORM NILAI SIAP'!$O183*'CPMK-CPL'!D$12,0)+IFERROR('FORM NILAI SIAP'!$Q183*'CPMK-CPL'!D$13,0)+IFERROR('FORM NILAI SIAP'!$S183*'CPMK-CPL'!D$14,0)+IFERROR('FORM NILAI SIAP'!$U183*'CPMK-CPL'!D$15,0)+IFERROR('FORM NILAI SIAP'!$W183*'CPMK-CPL'!D$16,0)+IFERROR('FORM NILAI SIAP'!$Y183*'CPMK-CPL'!D$17,0)+IFERROR('FORM NILAI SIAP'!$AA183*'CPMK-CPL'!D$18,0)+IFERROR('FORM NILAI SIAP'!$AC183*'CPMK-CPL'!D$19,0)+IFERROR('FORM NILAI SIAP'!$AE183*'CPMK-CPL'!D$20,0))/'CPMK-CPL'!D$25,""))</f>
        <v/>
      </c>
      <c r="F183" s="7" t="str">
        <f>IF($C183="","",IFERROR((IFERROR('FORM NILAI SIAP'!$M183*'CPMK-CPL'!E$11,0)+IFERROR('FORM NILAI SIAP'!$O183*'CPMK-CPL'!E$12,0)+IFERROR('FORM NILAI SIAP'!$Q183*'CPMK-CPL'!E$13,0)+IFERROR('FORM NILAI SIAP'!$S183*'CPMK-CPL'!E$14,0)+IFERROR('FORM NILAI SIAP'!$U183*'CPMK-CPL'!E$15,0)+IFERROR('FORM NILAI SIAP'!$W183*'CPMK-CPL'!E$16,0)+IFERROR('FORM NILAI SIAP'!$Y183*'CPMK-CPL'!E$17,0)+IFERROR('FORM NILAI SIAP'!$AA183*'CPMK-CPL'!E$18,0)+IFERROR('FORM NILAI SIAP'!$AC183*'CPMK-CPL'!E$19,0)+IFERROR('FORM NILAI SIAP'!$AE183*'CPMK-CPL'!E$20,0))/'CPMK-CPL'!E$25,""))</f>
        <v/>
      </c>
      <c r="G183" s="7" t="str">
        <f>IF($C183="","",IFERROR((IFERROR('FORM NILAI SIAP'!$M183*'CPMK-CPL'!F$11,0)+IFERROR('FORM NILAI SIAP'!$O183*'CPMK-CPL'!F$12,0)+IFERROR('FORM NILAI SIAP'!$Q183*'CPMK-CPL'!F$13,0)+IFERROR('FORM NILAI SIAP'!$S183*'CPMK-CPL'!F$14,0)+IFERROR('FORM NILAI SIAP'!$U183*'CPMK-CPL'!F$15,0)+IFERROR('FORM NILAI SIAP'!$W183*'CPMK-CPL'!F$16,0)+IFERROR('FORM NILAI SIAP'!$Y183*'CPMK-CPL'!F$17,0)+IFERROR('FORM NILAI SIAP'!$AA183*'CPMK-CPL'!F$18,0)+IFERROR('FORM NILAI SIAP'!$AC183*'CPMK-CPL'!F$19,0)+IFERROR('FORM NILAI SIAP'!$AE183*'CPMK-CPL'!F$20,0))/'CPMK-CPL'!F$25,""))</f>
        <v/>
      </c>
      <c r="H183" s="7" t="str">
        <f>IF($C183="","",IFERROR((IFERROR('FORM NILAI SIAP'!$M183*'CPMK-CPL'!G$11,0)+IFERROR('FORM NILAI SIAP'!$O183*'CPMK-CPL'!G$12,0)+IFERROR('FORM NILAI SIAP'!$Q183*'CPMK-CPL'!G$13,0)+IFERROR('FORM NILAI SIAP'!$S183*'CPMK-CPL'!G$14,0)+IFERROR('FORM NILAI SIAP'!$U183*'CPMK-CPL'!G$15,0)+IFERROR('FORM NILAI SIAP'!$W183*'CPMK-CPL'!G$16,0)+IFERROR('FORM NILAI SIAP'!$Y183*'CPMK-CPL'!G$17,0)+IFERROR('FORM NILAI SIAP'!$AA183*'CPMK-CPL'!G$18,0)+IFERROR('FORM NILAI SIAP'!$AC183*'CPMK-CPL'!G$19,0)+IFERROR('FORM NILAI SIAP'!$AE183*'CPMK-CPL'!G$20,0))/'CPMK-CPL'!G$25,""))</f>
        <v/>
      </c>
      <c r="I183" s="7" t="str">
        <f>IF($C183="","",IFERROR((IFERROR('FORM NILAI SIAP'!$M183*'CPMK-CPL'!H$11,0)+IFERROR('FORM NILAI SIAP'!$O183*'CPMK-CPL'!H$12,0)+IFERROR('FORM NILAI SIAP'!$Q183*'CPMK-CPL'!H$13,0)+IFERROR('FORM NILAI SIAP'!$S183*'CPMK-CPL'!H$14,0)+IFERROR('FORM NILAI SIAP'!$U183*'CPMK-CPL'!H$15,0)+IFERROR('FORM NILAI SIAP'!$W183*'CPMK-CPL'!H$16,0)+IFERROR('FORM NILAI SIAP'!$Y183*'CPMK-CPL'!H$17,0)+IFERROR('FORM NILAI SIAP'!$AA183*'CPMK-CPL'!H$18,0)+IFERROR('FORM NILAI SIAP'!$AC183*'CPMK-CPL'!H$19,0)+IFERROR('FORM NILAI SIAP'!$AE183*'CPMK-CPL'!H$20,0))/'CPMK-CPL'!H$25,""))</f>
        <v/>
      </c>
      <c r="J183" s="7" t="str">
        <f>IF($C183="","",IFERROR((IFERROR('FORM NILAI SIAP'!$M183*'CPMK-CPL'!I$11,0)+IFERROR('FORM NILAI SIAP'!$O183*'CPMK-CPL'!I$12,0)+IFERROR('FORM NILAI SIAP'!$Q183*'CPMK-CPL'!I$13,0)+IFERROR('FORM NILAI SIAP'!$S183*'CPMK-CPL'!I$14,0)+IFERROR('FORM NILAI SIAP'!$U183*'CPMK-CPL'!I$15,0)+IFERROR('FORM NILAI SIAP'!$W183*'CPMK-CPL'!I$16,0)+IFERROR('FORM NILAI SIAP'!$Y183*'CPMK-CPL'!I$17,0)+IFERROR('FORM NILAI SIAP'!$AA183*'CPMK-CPL'!I$18,0)+IFERROR('FORM NILAI SIAP'!$AC183*'CPMK-CPL'!I$19,0)+IFERROR('FORM NILAI SIAP'!$AE183*'CPMK-CPL'!I$20,0))/'CPMK-CPL'!I$25,""))</f>
        <v/>
      </c>
      <c r="K183" s="7" t="str">
        <f>IF($C183="","",IFERROR((IFERROR('FORM NILAI SIAP'!$M183*'CPMK-CPL'!J$11,0)+IFERROR('FORM NILAI SIAP'!$O183*'CPMK-CPL'!J$12,0)+IFERROR('FORM NILAI SIAP'!$Q183*'CPMK-CPL'!J$13,0)+IFERROR('FORM NILAI SIAP'!$S183*'CPMK-CPL'!J$14,0)+IFERROR('FORM NILAI SIAP'!$U183*'CPMK-CPL'!J$15,0)+IFERROR('FORM NILAI SIAP'!$W183*'CPMK-CPL'!J$16,0)+IFERROR('FORM NILAI SIAP'!$Y183*'CPMK-CPL'!J$17,0)+IFERROR('FORM NILAI SIAP'!$AA183*'CPMK-CPL'!J$18,0)+IFERROR('FORM NILAI SIAP'!$AC183*'CPMK-CPL'!J$19,0)+IFERROR('FORM NILAI SIAP'!$AE183*'CPMK-CPL'!J$20,0))/'CPMK-CPL'!J$25,""))</f>
        <v/>
      </c>
      <c r="L183" s="7" t="str">
        <f>IF($C183="","",IFERROR((IFERROR('FORM NILAI SIAP'!$M183*'CPMK-CPL'!K$11,0)+IFERROR('FORM NILAI SIAP'!$O183*'CPMK-CPL'!K$12,0)+IFERROR('FORM NILAI SIAP'!$Q183*'CPMK-CPL'!K$13,0)+IFERROR('FORM NILAI SIAP'!$S183*'CPMK-CPL'!K$14,0)+IFERROR('FORM NILAI SIAP'!$U183*'CPMK-CPL'!K$15,0)+IFERROR('FORM NILAI SIAP'!$W183*'CPMK-CPL'!K$16,0)+IFERROR('FORM NILAI SIAP'!$Y183*'CPMK-CPL'!K$17,0)+IFERROR('FORM NILAI SIAP'!$AA183*'CPMK-CPL'!K$18,0)+IFERROR('FORM NILAI SIAP'!$AC183*'CPMK-CPL'!K$19,0)+IFERROR('FORM NILAI SIAP'!$AE183*'CPMK-CPL'!K$20,0))/'CPMK-CPL'!K$25,""))</f>
        <v/>
      </c>
      <c r="M183" s="7" t="str">
        <f>IF($C183="","",IFERROR((IFERROR('FORM NILAI SIAP'!$M183*'CPMK-CPL'!L$11,0)+IFERROR('FORM NILAI SIAP'!$O183*'CPMK-CPL'!L$12,0)+IFERROR('FORM NILAI SIAP'!$Q183*'CPMK-CPL'!L$13,0)+IFERROR('FORM NILAI SIAP'!$S183*'CPMK-CPL'!L$14,0)+IFERROR('FORM NILAI SIAP'!$U183*'CPMK-CPL'!L$15,0)+IFERROR('FORM NILAI SIAP'!$W183*'CPMK-CPL'!L$16,0)+IFERROR('FORM NILAI SIAP'!$Y183*'CPMK-CPL'!L$17,0)+IFERROR('FORM NILAI SIAP'!$AA183*'CPMK-CPL'!L$18,0)+IFERROR('FORM NILAI SIAP'!$AC183*'CPMK-CPL'!L$19,0)+IFERROR('FORM NILAI SIAP'!$AE183*'CPMK-CPL'!L$20,0))/'CPMK-CPL'!L$25,""))</f>
        <v/>
      </c>
      <c r="N183" s="7" t="str">
        <f>IF($C183="","",IFERROR((IFERROR('FORM NILAI SIAP'!$M183*'CPMK-CPL'!M$11,0)+IFERROR('FORM NILAI SIAP'!$O183*'CPMK-CPL'!M$12,0)+IFERROR('FORM NILAI SIAP'!$Q183*'CPMK-CPL'!M$13,0)+IFERROR('FORM NILAI SIAP'!$S183*'CPMK-CPL'!M$14,0)+IFERROR('FORM NILAI SIAP'!$U183*'CPMK-CPL'!M$15,0)+IFERROR('FORM NILAI SIAP'!$W183*'CPMK-CPL'!M$16,0)+IFERROR('FORM NILAI SIAP'!$Y183*'CPMK-CPL'!M$17,0)+IFERROR('FORM NILAI SIAP'!$AA183*'CPMK-CPL'!M$18,0)+IFERROR('FORM NILAI SIAP'!$AC183*'CPMK-CPL'!M$19,0)+IFERROR('FORM NILAI SIAP'!$AE183*'CPMK-CPL'!M$20,0))/'CPMK-CPL'!M$25,""))</f>
        <v/>
      </c>
      <c r="O183" s="7" t="str">
        <f>IF($C183="","",IFERROR((IFERROR('FORM NILAI SIAP'!$M183*'CPMK-CPL'!N$11,0)+IFERROR('FORM NILAI SIAP'!$O183*'CPMK-CPL'!N$12,0)+IFERROR('FORM NILAI SIAP'!$Q183*'CPMK-CPL'!N$13,0)+IFERROR('FORM NILAI SIAP'!$S183*'CPMK-CPL'!N$14,0)+IFERROR('FORM NILAI SIAP'!$U183*'CPMK-CPL'!N$15,0)+IFERROR('FORM NILAI SIAP'!$W183*'CPMK-CPL'!N$16,0)+IFERROR('FORM NILAI SIAP'!$Y183*'CPMK-CPL'!N$17,0)+IFERROR('FORM NILAI SIAP'!$AA183*'CPMK-CPL'!N$18,0)+IFERROR('FORM NILAI SIAP'!$AC183*'CPMK-CPL'!N$19,0)+IFERROR('FORM NILAI SIAP'!$AE183*'CPMK-CPL'!N$20,0))/'CPMK-CPL'!N$25,""))</f>
        <v/>
      </c>
      <c r="P183" s="7" t="str">
        <f>IF($C183="","",IFERROR((IFERROR('FORM NILAI SIAP'!$M183*'CPMK-CPL'!O$11,0)+IFERROR('FORM NILAI SIAP'!$O183*'CPMK-CPL'!O$12,0)+IFERROR('FORM NILAI SIAP'!$Q183*'CPMK-CPL'!O$13,0)+IFERROR('FORM NILAI SIAP'!$S183*'CPMK-CPL'!O$14,0)+IFERROR('FORM NILAI SIAP'!$U183*'CPMK-CPL'!O$15,0)+IFERROR('FORM NILAI SIAP'!$W183*'CPMK-CPL'!O$16,0)+IFERROR('FORM NILAI SIAP'!$Y183*'CPMK-CPL'!O$17,0)+IFERROR('FORM NILAI SIAP'!$AA183*'CPMK-CPL'!O$18,0)+IFERROR('FORM NILAI SIAP'!$AC183*'CPMK-CPL'!O$19,0)+IFERROR('FORM NILAI SIAP'!$AE183*'CPMK-CPL'!O$20,0))/'CPMK-CPL'!O$25,""))</f>
        <v/>
      </c>
      <c r="Q183" s="7" t="str">
        <f>IF($C183="","",IFERROR((IFERROR('FORM NILAI SIAP'!$M183*'CPMK-CPL'!P$11,0)+IFERROR('FORM NILAI SIAP'!$O183*'CPMK-CPL'!P$12,0)+IFERROR('FORM NILAI SIAP'!$Q183*'CPMK-CPL'!P$13,0)+IFERROR('FORM NILAI SIAP'!$S183*'CPMK-CPL'!P$14,0)+IFERROR('FORM NILAI SIAP'!$U183*'CPMK-CPL'!P$15,0)+IFERROR('FORM NILAI SIAP'!$W183*'CPMK-CPL'!P$16,0)+IFERROR('FORM NILAI SIAP'!$Y183*'CPMK-CPL'!P$17,0)+IFERROR('FORM NILAI SIAP'!$AA183*'CPMK-CPL'!P$18,0)+IFERROR('FORM NILAI SIAP'!$AC183*'CPMK-CPL'!P$19,0)+IFERROR('FORM NILAI SIAP'!$AE183*'CPMK-CPL'!P$20,0))/'CPMK-CPL'!P$25,""))</f>
        <v/>
      </c>
      <c r="R183" s="7" t="str">
        <f>IF($C183="","",IFERROR((IFERROR('FORM NILAI SIAP'!$M183*'CPMK-CPL'!Q$11,0)+IFERROR('FORM NILAI SIAP'!$O183*'CPMK-CPL'!Q$12,0)+IFERROR('FORM NILAI SIAP'!$Q183*'CPMK-CPL'!Q$13,0)+IFERROR('FORM NILAI SIAP'!$S183*'CPMK-CPL'!Q$14,0)+IFERROR('FORM NILAI SIAP'!$U183*'CPMK-CPL'!Q$15,0)+IFERROR('FORM NILAI SIAP'!$W183*'CPMK-CPL'!Q$16,0)+IFERROR('FORM NILAI SIAP'!$Y183*'CPMK-CPL'!Q$17,0)+IFERROR('FORM NILAI SIAP'!$AA183*'CPMK-CPL'!Q$18,0)+IFERROR('FORM NILAI SIAP'!$AC183*'CPMK-CPL'!Q$19,0)+IFERROR('FORM NILAI SIAP'!$AE183*'CPMK-CPL'!Q$20,0))/'CPMK-CPL'!Q$25,""))</f>
        <v/>
      </c>
      <c r="S183" s="7" t="str">
        <f>IF($C183="","",IFERROR((IFERROR('FORM NILAI SIAP'!$M183*'CPMK-CPL'!R$11,0)+IFERROR('FORM NILAI SIAP'!$O183*'CPMK-CPL'!R$12,0)+IFERROR('FORM NILAI SIAP'!$Q183*'CPMK-CPL'!R$13,0)+IFERROR('FORM NILAI SIAP'!$S183*'CPMK-CPL'!R$14,0)+IFERROR('FORM NILAI SIAP'!$U183*'CPMK-CPL'!R$15,0)+IFERROR('FORM NILAI SIAP'!$W183*'CPMK-CPL'!R$16,0)+IFERROR('FORM NILAI SIAP'!$Y183*'CPMK-CPL'!R$17,0)+IFERROR('FORM NILAI SIAP'!$AA183*'CPMK-CPL'!R$18,0)+IFERROR('FORM NILAI SIAP'!$AC183*'CPMK-CPL'!R$19,0)+IFERROR('FORM NILAI SIAP'!$AE183*'CPMK-CPL'!R$20,0))/'CPMK-CPL'!R$25,""))</f>
        <v/>
      </c>
      <c r="T183" s="2" t="str">
        <f t="shared" si="47"/>
        <v/>
      </c>
      <c r="U183" s="2" t="str">
        <f t="shared" si="48"/>
        <v/>
      </c>
      <c r="V183" s="2" t="str">
        <f t="shared" si="49"/>
        <v/>
      </c>
      <c r="W183" s="2" t="str">
        <f t="shared" si="50"/>
        <v/>
      </c>
      <c r="X183" s="2" t="str">
        <f t="shared" si="51"/>
        <v/>
      </c>
      <c r="Y183" s="2" t="str">
        <f t="shared" si="52"/>
        <v/>
      </c>
      <c r="Z183" s="2" t="str">
        <f t="shared" si="53"/>
        <v/>
      </c>
      <c r="AA183" s="2" t="str">
        <f t="shared" si="54"/>
        <v/>
      </c>
      <c r="AB183" s="2" t="str">
        <f t="shared" si="45"/>
        <v/>
      </c>
      <c r="AC183" s="2" t="str">
        <f t="shared" si="55"/>
        <v/>
      </c>
      <c r="AD183" s="2" t="str">
        <f t="shared" si="56"/>
        <v/>
      </c>
      <c r="AE183" s="2" t="str">
        <f t="shared" si="57"/>
        <v/>
      </c>
      <c r="AF183" s="2" t="str">
        <f t="shared" si="58"/>
        <v/>
      </c>
      <c r="AG183" s="2" t="str">
        <f t="shared" si="59"/>
        <v/>
      </c>
      <c r="AH183" s="2" t="str">
        <f t="shared" si="60"/>
        <v/>
      </c>
      <c r="AI183" s="60" t="str">
        <f t="shared" ca="1" si="61"/>
        <v/>
      </c>
      <c r="AJ183" s="60"/>
    </row>
    <row r="184" spans="1:36" x14ac:dyDescent="0.25">
      <c r="A184" s="63" t="str">
        <f t="shared" si="46"/>
        <v/>
      </c>
      <c r="B184" s="49" t="str">
        <f>IF('FORM NILAI SIAP'!A184=0,"",'FORM NILAI SIAP'!A184)</f>
        <v/>
      </c>
      <c r="C184" s="3" t="str">
        <f>IF('FORM NILAI SIAP'!B184=0,"",'FORM NILAI SIAP'!B184)</f>
        <v/>
      </c>
      <c r="D184" s="3" t="str">
        <f>'FORM NILAI SIAP'!J184</f>
        <v/>
      </c>
      <c r="E184" s="7" t="str">
        <f>IF($C184="","",IFERROR((IFERROR('FORM NILAI SIAP'!$M184*'CPMK-CPL'!D$11,0)+IFERROR('FORM NILAI SIAP'!$O184*'CPMK-CPL'!D$12,0)+IFERROR('FORM NILAI SIAP'!$Q184*'CPMK-CPL'!D$13,0)+IFERROR('FORM NILAI SIAP'!$S184*'CPMK-CPL'!D$14,0)+IFERROR('FORM NILAI SIAP'!$U184*'CPMK-CPL'!D$15,0)+IFERROR('FORM NILAI SIAP'!$W184*'CPMK-CPL'!D$16,0)+IFERROR('FORM NILAI SIAP'!$Y184*'CPMK-CPL'!D$17,0)+IFERROR('FORM NILAI SIAP'!$AA184*'CPMK-CPL'!D$18,0)+IFERROR('FORM NILAI SIAP'!$AC184*'CPMK-CPL'!D$19,0)+IFERROR('FORM NILAI SIAP'!$AE184*'CPMK-CPL'!D$20,0))/'CPMK-CPL'!D$25,""))</f>
        <v/>
      </c>
      <c r="F184" s="7" t="str">
        <f>IF($C184="","",IFERROR((IFERROR('FORM NILAI SIAP'!$M184*'CPMK-CPL'!E$11,0)+IFERROR('FORM NILAI SIAP'!$O184*'CPMK-CPL'!E$12,0)+IFERROR('FORM NILAI SIAP'!$Q184*'CPMK-CPL'!E$13,0)+IFERROR('FORM NILAI SIAP'!$S184*'CPMK-CPL'!E$14,0)+IFERROR('FORM NILAI SIAP'!$U184*'CPMK-CPL'!E$15,0)+IFERROR('FORM NILAI SIAP'!$W184*'CPMK-CPL'!E$16,0)+IFERROR('FORM NILAI SIAP'!$Y184*'CPMK-CPL'!E$17,0)+IFERROR('FORM NILAI SIAP'!$AA184*'CPMK-CPL'!E$18,0)+IFERROR('FORM NILAI SIAP'!$AC184*'CPMK-CPL'!E$19,0)+IFERROR('FORM NILAI SIAP'!$AE184*'CPMK-CPL'!E$20,0))/'CPMK-CPL'!E$25,""))</f>
        <v/>
      </c>
      <c r="G184" s="7" t="str">
        <f>IF($C184="","",IFERROR((IFERROR('FORM NILAI SIAP'!$M184*'CPMK-CPL'!F$11,0)+IFERROR('FORM NILAI SIAP'!$O184*'CPMK-CPL'!F$12,0)+IFERROR('FORM NILAI SIAP'!$Q184*'CPMK-CPL'!F$13,0)+IFERROR('FORM NILAI SIAP'!$S184*'CPMK-CPL'!F$14,0)+IFERROR('FORM NILAI SIAP'!$U184*'CPMK-CPL'!F$15,0)+IFERROR('FORM NILAI SIAP'!$W184*'CPMK-CPL'!F$16,0)+IFERROR('FORM NILAI SIAP'!$Y184*'CPMK-CPL'!F$17,0)+IFERROR('FORM NILAI SIAP'!$AA184*'CPMK-CPL'!F$18,0)+IFERROR('FORM NILAI SIAP'!$AC184*'CPMK-CPL'!F$19,0)+IFERROR('FORM NILAI SIAP'!$AE184*'CPMK-CPL'!F$20,0))/'CPMK-CPL'!F$25,""))</f>
        <v/>
      </c>
      <c r="H184" s="7" t="str">
        <f>IF($C184="","",IFERROR((IFERROR('FORM NILAI SIAP'!$M184*'CPMK-CPL'!G$11,0)+IFERROR('FORM NILAI SIAP'!$O184*'CPMK-CPL'!G$12,0)+IFERROR('FORM NILAI SIAP'!$Q184*'CPMK-CPL'!G$13,0)+IFERROR('FORM NILAI SIAP'!$S184*'CPMK-CPL'!G$14,0)+IFERROR('FORM NILAI SIAP'!$U184*'CPMK-CPL'!G$15,0)+IFERROR('FORM NILAI SIAP'!$W184*'CPMK-CPL'!G$16,0)+IFERROR('FORM NILAI SIAP'!$Y184*'CPMK-CPL'!G$17,0)+IFERROR('FORM NILAI SIAP'!$AA184*'CPMK-CPL'!G$18,0)+IFERROR('FORM NILAI SIAP'!$AC184*'CPMK-CPL'!G$19,0)+IFERROR('FORM NILAI SIAP'!$AE184*'CPMK-CPL'!G$20,0))/'CPMK-CPL'!G$25,""))</f>
        <v/>
      </c>
      <c r="I184" s="7" t="str">
        <f>IF($C184="","",IFERROR((IFERROR('FORM NILAI SIAP'!$M184*'CPMK-CPL'!H$11,0)+IFERROR('FORM NILAI SIAP'!$O184*'CPMK-CPL'!H$12,0)+IFERROR('FORM NILAI SIAP'!$Q184*'CPMK-CPL'!H$13,0)+IFERROR('FORM NILAI SIAP'!$S184*'CPMK-CPL'!H$14,0)+IFERROR('FORM NILAI SIAP'!$U184*'CPMK-CPL'!H$15,0)+IFERROR('FORM NILAI SIAP'!$W184*'CPMK-CPL'!H$16,0)+IFERROR('FORM NILAI SIAP'!$Y184*'CPMK-CPL'!H$17,0)+IFERROR('FORM NILAI SIAP'!$AA184*'CPMK-CPL'!H$18,0)+IFERROR('FORM NILAI SIAP'!$AC184*'CPMK-CPL'!H$19,0)+IFERROR('FORM NILAI SIAP'!$AE184*'CPMK-CPL'!H$20,0))/'CPMK-CPL'!H$25,""))</f>
        <v/>
      </c>
      <c r="J184" s="7" t="str">
        <f>IF($C184="","",IFERROR((IFERROR('FORM NILAI SIAP'!$M184*'CPMK-CPL'!I$11,0)+IFERROR('FORM NILAI SIAP'!$O184*'CPMK-CPL'!I$12,0)+IFERROR('FORM NILAI SIAP'!$Q184*'CPMK-CPL'!I$13,0)+IFERROR('FORM NILAI SIAP'!$S184*'CPMK-CPL'!I$14,0)+IFERROR('FORM NILAI SIAP'!$U184*'CPMK-CPL'!I$15,0)+IFERROR('FORM NILAI SIAP'!$W184*'CPMK-CPL'!I$16,0)+IFERROR('FORM NILAI SIAP'!$Y184*'CPMK-CPL'!I$17,0)+IFERROR('FORM NILAI SIAP'!$AA184*'CPMK-CPL'!I$18,0)+IFERROR('FORM NILAI SIAP'!$AC184*'CPMK-CPL'!I$19,0)+IFERROR('FORM NILAI SIAP'!$AE184*'CPMK-CPL'!I$20,0))/'CPMK-CPL'!I$25,""))</f>
        <v/>
      </c>
      <c r="K184" s="7" t="str">
        <f>IF($C184="","",IFERROR((IFERROR('FORM NILAI SIAP'!$M184*'CPMK-CPL'!J$11,0)+IFERROR('FORM NILAI SIAP'!$O184*'CPMK-CPL'!J$12,0)+IFERROR('FORM NILAI SIAP'!$Q184*'CPMK-CPL'!J$13,0)+IFERROR('FORM NILAI SIAP'!$S184*'CPMK-CPL'!J$14,0)+IFERROR('FORM NILAI SIAP'!$U184*'CPMK-CPL'!J$15,0)+IFERROR('FORM NILAI SIAP'!$W184*'CPMK-CPL'!J$16,0)+IFERROR('FORM NILAI SIAP'!$Y184*'CPMK-CPL'!J$17,0)+IFERROR('FORM NILAI SIAP'!$AA184*'CPMK-CPL'!J$18,0)+IFERROR('FORM NILAI SIAP'!$AC184*'CPMK-CPL'!J$19,0)+IFERROR('FORM NILAI SIAP'!$AE184*'CPMK-CPL'!J$20,0))/'CPMK-CPL'!J$25,""))</f>
        <v/>
      </c>
      <c r="L184" s="7" t="str">
        <f>IF($C184="","",IFERROR((IFERROR('FORM NILAI SIAP'!$M184*'CPMK-CPL'!K$11,0)+IFERROR('FORM NILAI SIAP'!$O184*'CPMK-CPL'!K$12,0)+IFERROR('FORM NILAI SIAP'!$Q184*'CPMK-CPL'!K$13,0)+IFERROR('FORM NILAI SIAP'!$S184*'CPMK-CPL'!K$14,0)+IFERROR('FORM NILAI SIAP'!$U184*'CPMK-CPL'!K$15,0)+IFERROR('FORM NILAI SIAP'!$W184*'CPMK-CPL'!K$16,0)+IFERROR('FORM NILAI SIAP'!$Y184*'CPMK-CPL'!K$17,0)+IFERROR('FORM NILAI SIAP'!$AA184*'CPMK-CPL'!K$18,0)+IFERROR('FORM NILAI SIAP'!$AC184*'CPMK-CPL'!K$19,0)+IFERROR('FORM NILAI SIAP'!$AE184*'CPMK-CPL'!K$20,0))/'CPMK-CPL'!K$25,""))</f>
        <v/>
      </c>
      <c r="M184" s="7" t="str">
        <f>IF($C184="","",IFERROR((IFERROR('FORM NILAI SIAP'!$M184*'CPMK-CPL'!L$11,0)+IFERROR('FORM NILAI SIAP'!$O184*'CPMK-CPL'!L$12,0)+IFERROR('FORM NILAI SIAP'!$Q184*'CPMK-CPL'!L$13,0)+IFERROR('FORM NILAI SIAP'!$S184*'CPMK-CPL'!L$14,0)+IFERROR('FORM NILAI SIAP'!$U184*'CPMK-CPL'!L$15,0)+IFERROR('FORM NILAI SIAP'!$W184*'CPMK-CPL'!L$16,0)+IFERROR('FORM NILAI SIAP'!$Y184*'CPMK-CPL'!L$17,0)+IFERROR('FORM NILAI SIAP'!$AA184*'CPMK-CPL'!L$18,0)+IFERROR('FORM NILAI SIAP'!$AC184*'CPMK-CPL'!L$19,0)+IFERROR('FORM NILAI SIAP'!$AE184*'CPMK-CPL'!L$20,0))/'CPMK-CPL'!L$25,""))</f>
        <v/>
      </c>
      <c r="N184" s="7" t="str">
        <f>IF($C184="","",IFERROR((IFERROR('FORM NILAI SIAP'!$M184*'CPMK-CPL'!M$11,0)+IFERROR('FORM NILAI SIAP'!$O184*'CPMK-CPL'!M$12,0)+IFERROR('FORM NILAI SIAP'!$Q184*'CPMK-CPL'!M$13,0)+IFERROR('FORM NILAI SIAP'!$S184*'CPMK-CPL'!M$14,0)+IFERROR('FORM NILAI SIAP'!$U184*'CPMK-CPL'!M$15,0)+IFERROR('FORM NILAI SIAP'!$W184*'CPMK-CPL'!M$16,0)+IFERROR('FORM NILAI SIAP'!$Y184*'CPMK-CPL'!M$17,0)+IFERROR('FORM NILAI SIAP'!$AA184*'CPMK-CPL'!M$18,0)+IFERROR('FORM NILAI SIAP'!$AC184*'CPMK-CPL'!M$19,0)+IFERROR('FORM NILAI SIAP'!$AE184*'CPMK-CPL'!M$20,0))/'CPMK-CPL'!M$25,""))</f>
        <v/>
      </c>
      <c r="O184" s="7" t="str">
        <f>IF($C184="","",IFERROR((IFERROR('FORM NILAI SIAP'!$M184*'CPMK-CPL'!N$11,0)+IFERROR('FORM NILAI SIAP'!$O184*'CPMK-CPL'!N$12,0)+IFERROR('FORM NILAI SIAP'!$Q184*'CPMK-CPL'!N$13,0)+IFERROR('FORM NILAI SIAP'!$S184*'CPMK-CPL'!N$14,0)+IFERROR('FORM NILAI SIAP'!$U184*'CPMK-CPL'!N$15,0)+IFERROR('FORM NILAI SIAP'!$W184*'CPMK-CPL'!N$16,0)+IFERROR('FORM NILAI SIAP'!$Y184*'CPMK-CPL'!N$17,0)+IFERROR('FORM NILAI SIAP'!$AA184*'CPMK-CPL'!N$18,0)+IFERROR('FORM NILAI SIAP'!$AC184*'CPMK-CPL'!N$19,0)+IFERROR('FORM NILAI SIAP'!$AE184*'CPMK-CPL'!N$20,0))/'CPMK-CPL'!N$25,""))</f>
        <v/>
      </c>
      <c r="P184" s="7" t="str">
        <f>IF($C184="","",IFERROR((IFERROR('FORM NILAI SIAP'!$M184*'CPMK-CPL'!O$11,0)+IFERROR('FORM NILAI SIAP'!$O184*'CPMK-CPL'!O$12,0)+IFERROR('FORM NILAI SIAP'!$Q184*'CPMK-CPL'!O$13,0)+IFERROR('FORM NILAI SIAP'!$S184*'CPMK-CPL'!O$14,0)+IFERROR('FORM NILAI SIAP'!$U184*'CPMK-CPL'!O$15,0)+IFERROR('FORM NILAI SIAP'!$W184*'CPMK-CPL'!O$16,0)+IFERROR('FORM NILAI SIAP'!$Y184*'CPMK-CPL'!O$17,0)+IFERROR('FORM NILAI SIAP'!$AA184*'CPMK-CPL'!O$18,0)+IFERROR('FORM NILAI SIAP'!$AC184*'CPMK-CPL'!O$19,0)+IFERROR('FORM NILAI SIAP'!$AE184*'CPMK-CPL'!O$20,0))/'CPMK-CPL'!O$25,""))</f>
        <v/>
      </c>
      <c r="Q184" s="7" t="str">
        <f>IF($C184="","",IFERROR((IFERROR('FORM NILAI SIAP'!$M184*'CPMK-CPL'!P$11,0)+IFERROR('FORM NILAI SIAP'!$O184*'CPMK-CPL'!P$12,0)+IFERROR('FORM NILAI SIAP'!$Q184*'CPMK-CPL'!P$13,0)+IFERROR('FORM NILAI SIAP'!$S184*'CPMK-CPL'!P$14,0)+IFERROR('FORM NILAI SIAP'!$U184*'CPMK-CPL'!P$15,0)+IFERROR('FORM NILAI SIAP'!$W184*'CPMK-CPL'!P$16,0)+IFERROR('FORM NILAI SIAP'!$Y184*'CPMK-CPL'!P$17,0)+IFERROR('FORM NILAI SIAP'!$AA184*'CPMK-CPL'!P$18,0)+IFERROR('FORM NILAI SIAP'!$AC184*'CPMK-CPL'!P$19,0)+IFERROR('FORM NILAI SIAP'!$AE184*'CPMK-CPL'!P$20,0))/'CPMK-CPL'!P$25,""))</f>
        <v/>
      </c>
      <c r="R184" s="7" t="str">
        <f>IF($C184="","",IFERROR((IFERROR('FORM NILAI SIAP'!$M184*'CPMK-CPL'!Q$11,0)+IFERROR('FORM NILAI SIAP'!$O184*'CPMK-CPL'!Q$12,0)+IFERROR('FORM NILAI SIAP'!$Q184*'CPMK-CPL'!Q$13,0)+IFERROR('FORM NILAI SIAP'!$S184*'CPMK-CPL'!Q$14,0)+IFERROR('FORM NILAI SIAP'!$U184*'CPMK-CPL'!Q$15,0)+IFERROR('FORM NILAI SIAP'!$W184*'CPMK-CPL'!Q$16,0)+IFERROR('FORM NILAI SIAP'!$Y184*'CPMK-CPL'!Q$17,0)+IFERROR('FORM NILAI SIAP'!$AA184*'CPMK-CPL'!Q$18,0)+IFERROR('FORM NILAI SIAP'!$AC184*'CPMK-CPL'!Q$19,0)+IFERROR('FORM NILAI SIAP'!$AE184*'CPMK-CPL'!Q$20,0))/'CPMK-CPL'!Q$25,""))</f>
        <v/>
      </c>
      <c r="S184" s="7" t="str">
        <f>IF($C184="","",IFERROR((IFERROR('FORM NILAI SIAP'!$M184*'CPMK-CPL'!R$11,0)+IFERROR('FORM NILAI SIAP'!$O184*'CPMK-CPL'!R$12,0)+IFERROR('FORM NILAI SIAP'!$Q184*'CPMK-CPL'!R$13,0)+IFERROR('FORM NILAI SIAP'!$S184*'CPMK-CPL'!R$14,0)+IFERROR('FORM NILAI SIAP'!$U184*'CPMK-CPL'!R$15,0)+IFERROR('FORM NILAI SIAP'!$W184*'CPMK-CPL'!R$16,0)+IFERROR('FORM NILAI SIAP'!$Y184*'CPMK-CPL'!R$17,0)+IFERROR('FORM NILAI SIAP'!$AA184*'CPMK-CPL'!R$18,0)+IFERROR('FORM NILAI SIAP'!$AC184*'CPMK-CPL'!R$19,0)+IFERROR('FORM NILAI SIAP'!$AE184*'CPMK-CPL'!R$20,0))/'CPMK-CPL'!R$25,""))</f>
        <v/>
      </c>
      <c r="T184" s="2" t="str">
        <f t="shared" si="47"/>
        <v/>
      </c>
      <c r="U184" s="2" t="str">
        <f t="shared" si="48"/>
        <v/>
      </c>
      <c r="V184" s="2" t="str">
        <f t="shared" si="49"/>
        <v/>
      </c>
      <c r="W184" s="2" t="str">
        <f t="shared" si="50"/>
        <v/>
      </c>
      <c r="X184" s="2" t="str">
        <f t="shared" si="51"/>
        <v/>
      </c>
      <c r="Y184" s="2" t="str">
        <f t="shared" si="52"/>
        <v/>
      </c>
      <c r="Z184" s="2" t="str">
        <f t="shared" si="53"/>
        <v/>
      </c>
      <c r="AA184" s="2" t="str">
        <f t="shared" si="54"/>
        <v/>
      </c>
      <c r="AB184" s="2" t="str">
        <f t="shared" si="45"/>
        <v/>
      </c>
      <c r="AC184" s="2" t="str">
        <f t="shared" si="55"/>
        <v/>
      </c>
      <c r="AD184" s="2" t="str">
        <f t="shared" si="56"/>
        <v/>
      </c>
      <c r="AE184" s="2" t="str">
        <f t="shared" si="57"/>
        <v/>
      </c>
      <c r="AF184" s="2" t="str">
        <f t="shared" si="58"/>
        <v/>
      </c>
      <c r="AG184" s="2" t="str">
        <f t="shared" si="59"/>
        <v/>
      </c>
      <c r="AH184" s="2" t="str">
        <f t="shared" si="60"/>
        <v/>
      </c>
      <c r="AI184" s="60" t="str">
        <f t="shared" ca="1" si="61"/>
        <v/>
      </c>
      <c r="AJ184" s="60"/>
    </row>
    <row r="185" spans="1:36" x14ac:dyDescent="0.25">
      <c r="A185" s="63" t="str">
        <f t="shared" si="46"/>
        <v/>
      </c>
      <c r="B185" s="49" t="str">
        <f>IF('FORM NILAI SIAP'!A185=0,"",'FORM NILAI SIAP'!A185)</f>
        <v/>
      </c>
      <c r="C185" s="3" t="str">
        <f>IF('FORM NILAI SIAP'!B185=0,"",'FORM NILAI SIAP'!B185)</f>
        <v/>
      </c>
      <c r="D185" s="3" t="str">
        <f>'FORM NILAI SIAP'!J185</f>
        <v/>
      </c>
      <c r="E185" s="7" t="str">
        <f>IF($C185="","",IFERROR((IFERROR('FORM NILAI SIAP'!$M185*'CPMK-CPL'!D$11,0)+IFERROR('FORM NILAI SIAP'!$O185*'CPMK-CPL'!D$12,0)+IFERROR('FORM NILAI SIAP'!$Q185*'CPMK-CPL'!D$13,0)+IFERROR('FORM NILAI SIAP'!$S185*'CPMK-CPL'!D$14,0)+IFERROR('FORM NILAI SIAP'!$U185*'CPMK-CPL'!D$15,0)+IFERROR('FORM NILAI SIAP'!$W185*'CPMK-CPL'!D$16,0)+IFERROR('FORM NILAI SIAP'!$Y185*'CPMK-CPL'!D$17,0)+IFERROR('FORM NILAI SIAP'!$AA185*'CPMK-CPL'!D$18,0)+IFERROR('FORM NILAI SIAP'!$AC185*'CPMK-CPL'!D$19,0)+IFERROR('FORM NILAI SIAP'!$AE185*'CPMK-CPL'!D$20,0))/'CPMK-CPL'!D$25,""))</f>
        <v/>
      </c>
      <c r="F185" s="7" t="str">
        <f>IF($C185="","",IFERROR((IFERROR('FORM NILAI SIAP'!$M185*'CPMK-CPL'!E$11,0)+IFERROR('FORM NILAI SIAP'!$O185*'CPMK-CPL'!E$12,0)+IFERROR('FORM NILAI SIAP'!$Q185*'CPMK-CPL'!E$13,0)+IFERROR('FORM NILAI SIAP'!$S185*'CPMK-CPL'!E$14,0)+IFERROR('FORM NILAI SIAP'!$U185*'CPMK-CPL'!E$15,0)+IFERROR('FORM NILAI SIAP'!$W185*'CPMK-CPL'!E$16,0)+IFERROR('FORM NILAI SIAP'!$Y185*'CPMK-CPL'!E$17,0)+IFERROR('FORM NILAI SIAP'!$AA185*'CPMK-CPL'!E$18,0)+IFERROR('FORM NILAI SIAP'!$AC185*'CPMK-CPL'!E$19,0)+IFERROR('FORM NILAI SIAP'!$AE185*'CPMK-CPL'!E$20,0))/'CPMK-CPL'!E$25,""))</f>
        <v/>
      </c>
      <c r="G185" s="7" t="str">
        <f>IF($C185="","",IFERROR((IFERROR('FORM NILAI SIAP'!$M185*'CPMK-CPL'!F$11,0)+IFERROR('FORM NILAI SIAP'!$O185*'CPMK-CPL'!F$12,0)+IFERROR('FORM NILAI SIAP'!$Q185*'CPMK-CPL'!F$13,0)+IFERROR('FORM NILAI SIAP'!$S185*'CPMK-CPL'!F$14,0)+IFERROR('FORM NILAI SIAP'!$U185*'CPMK-CPL'!F$15,0)+IFERROR('FORM NILAI SIAP'!$W185*'CPMK-CPL'!F$16,0)+IFERROR('FORM NILAI SIAP'!$Y185*'CPMK-CPL'!F$17,0)+IFERROR('FORM NILAI SIAP'!$AA185*'CPMK-CPL'!F$18,0)+IFERROR('FORM NILAI SIAP'!$AC185*'CPMK-CPL'!F$19,0)+IFERROR('FORM NILAI SIAP'!$AE185*'CPMK-CPL'!F$20,0))/'CPMK-CPL'!F$25,""))</f>
        <v/>
      </c>
      <c r="H185" s="7" t="str">
        <f>IF($C185="","",IFERROR((IFERROR('FORM NILAI SIAP'!$M185*'CPMK-CPL'!G$11,0)+IFERROR('FORM NILAI SIAP'!$O185*'CPMK-CPL'!G$12,0)+IFERROR('FORM NILAI SIAP'!$Q185*'CPMK-CPL'!G$13,0)+IFERROR('FORM NILAI SIAP'!$S185*'CPMK-CPL'!G$14,0)+IFERROR('FORM NILAI SIAP'!$U185*'CPMK-CPL'!G$15,0)+IFERROR('FORM NILAI SIAP'!$W185*'CPMK-CPL'!G$16,0)+IFERROR('FORM NILAI SIAP'!$Y185*'CPMK-CPL'!G$17,0)+IFERROR('FORM NILAI SIAP'!$AA185*'CPMK-CPL'!G$18,0)+IFERROR('FORM NILAI SIAP'!$AC185*'CPMK-CPL'!G$19,0)+IFERROR('FORM NILAI SIAP'!$AE185*'CPMK-CPL'!G$20,0))/'CPMK-CPL'!G$25,""))</f>
        <v/>
      </c>
      <c r="I185" s="7" t="str">
        <f>IF($C185="","",IFERROR((IFERROR('FORM NILAI SIAP'!$M185*'CPMK-CPL'!H$11,0)+IFERROR('FORM NILAI SIAP'!$O185*'CPMK-CPL'!H$12,0)+IFERROR('FORM NILAI SIAP'!$Q185*'CPMK-CPL'!H$13,0)+IFERROR('FORM NILAI SIAP'!$S185*'CPMK-CPL'!H$14,0)+IFERROR('FORM NILAI SIAP'!$U185*'CPMK-CPL'!H$15,0)+IFERROR('FORM NILAI SIAP'!$W185*'CPMK-CPL'!H$16,0)+IFERROR('FORM NILAI SIAP'!$Y185*'CPMK-CPL'!H$17,0)+IFERROR('FORM NILAI SIAP'!$AA185*'CPMK-CPL'!H$18,0)+IFERROR('FORM NILAI SIAP'!$AC185*'CPMK-CPL'!H$19,0)+IFERROR('FORM NILAI SIAP'!$AE185*'CPMK-CPL'!H$20,0))/'CPMK-CPL'!H$25,""))</f>
        <v/>
      </c>
      <c r="J185" s="7" t="str">
        <f>IF($C185="","",IFERROR((IFERROR('FORM NILAI SIAP'!$M185*'CPMK-CPL'!I$11,0)+IFERROR('FORM NILAI SIAP'!$O185*'CPMK-CPL'!I$12,0)+IFERROR('FORM NILAI SIAP'!$Q185*'CPMK-CPL'!I$13,0)+IFERROR('FORM NILAI SIAP'!$S185*'CPMK-CPL'!I$14,0)+IFERROR('FORM NILAI SIAP'!$U185*'CPMK-CPL'!I$15,0)+IFERROR('FORM NILAI SIAP'!$W185*'CPMK-CPL'!I$16,0)+IFERROR('FORM NILAI SIAP'!$Y185*'CPMK-CPL'!I$17,0)+IFERROR('FORM NILAI SIAP'!$AA185*'CPMK-CPL'!I$18,0)+IFERROR('FORM NILAI SIAP'!$AC185*'CPMK-CPL'!I$19,0)+IFERROR('FORM NILAI SIAP'!$AE185*'CPMK-CPL'!I$20,0))/'CPMK-CPL'!I$25,""))</f>
        <v/>
      </c>
      <c r="K185" s="7" t="str">
        <f>IF($C185="","",IFERROR((IFERROR('FORM NILAI SIAP'!$M185*'CPMK-CPL'!J$11,0)+IFERROR('FORM NILAI SIAP'!$O185*'CPMK-CPL'!J$12,0)+IFERROR('FORM NILAI SIAP'!$Q185*'CPMK-CPL'!J$13,0)+IFERROR('FORM NILAI SIAP'!$S185*'CPMK-CPL'!J$14,0)+IFERROR('FORM NILAI SIAP'!$U185*'CPMK-CPL'!J$15,0)+IFERROR('FORM NILAI SIAP'!$W185*'CPMK-CPL'!J$16,0)+IFERROR('FORM NILAI SIAP'!$Y185*'CPMK-CPL'!J$17,0)+IFERROR('FORM NILAI SIAP'!$AA185*'CPMK-CPL'!J$18,0)+IFERROR('FORM NILAI SIAP'!$AC185*'CPMK-CPL'!J$19,0)+IFERROR('FORM NILAI SIAP'!$AE185*'CPMK-CPL'!J$20,0))/'CPMK-CPL'!J$25,""))</f>
        <v/>
      </c>
      <c r="L185" s="7" t="str">
        <f>IF($C185="","",IFERROR((IFERROR('FORM NILAI SIAP'!$M185*'CPMK-CPL'!K$11,0)+IFERROR('FORM NILAI SIAP'!$O185*'CPMK-CPL'!K$12,0)+IFERROR('FORM NILAI SIAP'!$Q185*'CPMK-CPL'!K$13,0)+IFERROR('FORM NILAI SIAP'!$S185*'CPMK-CPL'!K$14,0)+IFERROR('FORM NILAI SIAP'!$U185*'CPMK-CPL'!K$15,0)+IFERROR('FORM NILAI SIAP'!$W185*'CPMK-CPL'!K$16,0)+IFERROR('FORM NILAI SIAP'!$Y185*'CPMK-CPL'!K$17,0)+IFERROR('FORM NILAI SIAP'!$AA185*'CPMK-CPL'!K$18,0)+IFERROR('FORM NILAI SIAP'!$AC185*'CPMK-CPL'!K$19,0)+IFERROR('FORM NILAI SIAP'!$AE185*'CPMK-CPL'!K$20,0))/'CPMK-CPL'!K$25,""))</f>
        <v/>
      </c>
      <c r="M185" s="7" t="str">
        <f>IF($C185="","",IFERROR((IFERROR('FORM NILAI SIAP'!$M185*'CPMK-CPL'!L$11,0)+IFERROR('FORM NILAI SIAP'!$O185*'CPMK-CPL'!L$12,0)+IFERROR('FORM NILAI SIAP'!$Q185*'CPMK-CPL'!L$13,0)+IFERROR('FORM NILAI SIAP'!$S185*'CPMK-CPL'!L$14,0)+IFERROR('FORM NILAI SIAP'!$U185*'CPMK-CPL'!L$15,0)+IFERROR('FORM NILAI SIAP'!$W185*'CPMK-CPL'!L$16,0)+IFERROR('FORM NILAI SIAP'!$Y185*'CPMK-CPL'!L$17,0)+IFERROR('FORM NILAI SIAP'!$AA185*'CPMK-CPL'!L$18,0)+IFERROR('FORM NILAI SIAP'!$AC185*'CPMK-CPL'!L$19,0)+IFERROR('FORM NILAI SIAP'!$AE185*'CPMK-CPL'!L$20,0))/'CPMK-CPL'!L$25,""))</f>
        <v/>
      </c>
      <c r="N185" s="7" t="str">
        <f>IF($C185="","",IFERROR((IFERROR('FORM NILAI SIAP'!$M185*'CPMK-CPL'!M$11,0)+IFERROR('FORM NILAI SIAP'!$O185*'CPMK-CPL'!M$12,0)+IFERROR('FORM NILAI SIAP'!$Q185*'CPMK-CPL'!M$13,0)+IFERROR('FORM NILAI SIAP'!$S185*'CPMK-CPL'!M$14,0)+IFERROR('FORM NILAI SIAP'!$U185*'CPMK-CPL'!M$15,0)+IFERROR('FORM NILAI SIAP'!$W185*'CPMK-CPL'!M$16,0)+IFERROR('FORM NILAI SIAP'!$Y185*'CPMK-CPL'!M$17,0)+IFERROR('FORM NILAI SIAP'!$AA185*'CPMK-CPL'!M$18,0)+IFERROR('FORM NILAI SIAP'!$AC185*'CPMK-CPL'!M$19,0)+IFERROR('FORM NILAI SIAP'!$AE185*'CPMK-CPL'!M$20,0))/'CPMK-CPL'!M$25,""))</f>
        <v/>
      </c>
      <c r="O185" s="7" t="str">
        <f>IF($C185="","",IFERROR((IFERROR('FORM NILAI SIAP'!$M185*'CPMK-CPL'!N$11,0)+IFERROR('FORM NILAI SIAP'!$O185*'CPMK-CPL'!N$12,0)+IFERROR('FORM NILAI SIAP'!$Q185*'CPMK-CPL'!N$13,0)+IFERROR('FORM NILAI SIAP'!$S185*'CPMK-CPL'!N$14,0)+IFERROR('FORM NILAI SIAP'!$U185*'CPMK-CPL'!N$15,0)+IFERROR('FORM NILAI SIAP'!$W185*'CPMK-CPL'!N$16,0)+IFERROR('FORM NILAI SIAP'!$Y185*'CPMK-CPL'!N$17,0)+IFERROR('FORM NILAI SIAP'!$AA185*'CPMK-CPL'!N$18,0)+IFERROR('FORM NILAI SIAP'!$AC185*'CPMK-CPL'!N$19,0)+IFERROR('FORM NILAI SIAP'!$AE185*'CPMK-CPL'!N$20,0))/'CPMK-CPL'!N$25,""))</f>
        <v/>
      </c>
      <c r="P185" s="7" t="str">
        <f>IF($C185="","",IFERROR((IFERROR('FORM NILAI SIAP'!$M185*'CPMK-CPL'!O$11,0)+IFERROR('FORM NILAI SIAP'!$O185*'CPMK-CPL'!O$12,0)+IFERROR('FORM NILAI SIAP'!$Q185*'CPMK-CPL'!O$13,0)+IFERROR('FORM NILAI SIAP'!$S185*'CPMK-CPL'!O$14,0)+IFERROR('FORM NILAI SIAP'!$U185*'CPMK-CPL'!O$15,0)+IFERROR('FORM NILAI SIAP'!$W185*'CPMK-CPL'!O$16,0)+IFERROR('FORM NILAI SIAP'!$Y185*'CPMK-CPL'!O$17,0)+IFERROR('FORM NILAI SIAP'!$AA185*'CPMK-CPL'!O$18,0)+IFERROR('FORM NILAI SIAP'!$AC185*'CPMK-CPL'!O$19,0)+IFERROR('FORM NILAI SIAP'!$AE185*'CPMK-CPL'!O$20,0))/'CPMK-CPL'!O$25,""))</f>
        <v/>
      </c>
      <c r="Q185" s="7" t="str">
        <f>IF($C185="","",IFERROR((IFERROR('FORM NILAI SIAP'!$M185*'CPMK-CPL'!P$11,0)+IFERROR('FORM NILAI SIAP'!$O185*'CPMK-CPL'!P$12,0)+IFERROR('FORM NILAI SIAP'!$Q185*'CPMK-CPL'!P$13,0)+IFERROR('FORM NILAI SIAP'!$S185*'CPMK-CPL'!P$14,0)+IFERROR('FORM NILAI SIAP'!$U185*'CPMK-CPL'!P$15,0)+IFERROR('FORM NILAI SIAP'!$W185*'CPMK-CPL'!P$16,0)+IFERROR('FORM NILAI SIAP'!$Y185*'CPMK-CPL'!P$17,0)+IFERROR('FORM NILAI SIAP'!$AA185*'CPMK-CPL'!P$18,0)+IFERROR('FORM NILAI SIAP'!$AC185*'CPMK-CPL'!P$19,0)+IFERROR('FORM NILAI SIAP'!$AE185*'CPMK-CPL'!P$20,0))/'CPMK-CPL'!P$25,""))</f>
        <v/>
      </c>
      <c r="R185" s="7" t="str">
        <f>IF($C185="","",IFERROR((IFERROR('FORM NILAI SIAP'!$M185*'CPMK-CPL'!Q$11,0)+IFERROR('FORM NILAI SIAP'!$O185*'CPMK-CPL'!Q$12,0)+IFERROR('FORM NILAI SIAP'!$Q185*'CPMK-CPL'!Q$13,0)+IFERROR('FORM NILAI SIAP'!$S185*'CPMK-CPL'!Q$14,0)+IFERROR('FORM NILAI SIAP'!$U185*'CPMK-CPL'!Q$15,0)+IFERROR('FORM NILAI SIAP'!$W185*'CPMK-CPL'!Q$16,0)+IFERROR('FORM NILAI SIAP'!$Y185*'CPMK-CPL'!Q$17,0)+IFERROR('FORM NILAI SIAP'!$AA185*'CPMK-CPL'!Q$18,0)+IFERROR('FORM NILAI SIAP'!$AC185*'CPMK-CPL'!Q$19,0)+IFERROR('FORM NILAI SIAP'!$AE185*'CPMK-CPL'!Q$20,0))/'CPMK-CPL'!Q$25,""))</f>
        <v/>
      </c>
      <c r="S185" s="7" t="str">
        <f>IF($C185="","",IFERROR((IFERROR('FORM NILAI SIAP'!$M185*'CPMK-CPL'!R$11,0)+IFERROR('FORM NILAI SIAP'!$O185*'CPMK-CPL'!R$12,0)+IFERROR('FORM NILAI SIAP'!$Q185*'CPMK-CPL'!R$13,0)+IFERROR('FORM NILAI SIAP'!$S185*'CPMK-CPL'!R$14,0)+IFERROR('FORM NILAI SIAP'!$U185*'CPMK-CPL'!R$15,0)+IFERROR('FORM NILAI SIAP'!$W185*'CPMK-CPL'!R$16,0)+IFERROR('FORM NILAI SIAP'!$Y185*'CPMK-CPL'!R$17,0)+IFERROR('FORM NILAI SIAP'!$AA185*'CPMK-CPL'!R$18,0)+IFERROR('FORM NILAI SIAP'!$AC185*'CPMK-CPL'!R$19,0)+IFERROR('FORM NILAI SIAP'!$AE185*'CPMK-CPL'!R$20,0))/'CPMK-CPL'!R$25,""))</f>
        <v/>
      </c>
      <c r="T185" s="2" t="str">
        <f t="shared" si="47"/>
        <v/>
      </c>
      <c r="U185" s="2" t="str">
        <f t="shared" si="48"/>
        <v/>
      </c>
      <c r="V185" s="2" t="str">
        <f t="shared" si="49"/>
        <v/>
      </c>
      <c r="W185" s="2" t="str">
        <f t="shared" si="50"/>
        <v/>
      </c>
      <c r="X185" s="2" t="str">
        <f t="shared" si="51"/>
        <v/>
      </c>
      <c r="Y185" s="2" t="str">
        <f t="shared" si="52"/>
        <v/>
      </c>
      <c r="Z185" s="2" t="str">
        <f t="shared" si="53"/>
        <v/>
      </c>
      <c r="AA185" s="2" t="str">
        <f t="shared" si="54"/>
        <v/>
      </c>
      <c r="AB185" s="2" t="str">
        <f t="shared" si="45"/>
        <v/>
      </c>
      <c r="AC185" s="2" t="str">
        <f t="shared" si="55"/>
        <v/>
      </c>
      <c r="AD185" s="2" t="str">
        <f t="shared" si="56"/>
        <v/>
      </c>
      <c r="AE185" s="2" t="str">
        <f t="shared" si="57"/>
        <v/>
      </c>
      <c r="AF185" s="2" t="str">
        <f t="shared" si="58"/>
        <v/>
      </c>
      <c r="AG185" s="2" t="str">
        <f t="shared" si="59"/>
        <v/>
      </c>
      <c r="AH185" s="2" t="str">
        <f t="shared" si="60"/>
        <v/>
      </c>
      <c r="AI185" s="60" t="str">
        <f t="shared" ca="1" si="61"/>
        <v/>
      </c>
      <c r="AJ185" s="60"/>
    </row>
    <row r="186" spans="1:36" x14ac:dyDescent="0.25">
      <c r="A186" s="63" t="str">
        <f t="shared" si="46"/>
        <v/>
      </c>
      <c r="B186" s="49" t="str">
        <f>IF('FORM NILAI SIAP'!A186=0,"",'FORM NILAI SIAP'!A186)</f>
        <v/>
      </c>
      <c r="C186" s="3" t="str">
        <f>IF('FORM NILAI SIAP'!B186=0,"",'FORM NILAI SIAP'!B186)</f>
        <v/>
      </c>
      <c r="D186" s="3" t="str">
        <f>'FORM NILAI SIAP'!J186</f>
        <v/>
      </c>
      <c r="E186" s="7" t="str">
        <f>IF($C186="","",IFERROR((IFERROR('FORM NILAI SIAP'!$M186*'CPMK-CPL'!D$11,0)+IFERROR('FORM NILAI SIAP'!$O186*'CPMK-CPL'!D$12,0)+IFERROR('FORM NILAI SIAP'!$Q186*'CPMK-CPL'!D$13,0)+IFERROR('FORM NILAI SIAP'!$S186*'CPMK-CPL'!D$14,0)+IFERROR('FORM NILAI SIAP'!$U186*'CPMK-CPL'!D$15,0)+IFERROR('FORM NILAI SIAP'!$W186*'CPMK-CPL'!D$16,0)+IFERROR('FORM NILAI SIAP'!$Y186*'CPMK-CPL'!D$17,0)+IFERROR('FORM NILAI SIAP'!$AA186*'CPMK-CPL'!D$18,0)+IFERROR('FORM NILAI SIAP'!$AC186*'CPMK-CPL'!D$19,0)+IFERROR('FORM NILAI SIAP'!$AE186*'CPMK-CPL'!D$20,0))/'CPMK-CPL'!D$25,""))</f>
        <v/>
      </c>
      <c r="F186" s="7" t="str">
        <f>IF($C186="","",IFERROR((IFERROR('FORM NILAI SIAP'!$M186*'CPMK-CPL'!E$11,0)+IFERROR('FORM NILAI SIAP'!$O186*'CPMK-CPL'!E$12,0)+IFERROR('FORM NILAI SIAP'!$Q186*'CPMK-CPL'!E$13,0)+IFERROR('FORM NILAI SIAP'!$S186*'CPMK-CPL'!E$14,0)+IFERROR('FORM NILAI SIAP'!$U186*'CPMK-CPL'!E$15,0)+IFERROR('FORM NILAI SIAP'!$W186*'CPMK-CPL'!E$16,0)+IFERROR('FORM NILAI SIAP'!$Y186*'CPMK-CPL'!E$17,0)+IFERROR('FORM NILAI SIAP'!$AA186*'CPMK-CPL'!E$18,0)+IFERROR('FORM NILAI SIAP'!$AC186*'CPMK-CPL'!E$19,0)+IFERROR('FORM NILAI SIAP'!$AE186*'CPMK-CPL'!E$20,0))/'CPMK-CPL'!E$25,""))</f>
        <v/>
      </c>
      <c r="G186" s="7" t="str">
        <f>IF($C186="","",IFERROR((IFERROR('FORM NILAI SIAP'!$M186*'CPMK-CPL'!F$11,0)+IFERROR('FORM NILAI SIAP'!$O186*'CPMK-CPL'!F$12,0)+IFERROR('FORM NILAI SIAP'!$Q186*'CPMK-CPL'!F$13,0)+IFERROR('FORM NILAI SIAP'!$S186*'CPMK-CPL'!F$14,0)+IFERROR('FORM NILAI SIAP'!$U186*'CPMK-CPL'!F$15,0)+IFERROR('FORM NILAI SIAP'!$W186*'CPMK-CPL'!F$16,0)+IFERROR('FORM NILAI SIAP'!$Y186*'CPMK-CPL'!F$17,0)+IFERROR('FORM NILAI SIAP'!$AA186*'CPMK-CPL'!F$18,0)+IFERROR('FORM NILAI SIAP'!$AC186*'CPMK-CPL'!F$19,0)+IFERROR('FORM NILAI SIAP'!$AE186*'CPMK-CPL'!F$20,0))/'CPMK-CPL'!F$25,""))</f>
        <v/>
      </c>
      <c r="H186" s="7" t="str">
        <f>IF($C186="","",IFERROR((IFERROR('FORM NILAI SIAP'!$M186*'CPMK-CPL'!G$11,0)+IFERROR('FORM NILAI SIAP'!$O186*'CPMK-CPL'!G$12,0)+IFERROR('FORM NILAI SIAP'!$Q186*'CPMK-CPL'!G$13,0)+IFERROR('FORM NILAI SIAP'!$S186*'CPMK-CPL'!G$14,0)+IFERROR('FORM NILAI SIAP'!$U186*'CPMK-CPL'!G$15,0)+IFERROR('FORM NILAI SIAP'!$W186*'CPMK-CPL'!G$16,0)+IFERROR('FORM NILAI SIAP'!$Y186*'CPMK-CPL'!G$17,0)+IFERROR('FORM NILAI SIAP'!$AA186*'CPMK-CPL'!G$18,0)+IFERROR('FORM NILAI SIAP'!$AC186*'CPMK-CPL'!G$19,0)+IFERROR('FORM NILAI SIAP'!$AE186*'CPMK-CPL'!G$20,0))/'CPMK-CPL'!G$25,""))</f>
        <v/>
      </c>
      <c r="I186" s="7" t="str">
        <f>IF($C186="","",IFERROR((IFERROR('FORM NILAI SIAP'!$M186*'CPMK-CPL'!H$11,0)+IFERROR('FORM NILAI SIAP'!$O186*'CPMK-CPL'!H$12,0)+IFERROR('FORM NILAI SIAP'!$Q186*'CPMK-CPL'!H$13,0)+IFERROR('FORM NILAI SIAP'!$S186*'CPMK-CPL'!H$14,0)+IFERROR('FORM NILAI SIAP'!$U186*'CPMK-CPL'!H$15,0)+IFERROR('FORM NILAI SIAP'!$W186*'CPMK-CPL'!H$16,0)+IFERROR('FORM NILAI SIAP'!$Y186*'CPMK-CPL'!H$17,0)+IFERROR('FORM NILAI SIAP'!$AA186*'CPMK-CPL'!H$18,0)+IFERROR('FORM NILAI SIAP'!$AC186*'CPMK-CPL'!H$19,0)+IFERROR('FORM NILAI SIAP'!$AE186*'CPMK-CPL'!H$20,0))/'CPMK-CPL'!H$25,""))</f>
        <v/>
      </c>
      <c r="J186" s="7" t="str">
        <f>IF($C186="","",IFERROR((IFERROR('FORM NILAI SIAP'!$M186*'CPMK-CPL'!I$11,0)+IFERROR('FORM NILAI SIAP'!$O186*'CPMK-CPL'!I$12,0)+IFERROR('FORM NILAI SIAP'!$Q186*'CPMK-CPL'!I$13,0)+IFERROR('FORM NILAI SIAP'!$S186*'CPMK-CPL'!I$14,0)+IFERROR('FORM NILAI SIAP'!$U186*'CPMK-CPL'!I$15,0)+IFERROR('FORM NILAI SIAP'!$W186*'CPMK-CPL'!I$16,0)+IFERROR('FORM NILAI SIAP'!$Y186*'CPMK-CPL'!I$17,0)+IFERROR('FORM NILAI SIAP'!$AA186*'CPMK-CPL'!I$18,0)+IFERROR('FORM NILAI SIAP'!$AC186*'CPMK-CPL'!I$19,0)+IFERROR('FORM NILAI SIAP'!$AE186*'CPMK-CPL'!I$20,0))/'CPMK-CPL'!I$25,""))</f>
        <v/>
      </c>
      <c r="K186" s="7" t="str">
        <f>IF($C186="","",IFERROR((IFERROR('FORM NILAI SIAP'!$M186*'CPMK-CPL'!J$11,0)+IFERROR('FORM NILAI SIAP'!$O186*'CPMK-CPL'!J$12,0)+IFERROR('FORM NILAI SIAP'!$Q186*'CPMK-CPL'!J$13,0)+IFERROR('FORM NILAI SIAP'!$S186*'CPMK-CPL'!J$14,0)+IFERROR('FORM NILAI SIAP'!$U186*'CPMK-CPL'!J$15,0)+IFERROR('FORM NILAI SIAP'!$W186*'CPMK-CPL'!J$16,0)+IFERROR('FORM NILAI SIAP'!$Y186*'CPMK-CPL'!J$17,0)+IFERROR('FORM NILAI SIAP'!$AA186*'CPMK-CPL'!J$18,0)+IFERROR('FORM NILAI SIAP'!$AC186*'CPMK-CPL'!J$19,0)+IFERROR('FORM NILAI SIAP'!$AE186*'CPMK-CPL'!J$20,0))/'CPMK-CPL'!J$25,""))</f>
        <v/>
      </c>
      <c r="L186" s="7" t="str">
        <f>IF($C186="","",IFERROR((IFERROR('FORM NILAI SIAP'!$M186*'CPMK-CPL'!K$11,0)+IFERROR('FORM NILAI SIAP'!$O186*'CPMK-CPL'!K$12,0)+IFERROR('FORM NILAI SIAP'!$Q186*'CPMK-CPL'!K$13,0)+IFERROR('FORM NILAI SIAP'!$S186*'CPMK-CPL'!K$14,0)+IFERROR('FORM NILAI SIAP'!$U186*'CPMK-CPL'!K$15,0)+IFERROR('FORM NILAI SIAP'!$W186*'CPMK-CPL'!K$16,0)+IFERROR('FORM NILAI SIAP'!$Y186*'CPMK-CPL'!K$17,0)+IFERROR('FORM NILAI SIAP'!$AA186*'CPMK-CPL'!K$18,0)+IFERROR('FORM NILAI SIAP'!$AC186*'CPMK-CPL'!K$19,0)+IFERROR('FORM NILAI SIAP'!$AE186*'CPMK-CPL'!K$20,0))/'CPMK-CPL'!K$25,""))</f>
        <v/>
      </c>
      <c r="M186" s="7" t="str">
        <f>IF($C186="","",IFERROR((IFERROR('FORM NILAI SIAP'!$M186*'CPMK-CPL'!L$11,0)+IFERROR('FORM NILAI SIAP'!$O186*'CPMK-CPL'!L$12,0)+IFERROR('FORM NILAI SIAP'!$Q186*'CPMK-CPL'!L$13,0)+IFERROR('FORM NILAI SIAP'!$S186*'CPMK-CPL'!L$14,0)+IFERROR('FORM NILAI SIAP'!$U186*'CPMK-CPL'!L$15,0)+IFERROR('FORM NILAI SIAP'!$W186*'CPMK-CPL'!L$16,0)+IFERROR('FORM NILAI SIAP'!$Y186*'CPMK-CPL'!L$17,0)+IFERROR('FORM NILAI SIAP'!$AA186*'CPMK-CPL'!L$18,0)+IFERROR('FORM NILAI SIAP'!$AC186*'CPMK-CPL'!L$19,0)+IFERROR('FORM NILAI SIAP'!$AE186*'CPMK-CPL'!L$20,0))/'CPMK-CPL'!L$25,""))</f>
        <v/>
      </c>
      <c r="N186" s="7" t="str">
        <f>IF($C186="","",IFERROR((IFERROR('FORM NILAI SIAP'!$M186*'CPMK-CPL'!M$11,0)+IFERROR('FORM NILAI SIAP'!$O186*'CPMK-CPL'!M$12,0)+IFERROR('FORM NILAI SIAP'!$Q186*'CPMK-CPL'!M$13,0)+IFERROR('FORM NILAI SIAP'!$S186*'CPMK-CPL'!M$14,0)+IFERROR('FORM NILAI SIAP'!$U186*'CPMK-CPL'!M$15,0)+IFERROR('FORM NILAI SIAP'!$W186*'CPMK-CPL'!M$16,0)+IFERROR('FORM NILAI SIAP'!$Y186*'CPMK-CPL'!M$17,0)+IFERROR('FORM NILAI SIAP'!$AA186*'CPMK-CPL'!M$18,0)+IFERROR('FORM NILAI SIAP'!$AC186*'CPMK-CPL'!M$19,0)+IFERROR('FORM NILAI SIAP'!$AE186*'CPMK-CPL'!M$20,0))/'CPMK-CPL'!M$25,""))</f>
        <v/>
      </c>
      <c r="O186" s="7" t="str">
        <f>IF($C186="","",IFERROR((IFERROR('FORM NILAI SIAP'!$M186*'CPMK-CPL'!N$11,0)+IFERROR('FORM NILAI SIAP'!$O186*'CPMK-CPL'!N$12,0)+IFERROR('FORM NILAI SIAP'!$Q186*'CPMK-CPL'!N$13,0)+IFERROR('FORM NILAI SIAP'!$S186*'CPMK-CPL'!N$14,0)+IFERROR('FORM NILAI SIAP'!$U186*'CPMK-CPL'!N$15,0)+IFERROR('FORM NILAI SIAP'!$W186*'CPMK-CPL'!N$16,0)+IFERROR('FORM NILAI SIAP'!$Y186*'CPMK-CPL'!N$17,0)+IFERROR('FORM NILAI SIAP'!$AA186*'CPMK-CPL'!N$18,0)+IFERROR('FORM NILAI SIAP'!$AC186*'CPMK-CPL'!N$19,0)+IFERROR('FORM NILAI SIAP'!$AE186*'CPMK-CPL'!N$20,0))/'CPMK-CPL'!N$25,""))</f>
        <v/>
      </c>
      <c r="P186" s="7" t="str">
        <f>IF($C186="","",IFERROR((IFERROR('FORM NILAI SIAP'!$M186*'CPMK-CPL'!O$11,0)+IFERROR('FORM NILAI SIAP'!$O186*'CPMK-CPL'!O$12,0)+IFERROR('FORM NILAI SIAP'!$Q186*'CPMK-CPL'!O$13,0)+IFERROR('FORM NILAI SIAP'!$S186*'CPMK-CPL'!O$14,0)+IFERROR('FORM NILAI SIAP'!$U186*'CPMK-CPL'!O$15,0)+IFERROR('FORM NILAI SIAP'!$W186*'CPMK-CPL'!O$16,0)+IFERROR('FORM NILAI SIAP'!$Y186*'CPMK-CPL'!O$17,0)+IFERROR('FORM NILAI SIAP'!$AA186*'CPMK-CPL'!O$18,0)+IFERROR('FORM NILAI SIAP'!$AC186*'CPMK-CPL'!O$19,0)+IFERROR('FORM NILAI SIAP'!$AE186*'CPMK-CPL'!O$20,0))/'CPMK-CPL'!O$25,""))</f>
        <v/>
      </c>
      <c r="Q186" s="7" t="str">
        <f>IF($C186="","",IFERROR((IFERROR('FORM NILAI SIAP'!$M186*'CPMK-CPL'!P$11,0)+IFERROR('FORM NILAI SIAP'!$O186*'CPMK-CPL'!P$12,0)+IFERROR('FORM NILAI SIAP'!$Q186*'CPMK-CPL'!P$13,0)+IFERROR('FORM NILAI SIAP'!$S186*'CPMK-CPL'!P$14,0)+IFERROR('FORM NILAI SIAP'!$U186*'CPMK-CPL'!P$15,0)+IFERROR('FORM NILAI SIAP'!$W186*'CPMK-CPL'!P$16,0)+IFERROR('FORM NILAI SIAP'!$Y186*'CPMK-CPL'!P$17,0)+IFERROR('FORM NILAI SIAP'!$AA186*'CPMK-CPL'!P$18,0)+IFERROR('FORM NILAI SIAP'!$AC186*'CPMK-CPL'!P$19,0)+IFERROR('FORM NILAI SIAP'!$AE186*'CPMK-CPL'!P$20,0))/'CPMK-CPL'!P$25,""))</f>
        <v/>
      </c>
      <c r="R186" s="7" t="str">
        <f>IF($C186="","",IFERROR((IFERROR('FORM NILAI SIAP'!$M186*'CPMK-CPL'!Q$11,0)+IFERROR('FORM NILAI SIAP'!$O186*'CPMK-CPL'!Q$12,0)+IFERROR('FORM NILAI SIAP'!$Q186*'CPMK-CPL'!Q$13,0)+IFERROR('FORM NILAI SIAP'!$S186*'CPMK-CPL'!Q$14,0)+IFERROR('FORM NILAI SIAP'!$U186*'CPMK-CPL'!Q$15,0)+IFERROR('FORM NILAI SIAP'!$W186*'CPMK-CPL'!Q$16,0)+IFERROR('FORM NILAI SIAP'!$Y186*'CPMK-CPL'!Q$17,0)+IFERROR('FORM NILAI SIAP'!$AA186*'CPMK-CPL'!Q$18,0)+IFERROR('FORM NILAI SIAP'!$AC186*'CPMK-CPL'!Q$19,0)+IFERROR('FORM NILAI SIAP'!$AE186*'CPMK-CPL'!Q$20,0))/'CPMK-CPL'!Q$25,""))</f>
        <v/>
      </c>
      <c r="S186" s="7" t="str">
        <f>IF($C186="","",IFERROR((IFERROR('FORM NILAI SIAP'!$M186*'CPMK-CPL'!R$11,0)+IFERROR('FORM NILAI SIAP'!$O186*'CPMK-CPL'!R$12,0)+IFERROR('FORM NILAI SIAP'!$Q186*'CPMK-CPL'!R$13,0)+IFERROR('FORM NILAI SIAP'!$S186*'CPMK-CPL'!R$14,0)+IFERROR('FORM NILAI SIAP'!$U186*'CPMK-CPL'!R$15,0)+IFERROR('FORM NILAI SIAP'!$W186*'CPMK-CPL'!R$16,0)+IFERROR('FORM NILAI SIAP'!$Y186*'CPMK-CPL'!R$17,0)+IFERROR('FORM NILAI SIAP'!$AA186*'CPMK-CPL'!R$18,0)+IFERROR('FORM NILAI SIAP'!$AC186*'CPMK-CPL'!R$19,0)+IFERROR('FORM NILAI SIAP'!$AE186*'CPMK-CPL'!R$20,0))/'CPMK-CPL'!R$25,""))</f>
        <v/>
      </c>
      <c r="T186" s="2" t="str">
        <f t="shared" si="47"/>
        <v/>
      </c>
      <c r="U186" s="2" t="str">
        <f t="shared" si="48"/>
        <v/>
      </c>
      <c r="V186" s="2" t="str">
        <f t="shared" si="49"/>
        <v/>
      </c>
      <c r="W186" s="2" t="str">
        <f t="shared" si="50"/>
        <v/>
      </c>
      <c r="X186" s="2" t="str">
        <f t="shared" si="51"/>
        <v/>
      </c>
      <c r="Y186" s="2" t="str">
        <f t="shared" si="52"/>
        <v/>
      </c>
      <c r="Z186" s="2" t="str">
        <f t="shared" si="53"/>
        <v/>
      </c>
      <c r="AA186" s="2" t="str">
        <f t="shared" si="54"/>
        <v/>
      </c>
      <c r="AB186" s="2" t="str">
        <f t="shared" si="45"/>
        <v/>
      </c>
      <c r="AC186" s="2" t="str">
        <f t="shared" si="55"/>
        <v/>
      </c>
      <c r="AD186" s="2" t="str">
        <f t="shared" si="56"/>
        <v/>
      </c>
      <c r="AE186" s="2" t="str">
        <f t="shared" si="57"/>
        <v/>
      </c>
      <c r="AF186" s="2" t="str">
        <f t="shared" si="58"/>
        <v/>
      </c>
      <c r="AG186" s="2" t="str">
        <f t="shared" si="59"/>
        <v/>
      </c>
      <c r="AH186" s="2" t="str">
        <f t="shared" si="60"/>
        <v/>
      </c>
      <c r="AI186" s="60" t="str">
        <f t="shared" ca="1" si="61"/>
        <v/>
      </c>
      <c r="AJ186" s="60"/>
    </row>
    <row r="187" spans="1:36" x14ac:dyDescent="0.25">
      <c r="A187" s="63" t="str">
        <f t="shared" si="46"/>
        <v/>
      </c>
      <c r="B187" s="49" t="str">
        <f>IF('FORM NILAI SIAP'!A187=0,"",'FORM NILAI SIAP'!A187)</f>
        <v/>
      </c>
      <c r="C187" s="3" t="str">
        <f>IF('FORM NILAI SIAP'!B187=0,"",'FORM NILAI SIAP'!B187)</f>
        <v/>
      </c>
      <c r="D187" s="3" t="str">
        <f>'FORM NILAI SIAP'!J187</f>
        <v/>
      </c>
      <c r="E187" s="7" t="str">
        <f>IF($C187="","",IFERROR((IFERROR('FORM NILAI SIAP'!$M187*'CPMK-CPL'!D$11,0)+IFERROR('FORM NILAI SIAP'!$O187*'CPMK-CPL'!D$12,0)+IFERROR('FORM NILAI SIAP'!$Q187*'CPMK-CPL'!D$13,0)+IFERROR('FORM NILAI SIAP'!$S187*'CPMK-CPL'!D$14,0)+IFERROR('FORM NILAI SIAP'!$U187*'CPMK-CPL'!D$15,0)+IFERROR('FORM NILAI SIAP'!$W187*'CPMK-CPL'!D$16,0)+IFERROR('FORM NILAI SIAP'!$Y187*'CPMK-CPL'!D$17,0)+IFERROR('FORM NILAI SIAP'!$AA187*'CPMK-CPL'!D$18,0)+IFERROR('FORM NILAI SIAP'!$AC187*'CPMK-CPL'!D$19,0)+IFERROR('FORM NILAI SIAP'!$AE187*'CPMK-CPL'!D$20,0))/'CPMK-CPL'!D$25,""))</f>
        <v/>
      </c>
      <c r="F187" s="7" t="str">
        <f>IF($C187="","",IFERROR((IFERROR('FORM NILAI SIAP'!$M187*'CPMK-CPL'!E$11,0)+IFERROR('FORM NILAI SIAP'!$O187*'CPMK-CPL'!E$12,0)+IFERROR('FORM NILAI SIAP'!$Q187*'CPMK-CPL'!E$13,0)+IFERROR('FORM NILAI SIAP'!$S187*'CPMK-CPL'!E$14,0)+IFERROR('FORM NILAI SIAP'!$U187*'CPMK-CPL'!E$15,0)+IFERROR('FORM NILAI SIAP'!$W187*'CPMK-CPL'!E$16,0)+IFERROR('FORM NILAI SIAP'!$Y187*'CPMK-CPL'!E$17,0)+IFERROR('FORM NILAI SIAP'!$AA187*'CPMK-CPL'!E$18,0)+IFERROR('FORM NILAI SIAP'!$AC187*'CPMK-CPL'!E$19,0)+IFERROR('FORM NILAI SIAP'!$AE187*'CPMK-CPL'!E$20,0))/'CPMK-CPL'!E$25,""))</f>
        <v/>
      </c>
      <c r="G187" s="7" t="str">
        <f>IF($C187="","",IFERROR((IFERROR('FORM NILAI SIAP'!$M187*'CPMK-CPL'!F$11,0)+IFERROR('FORM NILAI SIAP'!$O187*'CPMK-CPL'!F$12,0)+IFERROR('FORM NILAI SIAP'!$Q187*'CPMK-CPL'!F$13,0)+IFERROR('FORM NILAI SIAP'!$S187*'CPMK-CPL'!F$14,0)+IFERROR('FORM NILAI SIAP'!$U187*'CPMK-CPL'!F$15,0)+IFERROR('FORM NILAI SIAP'!$W187*'CPMK-CPL'!F$16,0)+IFERROR('FORM NILAI SIAP'!$Y187*'CPMK-CPL'!F$17,0)+IFERROR('FORM NILAI SIAP'!$AA187*'CPMK-CPL'!F$18,0)+IFERROR('FORM NILAI SIAP'!$AC187*'CPMK-CPL'!F$19,0)+IFERROR('FORM NILAI SIAP'!$AE187*'CPMK-CPL'!F$20,0))/'CPMK-CPL'!F$25,""))</f>
        <v/>
      </c>
      <c r="H187" s="7" t="str">
        <f>IF($C187="","",IFERROR((IFERROR('FORM NILAI SIAP'!$M187*'CPMK-CPL'!G$11,0)+IFERROR('FORM NILAI SIAP'!$O187*'CPMK-CPL'!G$12,0)+IFERROR('FORM NILAI SIAP'!$Q187*'CPMK-CPL'!G$13,0)+IFERROR('FORM NILAI SIAP'!$S187*'CPMK-CPL'!G$14,0)+IFERROR('FORM NILAI SIAP'!$U187*'CPMK-CPL'!G$15,0)+IFERROR('FORM NILAI SIAP'!$W187*'CPMK-CPL'!G$16,0)+IFERROR('FORM NILAI SIAP'!$Y187*'CPMK-CPL'!G$17,0)+IFERROR('FORM NILAI SIAP'!$AA187*'CPMK-CPL'!G$18,0)+IFERROR('FORM NILAI SIAP'!$AC187*'CPMK-CPL'!G$19,0)+IFERROR('FORM NILAI SIAP'!$AE187*'CPMK-CPL'!G$20,0))/'CPMK-CPL'!G$25,""))</f>
        <v/>
      </c>
      <c r="I187" s="7" t="str">
        <f>IF($C187="","",IFERROR((IFERROR('FORM NILAI SIAP'!$M187*'CPMK-CPL'!H$11,0)+IFERROR('FORM NILAI SIAP'!$O187*'CPMK-CPL'!H$12,0)+IFERROR('FORM NILAI SIAP'!$Q187*'CPMK-CPL'!H$13,0)+IFERROR('FORM NILAI SIAP'!$S187*'CPMK-CPL'!H$14,0)+IFERROR('FORM NILAI SIAP'!$U187*'CPMK-CPL'!H$15,0)+IFERROR('FORM NILAI SIAP'!$W187*'CPMK-CPL'!H$16,0)+IFERROR('FORM NILAI SIAP'!$Y187*'CPMK-CPL'!H$17,0)+IFERROR('FORM NILAI SIAP'!$AA187*'CPMK-CPL'!H$18,0)+IFERROR('FORM NILAI SIAP'!$AC187*'CPMK-CPL'!H$19,0)+IFERROR('FORM NILAI SIAP'!$AE187*'CPMK-CPL'!H$20,0))/'CPMK-CPL'!H$25,""))</f>
        <v/>
      </c>
      <c r="J187" s="7" t="str">
        <f>IF($C187="","",IFERROR((IFERROR('FORM NILAI SIAP'!$M187*'CPMK-CPL'!I$11,0)+IFERROR('FORM NILAI SIAP'!$O187*'CPMK-CPL'!I$12,0)+IFERROR('FORM NILAI SIAP'!$Q187*'CPMK-CPL'!I$13,0)+IFERROR('FORM NILAI SIAP'!$S187*'CPMK-CPL'!I$14,0)+IFERROR('FORM NILAI SIAP'!$U187*'CPMK-CPL'!I$15,0)+IFERROR('FORM NILAI SIAP'!$W187*'CPMK-CPL'!I$16,0)+IFERROR('FORM NILAI SIAP'!$Y187*'CPMK-CPL'!I$17,0)+IFERROR('FORM NILAI SIAP'!$AA187*'CPMK-CPL'!I$18,0)+IFERROR('FORM NILAI SIAP'!$AC187*'CPMK-CPL'!I$19,0)+IFERROR('FORM NILAI SIAP'!$AE187*'CPMK-CPL'!I$20,0))/'CPMK-CPL'!I$25,""))</f>
        <v/>
      </c>
      <c r="K187" s="7" t="str">
        <f>IF($C187="","",IFERROR((IFERROR('FORM NILAI SIAP'!$M187*'CPMK-CPL'!J$11,0)+IFERROR('FORM NILAI SIAP'!$O187*'CPMK-CPL'!J$12,0)+IFERROR('FORM NILAI SIAP'!$Q187*'CPMK-CPL'!J$13,0)+IFERROR('FORM NILAI SIAP'!$S187*'CPMK-CPL'!J$14,0)+IFERROR('FORM NILAI SIAP'!$U187*'CPMK-CPL'!J$15,0)+IFERROR('FORM NILAI SIAP'!$W187*'CPMK-CPL'!J$16,0)+IFERROR('FORM NILAI SIAP'!$Y187*'CPMK-CPL'!J$17,0)+IFERROR('FORM NILAI SIAP'!$AA187*'CPMK-CPL'!J$18,0)+IFERROR('FORM NILAI SIAP'!$AC187*'CPMK-CPL'!J$19,0)+IFERROR('FORM NILAI SIAP'!$AE187*'CPMK-CPL'!J$20,0))/'CPMK-CPL'!J$25,""))</f>
        <v/>
      </c>
      <c r="L187" s="7" t="str">
        <f>IF($C187="","",IFERROR((IFERROR('FORM NILAI SIAP'!$M187*'CPMK-CPL'!K$11,0)+IFERROR('FORM NILAI SIAP'!$O187*'CPMK-CPL'!K$12,0)+IFERROR('FORM NILAI SIAP'!$Q187*'CPMK-CPL'!K$13,0)+IFERROR('FORM NILAI SIAP'!$S187*'CPMK-CPL'!K$14,0)+IFERROR('FORM NILAI SIAP'!$U187*'CPMK-CPL'!K$15,0)+IFERROR('FORM NILAI SIAP'!$W187*'CPMK-CPL'!K$16,0)+IFERROR('FORM NILAI SIAP'!$Y187*'CPMK-CPL'!K$17,0)+IFERROR('FORM NILAI SIAP'!$AA187*'CPMK-CPL'!K$18,0)+IFERROR('FORM NILAI SIAP'!$AC187*'CPMK-CPL'!K$19,0)+IFERROR('FORM NILAI SIAP'!$AE187*'CPMK-CPL'!K$20,0))/'CPMK-CPL'!K$25,""))</f>
        <v/>
      </c>
      <c r="M187" s="7" t="str">
        <f>IF($C187="","",IFERROR((IFERROR('FORM NILAI SIAP'!$M187*'CPMK-CPL'!L$11,0)+IFERROR('FORM NILAI SIAP'!$O187*'CPMK-CPL'!L$12,0)+IFERROR('FORM NILAI SIAP'!$Q187*'CPMK-CPL'!L$13,0)+IFERROR('FORM NILAI SIAP'!$S187*'CPMK-CPL'!L$14,0)+IFERROR('FORM NILAI SIAP'!$U187*'CPMK-CPL'!L$15,0)+IFERROR('FORM NILAI SIAP'!$W187*'CPMK-CPL'!L$16,0)+IFERROR('FORM NILAI SIAP'!$Y187*'CPMK-CPL'!L$17,0)+IFERROR('FORM NILAI SIAP'!$AA187*'CPMK-CPL'!L$18,0)+IFERROR('FORM NILAI SIAP'!$AC187*'CPMK-CPL'!L$19,0)+IFERROR('FORM NILAI SIAP'!$AE187*'CPMK-CPL'!L$20,0))/'CPMK-CPL'!L$25,""))</f>
        <v/>
      </c>
      <c r="N187" s="7" t="str">
        <f>IF($C187="","",IFERROR((IFERROR('FORM NILAI SIAP'!$M187*'CPMK-CPL'!M$11,0)+IFERROR('FORM NILAI SIAP'!$O187*'CPMK-CPL'!M$12,0)+IFERROR('FORM NILAI SIAP'!$Q187*'CPMK-CPL'!M$13,0)+IFERROR('FORM NILAI SIAP'!$S187*'CPMK-CPL'!M$14,0)+IFERROR('FORM NILAI SIAP'!$U187*'CPMK-CPL'!M$15,0)+IFERROR('FORM NILAI SIAP'!$W187*'CPMK-CPL'!M$16,0)+IFERROR('FORM NILAI SIAP'!$Y187*'CPMK-CPL'!M$17,0)+IFERROR('FORM NILAI SIAP'!$AA187*'CPMK-CPL'!M$18,0)+IFERROR('FORM NILAI SIAP'!$AC187*'CPMK-CPL'!M$19,0)+IFERROR('FORM NILAI SIAP'!$AE187*'CPMK-CPL'!M$20,0))/'CPMK-CPL'!M$25,""))</f>
        <v/>
      </c>
      <c r="O187" s="7" t="str">
        <f>IF($C187="","",IFERROR((IFERROR('FORM NILAI SIAP'!$M187*'CPMK-CPL'!N$11,0)+IFERROR('FORM NILAI SIAP'!$O187*'CPMK-CPL'!N$12,0)+IFERROR('FORM NILAI SIAP'!$Q187*'CPMK-CPL'!N$13,0)+IFERROR('FORM NILAI SIAP'!$S187*'CPMK-CPL'!N$14,0)+IFERROR('FORM NILAI SIAP'!$U187*'CPMK-CPL'!N$15,0)+IFERROR('FORM NILAI SIAP'!$W187*'CPMK-CPL'!N$16,0)+IFERROR('FORM NILAI SIAP'!$Y187*'CPMK-CPL'!N$17,0)+IFERROR('FORM NILAI SIAP'!$AA187*'CPMK-CPL'!N$18,0)+IFERROR('FORM NILAI SIAP'!$AC187*'CPMK-CPL'!N$19,0)+IFERROR('FORM NILAI SIAP'!$AE187*'CPMK-CPL'!N$20,0))/'CPMK-CPL'!N$25,""))</f>
        <v/>
      </c>
      <c r="P187" s="7" t="str">
        <f>IF($C187="","",IFERROR((IFERROR('FORM NILAI SIAP'!$M187*'CPMK-CPL'!O$11,0)+IFERROR('FORM NILAI SIAP'!$O187*'CPMK-CPL'!O$12,0)+IFERROR('FORM NILAI SIAP'!$Q187*'CPMK-CPL'!O$13,0)+IFERROR('FORM NILAI SIAP'!$S187*'CPMK-CPL'!O$14,0)+IFERROR('FORM NILAI SIAP'!$U187*'CPMK-CPL'!O$15,0)+IFERROR('FORM NILAI SIAP'!$W187*'CPMK-CPL'!O$16,0)+IFERROR('FORM NILAI SIAP'!$Y187*'CPMK-CPL'!O$17,0)+IFERROR('FORM NILAI SIAP'!$AA187*'CPMK-CPL'!O$18,0)+IFERROR('FORM NILAI SIAP'!$AC187*'CPMK-CPL'!O$19,0)+IFERROR('FORM NILAI SIAP'!$AE187*'CPMK-CPL'!O$20,0))/'CPMK-CPL'!O$25,""))</f>
        <v/>
      </c>
      <c r="Q187" s="7" t="str">
        <f>IF($C187="","",IFERROR((IFERROR('FORM NILAI SIAP'!$M187*'CPMK-CPL'!P$11,0)+IFERROR('FORM NILAI SIAP'!$O187*'CPMK-CPL'!P$12,0)+IFERROR('FORM NILAI SIAP'!$Q187*'CPMK-CPL'!P$13,0)+IFERROR('FORM NILAI SIAP'!$S187*'CPMK-CPL'!P$14,0)+IFERROR('FORM NILAI SIAP'!$U187*'CPMK-CPL'!P$15,0)+IFERROR('FORM NILAI SIAP'!$W187*'CPMK-CPL'!P$16,0)+IFERROR('FORM NILAI SIAP'!$Y187*'CPMK-CPL'!P$17,0)+IFERROR('FORM NILAI SIAP'!$AA187*'CPMK-CPL'!P$18,0)+IFERROR('FORM NILAI SIAP'!$AC187*'CPMK-CPL'!P$19,0)+IFERROR('FORM NILAI SIAP'!$AE187*'CPMK-CPL'!P$20,0))/'CPMK-CPL'!P$25,""))</f>
        <v/>
      </c>
      <c r="R187" s="7" t="str">
        <f>IF($C187="","",IFERROR((IFERROR('FORM NILAI SIAP'!$M187*'CPMK-CPL'!Q$11,0)+IFERROR('FORM NILAI SIAP'!$O187*'CPMK-CPL'!Q$12,0)+IFERROR('FORM NILAI SIAP'!$Q187*'CPMK-CPL'!Q$13,0)+IFERROR('FORM NILAI SIAP'!$S187*'CPMK-CPL'!Q$14,0)+IFERROR('FORM NILAI SIAP'!$U187*'CPMK-CPL'!Q$15,0)+IFERROR('FORM NILAI SIAP'!$W187*'CPMK-CPL'!Q$16,0)+IFERROR('FORM NILAI SIAP'!$Y187*'CPMK-CPL'!Q$17,0)+IFERROR('FORM NILAI SIAP'!$AA187*'CPMK-CPL'!Q$18,0)+IFERROR('FORM NILAI SIAP'!$AC187*'CPMK-CPL'!Q$19,0)+IFERROR('FORM NILAI SIAP'!$AE187*'CPMK-CPL'!Q$20,0))/'CPMK-CPL'!Q$25,""))</f>
        <v/>
      </c>
      <c r="S187" s="7" t="str">
        <f>IF($C187="","",IFERROR((IFERROR('FORM NILAI SIAP'!$M187*'CPMK-CPL'!R$11,0)+IFERROR('FORM NILAI SIAP'!$O187*'CPMK-CPL'!R$12,0)+IFERROR('FORM NILAI SIAP'!$Q187*'CPMK-CPL'!R$13,0)+IFERROR('FORM NILAI SIAP'!$S187*'CPMK-CPL'!R$14,0)+IFERROR('FORM NILAI SIAP'!$U187*'CPMK-CPL'!R$15,0)+IFERROR('FORM NILAI SIAP'!$W187*'CPMK-CPL'!R$16,0)+IFERROR('FORM NILAI SIAP'!$Y187*'CPMK-CPL'!R$17,0)+IFERROR('FORM NILAI SIAP'!$AA187*'CPMK-CPL'!R$18,0)+IFERROR('FORM NILAI SIAP'!$AC187*'CPMK-CPL'!R$19,0)+IFERROR('FORM NILAI SIAP'!$AE187*'CPMK-CPL'!R$20,0))/'CPMK-CPL'!R$25,""))</f>
        <v/>
      </c>
      <c r="T187" s="2" t="str">
        <f t="shared" si="47"/>
        <v/>
      </c>
      <c r="U187" s="2" t="str">
        <f t="shared" si="48"/>
        <v/>
      </c>
      <c r="V187" s="2" t="str">
        <f t="shared" si="49"/>
        <v/>
      </c>
      <c r="W187" s="2" t="str">
        <f t="shared" si="50"/>
        <v/>
      </c>
      <c r="X187" s="2" t="str">
        <f t="shared" si="51"/>
        <v/>
      </c>
      <c r="Y187" s="2" t="str">
        <f t="shared" si="52"/>
        <v/>
      </c>
      <c r="Z187" s="2" t="str">
        <f t="shared" si="53"/>
        <v/>
      </c>
      <c r="AA187" s="2" t="str">
        <f t="shared" si="54"/>
        <v/>
      </c>
      <c r="AB187" s="2" t="str">
        <f t="shared" si="45"/>
        <v/>
      </c>
      <c r="AC187" s="2" t="str">
        <f t="shared" si="55"/>
        <v/>
      </c>
      <c r="AD187" s="2" t="str">
        <f t="shared" si="56"/>
        <v/>
      </c>
      <c r="AE187" s="2" t="str">
        <f t="shared" si="57"/>
        <v/>
      </c>
      <c r="AF187" s="2" t="str">
        <f t="shared" si="58"/>
        <v/>
      </c>
      <c r="AG187" s="2" t="str">
        <f t="shared" si="59"/>
        <v/>
      </c>
      <c r="AH187" s="2" t="str">
        <f t="shared" si="60"/>
        <v/>
      </c>
      <c r="AI187" s="60" t="str">
        <f t="shared" ca="1" si="61"/>
        <v/>
      </c>
      <c r="AJ187" s="60"/>
    </row>
    <row r="188" spans="1:36" x14ac:dyDescent="0.25">
      <c r="A188" s="63" t="str">
        <f t="shared" si="46"/>
        <v/>
      </c>
      <c r="B188" s="49" t="str">
        <f>IF('FORM NILAI SIAP'!A188=0,"",'FORM NILAI SIAP'!A188)</f>
        <v/>
      </c>
      <c r="C188" s="3" t="str">
        <f>IF('FORM NILAI SIAP'!B188=0,"",'FORM NILAI SIAP'!B188)</f>
        <v/>
      </c>
      <c r="D188" s="3" t="str">
        <f>'FORM NILAI SIAP'!J188</f>
        <v/>
      </c>
      <c r="E188" s="7" t="str">
        <f>IF($C188="","",IFERROR((IFERROR('FORM NILAI SIAP'!$M188*'CPMK-CPL'!D$11,0)+IFERROR('FORM NILAI SIAP'!$O188*'CPMK-CPL'!D$12,0)+IFERROR('FORM NILAI SIAP'!$Q188*'CPMK-CPL'!D$13,0)+IFERROR('FORM NILAI SIAP'!$S188*'CPMK-CPL'!D$14,0)+IFERROR('FORM NILAI SIAP'!$U188*'CPMK-CPL'!D$15,0)+IFERROR('FORM NILAI SIAP'!$W188*'CPMK-CPL'!D$16,0)+IFERROR('FORM NILAI SIAP'!$Y188*'CPMK-CPL'!D$17,0)+IFERROR('FORM NILAI SIAP'!$AA188*'CPMK-CPL'!D$18,0)+IFERROR('FORM NILAI SIAP'!$AC188*'CPMK-CPL'!D$19,0)+IFERROR('FORM NILAI SIAP'!$AE188*'CPMK-CPL'!D$20,0))/'CPMK-CPL'!D$25,""))</f>
        <v/>
      </c>
      <c r="F188" s="7" t="str">
        <f>IF($C188="","",IFERROR((IFERROR('FORM NILAI SIAP'!$M188*'CPMK-CPL'!E$11,0)+IFERROR('FORM NILAI SIAP'!$O188*'CPMK-CPL'!E$12,0)+IFERROR('FORM NILAI SIAP'!$Q188*'CPMK-CPL'!E$13,0)+IFERROR('FORM NILAI SIAP'!$S188*'CPMK-CPL'!E$14,0)+IFERROR('FORM NILAI SIAP'!$U188*'CPMK-CPL'!E$15,0)+IFERROR('FORM NILAI SIAP'!$W188*'CPMK-CPL'!E$16,0)+IFERROR('FORM NILAI SIAP'!$Y188*'CPMK-CPL'!E$17,0)+IFERROR('FORM NILAI SIAP'!$AA188*'CPMK-CPL'!E$18,0)+IFERROR('FORM NILAI SIAP'!$AC188*'CPMK-CPL'!E$19,0)+IFERROR('FORM NILAI SIAP'!$AE188*'CPMK-CPL'!E$20,0))/'CPMK-CPL'!E$25,""))</f>
        <v/>
      </c>
      <c r="G188" s="7" t="str">
        <f>IF($C188="","",IFERROR((IFERROR('FORM NILAI SIAP'!$M188*'CPMK-CPL'!F$11,0)+IFERROR('FORM NILAI SIAP'!$O188*'CPMK-CPL'!F$12,0)+IFERROR('FORM NILAI SIAP'!$Q188*'CPMK-CPL'!F$13,0)+IFERROR('FORM NILAI SIAP'!$S188*'CPMK-CPL'!F$14,0)+IFERROR('FORM NILAI SIAP'!$U188*'CPMK-CPL'!F$15,0)+IFERROR('FORM NILAI SIAP'!$W188*'CPMK-CPL'!F$16,0)+IFERROR('FORM NILAI SIAP'!$Y188*'CPMK-CPL'!F$17,0)+IFERROR('FORM NILAI SIAP'!$AA188*'CPMK-CPL'!F$18,0)+IFERROR('FORM NILAI SIAP'!$AC188*'CPMK-CPL'!F$19,0)+IFERROR('FORM NILAI SIAP'!$AE188*'CPMK-CPL'!F$20,0))/'CPMK-CPL'!F$25,""))</f>
        <v/>
      </c>
      <c r="H188" s="7" t="str">
        <f>IF($C188="","",IFERROR((IFERROR('FORM NILAI SIAP'!$M188*'CPMK-CPL'!G$11,0)+IFERROR('FORM NILAI SIAP'!$O188*'CPMK-CPL'!G$12,0)+IFERROR('FORM NILAI SIAP'!$Q188*'CPMK-CPL'!G$13,0)+IFERROR('FORM NILAI SIAP'!$S188*'CPMK-CPL'!G$14,0)+IFERROR('FORM NILAI SIAP'!$U188*'CPMK-CPL'!G$15,0)+IFERROR('FORM NILAI SIAP'!$W188*'CPMK-CPL'!G$16,0)+IFERROR('FORM NILAI SIAP'!$Y188*'CPMK-CPL'!G$17,0)+IFERROR('FORM NILAI SIAP'!$AA188*'CPMK-CPL'!G$18,0)+IFERROR('FORM NILAI SIAP'!$AC188*'CPMK-CPL'!G$19,0)+IFERROR('FORM NILAI SIAP'!$AE188*'CPMK-CPL'!G$20,0))/'CPMK-CPL'!G$25,""))</f>
        <v/>
      </c>
      <c r="I188" s="7" t="str">
        <f>IF($C188="","",IFERROR((IFERROR('FORM NILAI SIAP'!$M188*'CPMK-CPL'!H$11,0)+IFERROR('FORM NILAI SIAP'!$O188*'CPMK-CPL'!H$12,0)+IFERROR('FORM NILAI SIAP'!$Q188*'CPMK-CPL'!H$13,0)+IFERROR('FORM NILAI SIAP'!$S188*'CPMK-CPL'!H$14,0)+IFERROR('FORM NILAI SIAP'!$U188*'CPMK-CPL'!H$15,0)+IFERROR('FORM NILAI SIAP'!$W188*'CPMK-CPL'!H$16,0)+IFERROR('FORM NILAI SIAP'!$Y188*'CPMK-CPL'!H$17,0)+IFERROR('FORM NILAI SIAP'!$AA188*'CPMK-CPL'!H$18,0)+IFERROR('FORM NILAI SIAP'!$AC188*'CPMK-CPL'!H$19,0)+IFERROR('FORM NILAI SIAP'!$AE188*'CPMK-CPL'!H$20,0))/'CPMK-CPL'!H$25,""))</f>
        <v/>
      </c>
      <c r="J188" s="7" t="str">
        <f>IF($C188="","",IFERROR((IFERROR('FORM NILAI SIAP'!$M188*'CPMK-CPL'!I$11,0)+IFERROR('FORM NILAI SIAP'!$O188*'CPMK-CPL'!I$12,0)+IFERROR('FORM NILAI SIAP'!$Q188*'CPMK-CPL'!I$13,0)+IFERROR('FORM NILAI SIAP'!$S188*'CPMK-CPL'!I$14,0)+IFERROR('FORM NILAI SIAP'!$U188*'CPMK-CPL'!I$15,0)+IFERROR('FORM NILAI SIAP'!$W188*'CPMK-CPL'!I$16,0)+IFERROR('FORM NILAI SIAP'!$Y188*'CPMK-CPL'!I$17,0)+IFERROR('FORM NILAI SIAP'!$AA188*'CPMK-CPL'!I$18,0)+IFERROR('FORM NILAI SIAP'!$AC188*'CPMK-CPL'!I$19,0)+IFERROR('FORM NILAI SIAP'!$AE188*'CPMK-CPL'!I$20,0))/'CPMK-CPL'!I$25,""))</f>
        <v/>
      </c>
      <c r="K188" s="7" t="str">
        <f>IF($C188="","",IFERROR((IFERROR('FORM NILAI SIAP'!$M188*'CPMK-CPL'!J$11,0)+IFERROR('FORM NILAI SIAP'!$O188*'CPMK-CPL'!J$12,0)+IFERROR('FORM NILAI SIAP'!$Q188*'CPMK-CPL'!J$13,0)+IFERROR('FORM NILAI SIAP'!$S188*'CPMK-CPL'!J$14,0)+IFERROR('FORM NILAI SIAP'!$U188*'CPMK-CPL'!J$15,0)+IFERROR('FORM NILAI SIAP'!$W188*'CPMK-CPL'!J$16,0)+IFERROR('FORM NILAI SIAP'!$Y188*'CPMK-CPL'!J$17,0)+IFERROR('FORM NILAI SIAP'!$AA188*'CPMK-CPL'!J$18,0)+IFERROR('FORM NILAI SIAP'!$AC188*'CPMK-CPL'!J$19,0)+IFERROR('FORM NILAI SIAP'!$AE188*'CPMK-CPL'!J$20,0))/'CPMK-CPL'!J$25,""))</f>
        <v/>
      </c>
      <c r="L188" s="7" t="str">
        <f>IF($C188="","",IFERROR((IFERROR('FORM NILAI SIAP'!$M188*'CPMK-CPL'!K$11,0)+IFERROR('FORM NILAI SIAP'!$O188*'CPMK-CPL'!K$12,0)+IFERROR('FORM NILAI SIAP'!$Q188*'CPMK-CPL'!K$13,0)+IFERROR('FORM NILAI SIAP'!$S188*'CPMK-CPL'!K$14,0)+IFERROR('FORM NILAI SIAP'!$U188*'CPMK-CPL'!K$15,0)+IFERROR('FORM NILAI SIAP'!$W188*'CPMK-CPL'!K$16,0)+IFERROR('FORM NILAI SIAP'!$Y188*'CPMK-CPL'!K$17,0)+IFERROR('FORM NILAI SIAP'!$AA188*'CPMK-CPL'!K$18,0)+IFERROR('FORM NILAI SIAP'!$AC188*'CPMK-CPL'!K$19,0)+IFERROR('FORM NILAI SIAP'!$AE188*'CPMK-CPL'!K$20,0))/'CPMK-CPL'!K$25,""))</f>
        <v/>
      </c>
      <c r="M188" s="7" t="str">
        <f>IF($C188="","",IFERROR((IFERROR('FORM NILAI SIAP'!$M188*'CPMK-CPL'!L$11,0)+IFERROR('FORM NILAI SIAP'!$O188*'CPMK-CPL'!L$12,0)+IFERROR('FORM NILAI SIAP'!$Q188*'CPMK-CPL'!L$13,0)+IFERROR('FORM NILAI SIAP'!$S188*'CPMK-CPL'!L$14,0)+IFERROR('FORM NILAI SIAP'!$U188*'CPMK-CPL'!L$15,0)+IFERROR('FORM NILAI SIAP'!$W188*'CPMK-CPL'!L$16,0)+IFERROR('FORM NILAI SIAP'!$Y188*'CPMK-CPL'!L$17,0)+IFERROR('FORM NILAI SIAP'!$AA188*'CPMK-CPL'!L$18,0)+IFERROR('FORM NILAI SIAP'!$AC188*'CPMK-CPL'!L$19,0)+IFERROR('FORM NILAI SIAP'!$AE188*'CPMK-CPL'!L$20,0))/'CPMK-CPL'!L$25,""))</f>
        <v/>
      </c>
      <c r="N188" s="7" t="str">
        <f>IF($C188="","",IFERROR((IFERROR('FORM NILAI SIAP'!$M188*'CPMK-CPL'!M$11,0)+IFERROR('FORM NILAI SIAP'!$O188*'CPMK-CPL'!M$12,0)+IFERROR('FORM NILAI SIAP'!$Q188*'CPMK-CPL'!M$13,0)+IFERROR('FORM NILAI SIAP'!$S188*'CPMK-CPL'!M$14,0)+IFERROR('FORM NILAI SIAP'!$U188*'CPMK-CPL'!M$15,0)+IFERROR('FORM NILAI SIAP'!$W188*'CPMK-CPL'!M$16,0)+IFERROR('FORM NILAI SIAP'!$Y188*'CPMK-CPL'!M$17,0)+IFERROR('FORM NILAI SIAP'!$AA188*'CPMK-CPL'!M$18,0)+IFERROR('FORM NILAI SIAP'!$AC188*'CPMK-CPL'!M$19,0)+IFERROR('FORM NILAI SIAP'!$AE188*'CPMK-CPL'!M$20,0))/'CPMK-CPL'!M$25,""))</f>
        <v/>
      </c>
      <c r="O188" s="7" t="str">
        <f>IF($C188="","",IFERROR((IFERROR('FORM NILAI SIAP'!$M188*'CPMK-CPL'!N$11,0)+IFERROR('FORM NILAI SIAP'!$O188*'CPMK-CPL'!N$12,0)+IFERROR('FORM NILAI SIAP'!$Q188*'CPMK-CPL'!N$13,0)+IFERROR('FORM NILAI SIAP'!$S188*'CPMK-CPL'!N$14,0)+IFERROR('FORM NILAI SIAP'!$U188*'CPMK-CPL'!N$15,0)+IFERROR('FORM NILAI SIAP'!$W188*'CPMK-CPL'!N$16,0)+IFERROR('FORM NILAI SIAP'!$Y188*'CPMK-CPL'!N$17,0)+IFERROR('FORM NILAI SIAP'!$AA188*'CPMK-CPL'!N$18,0)+IFERROR('FORM NILAI SIAP'!$AC188*'CPMK-CPL'!N$19,0)+IFERROR('FORM NILAI SIAP'!$AE188*'CPMK-CPL'!N$20,0))/'CPMK-CPL'!N$25,""))</f>
        <v/>
      </c>
      <c r="P188" s="7" t="str">
        <f>IF($C188="","",IFERROR((IFERROR('FORM NILAI SIAP'!$M188*'CPMK-CPL'!O$11,0)+IFERROR('FORM NILAI SIAP'!$O188*'CPMK-CPL'!O$12,0)+IFERROR('FORM NILAI SIAP'!$Q188*'CPMK-CPL'!O$13,0)+IFERROR('FORM NILAI SIAP'!$S188*'CPMK-CPL'!O$14,0)+IFERROR('FORM NILAI SIAP'!$U188*'CPMK-CPL'!O$15,0)+IFERROR('FORM NILAI SIAP'!$W188*'CPMK-CPL'!O$16,0)+IFERROR('FORM NILAI SIAP'!$Y188*'CPMK-CPL'!O$17,0)+IFERROR('FORM NILAI SIAP'!$AA188*'CPMK-CPL'!O$18,0)+IFERROR('FORM NILAI SIAP'!$AC188*'CPMK-CPL'!O$19,0)+IFERROR('FORM NILAI SIAP'!$AE188*'CPMK-CPL'!O$20,0))/'CPMK-CPL'!O$25,""))</f>
        <v/>
      </c>
      <c r="Q188" s="7" t="str">
        <f>IF($C188="","",IFERROR((IFERROR('FORM NILAI SIAP'!$M188*'CPMK-CPL'!P$11,0)+IFERROR('FORM NILAI SIAP'!$O188*'CPMK-CPL'!P$12,0)+IFERROR('FORM NILAI SIAP'!$Q188*'CPMK-CPL'!P$13,0)+IFERROR('FORM NILAI SIAP'!$S188*'CPMK-CPL'!P$14,0)+IFERROR('FORM NILAI SIAP'!$U188*'CPMK-CPL'!P$15,0)+IFERROR('FORM NILAI SIAP'!$W188*'CPMK-CPL'!P$16,0)+IFERROR('FORM NILAI SIAP'!$Y188*'CPMK-CPL'!P$17,0)+IFERROR('FORM NILAI SIAP'!$AA188*'CPMK-CPL'!P$18,0)+IFERROR('FORM NILAI SIAP'!$AC188*'CPMK-CPL'!P$19,0)+IFERROR('FORM NILAI SIAP'!$AE188*'CPMK-CPL'!P$20,0))/'CPMK-CPL'!P$25,""))</f>
        <v/>
      </c>
      <c r="R188" s="7" t="str">
        <f>IF($C188="","",IFERROR((IFERROR('FORM NILAI SIAP'!$M188*'CPMK-CPL'!Q$11,0)+IFERROR('FORM NILAI SIAP'!$O188*'CPMK-CPL'!Q$12,0)+IFERROR('FORM NILAI SIAP'!$Q188*'CPMK-CPL'!Q$13,0)+IFERROR('FORM NILAI SIAP'!$S188*'CPMK-CPL'!Q$14,0)+IFERROR('FORM NILAI SIAP'!$U188*'CPMK-CPL'!Q$15,0)+IFERROR('FORM NILAI SIAP'!$W188*'CPMK-CPL'!Q$16,0)+IFERROR('FORM NILAI SIAP'!$Y188*'CPMK-CPL'!Q$17,0)+IFERROR('FORM NILAI SIAP'!$AA188*'CPMK-CPL'!Q$18,0)+IFERROR('FORM NILAI SIAP'!$AC188*'CPMK-CPL'!Q$19,0)+IFERROR('FORM NILAI SIAP'!$AE188*'CPMK-CPL'!Q$20,0))/'CPMK-CPL'!Q$25,""))</f>
        <v/>
      </c>
      <c r="S188" s="7" t="str">
        <f>IF($C188="","",IFERROR((IFERROR('FORM NILAI SIAP'!$M188*'CPMK-CPL'!R$11,0)+IFERROR('FORM NILAI SIAP'!$O188*'CPMK-CPL'!R$12,0)+IFERROR('FORM NILAI SIAP'!$Q188*'CPMK-CPL'!R$13,0)+IFERROR('FORM NILAI SIAP'!$S188*'CPMK-CPL'!R$14,0)+IFERROR('FORM NILAI SIAP'!$U188*'CPMK-CPL'!R$15,0)+IFERROR('FORM NILAI SIAP'!$W188*'CPMK-CPL'!R$16,0)+IFERROR('FORM NILAI SIAP'!$Y188*'CPMK-CPL'!R$17,0)+IFERROR('FORM NILAI SIAP'!$AA188*'CPMK-CPL'!R$18,0)+IFERROR('FORM NILAI SIAP'!$AC188*'CPMK-CPL'!R$19,0)+IFERROR('FORM NILAI SIAP'!$AE188*'CPMK-CPL'!R$20,0))/'CPMK-CPL'!R$25,""))</f>
        <v/>
      </c>
      <c r="T188" s="2" t="str">
        <f t="shared" si="47"/>
        <v/>
      </c>
      <c r="U188" s="2" t="str">
        <f t="shared" si="48"/>
        <v/>
      </c>
      <c r="V188" s="2" t="str">
        <f t="shared" si="49"/>
        <v/>
      </c>
      <c r="W188" s="2" t="str">
        <f t="shared" si="50"/>
        <v/>
      </c>
      <c r="X188" s="2" t="str">
        <f t="shared" si="51"/>
        <v/>
      </c>
      <c r="Y188" s="2" t="str">
        <f t="shared" si="52"/>
        <v/>
      </c>
      <c r="Z188" s="2" t="str">
        <f t="shared" si="53"/>
        <v/>
      </c>
      <c r="AA188" s="2" t="str">
        <f t="shared" si="54"/>
        <v/>
      </c>
      <c r="AB188" s="2" t="str">
        <f t="shared" si="45"/>
        <v/>
      </c>
      <c r="AC188" s="2" t="str">
        <f t="shared" si="55"/>
        <v/>
      </c>
      <c r="AD188" s="2" t="str">
        <f t="shared" si="56"/>
        <v/>
      </c>
      <c r="AE188" s="2" t="str">
        <f t="shared" si="57"/>
        <v/>
      </c>
      <c r="AF188" s="2" t="str">
        <f t="shared" si="58"/>
        <v/>
      </c>
      <c r="AG188" s="2" t="str">
        <f t="shared" si="59"/>
        <v/>
      </c>
      <c r="AH188" s="2" t="str">
        <f t="shared" si="60"/>
        <v/>
      </c>
      <c r="AI188" s="60" t="str">
        <f t="shared" ca="1" si="61"/>
        <v/>
      </c>
      <c r="AJ188" s="60"/>
    </row>
    <row r="189" spans="1:36" x14ac:dyDescent="0.25">
      <c r="A189" s="63" t="str">
        <f t="shared" si="46"/>
        <v/>
      </c>
      <c r="B189" s="49" t="str">
        <f>IF('FORM NILAI SIAP'!A189=0,"",'FORM NILAI SIAP'!A189)</f>
        <v/>
      </c>
      <c r="C189" s="3" t="str">
        <f>IF('FORM NILAI SIAP'!B189=0,"",'FORM NILAI SIAP'!B189)</f>
        <v/>
      </c>
      <c r="D189" s="3" t="str">
        <f>'FORM NILAI SIAP'!J189</f>
        <v/>
      </c>
      <c r="E189" s="7" t="str">
        <f>IF($C189="","",IFERROR((IFERROR('FORM NILAI SIAP'!$M189*'CPMK-CPL'!D$11,0)+IFERROR('FORM NILAI SIAP'!$O189*'CPMK-CPL'!D$12,0)+IFERROR('FORM NILAI SIAP'!$Q189*'CPMK-CPL'!D$13,0)+IFERROR('FORM NILAI SIAP'!$S189*'CPMK-CPL'!D$14,0)+IFERROR('FORM NILAI SIAP'!$U189*'CPMK-CPL'!D$15,0)+IFERROR('FORM NILAI SIAP'!$W189*'CPMK-CPL'!D$16,0)+IFERROR('FORM NILAI SIAP'!$Y189*'CPMK-CPL'!D$17,0)+IFERROR('FORM NILAI SIAP'!$AA189*'CPMK-CPL'!D$18,0)+IFERROR('FORM NILAI SIAP'!$AC189*'CPMK-CPL'!D$19,0)+IFERROR('FORM NILAI SIAP'!$AE189*'CPMK-CPL'!D$20,0))/'CPMK-CPL'!D$25,""))</f>
        <v/>
      </c>
      <c r="F189" s="7" t="str">
        <f>IF($C189="","",IFERROR((IFERROR('FORM NILAI SIAP'!$M189*'CPMK-CPL'!E$11,0)+IFERROR('FORM NILAI SIAP'!$O189*'CPMK-CPL'!E$12,0)+IFERROR('FORM NILAI SIAP'!$Q189*'CPMK-CPL'!E$13,0)+IFERROR('FORM NILAI SIAP'!$S189*'CPMK-CPL'!E$14,0)+IFERROR('FORM NILAI SIAP'!$U189*'CPMK-CPL'!E$15,0)+IFERROR('FORM NILAI SIAP'!$W189*'CPMK-CPL'!E$16,0)+IFERROR('FORM NILAI SIAP'!$Y189*'CPMK-CPL'!E$17,0)+IFERROR('FORM NILAI SIAP'!$AA189*'CPMK-CPL'!E$18,0)+IFERROR('FORM NILAI SIAP'!$AC189*'CPMK-CPL'!E$19,0)+IFERROR('FORM NILAI SIAP'!$AE189*'CPMK-CPL'!E$20,0))/'CPMK-CPL'!E$25,""))</f>
        <v/>
      </c>
      <c r="G189" s="7" t="str">
        <f>IF($C189="","",IFERROR((IFERROR('FORM NILAI SIAP'!$M189*'CPMK-CPL'!F$11,0)+IFERROR('FORM NILAI SIAP'!$O189*'CPMK-CPL'!F$12,0)+IFERROR('FORM NILAI SIAP'!$Q189*'CPMK-CPL'!F$13,0)+IFERROR('FORM NILAI SIAP'!$S189*'CPMK-CPL'!F$14,0)+IFERROR('FORM NILAI SIAP'!$U189*'CPMK-CPL'!F$15,0)+IFERROR('FORM NILAI SIAP'!$W189*'CPMK-CPL'!F$16,0)+IFERROR('FORM NILAI SIAP'!$Y189*'CPMK-CPL'!F$17,0)+IFERROR('FORM NILAI SIAP'!$AA189*'CPMK-CPL'!F$18,0)+IFERROR('FORM NILAI SIAP'!$AC189*'CPMK-CPL'!F$19,0)+IFERROR('FORM NILAI SIAP'!$AE189*'CPMK-CPL'!F$20,0))/'CPMK-CPL'!F$25,""))</f>
        <v/>
      </c>
      <c r="H189" s="7" t="str">
        <f>IF($C189="","",IFERROR((IFERROR('FORM NILAI SIAP'!$M189*'CPMK-CPL'!G$11,0)+IFERROR('FORM NILAI SIAP'!$O189*'CPMK-CPL'!G$12,0)+IFERROR('FORM NILAI SIAP'!$Q189*'CPMK-CPL'!G$13,0)+IFERROR('FORM NILAI SIAP'!$S189*'CPMK-CPL'!G$14,0)+IFERROR('FORM NILAI SIAP'!$U189*'CPMK-CPL'!G$15,0)+IFERROR('FORM NILAI SIAP'!$W189*'CPMK-CPL'!G$16,0)+IFERROR('FORM NILAI SIAP'!$Y189*'CPMK-CPL'!G$17,0)+IFERROR('FORM NILAI SIAP'!$AA189*'CPMK-CPL'!G$18,0)+IFERROR('FORM NILAI SIAP'!$AC189*'CPMK-CPL'!G$19,0)+IFERROR('FORM NILAI SIAP'!$AE189*'CPMK-CPL'!G$20,0))/'CPMK-CPL'!G$25,""))</f>
        <v/>
      </c>
      <c r="I189" s="7" t="str">
        <f>IF($C189="","",IFERROR((IFERROR('FORM NILAI SIAP'!$M189*'CPMK-CPL'!H$11,0)+IFERROR('FORM NILAI SIAP'!$O189*'CPMK-CPL'!H$12,0)+IFERROR('FORM NILAI SIAP'!$Q189*'CPMK-CPL'!H$13,0)+IFERROR('FORM NILAI SIAP'!$S189*'CPMK-CPL'!H$14,0)+IFERROR('FORM NILAI SIAP'!$U189*'CPMK-CPL'!H$15,0)+IFERROR('FORM NILAI SIAP'!$W189*'CPMK-CPL'!H$16,0)+IFERROR('FORM NILAI SIAP'!$Y189*'CPMK-CPL'!H$17,0)+IFERROR('FORM NILAI SIAP'!$AA189*'CPMK-CPL'!H$18,0)+IFERROR('FORM NILAI SIAP'!$AC189*'CPMK-CPL'!H$19,0)+IFERROR('FORM NILAI SIAP'!$AE189*'CPMK-CPL'!H$20,0))/'CPMK-CPL'!H$25,""))</f>
        <v/>
      </c>
      <c r="J189" s="7" t="str">
        <f>IF($C189="","",IFERROR((IFERROR('FORM NILAI SIAP'!$M189*'CPMK-CPL'!I$11,0)+IFERROR('FORM NILAI SIAP'!$O189*'CPMK-CPL'!I$12,0)+IFERROR('FORM NILAI SIAP'!$Q189*'CPMK-CPL'!I$13,0)+IFERROR('FORM NILAI SIAP'!$S189*'CPMK-CPL'!I$14,0)+IFERROR('FORM NILAI SIAP'!$U189*'CPMK-CPL'!I$15,0)+IFERROR('FORM NILAI SIAP'!$W189*'CPMK-CPL'!I$16,0)+IFERROR('FORM NILAI SIAP'!$Y189*'CPMK-CPL'!I$17,0)+IFERROR('FORM NILAI SIAP'!$AA189*'CPMK-CPL'!I$18,0)+IFERROR('FORM NILAI SIAP'!$AC189*'CPMK-CPL'!I$19,0)+IFERROR('FORM NILAI SIAP'!$AE189*'CPMK-CPL'!I$20,0))/'CPMK-CPL'!I$25,""))</f>
        <v/>
      </c>
      <c r="K189" s="7" t="str">
        <f>IF($C189="","",IFERROR((IFERROR('FORM NILAI SIAP'!$M189*'CPMK-CPL'!J$11,0)+IFERROR('FORM NILAI SIAP'!$O189*'CPMK-CPL'!J$12,0)+IFERROR('FORM NILAI SIAP'!$Q189*'CPMK-CPL'!J$13,0)+IFERROR('FORM NILAI SIAP'!$S189*'CPMK-CPL'!J$14,0)+IFERROR('FORM NILAI SIAP'!$U189*'CPMK-CPL'!J$15,0)+IFERROR('FORM NILAI SIAP'!$W189*'CPMK-CPL'!J$16,0)+IFERROR('FORM NILAI SIAP'!$Y189*'CPMK-CPL'!J$17,0)+IFERROR('FORM NILAI SIAP'!$AA189*'CPMK-CPL'!J$18,0)+IFERROR('FORM NILAI SIAP'!$AC189*'CPMK-CPL'!J$19,0)+IFERROR('FORM NILAI SIAP'!$AE189*'CPMK-CPL'!J$20,0))/'CPMK-CPL'!J$25,""))</f>
        <v/>
      </c>
      <c r="L189" s="7" t="str">
        <f>IF($C189="","",IFERROR((IFERROR('FORM NILAI SIAP'!$M189*'CPMK-CPL'!K$11,0)+IFERROR('FORM NILAI SIAP'!$O189*'CPMK-CPL'!K$12,0)+IFERROR('FORM NILAI SIAP'!$Q189*'CPMK-CPL'!K$13,0)+IFERROR('FORM NILAI SIAP'!$S189*'CPMK-CPL'!K$14,0)+IFERROR('FORM NILAI SIAP'!$U189*'CPMK-CPL'!K$15,0)+IFERROR('FORM NILAI SIAP'!$W189*'CPMK-CPL'!K$16,0)+IFERROR('FORM NILAI SIAP'!$Y189*'CPMK-CPL'!K$17,0)+IFERROR('FORM NILAI SIAP'!$AA189*'CPMK-CPL'!K$18,0)+IFERROR('FORM NILAI SIAP'!$AC189*'CPMK-CPL'!K$19,0)+IFERROR('FORM NILAI SIAP'!$AE189*'CPMK-CPL'!K$20,0))/'CPMK-CPL'!K$25,""))</f>
        <v/>
      </c>
      <c r="M189" s="7" t="str">
        <f>IF($C189="","",IFERROR((IFERROR('FORM NILAI SIAP'!$M189*'CPMK-CPL'!L$11,0)+IFERROR('FORM NILAI SIAP'!$O189*'CPMK-CPL'!L$12,0)+IFERROR('FORM NILAI SIAP'!$Q189*'CPMK-CPL'!L$13,0)+IFERROR('FORM NILAI SIAP'!$S189*'CPMK-CPL'!L$14,0)+IFERROR('FORM NILAI SIAP'!$U189*'CPMK-CPL'!L$15,0)+IFERROR('FORM NILAI SIAP'!$W189*'CPMK-CPL'!L$16,0)+IFERROR('FORM NILAI SIAP'!$Y189*'CPMK-CPL'!L$17,0)+IFERROR('FORM NILAI SIAP'!$AA189*'CPMK-CPL'!L$18,0)+IFERROR('FORM NILAI SIAP'!$AC189*'CPMK-CPL'!L$19,0)+IFERROR('FORM NILAI SIAP'!$AE189*'CPMK-CPL'!L$20,0))/'CPMK-CPL'!L$25,""))</f>
        <v/>
      </c>
      <c r="N189" s="7" t="str">
        <f>IF($C189="","",IFERROR((IFERROR('FORM NILAI SIAP'!$M189*'CPMK-CPL'!M$11,0)+IFERROR('FORM NILAI SIAP'!$O189*'CPMK-CPL'!M$12,0)+IFERROR('FORM NILAI SIAP'!$Q189*'CPMK-CPL'!M$13,0)+IFERROR('FORM NILAI SIAP'!$S189*'CPMK-CPL'!M$14,0)+IFERROR('FORM NILAI SIAP'!$U189*'CPMK-CPL'!M$15,0)+IFERROR('FORM NILAI SIAP'!$W189*'CPMK-CPL'!M$16,0)+IFERROR('FORM NILAI SIAP'!$Y189*'CPMK-CPL'!M$17,0)+IFERROR('FORM NILAI SIAP'!$AA189*'CPMK-CPL'!M$18,0)+IFERROR('FORM NILAI SIAP'!$AC189*'CPMK-CPL'!M$19,0)+IFERROR('FORM NILAI SIAP'!$AE189*'CPMK-CPL'!M$20,0))/'CPMK-CPL'!M$25,""))</f>
        <v/>
      </c>
      <c r="O189" s="7" t="str">
        <f>IF($C189="","",IFERROR((IFERROR('FORM NILAI SIAP'!$M189*'CPMK-CPL'!N$11,0)+IFERROR('FORM NILAI SIAP'!$O189*'CPMK-CPL'!N$12,0)+IFERROR('FORM NILAI SIAP'!$Q189*'CPMK-CPL'!N$13,0)+IFERROR('FORM NILAI SIAP'!$S189*'CPMK-CPL'!N$14,0)+IFERROR('FORM NILAI SIAP'!$U189*'CPMK-CPL'!N$15,0)+IFERROR('FORM NILAI SIAP'!$W189*'CPMK-CPL'!N$16,0)+IFERROR('FORM NILAI SIAP'!$Y189*'CPMK-CPL'!N$17,0)+IFERROR('FORM NILAI SIAP'!$AA189*'CPMK-CPL'!N$18,0)+IFERROR('FORM NILAI SIAP'!$AC189*'CPMK-CPL'!N$19,0)+IFERROR('FORM NILAI SIAP'!$AE189*'CPMK-CPL'!N$20,0))/'CPMK-CPL'!N$25,""))</f>
        <v/>
      </c>
      <c r="P189" s="7" t="str">
        <f>IF($C189="","",IFERROR((IFERROR('FORM NILAI SIAP'!$M189*'CPMK-CPL'!O$11,0)+IFERROR('FORM NILAI SIAP'!$O189*'CPMK-CPL'!O$12,0)+IFERROR('FORM NILAI SIAP'!$Q189*'CPMK-CPL'!O$13,0)+IFERROR('FORM NILAI SIAP'!$S189*'CPMK-CPL'!O$14,0)+IFERROR('FORM NILAI SIAP'!$U189*'CPMK-CPL'!O$15,0)+IFERROR('FORM NILAI SIAP'!$W189*'CPMK-CPL'!O$16,0)+IFERROR('FORM NILAI SIAP'!$Y189*'CPMK-CPL'!O$17,0)+IFERROR('FORM NILAI SIAP'!$AA189*'CPMK-CPL'!O$18,0)+IFERROR('FORM NILAI SIAP'!$AC189*'CPMK-CPL'!O$19,0)+IFERROR('FORM NILAI SIAP'!$AE189*'CPMK-CPL'!O$20,0))/'CPMK-CPL'!O$25,""))</f>
        <v/>
      </c>
      <c r="Q189" s="7" t="str">
        <f>IF($C189="","",IFERROR((IFERROR('FORM NILAI SIAP'!$M189*'CPMK-CPL'!P$11,0)+IFERROR('FORM NILAI SIAP'!$O189*'CPMK-CPL'!P$12,0)+IFERROR('FORM NILAI SIAP'!$Q189*'CPMK-CPL'!P$13,0)+IFERROR('FORM NILAI SIAP'!$S189*'CPMK-CPL'!P$14,0)+IFERROR('FORM NILAI SIAP'!$U189*'CPMK-CPL'!P$15,0)+IFERROR('FORM NILAI SIAP'!$W189*'CPMK-CPL'!P$16,0)+IFERROR('FORM NILAI SIAP'!$Y189*'CPMK-CPL'!P$17,0)+IFERROR('FORM NILAI SIAP'!$AA189*'CPMK-CPL'!P$18,0)+IFERROR('FORM NILAI SIAP'!$AC189*'CPMK-CPL'!P$19,0)+IFERROR('FORM NILAI SIAP'!$AE189*'CPMK-CPL'!P$20,0))/'CPMK-CPL'!P$25,""))</f>
        <v/>
      </c>
      <c r="R189" s="7" t="str">
        <f>IF($C189="","",IFERROR((IFERROR('FORM NILAI SIAP'!$M189*'CPMK-CPL'!Q$11,0)+IFERROR('FORM NILAI SIAP'!$O189*'CPMK-CPL'!Q$12,0)+IFERROR('FORM NILAI SIAP'!$Q189*'CPMK-CPL'!Q$13,0)+IFERROR('FORM NILAI SIAP'!$S189*'CPMK-CPL'!Q$14,0)+IFERROR('FORM NILAI SIAP'!$U189*'CPMK-CPL'!Q$15,0)+IFERROR('FORM NILAI SIAP'!$W189*'CPMK-CPL'!Q$16,0)+IFERROR('FORM NILAI SIAP'!$Y189*'CPMK-CPL'!Q$17,0)+IFERROR('FORM NILAI SIAP'!$AA189*'CPMK-CPL'!Q$18,0)+IFERROR('FORM NILAI SIAP'!$AC189*'CPMK-CPL'!Q$19,0)+IFERROR('FORM NILAI SIAP'!$AE189*'CPMK-CPL'!Q$20,0))/'CPMK-CPL'!Q$25,""))</f>
        <v/>
      </c>
      <c r="S189" s="7" t="str">
        <f>IF($C189="","",IFERROR((IFERROR('FORM NILAI SIAP'!$M189*'CPMK-CPL'!R$11,0)+IFERROR('FORM NILAI SIAP'!$O189*'CPMK-CPL'!R$12,0)+IFERROR('FORM NILAI SIAP'!$Q189*'CPMK-CPL'!R$13,0)+IFERROR('FORM NILAI SIAP'!$S189*'CPMK-CPL'!R$14,0)+IFERROR('FORM NILAI SIAP'!$U189*'CPMK-CPL'!R$15,0)+IFERROR('FORM NILAI SIAP'!$W189*'CPMK-CPL'!R$16,0)+IFERROR('FORM NILAI SIAP'!$Y189*'CPMK-CPL'!R$17,0)+IFERROR('FORM NILAI SIAP'!$AA189*'CPMK-CPL'!R$18,0)+IFERROR('FORM NILAI SIAP'!$AC189*'CPMK-CPL'!R$19,0)+IFERROR('FORM NILAI SIAP'!$AE189*'CPMK-CPL'!R$20,0))/'CPMK-CPL'!R$25,""))</f>
        <v/>
      </c>
      <c r="T189" s="2" t="str">
        <f t="shared" si="47"/>
        <v/>
      </c>
      <c r="U189" s="2" t="str">
        <f t="shared" si="48"/>
        <v/>
      </c>
      <c r="V189" s="2" t="str">
        <f t="shared" si="49"/>
        <v/>
      </c>
      <c r="W189" s="2" t="str">
        <f t="shared" si="50"/>
        <v/>
      </c>
      <c r="X189" s="2" t="str">
        <f t="shared" si="51"/>
        <v/>
      </c>
      <c r="Y189" s="2" t="str">
        <f t="shared" si="52"/>
        <v/>
      </c>
      <c r="Z189" s="2" t="str">
        <f t="shared" si="53"/>
        <v/>
      </c>
      <c r="AA189" s="2" t="str">
        <f t="shared" si="54"/>
        <v/>
      </c>
      <c r="AB189" s="2" t="str">
        <f t="shared" si="45"/>
        <v/>
      </c>
      <c r="AC189" s="2" t="str">
        <f t="shared" si="55"/>
        <v/>
      </c>
      <c r="AD189" s="2" t="str">
        <f t="shared" si="56"/>
        <v/>
      </c>
      <c r="AE189" s="2" t="str">
        <f t="shared" si="57"/>
        <v/>
      </c>
      <c r="AF189" s="2" t="str">
        <f t="shared" si="58"/>
        <v/>
      </c>
      <c r="AG189" s="2" t="str">
        <f t="shared" si="59"/>
        <v/>
      </c>
      <c r="AH189" s="2" t="str">
        <f t="shared" si="60"/>
        <v/>
      </c>
      <c r="AI189" s="60" t="str">
        <f t="shared" ca="1" si="61"/>
        <v/>
      </c>
      <c r="AJ189" s="60"/>
    </row>
    <row r="190" spans="1:36" x14ac:dyDescent="0.25">
      <c r="A190" s="63" t="str">
        <f t="shared" si="46"/>
        <v/>
      </c>
      <c r="B190" s="49" t="str">
        <f>IF('FORM NILAI SIAP'!A190=0,"",'FORM NILAI SIAP'!A190)</f>
        <v/>
      </c>
      <c r="C190" s="3" t="str">
        <f>IF('FORM NILAI SIAP'!B190=0,"",'FORM NILAI SIAP'!B190)</f>
        <v/>
      </c>
      <c r="D190" s="3" t="str">
        <f>'FORM NILAI SIAP'!J190</f>
        <v/>
      </c>
      <c r="E190" s="7" t="str">
        <f>IF($C190="","",IFERROR((IFERROR('FORM NILAI SIAP'!$M190*'CPMK-CPL'!D$11,0)+IFERROR('FORM NILAI SIAP'!$O190*'CPMK-CPL'!D$12,0)+IFERROR('FORM NILAI SIAP'!$Q190*'CPMK-CPL'!D$13,0)+IFERROR('FORM NILAI SIAP'!$S190*'CPMK-CPL'!D$14,0)+IFERROR('FORM NILAI SIAP'!$U190*'CPMK-CPL'!D$15,0)+IFERROR('FORM NILAI SIAP'!$W190*'CPMK-CPL'!D$16,0)+IFERROR('FORM NILAI SIAP'!$Y190*'CPMK-CPL'!D$17,0)+IFERROR('FORM NILAI SIAP'!$AA190*'CPMK-CPL'!D$18,0)+IFERROR('FORM NILAI SIAP'!$AC190*'CPMK-CPL'!D$19,0)+IFERROR('FORM NILAI SIAP'!$AE190*'CPMK-CPL'!D$20,0))/'CPMK-CPL'!D$25,""))</f>
        <v/>
      </c>
      <c r="F190" s="7" t="str">
        <f>IF($C190="","",IFERROR((IFERROR('FORM NILAI SIAP'!$M190*'CPMK-CPL'!E$11,0)+IFERROR('FORM NILAI SIAP'!$O190*'CPMK-CPL'!E$12,0)+IFERROR('FORM NILAI SIAP'!$Q190*'CPMK-CPL'!E$13,0)+IFERROR('FORM NILAI SIAP'!$S190*'CPMK-CPL'!E$14,0)+IFERROR('FORM NILAI SIAP'!$U190*'CPMK-CPL'!E$15,0)+IFERROR('FORM NILAI SIAP'!$W190*'CPMK-CPL'!E$16,0)+IFERROR('FORM NILAI SIAP'!$Y190*'CPMK-CPL'!E$17,0)+IFERROR('FORM NILAI SIAP'!$AA190*'CPMK-CPL'!E$18,0)+IFERROR('FORM NILAI SIAP'!$AC190*'CPMK-CPL'!E$19,0)+IFERROR('FORM NILAI SIAP'!$AE190*'CPMK-CPL'!E$20,0))/'CPMK-CPL'!E$25,""))</f>
        <v/>
      </c>
      <c r="G190" s="7" t="str">
        <f>IF($C190="","",IFERROR((IFERROR('FORM NILAI SIAP'!$M190*'CPMK-CPL'!F$11,0)+IFERROR('FORM NILAI SIAP'!$O190*'CPMK-CPL'!F$12,0)+IFERROR('FORM NILAI SIAP'!$Q190*'CPMK-CPL'!F$13,0)+IFERROR('FORM NILAI SIAP'!$S190*'CPMK-CPL'!F$14,0)+IFERROR('FORM NILAI SIAP'!$U190*'CPMK-CPL'!F$15,0)+IFERROR('FORM NILAI SIAP'!$W190*'CPMK-CPL'!F$16,0)+IFERROR('FORM NILAI SIAP'!$Y190*'CPMK-CPL'!F$17,0)+IFERROR('FORM NILAI SIAP'!$AA190*'CPMK-CPL'!F$18,0)+IFERROR('FORM NILAI SIAP'!$AC190*'CPMK-CPL'!F$19,0)+IFERROR('FORM NILAI SIAP'!$AE190*'CPMK-CPL'!F$20,0))/'CPMK-CPL'!F$25,""))</f>
        <v/>
      </c>
      <c r="H190" s="7" t="str">
        <f>IF($C190="","",IFERROR((IFERROR('FORM NILAI SIAP'!$M190*'CPMK-CPL'!G$11,0)+IFERROR('FORM NILAI SIAP'!$O190*'CPMK-CPL'!G$12,0)+IFERROR('FORM NILAI SIAP'!$Q190*'CPMK-CPL'!G$13,0)+IFERROR('FORM NILAI SIAP'!$S190*'CPMK-CPL'!G$14,0)+IFERROR('FORM NILAI SIAP'!$U190*'CPMK-CPL'!G$15,0)+IFERROR('FORM NILAI SIAP'!$W190*'CPMK-CPL'!G$16,0)+IFERROR('FORM NILAI SIAP'!$Y190*'CPMK-CPL'!G$17,0)+IFERROR('FORM NILAI SIAP'!$AA190*'CPMK-CPL'!G$18,0)+IFERROR('FORM NILAI SIAP'!$AC190*'CPMK-CPL'!G$19,0)+IFERROR('FORM NILAI SIAP'!$AE190*'CPMK-CPL'!G$20,0))/'CPMK-CPL'!G$25,""))</f>
        <v/>
      </c>
      <c r="I190" s="7" t="str">
        <f>IF($C190="","",IFERROR((IFERROR('FORM NILAI SIAP'!$M190*'CPMK-CPL'!H$11,0)+IFERROR('FORM NILAI SIAP'!$O190*'CPMK-CPL'!H$12,0)+IFERROR('FORM NILAI SIAP'!$Q190*'CPMK-CPL'!H$13,0)+IFERROR('FORM NILAI SIAP'!$S190*'CPMK-CPL'!H$14,0)+IFERROR('FORM NILAI SIAP'!$U190*'CPMK-CPL'!H$15,0)+IFERROR('FORM NILAI SIAP'!$W190*'CPMK-CPL'!H$16,0)+IFERROR('FORM NILAI SIAP'!$Y190*'CPMK-CPL'!H$17,0)+IFERROR('FORM NILAI SIAP'!$AA190*'CPMK-CPL'!H$18,0)+IFERROR('FORM NILAI SIAP'!$AC190*'CPMK-CPL'!H$19,0)+IFERROR('FORM NILAI SIAP'!$AE190*'CPMK-CPL'!H$20,0))/'CPMK-CPL'!H$25,""))</f>
        <v/>
      </c>
      <c r="J190" s="7" t="str">
        <f>IF($C190="","",IFERROR((IFERROR('FORM NILAI SIAP'!$M190*'CPMK-CPL'!I$11,0)+IFERROR('FORM NILAI SIAP'!$O190*'CPMK-CPL'!I$12,0)+IFERROR('FORM NILAI SIAP'!$Q190*'CPMK-CPL'!I$13,0)+IFERROR('FORM NILAI SIAP'!$S190*'CPMK-CPL'!I$14,0)+IFERROR('FORM NILAI SIAP'!$U190*'CPMK-CPL'!I$15,0)+IFERROR('FORM NILAI SIAP'!$W190*'CPMK-CPL'!I$16,0)+IFERROR('FORM NILAI SIAP'!$Y190*'CPMK-CPL'!I$17,0)+IFERROR('FORM NILAI SIAP'!$AA190*'CPMK-CPL'!I$18,0)+IFERROR('FORM NILAI SIAP'!$AC190*'CPMK-CPL'!I$19,0)+IFERROR('FORM NILAI SIAP'!$AE190*'CPMK-CPL'!I$20,0))/'CPMK-CPL'!I$25,""))</f>
        <v/>
      </c>
      <c r="K190" s="7" t="str">
        <f>IF($C190="","",IFERROR((IFERROR('FORM NILAI SIAP'!$M190*'CPMK-CPL'!J$11,0)+IFERROR('FORM NILAI SIAP'!$O190*'CPMK-CPL'!J$12,0)+IFERROR('FORM NILAI SIAP'!$Q190*'CPMK-CPL'!J$13,0)+IFERROR('FORM NILAI SIAP'!$S190*'CPMK-CPL'!J$14,0)+IFERROR('FORM NILAI SIAP'!$U190*'CPMK-CPL'!J$15,0)+IFERROR('FORM NILAI SIAP'!$W190*'CPMK-CPL'!J$16,0)+IFERROR('FORM NILAI SIAP'!$Y190*'CPMK-CPL'!J$17,0)+IFERROR('FORM NILAI SIAP'!$AA190*'CPMK-CPL'!J$18,0)+IFERROR('FORM NILAI SIAP'!$AC190*'CPMK-CPL'!J$19,0)+IFERROR('FORM NILAI SIAP'!$AE190*'CPMK-CPL'!J$20,0))/'CPMK-CPL'!J$25,""))</f>
        <v/>
      </c>
      <c r="L190" s="7" t="str">
        <f>IF($C190="","",IFERROR((IFERROR('FORM NILAI SIAP'!$M190*'CPMK-CPL'!K$11,0)+IFERROR('FORM NILAI SIAP'!$O190*'CPMK-CPL'!K$12,0)+IFERROR('FORM NILAI SIAP'!$Q190*'CPMK-CPL'!K$13,0)+IFERROR('FORM NILAI SIAP'!$S190*'CPMK-CPL'!K$14,0)+IFERROR('FORM NILAI SIAP'!$U190*'CPMK-CPL'!K$15,0)+IFERROR('FORM NILAI SIAP'!$W190*'CPMK-CPL'!K$16,0)+IFERROR('FORM NILAI SIAP'!$Y190*'CPMK-CPL'!K$17,0)+IFERROR('FORM NILAI SIAP'!$AA190*'CPMK-CPL'!K$18,0)+IFERROR('FORM NILAI SIAP'!$AC190*'CPMK-CPL'!K$19,0)+IFERROR('FORM NILAI SIAP'!$AE190*'CPMK-CPL'!K$20,0))/'CPMK-CPL'!K$25,""))</f>
        <v/>
      </c>
      <c r="M190" s="7" t="str">
        <f>IF($C190="","",IFERROR((IFERROR('FORM NILAI SIAP'!$M190*'CPMK-CPL'!L$11,0)+IFERROR('FORM NILAI SIAP'!$O190*'CPMK-CPL'!L$12,0)+IFERROR('FORM NILAI SIAP'!$Q190*'CPMK-CPL'!L$13,0)+IFERROR('FORM NILAI SIAP'!$S190*'CPMK-CPL'!L$14,0)+IFERROR('FORM NILAI SIAP'!$U190*'CPMK-CPL'!L$15,0)+IFERROR('FORM NILAI SIAP'!$W190*'CPMK-CPL'!L$16,0)+IFERROR('FORM NILAI SIAP'!$Y190*'CPMK-CPL'!L$17,0)+IFERROR('FORM NILAI SIAP'!$AA190*'CPMK-CPL'!L$18,0)+IFERROR('FORM NILAI SIAP'!$AC190*'CPMK-CPL'!L$19,0)+IFERROR('FORM NILAI SIAP'!$AE190*'CPMK-CPL'!L$20,0))/'CPMK-CPL'!L$25,""))</f>
        <v/>
      </c>
      <c r="N190" s="7" t="str">
        <f>IF($C190="","",IFERROR((IFERROR('FORM NILAI SIAP'!$M190*'CPMK-CPL'!M$11,0)+IFERROR('FORM NILAI SIAP'!$O190*'CPMK-CPL'!M$12,0)+IFERROR('FORM NILAI SIAP'!$Q190*'CPMK-CPL'!M$13,0)+IFERROR('FORM NILAI SIAP'!$S190*'CPMK-CPL'!M$14,0)+IFERROR('FORM NILAI SIAP'!$U190*'CPMK-CPL'!M$15,0)+IFERROR('FORM NILAI SIAP'!$W190*'CPMK-CPL'!M$16,0)+IFERROR('FORM NILAI SIAP'!$Y190*'CPMK-CPL'!M$17,0)+IFERROR('FORM NILAI SIAP'!$AA190*'CPMK-CPL'!M$18,0)+IFERROR('FORM NILAI SIAP'!$AC190*'CPMK-CPL'!M$19,0)+IFERROR('FORM NILAI SIAP'!$AE190*'CPMK-CPL'!M$20,0))/'CPMK-CPL'!M$25,""))</f>
        <v/>
      </c>
      <c r="O190" s="7" t="str">
        <f>IF($C190="","",IFERROR((IFERROR('FORM NILAI SIAP'!$M190*'CPMK-CPL'!N$11,0)+IFERROR('FORM NILAI SIAP'!$O190*'CPMK-CPL'!N$12,0)+IFERROR('FORM NILAI SIAP'!$Q190*'CPMK-CPL'!N$13,0)+IFERROR('FORM NILAI SIAP'!$S190*'CPMK-CPL'!N$14,0)+IFERROR('FORM NILAI SIAP'!$U190*'CPMK-CPL'!N$15,0)+IFERROR('FORM NILAI SIAP'!$W190*'CPMK-CPL'!N$16,0)+IFERROR('FORM NILAI SIAP'!$Y190*'CPMK-CPL'!N$17,0)+IFERROR('FORM NILAI SIAP'!$AA190*'CPMK-CPL'!N$18,0)+IFERROR('FORM NILAI SIAP'!$AC190*'CPMK-CPL'!N$19,0)+IFERROR('FORM NILAI SIAP'!$AE190*'CPMK-CPL'!N$20,0))/'CPMK-CPL'!N$25,""))</f>
        <v/>
      </c>
      <c r="P190" s="7" t="str">
        <f>IF($C190="","",IFERROR((IFERROR('FORM NILAI SIAP'!$M190*'CPMK-CPL'!O$11,0)+IFERROR('FORM NILAI SIAP'!$O190*'CPMK-CPL'!O$12,0)+IFERROR('FORM NILAI SIAP'!$Q190*'CPMK-CPL'!O$13,0)+IFERROR('FORM NILAI SIAP'!$S190*'CPMK-CPL'!O$14,0)+IFERROR('FORM NILAI SIAP'!$U190*'CPMK-CPL'!O$15,0)+IFERROR('FORM NILAI SIAP'!$W190*'CPMK-CPL'!O$16,0)+IFERROR('FORM NILAI SIAP'!$Y190*'CPMK-CPL'!O$17,0)+IFERROR('FORM NILAI SIAP'!$AA190*'CPMK-CPL'!O$18,0)+IFERROR('FORM NILAI SIAP'!$AC190*'CPMK-CPL'!O$19,0)+IFERROR('FORM NILAI SIAP'!$AE190*'CPMK-CPL'!O$20,0))/'CPMK-CPL'!O$25,""))</f>
        <v/>
      </c>
      <c r="Q190" s="7" t="str">
        <f>IF($C190="","",IFERROR((IFERROR('FORM NILAI SIAP'!$M190*'CPMK-CPL'!P$11,0)+IFERROR('FORM NILAI SIAP'!$O190*'CPMK-CPL'!P$12,0)+IFERROR('FORM NILAI SIAP'!$Q190*'CPMK-CPL'!P$13,0)+IFERROR('FORM NILAI SIAP'!$S190*'CPMK-CPL'!P$14,0)+IFERROR('FORM NILAI SIAP'!$U190*'CPMK-CPL'!P$15,0)+IFERROR('FORM NILAI SIAP'!$W190*'CPMK-CPL'!P$16,0)+IFERROR('FORM NILAI SIAP'!$Y190*'CPMK-CPL'!P$17,0)+IFERROR('FORM NILAI SIAP'!$AA190*'CPMK-CPL'!P$18,0)+IFERROR('FORM NILAI SIAP'!$AC190*'CPMK-CPL'!P$19,0)+IFERROR('FORM NILAI SIAP'!$AE190*'CPMK-CPL'!P$20,0))/'CPMK-CPL'!P$25,""))</f>
        <v/>
      </c>
      <c r="R190" s="7" t="str">
        <f>IF($C190="","",IFERROR((IFERROR('FORM NILAI SIAP'!$M190*'CPMK-CPL'!Q$11,0)+IFERROR('FORM NILAI SIAP'!$O190*'CPMK-CPL'!Q$12,0)+IFERROR('FORM NILAI SIAP'!$Q190*'CPMK-CPL'!Q$13,0)+IFERROR('FORM NILAI SIAP'!$S190*'CPMK-CPL'!Q$14,0)+IFERROR('FORM NILAI SIAP'!$U190*'CPMK-CPL'!Q$15,0)+IFERROR('FORM NILAI SIAP'!$W190*'CPMK-CPL'!Q$16,0)+IFERROR('FORM NILAI SIAP'!$Y190*'CPMK-CPL'!Q$17,0)+IFERROR('FORM NILAI SIAP'!$AA190*'CPMK-CPL'!Q$18,0)+IFERROR('FORM NILAI SIAP'!$AC190*'CPMK-CPL'!Q$19,0)+IFERROR('FORM NILAI SIAP'!$AE190*'CPMK-CPL'!Q$20,0))/'CPMK-CPL'!Q$25,""))</f>
        <v/>
      </c>
      <c r="S190" s="7" t="str">
        <f>IF($C190="","",IFERROR((IFERROR('FORM NILAI SIAP'!$M190*'CPMK-CPL'!R$11,0)+IFERROR('FORM NILAI SIAP'!$O190*'CPMK-CPL'!R$12,0)+IFERROR('FORM NILAI SIAP'!$Q190*'CPMK-CPL'!R$13,0)+IFERROR('FORM NILAI SIAP'!$S190*'CPMK-CPL'!R$14,0)+IFERROR('FORM NILAI SIAP'!$U190*'CPMK-CPL'!R$15,0)+IFERROR('FORM NILAI SIAP'!$W190*'CPMK-CPL'!R$16,0)+IFERROR('FORM NILAI SIAP'!$Y190*'CPMK-CPL'!R$17,0)+IFERROR('FORM NILAI SIAP'!$AA190*'CPMK-CPL'!R$18,0)+IFERROR('FORM NILAI SIAP'!$AC190*'CPMK-CPL'!R$19,0)+IFERROR('FORM NILAI SIAP'!$AE190*'CPMK-CPL'!R$20,0))/'CPMK-CPL'!R$25,""))</f>
        <v/>
      </c>
      <c r="T190" s="2" t="str">
        <f t="shared" si="47"/>
        <v/>
      </c>
      <c r="U190" s="2" t="str">
        <f t="shared" si="48"/>
        <v/>
      </c>
      <c r="V190" s="2" t="str">
        <f t="shared" si="49"/>
        <v/>
      </c>
      <c r="W190" s="2" t="str">
        <f t="shared" si="50"/>
        <v/>
      </c>
      <c r="X190" s="2" t="str">
        <f t="shared" si="51"/>
        <v/>
      </c>
      <c r="Y190" s="2" t="str">
        <f t="shared" si="52"/>
        <v/>
      </c>
      <c r="Z190" s="2" t="str">
        <f t="shared" si="53"/>
        <v/>
      </c>
      <c r="AA190" s="2" t="str">
        <f t="shared" si="54"/>
        <v/>
      </c>
      <c r="AB190" s="2" t="str">
        <f t="shared" si="45"/>
        <v/>
      </c>
      <c r="AC190" s="2" t="str">
        <f t="shared" si="55"/>
        <v/>
      </c>
      <c r="AD190" s="2" t="str">
        <f t="shared" si="56"/>
        <v/>
      </c>
      <c r="AE190" s="2" t="str">
        <f t="shared" si="57"/>
        <v/>
      </c>
      <c r="AF190" s="2" t="str">
        <f t="shared" si="58"/>
        <v/>
      </c>
      <c r="AG190" s="2" t="str">
        <f t="shared" si="59"/>
        <v/>
      </c>
      <c r="AH190" s="2" t="str">
        <f t="shared" si="60"/>
        <v/>
      </c>
      <c r="AI190" s="60" t="str">
        <f t="shared" ca="1" si="61"/>
        <v/>
      </c>
      <c r="AJ190" s="60"/>
    </row>
    <row r="191" spans="1:36" x14ac:dyDescent="0.25">
      <c r="A191" s="63" t="str">
        <f t="shared" si="46"/>
        <v/>
      </c>
      <c r="B191" s="49" t="str">
        <f>IF('FORM NILAI SIAP'!A191=0,"",'FORM NILAI SIAP'!A191)</f>
        <v/>
      </c>
      <c r="C191" s="3" t="str">
        <f>IF('FORM NILAI SIAP'!B191=0,"",'FORM NILAI SIAP'!B191)</f>
        <v/>
      </c>
      <c r="D191" s="3" t="str">
        <f>'FORM NILAI SIAP'!J191</f>
        <v/>
      </c>
      <c r="E191" s="7" t="str">
        <f>IF($C191="","",IFERROR((IFERROR('FORM NILAI SIAP'!$M191*'CPMK-CPL'!D$11,0)+IFERROR('FORM NILAI SIAP'!$O191*'CPMK-CPL'!D$12,0)+IFERROR('FORM NILAI SIAP'!$Q191*'CPMK-CPL'!D$13,0)+IFERROR('FORM NILAI SIAP'!$S191*'CPMK-CPL'!D$14,0)+IFERROR('FORM NILAI SIAP'!$U191*'CPMK-CPL'!D$15,0)+IFERROR('FORM NILAI SIAP'!$W191*'CPMK-CPL'!D$16,0)+IFERROR('FORM NILAI SIAP'!$Y191*'CPMK-CPL'!D$17,0)+IFERROR('FORM NILAI SIAP'!$AA191*'CPMK-CPL'!D$18,0)+IFERROR('FORM NILAI SIAP'!$AC191*'CPMK-CPL'!D$19,0)+IFERROR('FORM NILAI SIAP'!$AE191*'CPMK-CPL'!D$20,0))/'CPMK-CPL'!D$25,""))</f>
        <v/>
      </c>
      <c r="F191" s="7" t="str">
        <f>IF($C191="","",IFERROR((IFERROR('FORM NILAI SIAP'!$M191*'CPMK-CPL'!E$11,0)+IFERROR('FORM NILAI SIAP'!$O191*'CPMK-CPL'!E$12,0)+IFERROR('FORM NILAI SIAP'!$Q191*'CPMK-CPL'!E$13,0)+IFERROR('FORM NILAI SIAP'!$S191*'CPMK-CPL'!E$14,0)+IFERROR('FORM NILAI SIAP'!$U191*'CPMK-CPL'!E$15,0)+IFERROR('FORM NILAI SIAP'!$W191*'CPMK-CPL'!E$16,0)+IFERROR('FORM NILAI SIAP'!$Y191*'CPMK-CPL'!E$17,0)+IFERROR('FORM NILAI SIAP'!$AA191*'CPMK-CPL'!E$18,0)+IFERROR('FORM NILAI SIAP'!$AC191*'CPMK-CPL'!E$19,0)+IFERROR('FORM NILAI SIAP'!$AE191*'CPMK-CPL'!E$20,0))/'CPMK-CPL'!E$25,""))</f>
        <v/>
      </c>
      <c r="G191" s="7" t="str">
        <f>IF($C191="","",IFERROR((IFERROR('FORM NILAI SIAP'!$M191*'CPMK-CPL'!F$11,0)+IFERROR('FORM NILAI SIAP'!$O191*'CPMK-CPL'!F$12,0)+IFERROR('FORM NILAI SIAP'!$Q191*'CPMK-CPL'!F$13,0)+IFERROR('FORM NILAI SIAP'!$S191*'CPMK-CPL'!F$14,0)+IFERROR('FORM NILAI SIAP'!$U191*'CPMK-CPL'!F$15,0)+IFERROR('FORM NILAI SIAP'!$W191*'CPMK-CPL'!F$16,0)+IFERROR('FORM NILAI SIAP'!$Y191*'CPMK-CPL'!F$17,0)+IFERROR('FORM NILAI SIAP'!$AA191*'CPMK-CPL'!F$18,0)+IFERROR('FORM NILAI SIAP'!$AC191*'CPMK-CPL'!F$19,0)+IFERROR('FORM NILAI SIAP'!$AE191*'CPMK-CPL'!F$20,0))/'CPMK-CPL'!F$25,""))</f>
        <v/>
      </c>
      <c r="H191" s="7" t="str">
        <f>IF($C191="","",IFERROR((IFERROR('FORM NILAI SIAP'!$M191*'CPMK-CPL'!G$11,0)+IFERROR('FORM NILAI SIAP'!$O191*'CPMK-CPL'!G$12,0)+IFERROR('FORM NILAI SIAP'!$Q191*'CPMK-CPL'!G$13,0)+IFERROR('FORM NILAI SIAP'!$S191*'CPMK-CPL'!G$14,0)+IFERROR('FORM NILAI SIAP'!$U191*'CPMK-CPL'!G$15,0)+IFERROR('FORM NILAI SIAP'!$W191*'CPMK-CPL'!G$16,0)+IFERROR('FORM NILAI SIAP'!$Y191*'CPMK-CPL'!G$17,0)+IFERROR('FORM NILAI SIAP'!$AA191*'CPMK-CPL'!G$18,0)+IFERROR('FORM NILAI SIAP'!$AC191*'CPMK-CPL'!G$19,0)+IFERROR('FORM NILAI SIAP'!$AE191*'CPMK-CPL'!G$20,0))/'CPMK-CPL'!G$25,""))</f>
        <v/>
      </c>
      <c r="I191" s="7" t="str">
        <f>IF($C191="","",IFERROR((IFERROR('FORM NILAI SIAP'!$M191*'CPMK-CPL'!H$11,0)+IFERROR('FORM NILAI SIAP'!$O191*'CPMK-CPL'!H$12,0)+IFERROR('FORM NILAI SIAP'!$Q191*'CPMK-CPL'!H$13,0)+IFERROR('FORM NILAI SIAP'!$S191*'CPMK-CPL'!H$14,0)+IFERROR('FORM NILAI SIAP'!$U191*'CPMK-CPL'!H$15,0)+IFERROR('FORM NILAI SIAP'!$W191*'CPMK-CPL'!H$16,0)+IFERROR('FORM NILAI SIAP'!$Y191*'CPMK-CPL'!H$17,0)+IFERROR('FORM NILAI SIAP'!$AA191*'CPMK-CPL'!H$18,0)+IFERROR('FORM NILAI SIAP'!$AC191*'CPMK-CPL'!H$19,0)+IFERROR('FORM NILAI SIAP'!$AE191*'CPMK-CPL'!H$20,0))/'CPMK-CPL'!H$25,""))</f>
        <v/>
      </c>
      <c r="J191" s="7" t="str">
        <f>IF($C191="","",IFERROR((IFERROR('FORM NILAI SIAP'!$M191*'CPMK-CPL'!I$11,0)+IFERROR('FORM NILAI SIAP'!$O191*'CPMK-CPL'!I$12,0)+IFERROR('FORM NILAI SIAP'!$Q191*'CPMK-CPL'!I$13,0)+IFERROR('FORM NILAI SIAP'!$S191*'CPMK-CPL'!I$14,0)+IFERROR('FORM NILAI SIAP'!$U191*'CPMK-CPL'!I$15,0)+IFERROR('FORM NILAI SIAP'!$W191*'CPMK-CPL'!I$16,0)+IFERROR('FORM NILAI SIAP'!$Y191*'CPMK-CPL'!I$17,0)+IFERROR('FORM NILAI SIAP'!$AA191*'CPMK-CPL'!I$18,0)+IFERROR('FORM NILAI SIAP'!$AC191*'CPMK-CPL'!I$19,0)+IFERROR('FORM NILAI SIAP'!$AE191*'CPMK-CPL'!I$20,0))/'CPMK-CPL'!I$25,""))</f>
        <v/>
      </c>
      <c r="K191" s="7" t="str">
        <f>IF($C191="","",IFERROR((IFERROR('FORM NILAI SIAP'!$M191*'CPMK-CPL'!J$11,0)+IFERROR('FORM NILAI SIAP'!$O191*'CPMK-CPL'!J$12,0)+IFERROR('FORM NILAI SIAP'!$Q191*'CPMK-CPL'!J$13,0)+IFERROR('FORM NILAI SIAP'!$S191*'CPMK-CPL'!J$14,0)+IFERROR('FORM NILAI SIAP'!$U191*'CPMK-CPL'!J$15,0)+IFERROR('FORM NILAI SIAP'!$W191*'CPMK-CPL'!J$16,0)+IFERROR('FORM NILAI SIAP'!$Y191*'CPMK-CPL'!J$17,0)+IFERROR('FORM NILAI SIAP'!$AA191*'CPMK-CPL'!J$18,0)+IFERROR('FORM NILAI SIAP'!$AC191*'CPMK-CPL'!J$19,0)+IFERROR('FORM NILAI SIAP'!$AE191*'CPMK-CPL'!J$20,0))/'CPMK-CPL'!J$25,""))</f>
        <v/>
      </c>
      <c r="L191" s="7" t="str">
        <f>IF($C191="","",IFERROR((IFERROR('FORM NILAI SIAP'!$M191*'CPMK-CPL'!K$11,0)+IFERROR('FORM NILAI SIAP'!$O191*'CPMK-CPL'!K$12,0)+IFERROR('FORM NILAI SIAP'!$Q191*'CPMK-CPL'!K$13,0)+IFERROR('FORM NILAI SIAP'!$S191*'CPMK-CPL'!K$14,0)+IFERROR('FORM NILAI SIAP'!$U191*'CPMK-CPL'!K$15,0)+IFERROR('FORM NILAI SIAP'!$W191*'CPMK-CPL'!K$16,0)+IFERROR('FORM NILAI SIAP'!$Y191*'CPMK-CPL'!K$17,0)+IFERROR('FORM NILAI SIAP'!$AA191*'CPMK-CPL'!K$18,0)+IFERROR('FORM NILAI SIAP'!$AC191*'CPMK-CPL'!K$19,0)+IFERROR('FORM NILAI SIAP'!$AE191*'CPMK-CPL'!K$20,0))/'CPMK-CPL'!K$25,""))</f>
        <v/>
      </c>
      <c r="M191" s="7" t="str">
        <f>IF($C191="","",IFERROR((IFERROR('FORM NILAI SIAP'!$M191*'CPMK-CPL'!L$11,0)+IFERROR('FORM NILAI SIAP'!$O191*'CPMK-CPL'!L$12,0)+IFERROR('FORM NILAI SIAP'!$Q191*'CPMK-CPL'!L$13,0)+IFERROR('FORM NILAI SIAP'!$S191*'CPMK-CPL'!L$14,0)+IFERROR('FORM NILAI SIAP'!$U191*'CPMK-CPL'!L$15,0)+IFERROR('FORM NILAI SIAP'!$W191*'CPMK-CPL'!L$16,0)+IFERROR('FORM NILAI SIAP'!$Y191*'CPMK-CPL'!L$17,0)+IFERROR('FORM NILAI SIAP'!$AA191*'CPMK-CPL'!L$18,0)+IFERROR('FORM NILAI SIAP'!$AC191*'CPMK-CPL'!L$19,0)+IFERROR('FORM NILAI SIAP'!$AE191*'CPMK-CPL'!L$20,0))/'CPMK-CPL'!L$25,""))</f>
        <v/>
      </c>
      <c r="N191" s="7" t="str">
        <f>IF($C191="","",IFERROR((IFERROR('FORM NILAI SIAP'!$M191*'CPMK-CPL'!M$11,0)+IFERROR('FORM NILAI SIAP'!$O191*'CPMK-CPL'!M$12,0)+IFERROR('FORM NILAI SIAP'!$Q191*'CPMK-CPL'!M$13,0)+IFERROR('FORM NILAI SIAP'!$S191*'CPMK-CPL'!M$14,0)+IFERROR('FORM NILAI SIAP'!$U191*'CPMK-CPL'!M$15,0)+IFERROR('FORM NILAI SIAP'!$W191*'CPMK-CPL'!M$16,0)+IFERROR('FORM NILAI SIAP'!$Y191*'CPMK-CPL'!M$17,0)+IFERROR('FORM NILAI SIAP'!$AA191*'CPMK-CPL'!M$18,0)+IFERROR('FORM NILAI SIAP'!$AC191*'CPMK-CPL'!M$19,0)+IFERROR('FORM NILAI SIAP'!$AE191*'CPMK-CPL'!M$20,0))/'CPMK-CPL'!M$25,""))</f>
        <v/>
      </c>
      <c r="O191" s="7" t="str">
        <f>IF($C191="","",IFERROR((IFERROR('FORM NILAI SIAP'!$M191*'CPMK-CPL'!N$11,0)+IFERROR('FORM NILAI SIAP'!$O191*'CPMK-CPL'!N$12,0)+IFERROR('FORM NILAI SIAP'!$Q191*'CPMK-CPL'!N$13,0)+IFERROR('FORM NILAI SIAP'!$S191*'CPMK-CPL'!N$14,0)+IFERROR('FORM NILAI SIAP'!$U191*'CPMK-CPL'!N$15,0)+IFERROR('FORM NILAI SIAP'!$W191*'CPMK-CPL'!N$16,0)+IFERROR('FORM NILAI SIAP'!$Y191*'CPMK-CPL'!N$17,0)+IFERROR('FORM NILAI SIAP'!$AA191*'CPMK-CPL'!N$18,0)+IFERROR('FORM NILAI SIAP'!$AC191*'CPMK-CPL'!N$19,0)+IFERROR('FORM NILAI SIAP'!$AE191*'CPMK-CPL'!N$20,0))/'CPMK-CPL'!N$25,""))</f>
        <v/>
      </c>
      <c r="P191" s="7" t="str">
        <f>IF($C191="","",IFERROR((IFERROR('FORM NILAI SIAP'!$M191*'CPMK-CPL'!O$11,0)+IFERROR('FORM NILAI SIAP'!$O191*'CPMK-CPL'!O$12,0)+IFERROR('FORM NILAI SIAP'!$Q191*'CPMK-CPL'!O$13,0)+IFERROR('FORM NILAI SIAP'!$S191*'CPMK-CPL'!O$14,0)+IFERROR('FORM NILAI SIAP'!$U191*'CPMK-CPL'!O$15,0)+IFERROR('FORM NILAI SIAP'!$W191*'CPMK-CPL'!O$16,0)+IFERROR('FORM NILAI SIAP'!$Y191*'CPMK-CPL'!O$17,0)+IFERROR('FORM NILAI SIAP'!$AA191*'CPMK-CPL'!O$18,0)+IFERROR('FORM NILAI SIAP'!$AC191*'CPMK-CPL'!O$19,0)+IFERROR('FORM NILAI SIAP'!$AE191*'CPMK-CPL'!O$20,0))/'CPMK-CPL'!O$25,""))</f>
        <v/>
      </c>
      <c r="Q191" s="7" t="str">
        <f>IF($C191="","",IFERROR((IFERROR('FORM NILAI SIAP'!$M191*'CPMK-CPL'!P$11,0)+IFERROR('FORM NILAI SIAP'!$O191*'CPMK-CPL'!P$12,0)+IFERROR('FORM NILAI SIAP'!$Q191*'CPMK-CPL'!P$13,0)+IFERROR('FORM NILAI SIAP'!$S191*'CPMK-CPL'!P$14,0)+IFERROR('FORM NILAI SIAP'!$U191*'CPMK-CPL'!P$15,0)+IFERROR('FORM NILAI SIAP'!$W191*'CPMK-CPL'!P$16,0)+IFERROR('FORM NILAI SIAP'!$Y191*'CPMK-CPL'!P$17,0)+IFERROR('FORM NILAI SIAP'!$AA191*'CPMK-CPL'!P$18,0)+IFERROR('FORM NILAI SIAP'!$AC191*'CPMK-CPL'!P$19,0)+IFERROR('FORM NILAI SIAP'!$AE191*'CPMK-CPL'!P$20,0))/'CPMK-CPL'!P$25,""))</f>
        <v/>
      </c>
      <c r="R191" s="7" t="str">
        <f>IF($C191="","",IFERROR((IFERROR('FORM NILAI SIAP'!$M191*'CPMK-CPL'!Q$11,0)+IFERROR('FORM NILAI SIAP'!$O191*'CPMK-CPL'!Q$12,0)+IFERROR('FORM NILAI SIAP'!$Q191*'CPMK-CPL'!Q$13,0)+IFERROR('FORM NILAI SIAP'!$S191*'CPMK-CPL'!Q$14,0)+IFERROR('FORM NILAI SIAP'!$U191*'CPMK-CPL'!Q$15,0)+IFERROR('FORM NILAI SIAP'!$W191*'CPMK-CPL'!Q$16,0)+IFERROR('FORM NILAI SIAP'!$Y191*'CPMK-CPL'!Q$17,0)+IFERROR('FORM NILAI SIAP'!$AA191*'CPMK-CPL'!Q$18,0)+IFERROR('FORM NILAI SIAP'!$AC191*'CPMK-CPL'!Q$19,0)+IFERROR('FORM NILAI SIAP'!$AE191*'CPMK-CPL'!Q$20,0))/'CPMK-CPL'!Q$25,""))</f>
        <v/>
      </c>
      <c r="S191" s="7" t="str">
        <f>IF($C191="","",IFERROR((IFERROR('FORM NILAI SIAP'!$M191*'CPMK-CPL'!R$11,0)+IFERROR('FORM NILAI SIAP'!$O191*'CPMK-CPL'!R$12,0)+IFERROR('FORM NILAI SIAP'!$Q191*'CPMK-CPL'!R$13,0)+IFERROR('FORM NILAI SIAP'!$S191*'CPMK-CPL'!R$14,0)+IFERROR('FORM NILAI SIAP'!$U191*'CPMK-CPL'!R$15,0)+IFERROR('FORM NILAI SIAP'!$W191*'CPMK-CPL'!R$16,0)+IFERROR('FORM NILAI SIAP'!$Y191*'CPMK-CPL'!R$17,0)+IFERROR('FORM NILAI SIAP'!$AA191*'CPMK-CPL'!R$18,0)+IFERROR('FORM NILAI SIAP'!$AC191*'CPMK-CPL'!R$19,0)+IFERROR('FORM NILAI SIAP'!$AE191*'CPMK-CPL'!R$20,0))/'CPMK-CPL'!R$25,""))</f>
        <v/>
      </c>
      <c r="T191" s="2" t="str">
        <f t="shared" si="47"/>
        <v/>
      </c>
      <c r="U191" s="2" t="str">
        <f t="shared" si="48"/>
        <v/>
      </c>
      <c r="V191" s="2" t="str">
        <f t="shared" si="49"/>
        <v/>
      </c>
      <c r="W191" s="2" t="str">
        <f t="shared" si="50"/>
        <v/>
      </c>
      <c r="X191" s="2" t="str">
        <f t="shared" si="51"/>
        <v/>
      </c>
      <c r="Y191" s="2" t="str">
        <f t="shared" si="52"/>
        <v/>
      </c>
      <c r="Z191" s="2" t="str">
        <f t="shared" si="53"/>
        <v/>
      </c>
      <c r="AA191" s="2" t="str">
        <f t="shared" si="54"/>
        <v/>
      </c>
      <c r="AB191" s="2" t="str">
        <f t="shared" si="45"/>
        <v/>
      </c>
      <c r="AC191" s="2" t="str">
        <f t="shared" si="55"/>
        <v/>
      </c>
      <c r="AD191" s="2" t="str">
        <f t="shared" si="56"/>
        <v/>
      </c>
      <c r="AE191" s="2" t="str">
        <f t="shared" si="57"/>
        <v/>
      </c>
      <c r="AF191" s="2" t="str">
        <f t="shared" si="58"/>
        <v/>
      </c>
      <c r="AG191" s="2" t="str">
        <f t="shared" si="59"/>
        <v/>
      </c>
      <c r="AH191" s="2" t="str">
        <f t="shared" si="60"/>
        <v/>
      </c>
      <c r="AI191" s="60" t="str">
        <f t="shared" ca="1" si="61"/>
        <v/>
      </c>
      <c r="AJ191" s="60"/>
    </row>
    <row r="192" spans="1:36" x14ac:dyDescent="0.25">
      <c r="A192" s="63" t="str">
        <f t="shared" si="46"/>
        <v/>
      </c>
      <c r="B192" s="49" t="str">
        <f>IF('FORM NILAI SIAP'!A192=0,"",'FORM NILAI SIAP'!A192)</f>
        <v/>
      </c>
      <c r="C192" s="3" t="str">
        <f>IF('FORM NILAI SIAP'!B192=0,"",'FORM NILAI SIAP'!B192)</f>
        <v/>
      </c>
      <c r="D192" s="3" t="str">
        <f>'FORM NILAI SIAP'!J192</f>
        <v/>
      </c>
      <c r="E192" s="7" t="str">
        <f>IF($C192="","",IFERROR((IFERROR('FORM NILAI SIAP'!$M192*'CPMK-CPL'!D$11,0)+IFERROR('FORM NILAI SIAP'!$O192*'CPMK-CPL'!D$12,0)+IFERROR('FORM NILAI SIAP'!$Q192*'CPMK-CPL'!D$13,0)+IFERROR('FORM NILAI SIAP'!$S192*'CPMK-CPL'!D$14,0)+IFERROR('FORM NILAI SIAP'!$U192*'CPMK-CPL'!D$15,0)+IFERROR('FORM NILAI SIAP'!$W192*'CPMK-CPL'!D$16,0)+IFERROR('FORM NILAI SIAP'!$Y192*'CPMK-CPL'!D$17,0)+IFERROR('FORM NILAI SIAP'!$AA192*'CPMK-CPL'!D$18,0)+IFERROR('FORM NILAI SIAP'!$AC192*'CPMK-CPL'!D$19,0)+IFERROR('FORM NILAI SIAP'!$AE192*'CPMK-CPL'!D$20,0))/'CPMK-CPL'!D$25,""))</f>
        <v/>
      </c>
      <c r="F192" s="7" t="str">
        <f>IF($C192="","",IFERROR((IFERROR('FORM NILAI SIAP'!$M192*'CPMK-CPL'!E$11,0)+IFERROR('FORM NILAI SIAP'!$O192*'CPMK-CPL'!E$12,0)+IFERROR('FORM NILAI SIAP'!$Q192*'CPMK-CPL'!E$13,0)+IFERROR('FORM NILAI SIAP'!$S192*'CPMK-CPL'!E$14,0)+IFERROR('FORM NILAI SIAP'!$U192*'CPMK-CPL'!E$15,0)+IFERROR('FORM NILAI SIAP'!$W192*'CPMK-CPL'!E$16,0)+IFERROR('FORM NILAI SIAP'!$Y192*'CPMK-CPL'!E$17,0)+IFERROR('FORM NILAI SIAP'!$AA192*'CPMK-CPL'!E$18,0)+IFERROR('FORM NILAI SIAP'!$AC192*'CPMK-CPL'!E$19,0)+IFERROR('FORM NILAI SIAP'!$AE192*'CPMK-CPL'!E$20,0))/'CPMK-CPL'!E$25,""))</f>
        <v/>
      </c>
      <c r="G192" s="7" t="str">
        <f>IF($C192="","",IFERROR((IFERROR('FORM NILAI SIAP'!$M192*'CPMK-CPL'!F$11,0)+IFERROR('FORM NILAI SIAP'!$O192*'CPMK-CPL'!F$12,0)+IFERROR('FORM NILAI SIAP'!$Q192*'CPMK-CPL'!F$13,0)+IFERROR('FORM NILAI SIAP'!$S192*'CPMK-CPL'!F$14,0)+IFERROR('FORM NILAI SIAP'!$U192*'CPMK-CPL'!F$15,0)+IFERROR('FORM NILAI SIAP'!$W192*'CPMK-CPL'!F$16,0)+IFERROR('FORM NILAI SIAP'!$Y192*'CPMK-CPL'!F$17,0)+IFERROR('FORM NILAI SIAP'!$AA192*'CPMK-CPL'!F$18,0)+IFERROR('FORM NILAI SIAP'!$AC192*'CPMK-CPL'!F$19,0)+IFERROR('FORM NILAI SIAP'!$AE192*'CPMK-CPL'!F$20,0))/'CPMK-CPL'!F$25,""))</f>
        <v/>
      </c>
      <c r="H192" s="7" t="str">
        <f>IF($C192="","",IFERROR((IFERROR('FORM NILAI SIAP'!$M192*'CPMK-CPL'!G$11,0)+IFERROR('FORM NILAI SIAP'!$O192*'CPMK-CPL'!G$12,0)+IFERROR('FORM NILAI SIAP'!$Q192*'CPMK-CPL'!G$13,0)+IFERROR('FORM NILAI SIAP'!$S192*'CPMK-CPL'!G$14,0)+IFERROR('FORM NILAI SIAP'!$U192*'CPMK-CPL'!G$15,0)+IFERROR('FORM NILAI SIAP'!$W192*'CPMK-CPL'!G$16,0)+IFERROR('FORM NILAI SIAP'!$Y192*'CPMK-CPL'!G$17,0)+IFERROR('FORM NILAI SIAP'!$AA192*'CPMK-CPL'!G$18,0)+IFERROR('FORM NILAI SIAP'!$AC192*'CPMK-CPL'!G$19,0)+IFERROR('FORM NILAI SIAP'!$AE192*'CPMK-CPL'!G$20,0))/'CPMK-CPL'!G$25,""))</f>
        <v/>
      </c>
      <c r="I192" s="7" t="str">
        <f>IF($C192="","",IFERROR((IFERROR('FORM NILAI SIAP'!$M192*'CPMK-CPL'!H$11,0)+IFERROR('FORM NILAI SIAP'!$O192*'CPMK-CPL'!H$12,0)+IFERROR('FORM NILAI SIAP'!$Q192*'CPMK-CPL'!H$13,0)+IFERROR('FORM NILAI SIAP'!$S192*'CPMK-CPL'!H$14,0)+IFERROR('FORM NILAI SIAP'!$U192*'CPMK-CPL'!H$15,0)+IFERROR('FORM NILAI SIAP'!$W192*'CPMK-CPL'!H$16,0)+IFERROR('FORM NILAI SIAP'!$Y192*'CPMK-CPL'!H$17,0)+IFERROR('FORM NILAI SIAP'!$AA192*'CPMK-CPL'!H$18,0)+IFERROR('FORM NILAI SIAP'!$AC192*'CPMK-CPL'!H$19,0)+IFERROR('FORM NILAI SIAP'!$AE192*'CPMK-CPL'!H$20,0))/'CPMK-CPL'!H$25,""))</f>
        <v/>
      </c>
      <c r="J192" s="7" t="str">
        <f>IF($C192="","",IFERROR((IFERROR('FORM NILAI SIAP'!$M192*'CPMK-CPL'!I$11,0)+IFERROR('FORM NILAI SIAP'!$O192*'CPMK-CPL'!I$12,0)+IFERROR('FORM NILAI SIAP'!$Q192*'CPMK-CPL'!I$13,0)+IFERROR('FORM NILAI SIAP'!$S192*'CPMK-CPL'!I$14,0)+IFERROR('FORM NILAI SIAP'!$U192*'CPMK-CPL'!I$15,0)+IFERROR('FORM NILAI SIAP'!$W192*'CPMK-CPL'!I$16,0)+IFERROR('FORM NILAI SIAP'!$Y192*'CPMK-CPL'!I$17,0)+IFERROR('FORM NILAI SIAP'!$AA192*'CPMK-CPL'!I$18,0)+IFERROR('FORM NILAI SIAP'!$AC192*'CPMK-CPL'!I$19,0)+IFERROR('FORM NILAI SIAP'!$AE192*'CPMK-CPL'!I$20,0))/'CPMK-CPL'!I$25,""))</f>
        <v/>
      </c>
      <c r="K192" s="7" t="str">
        <f>IF($C192="","",IFERROR((IFERROR('FORM NILAI SIAP'!$M192*'CPMK-CPL'!J$11,0)+IFERROR('FORM NILAI SIAP'!$O192*'CPMK-CPL'!J$12,0)+IFERROR('FORM NILAI SIAP'!$Q192*'CPMK-CPL'!J$13,0)+IFERROR('FORM NILAI SIAP'!$S192*'CPMK-CPL'!J$14,0)+IFERROR('FORM NILAI SIAP'!$U192*'CPMK-CPL'!J$15,0)+IFERROR('FORM NILAI SIAP'!$W192*'CPMK-CPL'!J$16,0)+IFERROR('FORM NILAI SIAP'!$Y192*'CPMK-CPL'!J$17,0)+IFERROR('FORM NILAI SIAP'!$AA192*'CPMK-CPL'!J$18,0)+IFERROR('FORM NILAI SIAP'!$AC192*'CPMK-CPL'!J$19,0)+IFERROR('FORM NILAI SIAP'!$AE192*'CPMK-CPL'!J$20,0))/'CPMK-CPL'!J$25,""))</f>
        <v/>
      </c>
      <c r="L192" s="7" t="str">
        <f>IF($C192="","",IFERROR((IFERROR('FORM NILAI SIAP'!$M192*'CPMK-CPL'!K$11,0)+IFERROR('FORM NILAI SIAP'!$O192*'CPMK-CPL'!K$12,0)+IFERROR('FORM NILAI SIAP'!$Q192*'CPMK-CPL'!K$13,0)+IFERROR('FORM NILAI SIAP'!$S192*'CPMK-CPL'!K$14,0)+IFERROR('FORM NILAI SIAP'!$U192*'CPMK-CPL'!K$15,0)+IFERROR('FORM NILAI SIAP'!$W192*'CPMK-CPL'!K$16,0)+IFERROR('FORM NILAI SIAP'!$Y192*'CPMK-CPL'!K$17,0)+IFERROR('FORM NILAI SIAP'!$AA192*'CPMK-CPL'!K$18,0)+IFERROR('FORM NILAI SIAP'!$AC192*'CPMK-CPL'!K$19,0)+IFERROR('FORM NILAI SIAP'!$AE192*'CPMK-CPL'!K$20,0))/'CPMK-CPL'!K$25,""))</f>
        <v/>
      </c>
      <c r="M192" s="7" t="str">
        <f>IF($C192="","",IFERROR((IFERROR('FORM NILAI SIAP'!$M192*'CPMK-CPL'!L$11,0)+IFERROR('FORM NILAI SIAP'!$O192*'CPMK-CPL'!L$12,0)+IFERROR('FORM NILAI SIAP'!$Q192*'CPMK-CPL'!L$13,0)+IFERROR('FORM NILAI SIAP'!$S192*'CPMK-CPL'!L$14,0)+IFERROR('FORM NILAI SIAP'!$U192*'CPMK-CPL'!L$15,0)+IFERROR('FORM NILAI SIAP'!$W192*'CPMK-CPL'!L$16,0)+IFERROR('FORM NILAI SIAP'!$Y192*'CPMK-CPL'!L$17,0)+IFERROR('FORM NILAI SIAP'!$AA192*'CPMK-CPL'!L$18,0)+IFERROR('FORM NILAI SIAP'!$AC192*'CPMK-CPL'!L$19,0)+IFERROR('FORM NILAI SIAP'!$AE192*'CPMK-CPL'!L$20,0))/'CPMK-CPL'!L$25,""))</f>
        <v/>
      </c>
      <c r="N192" s="7" t="str">
        <f>IF($C192="","",IFERROR((IFERROR('FORM NILAI SIAP'!$M192*'CPMK-CPL'!M$11,0)+IFERROR('FORM NILAI SIAP'!$O192*'CPMK-CPL'!M$12,0)+IFERROR('FORM NILAI SIAP'!$Q192*'CPMK-CPL'!M$13,0)+IFERROR('FORM NILAI SIAP'!$S192*'CPMK-CPL'!M$14,0)+IFERROR('FORM NILAI SIAP'!$U192*'CPMK-CPL'!M$15,0)+IFERROR('FORM NILAI SIAP'!$W192*'CPMK-CPL'!M$16,0)+IFERROR('FORM NILAI SIAP'!$Y192*'CPMK-CPL'!M$17,0)+IFERROR('FORM NILAI SIAP'!$AA192*'CPMK-CPL'!M$18,0)+IFERROR('FORM NILAI SIAP'!$AC192*'CPMK-CPL'!M$19,0)+IFERROR('FORM NILAI SIAP'!$AE192*'CPMK-CPL'!M$20,0))/'CPMK-CPL'!M$25,""))</f>
        <v/>
      </c>
      <c r="O192" s="7" t="str">
        <f>IF($C192="","",IFERROR((IFERROR('FORM NILAI SIAP'!$M192*'CPMK-CPL'!N$11,0)+IFERROR('FORM NILAI SIAP'!$O192*'CPMK-CPL'!N$12,0)+IFERROR('FORM NILAI SIAP'!$Q192*'CPMK-CPL'!N$13,0)+IFERROR('FORM NILAI SIAP'!$S192*'CPMK-CPL'!N$14,0)+IFERROR('FORM NILAI SIAP'!$U192*'CPMK-CPL'!N$15,0)+IFERROR('FORM NILAI SIAP'!$W192*'CPMK-CPL'!N$16,0)+IFERROR('FORM NILAI SIAP'!$Y192*'CPMK-CPL'!N$17,0)+IFERROR('FORM NILAI SIAP'!$AA192*'CPMK-CPL'!N$18,0)+IFERROR('FORM NILAI SIAP'!$AC192*'CPMK-CPL'!N$19,0)+IFERROR('FORM NILAI SIAP'!$AE192*'CPMK-CPL'!N$20,0))/'CPMK-CPL'!N$25,""))</f>
        <v/>
      </c>
      <c r="P192" s="7" t="str">
        <f>IF($C192="","",IFERROR((IFERROR('FORM NILAI SIAP'!$M192*'CPMK-CPL'!O$11,0)+IFERROR('FORM NILAI SIAP'!$O192*'CPMK-CPL'!O$12,0)+IFERROR('FORM NILAI SIAP'!$Q192*'CPMK-CPL'!O$13,0)+IFERROR('FORM NILAI SIAP'!$S192*'CPMK-CPL'!O$14,0)+IFERROR('FORM NILAI SIAP'!$U192*'CPMK-CPL'!O$15,0)+IFERROR('FORM NILAI SIAP'!$W192*'CPMK-CPL'!O$16,0)+IFERROR('FORM NILAI SIAP'!$Y192*'CPMK-CPL'!O$17,0)+IFERROR('FORM NILAI SIAP'!$AA192*'CPMK-CPL'!O$18,0)+IFERROR('FORM NILAI SIAP'!$AC192*'CPMK-CPL'!O$19,0)+IFERROR('FORM NILAI SIAP'!$AE192*'CPMK-CPL'!O$20,0))/'CPMK-CPL'!O$25,""))</f>
        <v/>
      </c>
      <c r="Q192" s="7" t="str">
        <f>IF($C192="","",IFERROR((IFERROR('FORM NILAI SIAP'!$M192*'CPMK-CPL'!P$11,0)+IFERROR('FORM NILAI SIAP'!$O192*'CPMK-CPL'!P$12,0)+IFERROR('FORM NILAI SIAP'!$Q192*'CPMK-CPL'!P$13,0)+IFERROR('FORM NILAI SIAP'!$S192*'CPMK-CPL'!P$14,0)+IFERROR('FORM NILAI SIAP'!$U192*'CPMK-CPL'!P$15,0)+IFERROR('FORM NILAI SIAP'!$W192*'CPMK-CPL'!P$16,0)+IFERROR('FORM NILAI SIAP'!$Y192*'CPMK-CPL'!P$17,0)+IFERROR('FORM NILAI SIAP'!$AA192*'CPMK-CPL'!P$18,0)+IFERROR('FORM NILAI SIAP'!$AC192*'CPMK-CPL'!P$19,0)+IFERROR('FORM NILAI SIAP'!$AE192*'CPMK-CPL'!P$20,0))/'CPMK-CPL'!P$25,""))</f>
        <v/>
      </c>
      <c r="R192" s="7" t="str">
        <f>IF($C192="","",IFERROR((IFERROR('FORM NILAI SIAP'!$M192*'CPMK-CPL'!Q$11,0)+IFERROR('FORM NILAI SIAP'!$O192*'CPMK-CPL'!Q$12,0)+IFERROR('FORM NILAI SIAP'!$Q192*'CPMK-CPL'!Q$13,0)+IFERROR('FORM NILAI SIAP'!$S192*'CPMK-CPL'!Q$14,0)+IFERROR('FORM NILAI SIAP'!$U192*'CPMK-CPL'!Q$15,0)+IFERROR('FORM NILAI SIAP'!$W192*'CPMK-CPL'!Q$16,0)+IFERROR('FORM NILAI SIAP'!$Y192*'CPMK-CPL'!Q$17,0)+IFERROR('FORM NILAI SIAP'!$AA192*'CPMK-CPL'!Q$18,0)+IFERROR('FORM NILAI SIAP'!$AC192*'CPMK-CPL'!Q$19,0)+IFERROR('FORM NILAI SIAP'!$AE192*'CPMK-CPL'!Q$20,0))/'CPMK-CPL'!Q$25,""))</f>
        <v/>
      </c>
      <c r="S192" s="7" t="str">
        <f>IF($C192="","",IFERROR((IFERROR('FORM NILAI SIAP'!$M192*'CPMK-CPL'!R$11,0)+IFERROR('FORM NILAI SIAP'!$O192*'CPMK-CPL'!R$12,0)+IFERROR('FORM NILAI SIAP'!$Q192*'CPMK-CPL'!R$13,0)+IFERROR('FORM NILAI SIAP'!$S192*'CPMK-CPL'!R$14,0)+IFERROR('FORM NILAI SIAP'!$U192*'CPMK-CPL'!R$15,0)+IFERROR('FORM NILAI SIAP'!$W192*'CPMK-CPL'!R$16,0)+IFERROR('FORM NILAI SIAP'!$Y192*'CPMK-CPL'!R$17,0)+IFERROR('FORM NILAI SIAP'!$AA192*'CPMK-CPL'!R$18,0)+IFERROR('FORM NILAI SIAP'!$AC192*'CPMK-CPL'!R$19,0)+IFERROR('FORM NILAI SIAP'!$AE192*'CPMK-CPL'!R$20,0))/'CPMK-CPL'!R$25,""))</f>
        <v/>
      </c>
      <c r="T192" s="2" t="str">
        <f t="shared" si="47"/>
        <v/>
      </c>
      <c r="U192" s="2" t="str">
        <f t="shared" si="48"/>
        <v/>
      </c>
      <c r="V192" s="2" t="str">
        <f t="shared" si="49"/>
        <v/>
      </c>
      <c r="W192" s="2" t="str">
        <f t="shared" si="50"/>
        <v/>
      </c>
      <c r="X192" s="2" t="str">
        <f t="shared" si="51"/>
        <v/>
      </c>
      <c r="Y192" s="2" t="str">
        <f t="shared" si="52"/>
        <v/>
      </c>
      <c r="Z192" s="2" t="str">
        <f t="shared" si="53"/>
        <v/>
      </c>
      <c r="AA192" s="2" t="str">
        <f t="shared" si="54"/>
        <v/>
      </c>
      <c r="AB192" s="2" t="str">
        <f t="shared" si="45"/>
        <v/>
      </c>
      <c r="AC192" s="2" t="str">
        <f t="shared" si="55"/>
        <v/>
      </c>
      <c r="AD192" s="2" t="str">
        <f t="shared" si="56"/>
        <v/>
      </c>
      <c r="AE192" s="2" t="str">
        <f t="shared" si="57"/>
        <v/>
      </c>
      <c r="AF192" s="2" t="str">
        <f t="shared" si="58"/>
        <v/>
      </c>
      <c r="AG192" s="2" t="str">
        <f t="shared" si="59"/>
        <v/>
      </c>
      <c r="AH192" s="2" t="str">
        <f t="shared" si="60"/>
        <v/>
      </c>
      <c r="AI192" s="60" t="str">
        <f t="shared" ca="1" si="61"/>
        <v/>
      </c>
      <c r="AJ192" s="60"/>
    </row>
    <row r="193" spans="1:36" x14ac:dyDescent="0.25">
      <c r="A193" s="63" t="str">
        <f t="shared" si="46"/>
        <v/>
      </c>
      <c r="B193" s="49" t="str">
        <f>IF('FORM NILAI SIAP'!A193=0,"",'FORM NILAI SIAP'!A193)</f>
        <v/>
      </c>
      <c r="C193" s="3" t="str">
        <f>IF('FORM NILAI SIAP'!B193=0,"",'FORM NILAI SIAP'!B193)</f>
        <v/>
      </c>
      <c r="D193" s="3" t="str">
        <f>'FORM NILAI SIAP'!J193</f>
        <v/>
      </c>
      <c r="E193" s="7" t="str">
        <f>IF($C193="","",IFERROR((IFERROR('FORM NILAI SIAP'!$M193*'CPMK-CPL'!D$11,0)+IFERROR('FORM NILAI SIAP'!$O193*'CPMK-CPL'!D$12,0)+IFERROR('FORM NILAI SIAP'!$Q193*'CPMK-CPL'!D$13,0)+IFERROR('FORM NILAI SIAP'!$S193*'CPMK-CPL'!D$14,0)+IFERROR('FORM NILAI SIAP'!$U193*'CPMK-CPL'!D$15,0)+IFERROR('FORM NILAI SIAP'!$W193*'CPMK-CPL'!D$16,0)+IFERROR('FORM NILAI SIAP'!$Y193*'CPMK-CPL'!D$17,0)+IFERROR('FORM NILAI SIAP'!$AA193*'CPMK-CPL'!D$18,0)+IFERROR('FORM NILAI SIAP'!$AC193*'CPMK-CPL'!D$19,0)+IFERROR('FORM NILAI SIAP'!$AE193*'CPMK-CPL'!D$20,0))/'CPMK-CPL'!D$25,""))</f>
        <v/>
      </c>
      <c r="F193" s="7" t="str">
        <f>IF($C193="","",IFERROR((IFERROR('FORM NILAI SIAP'!$M193*'CPMK-CPL'!E$11,0)+IFERROR('FORM NILAI SIAP'!$O193*'CPMK-CPL'!E$12,0)+IFERROR('FORM NILAI SIAP'!$Q193*'CPMK-CPL'!E$13,0)+IFERROR('FORM NILAI SIAP'!$S193*'CPMK-CPL'!E$14,0)+IFERROR('FORM NILAI SIAP'!$U193*'CPMK-CPL'!E$15,0)+IFERROR('FORM NILAI SIAP'!$W193*'CPMK-CPL'!E$16,0)+IFERROR('FORM NILAI SIAP'!$Y193*'CPMK-CPL'!E$17,0)+IFERROR('FORM NILAI SIAP'!$AA193*'CPMK-CPL'!E$18,0)+IFERROR('FORM NILAI SIAP'!$AC193*'CPMK-CPL'!E$19,0)+IFERROR('FORM NILAI SIAP'!$AE193*'CPMK-CPL'!E$20,0))/'CPMK-CPL'!E$25,""))</f>
        <v/>
      </c>
      <c r="G193" s="7" t="str">
        <f>IF($C193="","",IFERROR((IFERROR('FORM NILAI SIAP'!$M193*'CPMK-CPL'!F$11,0)+IFERROR('FORM NILAI SIAP'!$O193*'CPMK-CPL'!F$12,0)+IFERROR('FORM NILAI SIAP'!$Q193*'CPMK-CPL'!F$13,0)+IFERROR('FORM NILAI SIAP'!$S193*'CPMK-CPL'!F$14,0)+IFERROR('FORM NILAI SIAP'!$U193*'CPMK-CPL'!F$15,0)+IFERROR('FORM NILAI SIAP'!$W193*'CPMK-CPL'!F$16,0)+IFERROR('FORM NILAI SIAP'!$Y193*'CPMK-CPL'!F$17,0)+IFERROR('FORM NILAI SIAP'!$AA193*'CPMK-CPL'!F$18,0)+IFERROR('FORM NILAI SIAP'!$AC193*'CPMK-CPL'!F$19,0)+IFERROR('FORM NILAI SIAP'!$AE193*'CPMK-CPL'!F$20,0))/'CPMK-CPL'!F$25,""))</f>
        <v/>
      </c>
      <c r="H193" s="7" t="str">
        <f>IF($C193="","",IFERROR((IFERROR('FORM NILAI SIAP'!$M193*'CPMK-CPL'!G$11,0)+IFERROR('FORM NILAI SIAP'!$O193*'CPMK-CPL'!G$12,0)+IFERROR('FORM NILAI SIAP'!$Q193*'CPMK-CPL'!G$13,0)+IFERROR('FORM NILAI SIAP'!$S193*'CPMK-CPL'!G$14,0)+IFERROR('FORM NILAI SIAP'!$U193*'CPMK-CPL'!G$15,0)+IFERROR('FORM NILAI SIAP'!$W193*'CPMK-CPL'!G$16,0)+IFERROR('FORM NILAI SIAP'!$Y193*'CPMK-CPL'!G$17,0)+IFERROR('FORM NILAI SIAP'!$AA193*'CPMK-CPL'!G$18,0)+IFERROR('FORM NILAI SIAP'!$AC193*'CPMK-CPL'!G$19,0)+IFERROR('FORM NILAI SIAP'!$AE193*'CPMK-CPL'!G$20,0))/'CPMK-CPL'!G$25,""))</f>
        <v/>
      </c>
      <c r="I193" s="7" t="str">
        <f>IF($C193="","",IFERROR((IFERROR('FORM NILAI SIAP'!$M193*'CPMK-CPL'!H$11,0)+IFERROR('FORM NILAI SIAP'!$O193*'CPMK-CPL'!H$12,0)+IFERROR('FORM NILAI SIAP'!$Q193*'CPMK-CPL'!H$13,0)+IFERROR('FORM NILAI SIAP'!$S193*'CPMK-CPL'!H$14,0)+IFERROR('FORM NILAI SIAP'!$U193*'CPMK-CPL'!H$15,0)+IFERROR('FORM NILAI SIAP'!$W193*'CPMK-CPL'!H$16,0)+IFERROR('FORM NILAI SIAP'!$Y193*'CPMK-CPL'!H$17,0)+IFERROR('FORM NILAI SIAP'!$AA193*'CPMK-CPL'!H$18,0)+IFERROR('FORM NILAI SIAP'!$AC193*'CPMK-CPL'!H$19,0)+IFERROR('FORM NILAI SIAP'!$AE193*'CPMK-CPL'!H$20,0))/'CPMK-CPL'!H$25,""))</f>
        <v/>
      </c>
      <c r="J193" s="7" t="str">
        <f>IF($C193="","",IFERROR((IFERROR('FORM NILAI SIAP'!$M193*'CPMK-CPL'!I$11,0)+IFERROR('FORM NILAI SIAP'!$O193*'CPMK-CPL'!I$12,0)+IFERROR('FORM NILAI SIAP'!$Q193*'CPMK-CPL'!I$13,0)+IFERROR('FORM NILAI SIAP'!$S193*'CPMK-CPL'!I$14,0)+IFERROR('FORM NILAI SIAP'!$U193*'CPMK-CPL'!I$15,0)+IFERROR('FORM NILAI SIAP'!$W193*'CPMK-CPL'!I$16,0)+IFERROR('FORM NILAI SIAP'!$Y193*'CPMK-CPL'!I$17,0)+IFERROR('FORM NILAI SIAP'!$AA193*'CPMK-CPL'!I$18,0)+IFERROR('FORM NILAI SIAP'!$AC193*'CPMK-CPL'!I$19,0)+IFERROR('FORM NILAI SIAP'!$AE193*'CPMK-CPL'!I$20,0))/'CPMK-CPL'!I$25,""))</f>
        <v/>
      </c>
      <c r="K193" s="7" t="str">
        <f>IF($C193="","",IFERROR((IFERROR('FORM NILAI SIAP'!$M193*'CPMK-CPL'!J$11,0)+IFERROR('FORM NILAI SIAP'!$O193*'CPMK-CPL'!J$12,0)+IFERROR('FORM NILAI SIAP'!$Q193*'CPMK-CPL'!J$13,0)+IFERROR('FORM NILAI SIAP'!$S193*'CPMK-CPL'!J$14,0)+IFERROR('FORM NILAI SIAP'!$U193*'CPMK-CPL'!J$15,0)+IFERROR('FORM NILAI SIAP'!$W193*'CPMK-CPL'!J$16,0)+IFERROR('FORM NILAI SIAP'!$Y193*'CPMK-CPL'!J$17,0)+IFERROR('FORM NILAI SIAP'!$AA193*'CPMK-CPL'!J$18,0)+IFERROR('FORM NILAI SIAP'!$AC193*'CPMK-CPL'!J$19,0)+IFERROR('FORM NILAI SIAP'!$AE193*'CPMK-CPL'!J$20,0))/'CPMK-CPL'!J$25,""))</f>
        <v/>
      </c>
      <c r="L193" s="7" t="str">
        <f>IF($C193="","",IFERROR((IFERROR('FORM NILAI SIAP'!$M193*'CPMK-CPL'!K$11,0)+IFERROR('FORM NILAI SIAP'!$O193*'CPMK-CPL'!K$12,0)+IFERROR('FORM NILAI SIAP'!$Q193*'CPMK-CPL'!K$13,0)+IFERROR('FORM NILAI SIAP'!$S193*'CPMK-CPL'!K$14,0)+IFERROR('FORM NILAI SIAP'!$U193*'CPMK-CPL'!K$15,0)+IFERROR('FORM NILAI SIAP'!$W193*'CPMK-CPL'!K$16,0)+IFERROR('FORM NILAI SIAP'!$Y193*'CPMK-CPL'!K$17,0)+IFERROR('FORM NILAI SIAP'!$AA193*'CPMK-CPL'!K$18,0)+IFERROR('FORM NILAI SIAP'!$AC193*'CPMK-CPL'!K$19,0)+IFERROR('FORM NILAI SIAP'!$AE193*'CPMK-CPL'!K$20,0))/'CPMK-CPL'!K$25,""))</f>
        <v/>
      </c>
      <c r="M193" s="7" t="str">
        <f>IF($C193="","",IFERROR((IFERROR('FORM NILAI SIAP'!$M193*'CPMK-CPL'!L$11,0)+IFERROR('FORM NILAI SIAP'!$O193*'CPMK-CPL'!L$12,0)+IFERROR('FORM NILAI SIAP'!$Q193*'CPMK-CPL'!L$13,0)+IFERROR('FORM NILAI SIAP'!$S193*'CPMK-CPL'!L$14,0)+IFERROR('FORM NILAI SIAP'!$U193*'CPMK-CPL'!L$15,0)+IFERROR('FORM NILAI SIAP'!$W193*'CPMK-CPL'!L$16,0)+IFERROR('FORM NILAI SIAP'!$Y193*'CPMK-CPL'!L$17,0)+IFERROR('FORM NILAI SIAP'!$AA193*'CPMK-CPL'!L$18,0)+IFERROR('FORM NILAI SIAP'!$AC193*'CPMK-CPL'!L$19,0)+IFERROR('FORM NILAI SIAP'!$AE193*'CPMK-CPL'!L$20,0))/'CPMK-CPL'!L$25,""))</f>
        <v/>
      </c>
      <c r="N193" s="7" t="str">
        <f>IF($C193="","",IFERROR((IFERROR('FORM NILAI SIAP'!$M193*'CPMK-CPL'!M$11,0)+IFERROR('FORM NILAI SIAP'!$O193*'CPMK-CPL'!M$12,0)+IFERROR('FORM NILAI SIAP'!$Q193*'CPMK-CPL'!M$13,0)+IFERROR('FORM NILAI SIAP'!$S193*'CPMK-CPL'!M$14,0)+IFERROR('FORM NILAI SIAP'!$U193*'CPMK-CPL'!M$15,0)+IFERROR('FORM NILAI SIAP'!$W193*'CPMK-CPL'!M$16,0)+IFERROR('FORM NILAI SIAP'!$Y193*'CPMK-CPL'!M$17,0)+IFERROR('FORM NILAI SIAP'!$AA193*'CPMK-CPL'!M$18,0)+IFERROR('FORM NILAI SIAP'!$AC193*'CPMK-CPL'!M$19,0)+IFERROR('FORM NILAI SIAP'!$AE193*'CPMK-CPL'!M$20,0))/'CPMK-CPL'!M$25,""))</f>
        <v/>
      </c>
      <c r="O193" s="7" t="str">
        <f>IF($C193="","",IFERROR((IFERROR('FORM NILAI SIAP'!$M193*'CPMK-CPL'!N$11,0)+IFERROR('FORM NILAI SIAP'!$O193*'CPMK-CPL'!N$12,0)+IFERROR('FORM NILAI SIAP'!$Q193*'CPMK-CPL'!N$13,0)+IFERROR('FORM NILAI SIAP'!$S193*'CPMK-CPL'!N$14,0)+IFERROR('FORM NILAI SIAP'!$U193*'CPMK-CPL'!N$15,0)+IFERROR('FORM NILAI SIAP'!$W193*'CPMK-CPL'!N$16,0)+IFERROR('FORM NILAI SIAP'!$Y193*'CPMK-CPL'!N$17,0)+IFERROR('FORM NILAI SIAP'!$AA193*'CPMK-CPL'!N$18,0)+IFERROR('FORM NILAI SIAP'!$AC193*'CPMK-CPL'!N$19,0)+IFERROR('FORM NILAI SIAP'!$AE193*'CPMK-CPL'!N$20,0))/'CPMK-CPL'!N$25,""))</f>
        <v/>
      </c>
      <c r="P193" s="7" t="str">
        <f>IF($C193="","",IFERROR((IFERROR('FORM NILAI SIAP'!$M193*'CPMK-CPL'!O$11,0)+IFERROR('FORM NILAI SIAP'!$O193*'CPMK-CPL'!O$12,0)+IFERROR('FORM NILAI SIAP'!$Q193*'CPMK-CPL'!O$13,0)+IFERROR('FORM NILAI SIAP'!$S193*'CPMK-CPL'!O$14,0)+IFERROR('FORM NILAI SIAP'!$U193*'CPMK-CPL'!O$15,0)+IFERROR('FORM NILAI SIAP'!$W193*'CPMK-CPL'!O$16,0)+IFERROR('FORM NILAI SIAP'!$Y193*'CPMK-CPL'!O$17,0)+IFERROR('FORM NILAI SIAP'!$AA193*'CPMK-CPL'!O$18,0)+IFERROR('FORM NILAI SIAP'!$AC193*'CPMK-CPL'!O$19,0)+IFERROR('FORM NILAI SIAP'!$AE193*'CPMK-CPL'!O$20,0))/'CPMK-CPL'!O$25,""))</f>
        <v/>
      </c>
      <c r="Q193" s="7" t="str">
        <f>IF($C193="","",IFERROR((IFERROR('FORM NILAI SIAP'!$M193*'CPMK-CPL'!P$11,0)+IFERROR('FORM NILAI SIAP'!$O193*'CPMK-CPL'!P$12,0)+IFERROR('FORM NILAI SIAP'!$Q193*'CPMK-CPL'!P$13,0)+IFERROR('FORM NILAI SIAP'!$S193*'CPMK-CPL'!P$14,0)+IFERROR('FORM NILAI SIAP'!$U193*'CPMK-CPL'!P$15,0)+IFERROR('FORM NILAI SIAP'!$W193*'CPMK-CPL'!P$16,0)+IFERROR('FORM NILAI SIAP'!$Y193*'CPMK-CPL'!P$17,0)+IFERROR('FORM NILAI SIAP'!$AA193*'CPMK-CPL'!P$18,0)+IFERROR('FORM NILAI SIAP'!$AC193*'CPMK-CPL'!P$19,0)+IFERROR('FORM NILAI SIAP'!$AE193*'CPMK-CPL'!P$20,0))/'CPMK-CPL'!P$25,""))</f>
        <v/>
      </c>
      <c r="R193" s="7" t="str">
        <f>IF($C193="","",IFERROR((IFERROR('FORM NILAI SIAP'!$M193*'CPMK-CPL'!Q$11,0)+IFERROR('FORM NILAI SIAP'!$O193*'CPMK-CPL'!Q$12,0)+IFERROR('FORM NILAI SIAP'!$Q193*'CPMK-CPL'!Q$13,0)+IFERROR('FORM NILAI SIAP'!$S193*'CPMK-CPL'!Q$14,0)+IFERROR('FORM NILAI SIAP'!$U193*'CPMK-CPL'!Q$15,0)+IFERROR('FORM NILAI SIAP'!$W193*'CPMK-CPL'!Q$16,0)+IFERROR('FORM NILAI SIAP'!$Y193*'CPMK-CPL'!Q$17,0)+IFERROR('FORM NILAI SIAP'!$AA193*'CPMK-CPL'!Q$18,0)+IFERROR('FORM NILAI SIAP'!$AC193*'CPMK-CPL'!Q$19,0)+IFERROR('FORM NILAI SIAP'!$AE193*'CPMK-CPL'!Q$20,0))/'CPMK-CPL'!Q$25,""))</f>
        <v/>
      </c>
      <c r="S193" s="7" t="str">
        <f>IF($C193="","",IFERROR((IFERROR('FORM NILAI SIAP'!$M193*'CPMK-CPL'!R$11,0)+IFERROR('FORM NILAI SIAP'!$O193*'CPMK-CPL'!R$12,0)+IFERROR('FORM NILAI SIAP'!$Q193*'CPMK-CPL'!R$13,0)+IFERROR('FORM NILAI SIAP'!$S193*'CPMK-CPL'!R$14,0)+IFERROR('FORM NILAI SIAP'!$U193*'CPMK-CPL'!R$15,0)+IFERROR('FORM NILAI SIAP'!$W193*'CPMK-CPL'!R$16,0)+IFERROR('FORM NILAI SIAP'!$Y193*'CPMK-CPL'!R$17,0)+IFERROR('FORM NILAI SIAP'!$AA193*'CPMK-CPL'!R$18,0)+IFERROR('FORM NILAI SIAP'!$AC193*'CPMK-CPL'!R$19,0)+IFERROR('FORM NILAI SIAP'!$AE193*'CPMK-CPL'!R$20,0))/'CPMK-CPL'!R$25,""))</f>
        <v/>
      </c>
      <c r="T193" s="2" t="str">
        <f t="shared" si="47"/>
        <v/>
      </c>
      <c r="U193" s="2" t="str">
        <f t="shared" si="48"/>
        <v/>
      </c>
      <c r="V193" s="2" t="str">
        <f t="shared" si="49"/>
        <v/>
      </c>
      <c r="W193" s="2" t="str">
        <f t="shared" si="50"/>
        <v/>
      </c>
      <c r="X193" s="2" t="str">
        <f t="shared" si="51"/>
        <v/>
      </c>
      <c r="Y193" s="2" t="str">
        <f t="shared" si="52"/>
        <v/>
      </c>
      <c r="Z193" s="2" t="str">
        <f t="shared" si="53"/>
        <v/>
      </c>
      <c r="AA193" s="2" t="str">
        <f t="shared" si="54"/>
        <v/>
      </c>
      <c r="AB193" s="2" t="str">
        <f t="shared" si="45"/>
        <v/>
      </c>
      <c r="AC193" s="2" t="str">
        <f t="shared" si="55"/>
        <v/>
      </c>
      <c r="AD193" s="2" t="str">
        <f t="shared" si="56"/>
        <v/>
      </c>
      <c r="AE193" s="2" t="str">
        <f t="shared" si="57"/>
        <v/>
      </c>
      <c r="AF193" s="2" t="str">
        <f t="shared" si="58"/>
        <v/>
      </c>
      <c r="AG193" s="2" t="str">
        <f t="shared" si="59"/>
        <v/>
      </c>
      <c r="AH193" s="2" t="str">
        <f t="shared" si="60"/>
        <v/>
      </c>
      <c r="AI193" s="60" t="str">
        <f t="shared" ca="1" si="61"/>
        <v/>
      </c>
      <c r="AJ193" s="60"/>
    </row>
    <row r="194" spans="1:36" x14ac:dyDescent="0.25">
      <c r="A194" s="63" t="str">
        <f t="shared" si="46"/>
        <v/>
      </c>
      <c r="B194" s="49" t="str">
        <f>IF('FORM NILAI SIAP'!A194=0,"",'FORM NILAI SIAP'!A194)</f>
        <v/>
      </c>
      <c r="C194" s="3" t="str">
        <f>IF('FORM NILAI SIAP'!B194=0,"",'FORM NILAI SIAP'!B194)</f>
        <v/>
      </c>
      <c r="D194" s="3" t="str">
        <f>'FORM NILAI SIAP'!J194</f>
        <v/>
      </c>
      <c r="E194" s="7" t="str">
        <f>IF($C194="","",IFERROR((IFERROR('FORM NILAI SIAP'!$M194*'CPMK-CPL'!D$11,0)+IFERROR('FORM NILAI SIAP'!$O194*'CPMK-CPL'!D$12,0)+IFERROR('FORM NILAI SIAP'!$Q194*'CPMK-CPL'!D$13,0)+IFERROR('FORM NILAI SIAP'!$S194*'CPMK-CPL'!D$14,0)+IFERROR('FORM NILAI SIAP'!$U194*'CPMK-CPL'!D$15,0)+IFERROR('FORM NILAI SIAP'!$W194*'CPMK-CPL'!D$16,0)+IFERROR('FORM NILAI SIAP'!$Y194*'CPMK-CPL'!D$17,0)+IFERROR('FORM NILAI SIAP'!$AA194*'CPMK-CPL'!D$18,0)+IFERROR('FORM NILAI SIAP'!$AC194*'CPMK-CPL'!D$19,0)+IFERROR('FORM NILAI SIAP'!$AE194*'CPMK-CPL'!D$20,0))/'CPMK-CPL'!D$25,""))</f>
        <v/>
      </c>
      <c r="F194" s="7" t="str">
        <f>IF($C194="","",IFERROR((IFERROR('FORM NILAI SIAP'!$M194*'CPMK-CPL'!E$11,0)+IFERROR('FORM NILAI SIAP'!$O194*'CPMK-CPL'!E$12,0)+IFERROR('FORM NILAI SIAP'!$Q194*'CPMK-CPL'!E$13,0)+IFERROR('FORM NILAI SIAP'!$S194*'CPMK-CPL'!E$14,0)+IFERROR('FORM NILAI SIAP'!$U194*'CPMK-CPL'!E$15,0)+IFERROR('FORM NILAI SIAP'!$W194*'CPMK-CPL'!E$16,0)+IFERROR('FORM NILAI SIAP'!$Y194*'CPMK-CPL'!E$17,0)+IFERROR('FORM NILAI SIAP'!$AA194*'CPMK-CPL'!E$18,0)+IFERROR('FORM NILAI SIAP'!$AC194*'CPMK-CPL'!E$19,0)+IFERROR('FORM NILAI SIAP'!$AE194*'CPMK-CPL'!E$20,0))/'CPMK-CPL'!E$25,""))</f>
        <v/>
      </c>
      <c r="G194" s="7" t="str">
        <f>IF($C194="","",IFERROR((IFERROR('FORM NILAI SIAP'!$M194*'CPMK-CPL'!F$11,0)+IFERROR('FORM NILAI SIAP'!$O194*'CPMK-CPL'!F$12,0)+IFERROR('FORM NILAI SIAP'!$Q194*'CPMK-CPL'!F$13,0)+IFERROR('FORM NILAI SIAP'!$S194*'CPMK-CPL'!F$14,0)+IFERROR('FORM NILAI SIAP'!$U194*'CPMK-CPL'!F$15,0)+IFERROR('FORM NILAI SIAP'!$W194*'CPMK-CPL'!F$16,0)+IFERROR('FORM NILAI SIAP'!$Y194*'CPMK-CPL'!F$17,0)+IFERROR('FORM NILAI SIAP'!$AA194*'CPMK-CPL'!F$18,0)+IFERROR('FORM NILAI SIAP'!$AC194*'CPMK-CPL'!F$19,0)+IFERROR('FORM NILAI SIAP'!$AE194*'CPMK-CPL'!F$20,0))/'CPMK-CPL'!F$25,""))</f>
        <v/>
      </c>
      <c r="H194" s="7" t="str">
        <f>IF($C194="","",IFERROR((IFERROR('FORM NILAI SIAP'!$M194*'CPMK-CPL'!G$11,0)+IFERROR('FORM NILAI SIAP'!$O194*'CPMK-CPL'!G$12,0)+IFERROR('FORM NILAI SIAP'!$Q194*'CPMK-CPL'!G$13,0)+IFERROR('FORM NILAI SIAP'!$S194*'CPMK-CPL'!G$14,0)+IFERROR('FORM NILAI SIAP'!$U194*'CPMK-CPL'!G$15,0)+IFERROR('FORM NILAI SIAP'!$W194*'CPMK-CPL'!G$16,0)+IFERROR('FORM NILAI SIAP'!$Y194*'CPMK-CPL'!G$17,0)+IFERROR('FORM NILAI SIAP'!$AA194*'CPMK-CPL'!G$18,0)+IFERROR('FORM NILAI SIAP'!$AC194*'CPMK-CPL'!G$19,0)+IFERROR('FORM NILAI SIAP'!$AE194*'CPMK-CPL'!G$20,0))/'CPMK-CPL'!G$25,""))</f>
        <v/>
      </c>
      <c r="I194" s="7" t="str">
        <f>IF($C194="","",IFERROR((IFERROR('FORM NILAI SIAP'!$M194*'CPMK-CPL'!H$11,0)+IFERROR('FORM NILAI SIAP'!$O194*'CPMK-CPL'!H$12,0)+IFERROR('FORM NILAI SIAP'!$Q194*'CPMK-CPL'!H$13,0)+IFERROR('FORM NILAI SIAP'!$S194*'CPMK-CPL'!H$14,0)+IFERROR('FORM NILAI SIAP'!$U194*'CPMK-CPL'!H$15,0)+IFERROR('FORM NILAI SIAP'!$W194*'CPMK-CPL'!H$16,0)+IFERROR('FORM NILAI SIAP'!$Y194*'CPMK-CPL'!H$17,0)+IFERROR('FORM NILAI SIAP'!$AA194*'CPMK-CPL'!H$18,0)+IFERROR('FORM NILAI SIAP'!$AC194*'CPMK-CPL'!H$19,0)+IFERROR('FORM NILAI SIAP'!$AE194*'CPMK-CPL'!H$20,0))/'CPMK-CPL'!H$25,""))</f>
        <v/>
      </c>
      <c r="J194" s="7" t="str">
        <f>IF($C194="","",IFERROR((IFERROR('FORM NILAI SIAP'!$M194*'CPMK-CPL'!I$11,0)+IFERROR('FORM NILAI SIAP'!$O194*'CPMK-CPL'!I$12,0)+IFERROR('FORM NILAI SIAP'!$Q194*'CPMK-CPL'!I$13,0)+IFERROR('FORM NILAI SIAP'!$S194*'CPMK-CPL'!I$14,0)+IFERROR('FORM NILAI SIAP'!$U194*'CPMK-CPL'!I$15,0)+IFERROR('FORM NILAI SIAP'!$W194*'CPMK-CPL'!I$16,0)+IFERROR('FORM NILAI SIAP'!$Y194*'CPMK-CPL'!I$17,0)+IFERROR('FORM NILAI SIAP'!$AA194*'CPMK-CPL'!I$18,0)+IFERROR('FORM NILAI SIAP'!$AC194*'CPMK-CPL'!I$19,0)+IFERROR('FORM NILAI SIAP'!$AE194*'CPMK-CPL'!I$20,0))/'CPMK-CPL'!I$25,""))</f>
        <v/>
      </c>
      <c r="K194" s="7" t="str">
        <f>IF($C194="","",IFERROR((IFERROR('FORM NILAI SIAP'!$M194*'CPMK-CPL'!J$11,0)+IFERROR('FORM NILAI SIAP'!$O194*'CPMK-CPL'!J$12,0)+IFERROR('FORM NILAI SIAP'!$Q194*'CPMK-CPL'!J$13,0)+IFERROR('FORM NILAI SIAP'!$S194*'CPMK-CPL'!J$14,0)+IFERROR('FORM NILAI SIAP'!$U194*'CPMK-CPL'!J$15,0)+IFERROR('FORM NILAI SIAP'!$W194*'CPMK-CPL'!J$16,0)+IFERROR('FORM NILAI SIAP'!$Y194*'CPMK-CPL'!J$17,0)+IFERROR('FORM NILAI SIAP'!$AA194*'CPMK-CPL'!J$18,0)+IFERROR('FORM NILAI SIAP'!$AC194*'CPMK-CPL'!J$19,0)+IFERROR('FORM NILAI SIAP'!$AE194*'CPMK-CPL'!J$20,0))/'CPMK-CPL'!J$25,""))</f>
        <v/>
      </c>
      <c r="L194" s="7" t="str">
        <f>IF($C194="","",IFERROR((IFERROR('FORM NILAI SIAP'!$M194*'CPMK-CPL'!K$11,0)+IFERROR('FORM NILAI SIAP'!$O194*'CPMK-CPL'!K$12,0)+IFERROR('FORM NILAI SIAP'!$Q194*'CPMK-CPL'!K$13,0)+IFERROR('FORM NILAI SIAP'!$S194*'CPMK-CPL'!K$14,0)+IFERROR('FORM NILAI SIAP'!$U194*'CPMK-CPL'!K$15,0)+IFERROR('FORM NILAI SIAP'!$W194*'CPMK-CPL'!K$16,0)+IFERROR('FORM NILAI SIAP'!$Y194*'CPMK-CPL'!K$17,0)+IFERROR('FORM NILAI SIAP'!$AA194*'CPMK-CPL'!K$18,0)+IFERROR('FORM NILAI SIAP'!$AC194*'CPMK-CPL'!K$19,0)+IFERROR('FORM NILAI SIAP'!$AE194*'CPMK-CPL'!K$20,0))/'CPMK-CPL'!K$25,""))</f>
        <v/>
      </c>
      <c r="M194" s="7" t="str">
        <f>IF($C194="","",IFERROR((IFERROR('FORM NILAI SIAP'!$M194*'CPMK-CPL'!L$11,0)+IFERROR('FORM NILAI SIAP'!$O194*'CPMK-CPL'!L$12,0)+IFERROR('FORM NILAI SIAP'!$Q194*'CPMK-CPL'!L$13,0)+IFERROR('FORM NILAI SIAP'!$S194*'CPMK-CPL'!L$14,0)+IFERROR('FORM NILAI SIAP'!$U194*'CPMK-CPL'!L$15,0)+IFERROR('FORM NILAI SIAP'!$W194*'CPMK-CPL'!L$16,0)+IFERROR('FORM NILAI SIAP'!$Y194*'CPMK-CPL'!L$17,0)+IFERROR('FORM NILAI SIAP'!$AA194*'CPMK-CPL'!L$18,0)+IFERROR('FORM NILAI SIAP'!$AC194*'CPMK-CPL'!L$19,0)+IFERROR('FORM NILAI SIAP'!$AE194*'CPMK-CPL'!L$20,0))/'CPMK-CPL'!L$25,""))</f>
        <v/>
      </c>
      <c r="N194" s="7" t="str">
        <f>IF($C194="","",IFERROR((IFERROR('FORM NILAI SIAP'!$M194*'CPMK-CPL'!M$11,0)+IFERROR('FORM NILAI SIAP'!$O194*'CPMK-CPL'!M$12,0)+IFERROR('FORM NILAI SIAP'!$Q194*'CPMK-CPL'!M$13,0)+IFERROR('FORM NILAI SIAP'!$S194*'CPMK-CPL'!M$14,0)+IFERROR('FORM NILAI SIAP'!$U194*'CPMK-CPL'!M$15,0)+IFERROR('FORM NILAI SIAP'!$W194*'CPMK-CPL'!M$16,0)+IFERROR('FORM NILAI SIAP'!$Y194*'CPMK-CPL'!M$17,0)+IFERROR('FORM NILAI SIAP'!$AA194*'CPMK-CPL'!M$18,0)+IFERROR('FORM NILAI SIAP'!$AC194*'CPMK-CPL'!M$19,0)+IFERROR('FORM NILAI SIAP'!$AE194*'CPMK-CPL'!M$20,0))/'CPMK-CPL'!M$25,""))</f>
        <v/>
      </c>
      <c r="O194" s="7" t="str">
        <f>IF($C194="","",IFERROR((IFERROR('FORM NILAI SIAP'!$M194*'CPMK-CPL'!N$11,0)+IFERROR('FORM NILAI SIAP'!$O194*'CPMK-CPL'!N$12,0)+IFERROR('FORM NILAI SIAP'!$Q194*'CPMK-CPL'!N$13,0)+IFERROR('FORM NILAI SIAP'!$S194*'CPMK-CPL'!N$14,0)+IFERROR('FORM NILAI SIAP'!$U194*'CPMK-CPL'!N$15,0)+IFERROR('FORM NILAI SIAP'!$W194*'CPMK-CPL'!N$16,0)+IFERROR('FORM NILAI SIAP'!$Y194*'CPMK-CPL'!N$17,0)+IFERROR('FORM NILAI SIAP'!$AA194*'CPMK-CPL'!N$18,0)+IFERROR('FORM NILAI SIAP'!$AC194*'CPMK-CPL'!N$19,0)+IFERROR('FORM NILAI SIAP'!$AE194*'CPMK-CPL'!N$20,0))/'CPMK-CPL'!N$25,""))</f>
        <v/>
      </c>
      <c r="P194" s="7" t="str">
        <f>IF($C194="","",IFERROR((IFERROR('FORM NILAI SIAP'!$M194*'CPMK-CPL'!O$11,0)+IFERROR('FORM NILAI SIAP'!$O194*'CPMK-CPL'!O$12,0)+IFERROR('FORM NILAI SIAP'!$Q194*'CPMK-CPL'!O$13,0)+IFERROR('FORM NILAI SIAP'!$S194*'CPMK-CPL'!O$14,0)+IFERROR('FORM NILAI SIAP'!$U194*'CPMK-CPL'!O$15,0)+IFERROR('FORM NILAI SIAP'!$W194*'CPMK-CPL'!O$16,0)+IFERROR('FORM NILAI SIAP'!$Y194*'CPMK-CPL'!O$17,0)+IFERROR('FORM NILAI SIAP'!$AA194*'CPMK-CPL'!O$18,0)+IFERROR('FORM NILAI SIAP'!$AC194*'CPMK-CPL'!O$19,0)+IFERROR('FORM NILAI SIAP'!$AE194*'CPMK-CPL'!O$20,0))/'CPMK-CPL'!O$25,""))</f>
        <v/>
      </c>
      <c r="Q194" s="7" t="str">
        <f>IF($C194="","",IFERROR((IFERROR('FORM NILAI SIAP'!$M194*'CPMK-CPL'!P$11,0)+IFERROR('FORM NILAI SIAP'!$O194*'CPMK-CPL'!P$12,0)+IFERROR('FORM NILAI SIAP'!$Q194*'CPMK-CPL'!P$13,0)+IFERROR('FORM NILAI SIAP'!$S194*'CPMK-CPL'!P$14,0)+IFERROR('FORM NILAI SIAP'!$U194*'CPMK-CPL'!P$15,0)+IFERROR('FORM NILAI SIAP'!$W194*'CPMK-CPL'!P$16,0)+IFERROR('FORM NILAI SIAP'!$Y194*'CPMK-CPL'!P$17,0)+IFERROR('FORM NILAI SIAP'!$AA194*'CPMK-CPL'!P$18,0)+IFERROR('FORM NILAI SIAP'!$AC194*'CPMK-CPL'!P$19,0)+IFERROR('FORM NILAI SIAP'!$AE194*'CPMK-CPL'!P$20,0))/'CPMK-CPL'!P$25,""))</f>
        <v/>
      </c>
      <c r="R194" s="7" t="str">
        <f>IF($C194="","",IFERROR((IFERROR('FORM NILAI SIAP'!$M194*'CPMK-CPL'!Q$11,0)+IFERROR('FORM NILAI SIAP'!$O194*'CPMK-CPL'!Q$12,0)+IFERROR('FORM NILAI SIAP'!$Q194*'CPMK-CPL'!Q$13,0)+IFERROR('FORM NILAI SIAP'!$S194*'CPMK-CPL'!Q$14,0)+IFERROR('FORM NILAI SIAP'!$U194*'CPMK-CPL'!Q$15,0)+IFERROR('FORM NILAI SIAP'!$W194*'CPMK-CPL'!Q$16,0)+IFERROR('FORM NILAI SIAP'!$Y194*'CPMK-CPL'!Q$17,0)+IFERROR('FORM NILAI SIAP'!$AA194*'CPMK-CPL'!Q$18,0)+IFERROR('FORM NILAI SIAP'!$AC194*'CPMK-CPL'!Q$19,0)+IFERROR('FORM NILAI SIAP'!$AE194*'CPMK-CPL'!Q$20,0))/'CPMK-CPL'!Q$25,""))</f>
        <v/>
      </c>
      <c r="S194" s="7" t="str">
        <f>IF($C194="","",IFERROR((IFERROR('FORM NILAI SIAP'!$M194*'CPMK-CPL'!R$11,0)+IFERROR('FORM NILAI SIAP'!$O194*'CPMK-CPL'!R$12,0)+IFERROR('FORM NILAI SIAP'!$Q194*'CPMK-CPL'!R$13,0)+IFERROR('FORM NILAI SIAP'!$S194*'CPMK-CPL'!R$14,0)+IFERROR('FORM NILAI SIAP'!$U194*'CPMK-CPL'!R$15,0)+IFERROR('FORM NILAI SIAP'!$W194*'CPMK-CPL'!R$16,0)+IFERROR('FORM NILAI SIAP'!$Y194*'CPMK-CPL'!R$17,0)+IFERROR('FORM NILAI SIAP'!$AA194*'CPMK-CPL'!R$18,0)+IFERROR('FORM NILAI SIAP'!$AC194*'CPMK-CPL'!R$19,0)+IFERROR('FORM NILAI SIAP'!$AE194*'CPMK-CPL'!R$20,0))/'CPMK-CPL'!R$25,""))</f>
        <v/>
      </c>
      <c r="T194" s="2" t="str">
        <f t="shared" si="47"/>
        <v/>
      </c>
      <c r="U194" s="2" t="str">
        <f t="shared" si="48"/>
        <v/>
      </c>
      <c r="V194" s="2" t="str">
        <f t="shared" si="49"/>
        <v/>
      </c>
      <c r="W194" s="2" t="str">
        <f t="shared" si="50"/>
        <v/>
      </c>
      <c r="X194" s="2" t="str">
        <f t="shared" si="51"/>
        <v/>
      </c>
      <c r="Y194" s="2" t="str">
        <f t="shared" si="52"/>
        <v/>
      </c>
      <c r="Z194" s="2" t="str">
        <f t="shared" si="53"/>
        <v/>
      </c>
      <c r="AA194" s="2" t="str">
        <f t="shared" si="54"/>
        <v/>
      </c>
      <c r="AB194" s="2" t="str">
        <f t="shared" si="45"/>
        <v/>
      </c>
      <c r="AC194" s="2" t="str">
        <f t="shared" si="55"/>
        <v/>
      </c>
      <c r="AD194" s="2" t="str">
        <f t="shared" si="56"/>
        <v/>
      </c>
      <c r="AE194" s="2" t="str">
        <f t="shared" si="57"/>
        <v/>
      </c>
      <c r="AF194" s="2" t="str">
        <f t="shared" si="58"/>
        <v/>
      </c>
      <c r="AG194" s="2" t="str">
        <f t="shared" si="59"/>
        <v/>
      </c>
      <c r="AH194" s="2" t="str">
        <f t="shared" si="60"/>
        <v/>
      </c>
      <c r="AI194" s="60" t="str">
        <f t="shared" ca="1" si="61"/>
        <v/>
      </c>
      <c r="AJ194" s="60"/>
    </row>
    <row r="195" spans="1:36" x14ac:dyDescent="0.25">
      <c r="A195" s="63" t="str">
        <f t="shared" si="46"/>
        <v/>
      </c>
      <c r="B195" s="49" t="str">
        <f>IF('FORM NILAI SIAP'!A195=0,"",'FORM NILAI SIAP'!A195)</f>
        <v/>
      </c>
      <c r="C195" s="3" t="str">
        <f>IF('FORM NILAI SIAP'!B195=0,"",'FORM NILAI SIAP'!B195)</f>
        <v/>
      </c>
      <c r="D195" s="3" t="str">
        <f>'FORM NILAI SIAP'!J195</f>
        <v/>
      </c>
      <c r="E195" s="7" t="str">
        <f>IF($C195="","",IFERROR((IFERROR('FORM NILAI SIAP'!$M195*'CPMK-CPL'!D$11,0)+IFERROR('FORM NILAI SIAP'!$O195*'CPMK-CPL'!D$12,0)+IFERROR('FORM NILAI SIAP'!$Q195*'CPMK-CPL'!D$13,0)+IFERROR('FORM NILAI SIAP'!$S195*'CPMK-CPL'!D$14,0)+IFERROR('FORM NILAI SIAP'!$U195*'CPMK-CPL'!D$15,0)+IFERROR('FORM NILAI SIAP'!$W195*'CPMK-CPL'!D$16,0)+IFERROR('FORM NILAI SIAP'!$Y195*'CPMK-CPL'!D$17,0)+IFERROR('FORM NILAI SIAP'!$AA195*'CPMK-CPL'!D$18,0)+IFERROR('FORM NILAI SIAP'!$AC195*'CPMK-CPL'!D$19,0)+IFERROR('FORM NILAI SIAP'!$AE195*'CPMK-CPL'!D$20,0))/'CPMK-CPL'!D$25,""))</f>
        <v/>
      </c>
      <c r="F195" s="7" t="str">
        <f>IF($C195="","",IFERROR((IFERROR('FORM NILAI SIAP'!$M195*'CPMK-CPL'!E$11,0)+IFERROR('FORM NILAI SIAP'!$O195*'CPMK-CPL'!E$12,0)+IFERROR('FORM NILAI SIAP'!$Q195*'CPMK-CPL'!E$13,0)+IFERROR('FORM NILAI SIAP'!$S195*'CPMK-CPL'!E$14,0)+IFERROR('FORM NILAI SIAP'!$U195*'CPMK-CPL'!E$15,0)+IFERROR('FORM NILAI SIAP'!$W195*'CPMK-CPL'!E$16,0)+IFERROR('FORM NILAI SIAP'!$Y195*'CPMK-CPL'!E$17,0)+IFERROR('FORM NILAI SIAP'!$AA195*'CPMK-CPL'!E$18,0)+IFERROR('FORM NILAI SIAP'!$AC195*'CPMK-CPL'!E$19,0)+IFERROR('FORM NILAI SIAP'!$AE195*'CPMK-CPL'!E$20,0))/'CPMK-CPL'!E$25,""))</f>
        <v/>
      </c>
      <c r="G195" s="7" t="str">
        <f>IF($C195="","",IFERROR((IFERROR('FORM NILAI SIAP'!$M195*'CPMK-CPL'!F$11,0)+IFERROR('FORM NILAI SIAP'!$O195*'CPMK-CPL'!F$12,0)+IFERROR('FORM NILAI SIAP'!$Q195*'CPMK-CPL'!F$13,0)+IFERROR('FORM NILAI SIAP'!$S195*'CPMK-CPL'!F$14,0)+IFERROR('FORM NILAI SIAP'!$U195*'CPMK-CPL'!F$15,0)+IFERROR('FORM NILAI SIAP'!$W195*'CPMK-CPL'!F$16,0)+IFERROR('FORM NILAI SIAP'!$Y195*'CPMK-CPL'!F$17,0)+IFERROR('FORM NILAI SIAP'!$AA195*'CPMK-CPL'!F$18,0)+IFERROR('FORM NILAI SIAP'!$AC195*'CPMK-CPL'!F$19,0)+IFERROR('FORM NILAI SIAP'!$AE195*'CPMK-CPL'!F$20,0))/'CPMK-CPL'!F$25,""))</f>
        <v/>
      </c>
      <c r="H195" s="7" t="str">
        <f>IF($C195="","",IFERROR((IFERROR('FORM NILAI SIAP'!$M195*'CPMK-CPL'!G$11,0)+IFERROR('FORM NILAI SIAP'!$O195*'CPMK-CPL'!G$12,0)+IFERROR('FORM NILAI SIAP'!$Q195*'CPMK-CPL'!G$13,0)+IFERROR('FORM NILAI SIAP'!$S195*'CPMK-CPL'!G$14,0)+IFERROR('FORM NILAI SIAP'!$U195*'CPMK-CPL'!G$15,0)+IFERROR('FORM NILAI SIAP'!$W195*'CPMK-CPL'!G$16,0)+IFERROR('FORM NILAI SIAP'!$Y195*'CPMK-CPL'!G$17,0)+IFERROR('FORM NILAI SIAP'!$AA195*'CPMK-CPL'!G$18,0)+IFERROR('FORM NILAI SIAP'!$AC195*'CPMK-CPL'!G$19,0)+IFERROR('FORM NILAI SIAP'!$AE195*'CPMK-CPL'!G$20,0))/'CPMK-CPL'!G$25,""))</f>
        <v/>
      </c>
      <c r="I195" s="7" t="str">
        <f>IF($C195="","",IFERROR((IFERROR('FORM NILAI SIAP'!$M195*'CPMK-CPL'!H$11,0)+IFERROR('FORM NILAI SIAP'!$O195*'CPMK-CPL'!H$12,0)+IFERROR('FORM NILAI SIAP'!$Q195*'CPMK-CPL'!H$13,0)+IFERROR('FORM NILAI SIAP'!$S195*'CPMK-CPL'!H$14,0)+IFERROR('FORM NILAI SIAP'!$U195*'CPMK-CPL'!H$15,0)+IFERROR('FORM NILAI SIAP'!$W195*'CPMK-CPL'!H$16,0)+IFERROR('FORM NILAI SIAP'!$Y195*'CPMK-CPL'!H$17,0)+IFERROR('FORM NILAI SIAP'!$AA195*'CPMK-CPL'!H$18,0)+IFERROR('FORM NILAI SIAP'!$AC195*'CPMK-CPL'!H$19,0)+IFERROR('FORM NILAI SIAP'!$AE195*'CPMK-CPL'!H$20,0))/'CPMK-CPL'!H$25,""))</f>
        <v/>
      </c>
      <c r="J195" s="7" t="str">
        <f>IF($C195="","",IFERROR((IFERROR('FORM NILAI SIAP'!$M195*'CPMK-CPL'!I$11,0)+IFERROR('FORM NILAI SIAP'!$O195*'CPMK-CPL'!I$12,0)+IFERROR('FORM NILAI SIAP'!$Q195*'CPMK-CPL'!I$13,0)+IFERROR('FORM NILAI SIAP'!$S195*'CPMK-CPL'!I$14,0)+IFERROR('FORM NILAI SIAP'!$U195*'CPMK-CPL'!I$15,0)+IFERROR('FORM NILAI SIAP'!$W195*'CPMK-CPL'!I$16,0)+IFERROR('FORM NILAI SIAP'!$Y195*'CPMK-CPL'!I$17,0)+IFERROR('FORM NILAI SIAP'!$AA195*'CPMK-CPL'!I$18,0)+IFERROR('FORM NILAI SIAP'!$AC195*'CPMK-CPL'!I$19,0)+IFERROR('FORM NILAI SIAP'!$AE195*'CPMK-CPL'!I$20,0))/'CPMK-CPL'!I$25,""))</f>
        <v/>
      </c>
      <c r="K195" s="7" t="str">
        <f>IF($C195="","",IFERROR((IFERROR('FORM NILAI SIAP'!$M195*'CPMK-CPL'!J$11,0)+IFERROR('FORM NILAI SIAP'!$O195*'CPMK-CPL'!J$12,0)+IFERROR('FORM NILAI SIAP'!$Q195*'CPMK-CPL'!J$13,0)+IFERROR('FORM NILAI SIAP'!$S195*'CPMK-CPL'!J$14,0)+IFERROR('FORM NILAI SIAP'!$U195*'CPMK-CPL'!J$15,0)+IFERROR('FORM NILAI SIAP'!$W195*'CPMK-CPL'!J$16,0)+IFERROR('FORM NILAI SIAP'!$Y195*'CPMK-CPL'!J$17,0)+IFERROR('FORM NILAI SIAP'!$AA195*'CPMK-CPL'!J$18,0)+IFERROR('FORM NILAI SIAP'!$AC195*'CPMK-CPL'!J$19,0)+IFERROR('FORM NILAI SIAP'!$AE195*'CPMK-CPL'!J$20,0))/'CPMK-CPL'!J$25,""))</f>
        <v/>
      </c>
      <c r="L195" s="7" t="str">
        <f>IF($C195="","",IFERROR((IFERROR('FORM NILAI SIAP'!$M195*'CPMK-CPL'!K$11,0)+IFERROR('FORM NILAI SIAP'!$O195*'CPMK-CPL'!K$12,0)+IFERROR('FORM NILAI SIAP'!$Q195*'CPMK-CPL'!K$13,0)+IFERROR('FORM NILAI SIAP'!$S195*'CPMK-CPL'!K$14,0)+IFERROR('FORM NILAI SIAP'!$U195*'CPMK-CPL'!K$15,0)+IFERROR('FORM NILAI SIAP'!$W195*'CPMK-CPL'!K$16,0)+IFERROR('FORM NILAI SIAP'!$Y195*'CPMK-CPL'!K$17,0)+IFERROR('FORM NILAI SIAP'!$AA195*'CPMK-CPL'!K$18,0)+IFERROR('FORM NILAI SIAP'!$AC195*'CPMK-CPL'!K$19,0)+IFERROR('FORM NILAI SIAP'!$AE195*'CPMK-CPL'!K$20,0))/'CPMK-CPL'!K$25,""))</f>
        <v/>
      </c>
      <c r="M195" s="7" t="str">
        <f>IF($C195="","",IFERROR((IFERROR('FORM NILAI SIAP'!$M195*'CPMK-CPL'!L$11,0)+IFERROR('FORM NILAI SIAP'!$O195*'CPMK-CPL'!L$12,0)+IFERROR('FORM NILAI SIAP'!$Q195*'CPMK-CPL'!L$13,0)+IFERROR('FORM NILAI SIAP'!$S195*'CPMK-CPL'!L$14,0)+IFERROR('FORM NILAI SIAP'!$U195*'CPMK-CPL'!L$15,0)+IFERROR('FORM NILAI SIAP'!$W195*'CPMK-CPL'!L$16,0)+IFERROR('FORM NILAI SIAP'!$Y195*'CPMK-CPL'!L$17,0)+IFERROR('FORM NILAI SIAP'!$AA195*'CPMK-CPL'!L$18,0)+IFERROR('FORM NILAI SIAP'!$AC195*'CPMK-CPL'!L$19,0)+IFERROR('FORM NILAI SIAP'!$AE195*'CPMK-CPL'!L$20,0))/'CPMK-CPL'!L$25,""))</f>
        <v/>
      </c>
      <c r="N195" s="7" t="str">
        <f>IF($C195="","",IFERROR((IFERROR('FORM NILAI SIAP'!$M195*'CPMK-CPL'!M$11,0)+IFERROR('FORM NILAI SIAP'!$O195*'CPMK-CPL'!M$12,0)+IFERROR('FORM NILAI SIAP'!$Q195*'CPMK-CPL'!M$13,0)+IFERROR('FORM NILAI SIAP'!$S195*'CPMK-CPL'!M$14,0)+IFERROR('FORM NILAI SIAP'!$U195*'CPMK-CPL'!M$15,0)+IFERROR('FORM NILAI SIAP'!$W195*'CPMK-CPL'!M$16,0)+IFERROR('FORM NILAI SIAP'!$Y195*'CPMK-CPL'!M$17,0)+IFERROR('FORM NILAI SIAP'!$AA195*'CPMK-CPL'!M$18,0)+IFERROR('FORM NILAI SIAP'!$AC195*'CPMK-CPL'!M$19,0)+IFERROR('FORM NILAI SIAP'!$AE195*'CPMK-CPL'!M$20,0))/'CPMK-CPL'!M$25,""))</f>
        <v/>
      </c>
      <c r="O195" s="7" t="str">
        <f>IF($C195="","",IFERROR((IFERROR('FORM NILAI SIAP'!$M195*'CPMK-CPL'!N$11,0)+IFERROR('FORM NILAI SIAP'!$O195*'CPMK-CPL'!N$12,0)+IFERROR('FORM NILAI SIAP'!$Q195*'CPMK-CPL'!N$13,0)+IFERROR('FORM NILAI SIAP'!$S195*'CPMK-CPL'!N$14,0)+IFERROR('FORM NILAI SIAP'!$U195*'CPMK-CPL'!N$15,0)+IFERROR('FORM NILAI SIAP'!$W195*'CPMK-CPL'!N$16,0)+IFERROR('FORM NILAI SIAP'!$Y195*'CPMK-CPL'!N$17,0)+IFERROR('FORM NILAI SIAP'!$AA195*'CPMK-CPL'!N$18,0)+IFERROR('FORM NILAI SIAP'!$AC195*'CPMK-CPL'!N$19,0)+IFERROR('FORM NILAI SIAP'!$AE195*'CPMK-CPL'!N$20,0))/'CPMK-CPL'!N$25,""))</f>
        <v/>
      </c>
      <c r="P195" s="7" t="str">
        <f>IF($C195="","",IFERROR((IFERROR('FORM NILAI SIAP'!$M195*'CPMK-CPL'!O$11,0)+IFERROR('FORM NILAI SIAP'!$O195*'CPMK-CPL'!O$12,0)+IFERROR('FORM NILAI SIAP'!$Q195*'CPMK-CPL'!O$13,0)+IFERROR('FORM NILAI SIAP'!$S195*'CPMK-CPL'!O$14,0)+IFERROR('FORM NILAI SIAP'!$U195*'CPMK-CPL'!O$15,0)+IFERROR('FORM NILAI SIAP'!$W195*'CPMK-CPL'!O$16,0)+IFERROR('FORM NILAI SIAP'!$Y195*'CPMK-CPL'!O$17,0)+IFERROR('FORM NILAI SIAP'!$AA195*'CPMK-CPL'!O$18,0)+IFERROR('FORM NILAI SIAP'!$AC195*'CPMK-CPL'!O$19,0)+IFERROR('FORM NILAI SIAP'!$AE195*'CPMK-CPL'!O$20,0))/'CPMK-CPL'!O$25,""))</f>
        <v/>
      </c>
      <c r="Q195" s="7" t="str">
        <f>IF($C195="","",IFERROR((IFERROR('FORM NILAI SIAP'!$M195*'CPMK-CPL'!P$11,0)+IFERROR('FORM NILAI SIAP'!$O195*'CPMK-CPL'!P$12,0)+IFERROR('FORM NILAI SIAP'!$Q195*'CPMK-CPL'!P$13,0)+IFERROR('FORM NILAI SIAP'!$S195*'CPMK-CPL'!P$14,0)+IFERROR('FORM NILAI SIAP'!$U195*'CPMK-CPL'!P$15,0)+IFERROR('FORM NILAI SIAP'!$W195*'CPMK-CPL'!P$16,0)+IFERROR('FORM NILAI SIAP'!$Y195*'CPMK-CPL'!P$17,0)+IFERROR('FORM NILAI SIAP'!$AA195*'CPMK-CPL'!P$18,0)+IFERROR('FORM NILAI SIAP'!$AC195*'CPMK-CPL'!P$19,0)+IFERROR('FORM NILAI SIAP'!$AE195*'CPMK-CPL'!P$20,0))/'CPMK-CPL'!P$25,""))</f>
        <v/>
      </c>
      <c r="R195" s="7" t="str">
        <f>IF($C195="","",IFERROR((IFERROR('FORM NILAI SIAP'!$M195*'CPMK-CPL'!Q$11,0)+IFERROR('FORM NILAI SIAP'!$O195*'CPMK-CPL'!Q$12,0)+IFERROR('FORM NILAI SIAP'!$Q195*'CPMK-CPL'!Q$13,0)+IFERROR('FORM NILAI SIAP'!$S195*'CPMK-CPL'!Q$14,0)+IFERROR('FORM NILAI SIAP'!$U195*'CPMK-CPL'!Q$15,0)+IFERROR('FORM NILAI SIAP'!$W195*'CPMK-CPL'!Q$16,0)+IFERROR('FORM NILAI SIAP'!$Y195*'CPMK-CPL'!Q$17,0)+IFERROR('FORM NILAI SIAP'!$AA195*'CPMK-CPL'!Q$18,0)+IFERROR('FORM NILAI SIAP'!$AC195*'CPMK-CPL'!Q$19,0)+IFERROR('FORM NILAI SIAP'!$AE195*'CPMK-CPL'!Q$20,0))/'CPMK-CPL'!Q$25,""))</f>
        <v/>
      </c>
      <c r="S195" s="7" t="str">
        <f>IF($C195="","",IFERROR((IFERROR('FORM NILAI SIAP'!$M195*'CPMK-CPL'!R$11,0)+IFERROR('FORM NILAI SIAP'!$O195*'CPMK-CPL'!R$12,0)+IFERROR('FORM NILAI SIAP'!$Q195*'CPMK-CPL'!R$13,0)+IFERROR('FORM NILAI SIAP'!$S195*'CPMK-CPL'!R$14,0)+IFERROR('FORM NILAI SIAP'!$U195*'CPMK-CPL'!R$15,0)+IFERROR('FORM NILAI SIAP'!$W195*'CPMK-CPL'!R$16,0)+IFERROR('FORM NILAI SIAP'!$Y195*'CPMK-CPL'!R$17,0)+IFERROR('FORM NILAI SIAP'!$AA195*'CPMK-CPL'!R$18,0)+IFERROR('FORM NILAI SIAP'!$AC195*'CPMK-CPL'!R$19,0)+IFERROR('FORM NILAI SIAP'!$AE195*'CPMK-CPL'!R$20,0))/'CPMK-CPL'!R$25,""))</f>
        <v/>
      </c>
      <c r="T195" s="2" t="str">
        <f t="shared" si="47"/>
        <v/>
      </c>
      <c r="U195" s="2" t="str">
        <f t="shared" si="48"/>
        <v/>
      </c>
      <c r="V195" s="2" t="str">
        <f t="shared" si="49"/>
        <v/>
      </c>
      <c r="W195" s="2" t="str">
        <f t="shared" si="50"/>
        <v/>
      </c>
      <c r="X195" s="2" t="str">
        <f t="shared" si="51"/>
        <v/>
      </c>
      <c r="Y195" s="2" t="str">
        <f t="shared" si="52"/>
        <v/>
      </c>
      <c r="Z195" s="2" t="str">
        <f t="shared" si="53"/>
        <v/>
      </c>
      <c r="AA195" s="2" t="str">
        <f t="shared" si="54"/>
        <v/>
      </c>
      <c r="AB195" s="2" t="str">
        <f t="shared" si="45"/>
        <v/>
      </c>
      <c r="AC195" s="2" t="str">
        <f t="shared" si="55"/>
        <v/>
      </c>
      <c r="AD195" s="2" t="str">
        <f t="shared" si="56"/>
        <v/>
      </c>
      <c r="AE195" s="2" t="str">
        <f t="shared" si="57"/>
        <v/>
      </c>
      <c r="AF195" s="2" t="str">
        <f t="shared" si="58"/>
        <v/>
      </c>
      <c r="AG195" s="2" t="str">
        <f t="shared" si="59"/>
        <v/>
      </c>
      <c r="AH195" s="2" t="str">
        <f t="shared" si="60"/>
        <v/>
      </c>
      <c r="AI195" s="60" t="str">
        <f t="shared" ca="1" si="61"/>
        <v/>
      </c>
      <c r="AJ195" s="60"/>
    </row>
    <row r="196" spans="1:36" x14ac:dyDescent="0.25">
      <c r="A196" s="63" t="str">
        <f t="shared" si="46"/>
        <v/>
      </c>
      <c r="B196" s="49" t="str">
        <f>IF('FORM NILAI SIAP'!A196=0,"",'FORM NILAI SIAP'!A196)</f>
        <v/>
      </c>
      <c r="C196" s="3" t="str">
        <f>IF('FORM NILAI SIAP'!B196=0,"",'FORM NILAI SIAP'!B196)</f>
        <v/>
      </c>
      <c r="D196" s="3" t="str">
        <f>'FORM NILAI SIAP'!J196</f>
        <v/>
      </c>
      <c r="E196" s="7" t="str">
        <f>IF($C196="","",IFERROR((IFERROR('FORM NILAI SIAP'!$M196*'CPMK-CPL'!D$11,0)+IFERROR('FORM NILAI SIAP'!$O196*'CPMK-CPL'!D$12,0)+IFERROR('FORM NILAI SIAP'!$Q196*'CPMK-CPL'!D$13,0)+IFERROR('FORM NILAI SIAP'!$S196*'CPMK-CPL'!D$14,0)+IFERROR('FORM NILAI SIAP'!$U196*'CPMK-CPL'!D$15,0)+IFERROR('FORM NILAI SIAP'!$W196*'CPMK-CPL'!D$16,0)+IFERROR('FORM NILAI SIAP'!$Y196*'CPMK-CPL'!D$17,0)+IFERROR('FORM NILAI SIAP'!$AA196*'CPMK-CPL'!D$18,0)+IFERROR('FORM NILAI SIAP'!$AC196*'CPMK-CPL'!D$19,0)+IFERROR('FORM NILAI SIAP'!$AE196*'CPMK-CPL'!D$20,0))/'CPMK-CPL'!D$25,""))</f>
        <v/>
      </c>
      <c r="F196" s="7" t="str">
        <f>IF($C196="","",IFERROR((IFERROR('FORM NILAI SIAP'!$M196*'CPMK-CPL'!E$11,0)+IFERROR('FORM NILAI SIAP'!$O196*'CPMK-CPL'!E$12,0)+IFERROR('FORM NILAI SIAP'!$Q196*'CPMK-CPL'!E$13,0)+IFERROR('FORM NILAI SIAP'!$S196*'CPMK-CPL'!E$14,0)+IFERROR('FORM NILAI SIAP'!$U196*'CPMK-CPL'!E$15,0)+IFERROR('FORM NILAI SIAP'!$W196*'CPMK-CPL'!E$16,0)+IFERROR('FORM NILAI SIAP'!$Y196*'CPMK-CPL'!E$17,0)+IFERROR('FORM NILAI SIAP'!$AA196*'CPMK-CPL'!E$18,0)+IFERROR('FORM NILAI SIAP'!$AC196*'CPMK-CPL'!E$19,0)+IFERROR('FORM NILAI SIAP'!$AE196*'CPMK-CPL'!E$20,0))/'CPMK-CPL'!E$25,""))</f>
        <v/>
      </c>
      <c r="G196" s="7" t="str">
        <f>IF($C196="","",IFERROR((IFERROR('FORM NILAI SIAP'!$M196*'CPMK-CPL'!F$11,0)+IFERROR('FORM NILAI SIAP'!$O196*'CPMK-CPL'!F$12,0)+IFERROR('FORM NILAI SIAP'!$Q196*'CPMK-CPL'!F$13,0)+IFERROR('FORM NILAI SIAP'!$S196*'CPMK-CPL'!F$14,0)+IFERROR('FORM NILAI SIAP'!$U196*'CPMK-CPL'!F$15,0)+IFERROR('FORM NILAI SIAP'!$W196*'CPMK-CPL'!F$16,0)+IFERROR('FORM NILAI SIAP'!$Y196*'CPMK-CPL'!F$17,0)+IFERROR('FORM NILAI SIAP'!$AA196*'CPMK-CPL'!F$18,0)+IFERROR('FORM NILAI SIAP'!$AC196*'CPMK-CPL'!F$19,0)+IFERROR('FORM NILAI SIAP'!$AE196*'CPMK-CPL'!F$20,0))/'CPMK-CPL'!F$25,""))</f>
        <v/>
      </c>
      <c r="H196" s="7" t="str">
        <f>IF($C196="","",IFERROR((IFERROR('FORM NILAI SIAP'!$M196*'CPMK-CPL'!G$11,0)+IFERROR('FORM NILAI SIAP'!$O196*'CPMK-CPL'!G$12,0)+IFERROR('FORM NILAI SIAP'!$Q196*'CPMK-CPL'!G$13,0)+IFERROR('FORM NILAI SIAP'!$S196*'CPMK-CPL'!G$14,0)+IFERROR('FORM NILAI SIAP'!$U196*'CPMK-CPL'!G$15,0)+IFERROR('FORM NILAI SIAP'!$W196*'CPMK-CPL'!G$16,0)+IFERROR('FORM NILAI SIAP'!$Y196*'CPMK-CPL'!G$17,0)+IFERROR('FORM NILAI SIAP'!$AA196*'CPMK-CPL'!G$18,0)+IFERROR('FORM NILAI SIAP'!$AC196*'CPMK-CPL'!G$19,0)+IFERROR('FORM NILAI SIAP'!$AE196*'CPMK-CPL'!G$20,0))/'CPMK-CPL'!G$25,""))</f>
        <v/>
      </c>
      <c r="I196" s="7" t="str">
        <f>IF($C196="","",IFERROR((IFERROR('FORM NILAI SIAP'!$M196*'CPMK-CPL'!H$11,0)+IFERROR('FORM NILAI SIAP'!$O196*'CPMK-CPL'!H$12,0)+IFERROR('FORM NILAI SIAP'!$Q196*'CPMK-CPL'!H$13,0)+IFERROR('FORM NILAI SIAP'!$S196*'CPMK-CPL'!H$14,0)+IFERROR('FORM NILAI SIAP'!$U196*'CPMK-CPL'!H$15,0)+IFERROR('FORM NILAI SIAP'!$W196*'CPMK-CPL'!H$16,0)+IFERROR('FORM NILAI SIAP'!$Y196*'CPMK-CPL'!H$17,0)+IFERROR('FORM NILAI SIAP'!$AA196*'CPMK-CPL'!H$18,0)+IFERROR('FORM NILAI SIAP'!$AC196*'CPMK-CPL'!H$19,0)+IFERROR('FORM NILAI SIAP'!$AE196*'CPMK-CPL'!H$20,0))/'CPMK-CPL'!H$25,""))</f>
        <v/>
      </c>
      <c r="J196" s="7" t="str">
        <f>IF($C196="","",IFERROR((IFERROR('FORM NILAI SIAP'!$M196*'CPMK-CPL'!I$11,0)+IFERROR('FORM NILAI SIAP'!$O196*'CPMK-CPL'!I$12,0)+IFERROR('FORM NILAI SIAP'!$Q196*'CPMK-CPL'!I$13,0)+IFERROR('FORM NILAI SIAP'!$S196*'CPMK-CPL'!I$14,0)+IFERROR('FORM NILAI SIAP'!$U196*'CPMK-CPL'!I$15,0)+IFERROR('FORM NILAI SIAP'!$W196*'CPMK-CPL'!I$16,0)+IFERROR('FORM NILAI SIAP'!$Y196*'CPMK-CPL'!I$17,0)+IFERROR('FORM NILAI SIAP'!$AA196*'CPMK-CPL'!I$18,0)+IFERROR('FORM NILAI SIAP'!$AC196*'CPMK-CPL'!I$19,0)+IFERROR('FORM NILAI SIAP'!$AE196*'CPMK-CPL'!I$20,0))/'CPMK-CPL'!I$25,""))</f>
        <v/>
      </c>
      <c r="K196" s="7" t="str">
        <f>IF($C196="","",IFERROR((IFERROR('FORM NILAI SIAP'!$M196*'CPMK-CPL'!J$11,0)+IFERROR('FORM NILAI SIAP'!$O196*'CPMK-CPL'!J$12,0)+IFERROR('FORM NILAI SIAP'!$Q196*'CPMK-CPL'!J$13,0)+IFERROR('FORM NILAI SIAP'!$S196*'CPMK-CPL'!J$14,0)+IFERROR('FORM NILAI SIAP'!$U196*'CPMK-CPL'!J$15,0)+IFERROR('FORM NILAI SIAP'!$W196*'CPMK-CPL'!J$16,0)+IFERROR('FORM NILAI SIAP'!$Y196*'CPMK-CPL'!J$17,0)+IFERROR('FORM NILAI SIAP'!$AA196*'CPMK-CPL'!J$18,0)+IFERROR('FORM NILAI SIAP'!$AC196*'CPMK-CPL'!J$19,0)+IFERROR('FORM NILAI SIAP'!$AE196*'CPMK-CPL'!J$20,0))/'CPMK-CPL'!J$25,""))</f>
        <v/>
      </c>
      <c r="L196" s="7" t="str">
        <f>IF($C196="","",IFERROR((IFERROR('FORM NILAI SIAP'!$M196*'CPMK-CPL'!K$11,0)+IFERROR('FORM NILAI SIAP'!$O196*'CPMK-CPL'!K$12,0)+IFERROR('FORM NILAI SIAP'!$Q196*'CPMK-CPL'!K$13,0)+IFERROR('FORM NILAI SIAP'!$S196*'CPMK-CPL'!K$14,0)+IFERROR('FORM NILAI SIAP'!$U196*'CPMK-CPL'!K$15,0)+IFERROR('FORM NILAI SIAP'!$W196*'CPMK-CPL'!K$16,0)+IFERROR('FORM NILAI SIAP'!$Y196*'CPMK-CPL'!K$17,0)+IFERROR('FORM NILAI SIAP'!$AA196*'CPMK-CPL'!K$18,0)+IFERROR('FORM NILAI SIAP'!$AC196*'CPMK-CPL'!K$19,0)+IFERROR('FORM NILAI SIAP'!$AE196*'CPMK-CPL'!K$20,0))/'CPMK-CPL'!K$25,""))</f>
        <v/>
      </c>
      <c r="M196" s="7" t="str">
        <f>IF($C196="","",IFERROR((IFERROR('FORM NILAI SIAP'!$M196*'CPMK-CPL'!L$11,0)+IFERROR('FORM NILAI SIAP'!$O196*'CPMK-CPL'!L$12,0)+IFERROR('FORM NILAI SIAP'!$Q196*'CPMK-CPL'!L$13,0)+IFERROR('FORM NILAI SIAP'!$S196*'CPMK-CPL'!L$14,0)+IFERROR('FORM NILAI SIAP'!$U196*'CPMK-CPL'!L$15,0)+IFERROR('FORM NILAI SIAP'!$W196*'CPMK-CPL'!L$16,0)+IFERROR('FORM NILAI SIAP'!$Y196*'CPMK-CPL'!L$17,0)+IFERROR('FORM NILAI SIAP'!$AA196*'CPMK-CPL'!L$18,0)+IFERROR('FORM NILAI SIAP'!$AC196*'CPMK-CPL'!L$19,0)+IFERROR('FORM NILAI SIAP'!$AE196*'CPMK-CPL'!L$20,0))/'CPMK-CPL'!L$25,""))</f>
        <v/>
      </c>
      <c r="N196" s="7" t="str">
        <f>IF($C196="","",IFERROR((IFERROR('FORM NILAI SIAP'!$M196*'CPMK-CPL'!M$11,0)+IFERROR('FORM NILAI SIAP'!$O196*'CPMK-CPL'!M$12,0)+IFERROR('FORM NILAI SIAP'!$Q196*'CPMK-CPL'!M$13,0)+IFERROR('FORM NILAI SIAP'!$S196*'CPMK-CPL'!M$14,0)+IFERROR('FORM NILAI SIAP'!$U196*'CPMK-CPL'!M$15,0)+IFERROR('FORM NILAI SIAP'!$W196*'CPMK-CPL'!M$16,0)+IFERROR('FORM NILAI SIAP'!$Y196*'CPMK-CPL'!M$17,0)+IFERROR('FORM NILAI SIAP'!$AA196*'CPMK-CPL'!M$18,0)+IFERROR('FORM NILAI SIAP'!$AC196*'CPMK-CPL'!M$19,0)+IFERROR('FORM NILAI SIAP'!$AE196*'CPMK-CPL'!M$20,0))/'CPMK-CPL'!M$25,""))</f>
        <v/>
      </c>
      <c r="O196" s="7" t="str">
        <f>IF($C196="","",IFERROR((IFERROR('FORM NILAI SIAP'!$M196*'CPMK-CPL'!N$11,0)+IFERROR('FORM NILAI SIAP'!$O196*'CPMK-CPL'!N$12,0)+IFERROR('FORM NILAI SIAP'!$Q196*'CPMK-CPL'!N$13,0)+IFERROR('FORM NILAI SIAP'!$S196*'CPMK-CPL'!N$14,0)+IFERROR('FORM NILAI SIAP'!$U196*'CPMK-CPL'!N$15,0)+IFERROR('FORM NILAI SIAP'!$W196*'CPMK-CPL'!N$16,0)+IFERROR('FORM NILAI SIAP'!$Y196*'CPMK-CPL'!N$17,0)+IFERROR('FORM NILAI SIAP'!$AA196*'CPMK-CPL'!N$18,0)+IFERROR('FORM NILAI SIAP'!$AC196*'CPMK-CPL'!N$19,0)+IFERROR('FORM NILAI SIAP'!$AE196*'CPMK-CPL'!N$20,0))/'CPMK-CPL'!N$25,""))</f>
        <v/>
      </c>
      <c r="P196" s="7" t="str">
        <f>IF($C196="","",IFERROR((IFERROR('FORM NILAI SIAP'!$M196*'CPMK-CPL'!O$11,0)+IFERROR('FORM NILAI SIAP'!$O196*'CPMK-CPL'!O$12,0)+IFERROR('FORM NILAI SIAP'!$Q196*'CPMK-CPL'!O$13,0)+IFERROR('FORM NILAI SIAP'!$S196*'CPMK-CPL'!O$14,0)+IFERROR('FORM NILAI SIAP'!$U196*'CPMK-CPL'!O$15,0)+IFERROR('FORM NILAI SIAP'!$W196*'CPMK-CPL'!O$16,0)+IFERROR('FORM NILAI SIAP'!$Y196*'CPMK-CPL'!O$17,0)+IFERROR('FORM NILAI SIAP'!$AA196*'CPMK-CPL'!O$18,0)+IFERROR('FORM NILAI SIAP'!$AC196*'CPMK-CPL'!O$19,0)+IFERROR('FORM NILAI SIAP'!$AE196*'CPMK-CPL'!O$20,0))/'CPMK-CPL'!O$25,""))</f>
        <v/>
      </c>
      <c r="Q196" s="7" t="str">
        <f>IF($C196="","",IFERROR((IFERROR('FORM NILAI SIAP'!$M196*'CPMK-CPL'!P$11,0)+IFERROR('FORM NILAI SIAP'!$O196*'CPMK-CPL'!P$12,0)+IFERROR('FORM NILAI SIAP'!$Q196*'CPMK-CPL'!P$13,0)+IFERROR('FORM NILAI SIAP'!$S196*'CPMK-CPL'!P$14,0)+IFERROR('FORM NILAI SIAP'!$U196*'CPMK-CPL'!P$15,0)+IFERROR('FORM NILAI SIAP'!$W196*'CPMK-CPL'!P$16,0)+IFERROR('FORM NILAI SIAP'!$Y196*'CPMK-CPL'!P$17,0)+IFERROR('FORM NILAI SIAP'!$AA196*'CPMK-CPL'!P$18,0)+IFERROR('FORM NILAI SIAP'!$AC196*'CPMK-CPL'!P$19,0)+IFERROR('FORM NILAI SIAP'!$AE196*'CPMK-CPL'!P$20,0))/'CPMK-CPL'!P$25,""))</f>
        <v/>
      </c>
      <c r="R196" s="7" t="str">
        <f>IF($C196="","",IFERROR((IFERROR('FORM NILAI SIAP'!$M196*'CPMK-CPL'!Q$11,0)+IFERROR('FORM NILAI SIAP'!$O196*'CPMK-CPL'!Q$12,0)+IFERROR('FORM NILAI SIAP'!$Q196*'CPMK-CPL'!Q$13,0)+IFERROR('FORM NILAI SIAP'!$S196*'CPMK-CPL'!Q$14,0)+IFERROR('FORM NILAI SIAP'!$U196*'CPMK-CPL'!Q$15,0)+IFERROR('FORM NILAI SIAP'!$W196*'CPMK-CPL'!Q$16,0)+IFERROR('FORM NILAI SIAP'!$Y196*'CPMK-CPL'!Q$17,0)+IFERROR('FORM NILAI SIAP'!$AA196*'CPMK-CPL'!Q$18,0)+IFERROR('FORM NILAI SIAP'!$AC196*'CPMK-CPL'!Q$19,0)+IFERROR('FORM NILAI SIAP'!$AE196*'CPMK-CPL'!Q$20,0))/'CPMK-CPL'!Q$25,""))</f>
        <v/>
      </c>
      <c r="S196" s="7" t="str">
        <f>IF($C196="","",IFERROR((IFERROR('FORM NILAI SIAP'!$M196*'CPMK-CPL'!R$11,0)+IFERROR('FORM NILAI SIAP'!$O196*'CPMK-CPL'!R$12,0)+IFERROR('FORM NILAI SIAP'!$Q196*'CPMK-CPL'!R$13,0)+IFERROR('FORM NILAI SIAP'!$S196*'CPMK-CPL'!R$14,0)+IFERROR('FORM NILAI SIAP'!$U196*'CPMK-CPL'!R$15,0)+IFERROR('FORM NILAI SIAP'!$W196*'CPMK-CPL'!R$16,0)+IFERROR('FORM NILAI SIAP'!$Y196*'CPMK-CPL'!R$17,0)+IFERROR('FORM NILAI SIAP'!$AA196*'CPMK-CPL'!R$18,0)+IFERROR('FORM NILAI SIAP'!$AC196*'CPMK-CPL'!R$19,0)+IFERROR('FORM NILAI SIAP'!$AE196*'CPMK-CPL'!R$20,0))/'CPMK-CPL'!R$25,""))</f>
        <v/>
      </c>
      <c r="T196" s="2" t="str">
        <f t="shared" si="47"/>
        <v/>
      </c>
      <c r="U196" s="2" t="str">
        <f t="shared" si="48"/>
        <v/>
      </c>
      <c r="V196" s="2" t="str">
        <f t="shared" si="49"/>
        <v/>
      </c>
      <c r="W196" s="2" t="str">
        <f t="shared" si="50"/>
        <v/>
      </c>
      <c r="X196" s="2" t="str">
        <f t="shared" si="51"/>
        <v/>
      </c>
      <c r="Y196" s="2" t="str">
        <f t="shared" si="52"/>
        <v/>
      </c>
      <c r="Z196" s="2" t="str">
        <f t="shared" si="53"/>
        <v/>
      </c>
      <c r="AA196" s="2" t="str">
        <f t="shared" si="54"/>
        <v/>
      </c>
      <c r="AB196" s="2" t="str">
        <f t="shared" si="45"/>
        <v/>
      </c>
      <c r="AC196" s="2" t="str">
        <f t="shared" si="55"/>
        <v/>
      </c>
      <c r="AD196" s="2" t="str">
        <f t="shared" si="56"/>
        <v/>
      </c>
      <c r="AE196" s="2" t="str">
        <f t="shared" si="57"/>
        <v/>
      </c>
      <c r="AF196" s="2" t="str">
        <f t="shared" si="58"/>
        <v/>
      </c>
      <c r="AG196" s="2" t="str">
        <f t="shared" si="59"/>
        <v/>
      </c>
      <c r="AH196" s="2" t="str">
        <f t="shared" si="60"/>
        <v/>
      </c>
      <c r="AI196" s="60" t="str">
        <f t="shared" ca="1" si="61"/>
        <v/>
      </c>
      <c r="AJ196" s="60"/>
    </row>
    <row r="197" spans="1:36" x14ac:dyDescent="0.25">
      <c r="A197" s="63" t="str">
        <f t="shared" si="46"/>
        <v/>
      </c>
      <c r="B197" s="49" t="str">
        <f>IF('FORM NILAI SIAP'!A197=0,"",'FORM NILAI SIAP'!A197)</f>
        <v/>
      </c>
      <c r="C197" s="3" t="str">
        <f>IF('FORM NILAI SIAP'!B197=0,"",'FORM NILAI SIAP'!B197)</f>
        <v/>
      </c>
      <c r="D197" s="3" t="str">
        <f>'FORM NILAI SIAP'!J197</f>
        <v/>
      </c>
      <c r="E197" s="7" t="str">
        <f>IF($C197="","",IFERROR((IFERROR('FORM NILAI SIAP'!$M197*'CPMK-CPL'!D$11,0)+IFERROR('FORM NILAI SIAP'!$O197*'CPMK-CPL'!D$12,0)+IFERROR('FORM NILAI SIAP'!$Q197*'CPMK-CPL'!D$13,0)+IFERROR('FORM NILAI SIAP'!$S197*'CPMK-CPL'!D$14,0)+IFERROR('FORM NILAI SIAP'!$U197*'CPMK-CPL'!D$15,0)+IFERROR('FORM NILAI SIAP'!$W197*'CPMK-CPL'!D$16,0)+IFERROR('FORM NILAI SIAP'!$Y197*'CPMK-CPL'!D$17,0)+IFERROR('FORM NILAI SIAP'!$AA197*'CPMK-CPL'!D$18,0)+IFERROR('FORM NILAI SIAP'!$AC197*'CPMK-CPL'!D$19,0)+IFERROR('FORM NILAI SIAP'!$AE197*'CPMK-CPL'!D$20,0))/'CPMK-CPL'!D$25,""))</f>
        <v/>
      </c>
      <c r="F197" s="7" t="str">
        <f>IF($C197="","",IFERROR((IFERROR('FORM NILAI SIAP'!$M197*'CPMK-CPL'!E$11,0)+IFERROR('FORM NILAI SIAP'!$O197*'CPMK-CPL'!E$12,0)+IFERROR('FORM NILAI SIAP'!$Q197*'CPMK-CPL'!E$13,0)+IFERROR('FORM NILAI SIAP'!$S197*'CPMK-CPL'!E$14,0)+IFERROR('FORM NILAI SIAP'!$U197*'CPMK-CPL'!E$15,0)+IFERROR('FORM NILAI SIAP'!$W197*'CPMK-CPL'!E$16,0)+IFERROR('FORM NILAI SIAP'!$Y197*'CPMK-CPL'!E$17,0)+IFERROR('FORM NILAI SIAP'!$AA197*'CPMK-CPL'!E$18,0)+IFERROR('FORM NILAI SIAP'!$AC197*'CPMK-CPL'!E$19,0)+IFERROR('FORM NILAI SIAP'!$AE197*'CPMK-CPL'!E$20,0))/'CPMK-CPL'!E$25,""))</f>
        <v/>
      </c>
      <c r="G197" s="7" t="str">
        <f>IF($C197="","",IFERROR((IFERROR('FORM NILAI SIAP'!$M197*'CPMK-CPL'!F$11,0)+IFERROR('FORM NILAI SIAP'!$O197*'CPMK-CPL'!F$12,0)+IFERROR('FORM NILAI SIAP'!$Q197*'CPMK-CPL'!F$13,0)+IFERROR('FORM NILAI SIAP'!$S197*'CPMK-CPL'!F$14,0)+IFERROR('FORM NILAI SIAP'!$U197*'CPMK-CPL'!F$15,0)+IFERROR('FORM NILAI SIAP'!$W197*'CPMK-CPL'!F$16,0)+IFERROR('FORM NILAI SIAP'!$Y197*'CPMK-CPL'!F$17,0)+IFERROR('FORM NILAI SIAP'!$AA197*'CPMK-CPL'!F$18,0)+IFERROR('FORM NILAI SIAP'!$AC197*'CPMK-CPL'!F$19,0)+IFERROR('FORM NILAI SIAP'!$AE197*'CPMK-CPL'!F$20,0))/'CPMK-CPL'!F$25,""))</f>
        <v/>
      </c>
      <c r="H197" s="7" t="str">
        <f>IF($C197="","",IFERROR((IFERROR('FORM NILAI SIAP'!$M197*'CPMK-CPL'!G$11,0)+IFERROR('FORM NILAI SIAP'!$O197*'CPMK-CPL'!G$12,0)+IFERROR('FORM NILAI SIAP'!$Q197*'CPMK-CPL'!G$13,0)+IFERROR('FORM NILAI SIAP'!$S197*'CPMK-CPL'!G$14,0)+IFERROR('FORM NILAI SIAP'!$U197*'CPMK-CPL'!G$15,0)+IFERROR('FORM NILAI SIAP'!$W197*'CPMK-CPL'!G$16,0)+IFERROR('FORM NILAI SIAP'!$Y197*'CPMK-CPL'!G$17,0)+IFERROR('FORM NILAI SIAP'!$AA197*'CPMK-CPL'!G$18,0)+IFERROR('FORM NILAI SIAP'!$AC197*'CPMK-CPL'!G$19,0)+IFERROR('FORM NILAI SIAP'!$AE197*'CPMK-CPL'!G$20,0))/'CPMK-CPL'!G$25,""))</f>
        <v/>
      </c>
      <c r="I197" s="7" t="str">
        <f>IF($C197="","",IFERROR((IFERROR('FORM NILAI SIAP'!$M197*'CPMK-CPL'!H$11,0)+IFERROR('FORM NILAI SIAP'!$O197*'CPMK-CPL'!H$12,0)+IFERROR('FORM NILAI SIAP'!$Q197*'CPMK-CPL'!H$13,0)+IFERROR('FORM NILAI SIAP'!$S197*'CPMK-CPL'!H$14,0)+IFERROR('FORM NILAI SIAP'!$U197*'CPMK-CPL'!H$15,0)+IFERROR('FORM NILAI SIAP'!$W197*'CPMK-CPL'!H$16,0)+IFERROR('FORM NILAI SIAP'!$Y197*'CPMK-CPL'!H$17,0)+IFERROR('FORM NILAI SIAP'!$AA197*'CPMK-CPL'!H$18,0)+IFERROR('FORM NILAI SIAP'!$AC197*'CPMK-CPL'!H$19,0)+IFERROR('FORM NILAI SIAP'!$AE197*'CPMK-CPL'!H$20,0))/'CPMK-CPL'!H$25,""))</f>
        <v/>
      </c>
      <c r="J197" s="7" t="str">
        <f>IF($C197="","",IFERROR((IFERROR('FORM NILAI SIAP'!$M197*'CPMK-CPL'!I$11,0)+IFERROR('FORM NILAI SIAP'!$O197*'CPMK-CPL'!I$12,0)+IFERROR('FORM NILAI SIAP'!$Q197*'CPMK-CPL'!I$13,0)+IFERROR('FORM NILAI SIAP'!$S197*'CPMK-CPL'!I$14,0)+IFERROR('FORM NILAI SIAP'!$U197*'CPMK-CPL'!I$15,0)+IFERROR('FORM NILAI SIAP'!$W197*'CPMK-CPL'!I$16,0)+IFERROR('FORM NILAI SIAP'!$Y197*'CPMK-CPL'!I$17,0)+IFERROR('FORM NILAI SIAP'!$AA197*'CPMK-CPL'!I$18,0)+IFERROR('FORM NILAI SIAP'!$AC197*'CPMK-CPL'!I$19,0)+IFERROR('FORM NILAI SIAP'!$AE197*'CPMK-CPL'!I$20,0))/'CPMK-CPL'!I$25,""))</f>
        <v/>
      </c>
      <c r="K197" s="7" t="str">
        <f>IF($C197="","",IFERROR((IFERROR('FORM NILAI SIAP'!$M197*'CPMK-CPL'!J$11,0)+IFERROR('FORM NILAI SIAP'!$O197*'CPMK-CPL'!J$12,0)+IFERROR('FORM NILAI SIAP'!$Q197*'CPMK-CPL'!J$13,0)+IFERROR('FORM NILAI SIAP'!$S197*'CPMK-CPL'!J$14,0)+IFERROR('FORM NILAI SIAP'!$U197*'CPMK-CPL'!J$15,0)+IFERROR('FORM NILAI SIAP'!$W197*'CPMK-CPL'!J$16,0)+IFERROR('FORM NILAI SIAP'!$Y197*'CPMK-CPL'!J$17,0)+IFERROR('FORM NILAI SIAP'!$AA197*'CPMK-CPL'!J$18,0)+IFERROR('FORM NILAI SIAP'!$AC197*'CPMK-CPL'!J$19,0)+IFERROR('FORM NILAI SIAP'!$AE197*'CPMK-CPL'!J$20,0))/'CPMK-CPL'!J$25,""))</f>
        <v/>
      </c>
      <c r="L197" s="7" t="str">
        <f>IF($C197="","",IFERROR((IFERROR('FORM NILAI SIAP'!$M197*'CPMK-CPL'!K$11,0)+IFERROR('FORM NILAI SIAP'!$O197*'CPMK-CPL'!K$12,0)+IFERROR('FORM NILAI SIAP'!$Q197*'CPMK-CPL'!K$13,0)+IFERROR('FORM NILAI SIAP'!$S197*'CPMK-CPL'!K$14,0)+IFERROR('FORM NILAI SIAP'!$U197*'CPMK-CPL'!K$15,0)+IFERROR('FORM NILAI SIAP'!$W197*'CPMK-CPL'!K$16,0)+IFERROR('FORM NILAI SIAP'!$Y197*'CPMK-CPL'!K$17,0)+IFERROR('FORM NILAI SIAP'!$AA197*'CPMK-CPL'!K$18,0)+IFERROR('FORM NILAI SIAP'!$AC197*'CPMK-CPL'!K$19,0)+IFERROR('FORM NILAI SIAP'!$AE197*'CPMK-CPL'!K$20,0))/'CPMK-CPL'!K$25,""))</f>
        <v/>
      </c>
      <c r="M197" s="7" t="str">
        <f>IF($C197="","",IFERROR((IFERROR('FORM NILAI SIAP'!$M197*'CPMK-CPL'!L$11,0)+IFERROR('FORM NILAI SIAP'!$O197*'CPMK-CPL'!L$12,0)+IFERROR('FORM NILAI SIAP'!$Q197*'CPMK-CPL'!L$13,0)+IFERROR('FORM NILAI SIAP'!$S197*'CPMK-CPL'!L$14,0)+IFERROR('FORM NILAI SIAP'!$U197*'CPMK-CPL'!L$15,0)+IFERROR('FORM NILAI SIAP'!$W197*'CPMK-CPL'!L$16,0)+IFERROR('FORM NILAI SIAP'!$Y197*'CPMK-CPL'!L$17,0)+IFERROR('FORM NILAI SIAP'!$AA197*'CPMK-CPL'!L$18,0)+IFERROR('FORM NILAI SIAP'!$AC197*'CPMK-CPL'!L$19,0)+IFERROR('FORM NILAI SIAP'!$AE197*'CPMK-CPL'!L$20,0))/'CPMK-CPL'!L$25,""))</f>
        <v/>
      </c>
      <c r="N197" s="7" t="str">
        <f>IF($C197="","",IFERROR((IFERROR('FORM NILAI SIAP'!$M197*'CPMK-CPL'!M$11,0)+IFERROR('FORM NILAI SIAP'!$O197*'CPMK-CPL'!M$12,0)+IFERROR('FORM NILAI SIAP'!$Q197*'CPMK-CPL'!M$13,0)+IFERROR('FORM NILAI SIAP'!$S197*'CPMK-CPL'!M$14,0)+IFERROR('FORM NILAI SIAP'!$U197*'CPMK-CPL'!M$15,0)+IFERROR('FORM NILAI SIAP'!$W197*'CPMK-CPL'!M$16,0)+IFERROR('FORM NILAI SIAP'!$Y197*'CPMK-CPL'!M$17,0)+IFERROR('FORM NILAI SIAP'!$AA197*'CPMK-CPL'!M$18,0)+IFERROR('FORM NILAI SIAP'!$AC197*'CPMK-CPL'!M$19,0)+IFERROR('FORM NILAI SIAP'!$AE197*'CPMK-CPL'!M$20,0))/'CPMK-CPL'!M$25,""))</f>
        <v/>
      </c>
      <c r="O197" s="7" t="str">
        <f>IF($C197="","",IFERROR((IFERROR('FORM NILAI SIAP'!$M197*'CPMK-CPL'!N$11,0)+IFERROR('FORM NILAI SIAP'!$O197*'CPMK-CPL'!N$12,0)+IFERROR('FORM NILAI SIAP'!$Q197*'CPMK-CPL'!N$13,0)+IFERROR('FORM NILAI SIAP'!$S197*'CPMK-CPL'!N$14,0)+IFERROR('FORM NILAI SIAP'!$U197*'CPMK-CPL'!N$15,0)+IFERROR('FORM NILAI SIAP'!$W197*'CPMK-CPL'!N$16,0)+IFERROR('FORM NILAI SIAP'!$Y197*'CPMK-CPL'!N$17,0)+IFERROR('FORM NILAI SIAP'!$AA197*'CPMK-CPL'!N$18,0)+IFERROR('FORM NILAI SIAP'!$AC197*'CPMK-CPL'!N$19,0)+IFERROR('FORM NILAI SIAP'!$AE197*'CPMK-CPL'!N$20,0))/'CPMK-CPL'!N$25,""))</f>
        <v/>
      </c>
      <c r="P197" s="7" t="str">
        <f>IF($C197="","",IFERROR((IFERROR('FORM NILAI SIAP'!$M197*'CPMK-CPL'!O$11,0)+IFERROR('FORM NILAI SIAP'!$O197*'CPMK-CPL'!O$12,0)+IFERROR('FORM NILAI SIAP'!$Q197*'CPMK-CPL'!O$13,0)+IFERROR('FORM NILAI SIAP'!$S197*'CPMK-CPL'!O$14,0)+IFERROR('FORM NILAI SIAP'!$U197*'CPMK-CPL'!O$15,0)+IFERROR('FORM NILAI SIAP'!$W197*'CPMK-CPL'!O$16,0)+IFERROR('FORM NILAI SIAP'!$Y197*'CPMK-CPL'!O$17,0)+IFERROR('FORM NILAI SIAP'!$AA197*'CPMK-CPL'!O$18,0)+IFERROR('FORM NILAI SIAP'!$AC197*'CPMK-CPL'!O$19,0)+IFERROR('FORM NILAI SIAP'!$AE197*'CPMK-CPL'!O$20,0))/'CPMK-CPL'!O$25,""))</f>
        <v/>
      </c>
      <c r="Q197" s="7" t="str">
        <f>IF($C197="","",IFERROR((IFERROR('FORM NILAI SIAP'!$M197*'CPMK-CPL'!P$11,0)+IFERROR('FORM NILAI SIAP'!$O197*'CPMK-CPL'!P$12,0)+IFERROR('FORM NILAI SIAP'!$Q197*'CPMK-CPL'!P$13,0)+IFERROR('FORM NILAI SIAP'!$S197*'CPMK-CPL'!P$14,0)+IFERROR('FORM NILAI SIAP'!$U197*'CPMK-CPL'!P$15,0)+IFERROR('FORM NILAI SIAP'!$W197*'CPMK-CPL'!P$16,0)+IFERROR('FORM NILAI SIAP'!$Y197*'CPMK-CPL'!P$17,0)+IFERROR('FORM NILAI SIAP'!$AA197*'CPMK-CPL'!P$18,0)+IFERROR('FORM NILAI SIAP'!$AC197*'CPMK-CPL'!P$19,0)+IFERROR('FORM NILAI SIAP'!$AE197*'CPMK-CPL'!P$20,0))/'CPMK-CPL'!P$25,""))</f>
        <v/>
      </c>
      <c r="R197" s="7" t="str">
        <f>IF($C197="","",IFERROR((IFERROR('FORM NILAI SIAP'!$M197*'CPMK-CPL'!Q$11,0)+IFERROR('FORM NILAI SIAP'!$O197*'CPMK-CPL'!Q$12,0)+IFERROR('FORM NILAI SIAP'!$Q197*'CPMK-CPL'!Q$13,0)+IFERROR('FORM NILAI SIAP'!$S197*'CPMK-CPL'!Q$14,0)+IFERROR('FORM NILAI SIAP'!$U197*'CPMK-CPL'!Q$15,0)+IFERROR('FORM NILAI SIAP'!$W197*'CPMK-CPL'!Q$16,0)+IFERROR('FORM NILAI SIAP'!$Y197*'CPMK-CPL'!Q$17,0)+IFERROR('FORM NILAI SIAP'!$AA197*'CPMK-CPL'!Q$18,0)+IFERROR('FORM NILAI SIAP'!$AC197*'CPMK-CPL'!Q$19,0)+IFERROR('FORM NILAI SIAP'!$AE197*'CPMK-CPL'!Q$20,0))/'CPMK-CPL'!Q$25,""))</f>
        <v/>
      </c>
      <c r="S197" s="7" t="str">
        <f>IF($C197="","",IFERROR((IFERROR('FORM NILAI SIAP'!$M197*'CPMK-CPL'!R$11,0)+IFERROR('FORM NILAI SIAP'!$O197*'CPMK-CPL'!R$12,0)+IFERROR('FORM NILAI SIAP'!$Q197*'CPMK-CPL'!R$13,0)+IFERROR('FORM NILAI SIAP'!$S197*'CPMK-CPL'!R$14,0)+IFERROR('FORM NILAI SIAP'!$U197*'CPMK-CPL'!R$15,0)+IFERROR('FORM NILAI SIAP'!$W197*'CPMK-CPL'!R$16,0)+IFERROR('FORM NILAI SIAP'!$Y197*'CPMK-CPL'!R$17,0)+IFERROR('FORM NILAI SIAP'!$AA197*'CPMK-CPL'!R$18,0)+IFERROR('FORM NILAI SIAP'!$AC197*'CPMK-CPL'!R$19,0)+IFERROR('FORM NILAI SIAP'!$AE197*'CPMK-CPL'!R$20,0))/'CPMK-CPL'!R$25,""))</f>
        <v/>
      </c>
      <c r="T197" s="2" t="str">
        <f t="shared" si="47"/>
        <v/>
      </c>
      <c r="U197" s="2" t="str">
        <f t="shared" si="48"/>
        <v/>
      </c>
      <c r="V197" s="2" t="str">
        <f t="shared" si="49"/>
        <v/>
      </c>
      <c r="W197" s="2" t="str">
        <f t="shared" si="50"/>
        <v/>
      </c>
      <c r="X197" s="2" t="str">
        <f t="shared" si="51"/>
        <v/>
      </c>
      <c r="Y197" s="2" t="str">
        <f t="shared" si="52"/>
        <v/>
      </c>
      <c r="Z197" s="2" t="str">
        <f t="shared" si="53"/>
        <v/>
      </c>
      <c r="AA197" s="2" t="str">
        <f t="shared" si="54"/>
        <v/>
      </c>
      <c r="AB197" s="2" t="str">
        <f t="shared" si="45"/>
        <v/>
      </c>
      <c r="AC197" s="2" t="str">
        <f t="shared" si="55"/>
        <v/>
      </c>
      <c r="AD197" s="2" t="str">
        <f t="shared" si="56"/>
        <v/>
      </c>
      <c r="AE197" s="2" t="str">
        <f t="shared" si="57"/>
        <v/>
      </c>
      <c r="AF197" s="2" t="str">
        <f t="shared" si="58"/>
        <v/>
      </c>
      <c r="AG197" s="2" t="str">
        <f t="shared" si="59"/>
        <v/>
      </c>
      <c r="AH197" s="2" t="str">
        <f t="shared" si="60"/>
        <v/>
      </c>
      <c r="AI197" s="60" t="str">
        <f t="shared" ca="1" si="61"/>
        <v/>
      </c>
      <c r="AJ197" s="60"/>
    </row>
    <row r="198" spans="1:36" x14ac:dyDescent="0.25">
      <c r="A198" s="63" t="str">
        <f t="shared" si="46"/>
        <v/>
      </c>
      <c r="B198" s="49" t="str">
        <f>IF('FORM NILAI SIAP'!A198=0,"",'FORM NILAI SIAP'!A198)</f>
        <v/>
      </c>
      <c r="C198" s="3" t="str">
        <f>IF('FORM NILAI SIAP'!B198=0,"",'FORM NILAI SIAP'!B198)</f>
        <v/>
      </c>
      <c r="D198" s="3" t="str">
        <f>'FORM NILAI SIAP'!J198</f>
        <v/>
      </c>
      <c r="E198" s="7" t="str">
        <f>IF($C198="","",IFERROR((IFERROR('FORM NILAI SIAP'!$M198*'CPMK-CPL'!D$11,0)+IFERROR('FORM NILAI SIAP'!$O198*'CPMK-CPL'!D$12,0)+IFERROR('FORM NILAI SIAP'!$Q198*'CPMK-CPL'!D$13,0)+IFERROR('FORM NILAI SIAP'!$S198*'CPMK-CPL'!D$14,0)+IFERROR('FORM NILAI SIAP'!$U198*'CPMK-CPL'!D$15,0)+IFERROR('FORM NILAI SIAP'!$W198*'CPMK-CPL'!D$16,0)+IFERROR('FORM NILAI SIAP'!$Y198*'CPMK-CPL'!D$17,0)+IFERROR('FORM NILAI SIAP'!$AA198*'CPMK-CPL'!D$18,0)+IFERROR('FORM NILAI SIAP'!$AC198*'CPMK-CPL'!D$19,0)+IFERROR('FORM NILAI SIAP'!$AE198*'CPMK-CPL'!D$20,0))/'CPMK-CPL'!D$25,""))</f>
        <v/>
      </c>
      <c r="F198" s="7" t="str">
        <f>IF($C198="","",IFERROR((IFERROR('FORM NILAI SIAP'!$M198*'CPMK-CPL'!E$11,0)+IFERROR('FORM NILAI SIAP'!$O198*'CPMK-CPL'!E$12,0)+IFERROR('FORM NILAI SIAP'!$Q198*'CPMK-CPL'!E$13,0)+IFERROR('FORM NILAI SIAP'!$S198*'CPMK-CPL'!E$14,0)+IFERROR('FORM NILAI SIAP'!$U198*'CPMK-CPL'!E$15,0)+IFERROR('FORM NILAI SIAP'!$W198*'CPMK-CPL'!E$16,0)+IFERROR('FORM NILAI SIAP'!$Y198*'CPMK-CPL'!E$17,0)+IFERROR('FORM NILAI SIAP'!$AA198*'CPMK-CPL'!E$18,0)+IFERROR('FORM NILAI SIAP'!$AC198*'CPMK-CPL'!E$19,0)+IFERROR('FORM NILAI SIAP'!$AE198*'CPMK-CPL'!E$20,0))/'CPMK-CPL'!E$25,""))</f>
        <v/>
      </c>
      <c r="G198" s="7" t="str">
        <f>IF($C198="","",IFERROR((IFERROR('FORM NILAI SIAP'!$M198*'CPMK-CPL'!F$11,0)+IFERROR('FORM NILAI SIAP'!$O198*'CPMK-CPL'!F$12,0)+IFERROR('FORM NILAI SIAP'!$Q198*'CPMK-CPL'!F$13,0)+IFERROR('FORM NILAI SIAP'!$S198*'CPMK-CPL'!F$14,0)+IFERROR('FORM NILAI SIAP'!$U198*'CPMK-CPL'!F$15,0)+IFERROR('FORM NILAI SIAP'!$W198*'CPMK-CPL'!F$16,0)+IFERROR('FORM NILAI SIAP'!$Y198*'CPMK-CPL'!F$17,0)+IFERROR('FORM NILAI SIAP'!$AA198*'CPMK-CPL'!F$18,0)+IFERROR('FORM NILAI SIAP'!$AC198*'CPMK-CPL'!F$19,0)+IFERROR('FORM NILAI SIAP'!$AE198*'CPMK-CPL'!F$20,0))/'CPMK-CPL'!F$25,""))</f>
        <v/>
      </c>
      <c r="H198" s="7" t="str">
        <f>IF($C198="","",IFERROR((IFERROR('FORM NILAI SIAP'!$M198*'CPMK-CPL'!G$11,0)+IFERROR('FORM NILAI SIAP'!$O198*'CPMK-CPL'!G$12,0)+IFERROR('FORM NILAI SIAP'!$Q198*'CPMK-CPL'!G$13,0)+IFERROR('FORM NILAI SIAP'!$S198*'CPMK-CPL'!G$14,0)+IFERROR('FORM NILAI SIAP'!$U198*'CPMK-CPL'!G$15,0)+IFERROR('FORM NILAI SIAP'!$W198*'CPMK-CPL'!G$16,0)+IFERROR('FORM NILAI SIAP'!$Y198*'CPMK-CPL'!G$17,0)+IFERROR('FORM NILAI SIAP'!$AA198*'CPMK-CPL'!G$18,0)+IFERROR('FORM NILAI SIAP'!$AC198*'CPMK-CPL'!G$19,0)+IFERROR('FORM NILAI SIAP'!$AE198*'CPMK-CPL'!G$20,0))/'CPMK-CPL'!G$25,""))</f>
        <v/>
      </c>
      <c r="I198" s="7" t="str">
        <f>IF($C198="","",IFERROR((IFERROR('FORM NILAI SIAP'!$M198*'CPMK-CPL'!H$11,0)+IFERROR('FORM NILAI SIAP'!$O198*'CPMK-CPL'!H$12,0)+IFERROR('FORM NILAI SIAP'!$Q198*'CPMK-CPL'!H$13,0)+IFERROR('FORM NILAI SIAP'!$S198*'CPMK-CPL'!H$14,0)+IFERROR('FORM NILAI SIAP'!$U198*'CPMK-CPL'!H$15,0)+IFERROR('FORM NILAI SIAP'!$W198*'CPMK-CPL'!H$16,0)+IFERROR('FORM NILAI SIAP'!$Y198*'CPMK-CPL'!H$17,0)+IFERROR('FORM NILAI SIAP'!$AA198*'CPMK-CPL'!H$18,0)+IFERROR('FORM NILAI SIAP'!$AC198*'CPMK-CPL'!H$19,0)+IFERROR('FORM NILAI SIAP'!$AE198*'CPMK-CPL'!H$20,0))/'CPMK-CPL'!H$25,""))</f>
        <v/>
      </c>
      <c r="J198" s="7" t="str">
        <f>IF($C198="","",IFERROR((IFERROR('FORM NILAI SIAP'!$M198*'CPMK-CPL'!I$11,0)+IFERROR('FORM NILAI SIAP'!$O198*'CPMK-CPL'!I$12,0)+IFERROR('FORM NILAI SIAP'!$Q198*'CPMK-CPL'!I$13,0)+IFERROR('FORM NILAI SIAP'!$S198*'CPMK-CPL'!I$14,0)+IFERROR('FORM NILAI SIAP'!$U198*'CPMK-CPL'!I$15,0)+IFERROR('FORM NILAI SIAP'!$W198*'CPMK-CPL'!I$16,0)+IFERROR('FORM NILAI SIAP'!$Y198*'CPMK-CPL'!I$17,0)+IFERROR('FORM NILAI SIAP'!$AA198*'CPMK-CPL'!I$18,0)+IFERROR('FORM NILAI SIAP'!$AC198*'CPMK-CPL'!I$19,0)+IFERROR('FORM NILAI SIAP'!$AE198*'CPMK-CPL'!I$20,0))/'CPMK-CPL'!I$25,""))</f>
        <v/>
      </c>
      <c r="K198" s="7" t="str">
        <f>IF($C198="","",IFERROR((IFERROR('FORM NILAI SIAP'!$M198*'CPMK-CPL'!J$11,0)+IFERROR('FORM NILAI SIAP'!$O198*'CPMK-CPL'!J$12,0)+IFERROR('FORM NILAI SIAP'!$Q198*'CPMK-CPL'!J$13,0)+IFERROR('FORM NILAI SIAP'!$S198*'CPMK-CPL'!J$14,0)+IFERROR('FORM NILAI SIAP'!$U198*'CPMK-CPL'!J$15,0)+IFERROR('FORM NILAI SIAP'!$W198*'CPMK-CPL'!J$16,0)+IFERROR('FORM NILAI SIAP'!$Y198*'CPMK-CPL'!J$17,0)+IFERROR('FORM NILAI SIAP'!$AA198*'CPMK-CPL'!J$18,0)+IFERROR('FORM NILAI SIAP'!$AC198*'CPMK-CPL'!J$19,0)+IFERROR('FORM NILAI SIAP'!$AE198*'CPMK-CPL'!J$20,0))/'CPMK-CPL'!J$25,""))</f>
        <v/>
      </c>
      <c r="L198" s="7" t="str">
        <f>IF($C198="","",IFERROR((IFERROR('FORM NILAI SIAP'!$M198*'CPMK-CPL'!K$11,0)+IFERROR('FORM NILAI SIAP'!$O198*'CPMK-CPL'!K$12,0)+IFERROR('FORM NILAI SIAP'!$Q198*'CPMK-CPL'!K$13,0)+IFERROR('FORM NILAI SIAP'!$S198*'CPMK-CPL'!K$14,0)+IFERROR('FORM NILAI SIAP'!$U198*'CPMK-CPL'!K$15,0)+IFERROR('FORM NILAI SIAP'!$W198*'CPMK-CPL'!K$16,0)+IFERROR('FORM NILAI SIAP'!$Y198*'CPMK-CPL'!K$17,0)+IFERROR('FORM NILAI SIAP'!$AA198*'CPMK-CPL'!K$18,0)+IFERROR('FORM NILAI SIAP'!$AC198*'CPMK-CPL'!K$19,0)+IFERROR('FORM NILAI SIAP'!$AE198*'CPMK-CPL'!K$20,0))/'CPMK-CPL'!K$25,""))</f>
        <v/>
      </c>
      <c r="M198" s="7" t="str">
        <f>IF($C198="","",IFERROR((IFERROR('FORM NILAI SIAP'!$M198*'CPMK-CPL'!L$11,0)+IFERROR('FORM NILAI SIAP'!$O198*'CPMK-CPL'!L$12,0)+IFERROR('FORM NILAI SIAP'!$Q198*'CPMK-CPL'!L$13,0)+IFERROR('FORM NILAI SIAP'!$S198*'CPMK-CPL'!L$14,0)+IFERROR('FORM NILAI SIAP'!$U198*'CPMK-CPL'!L$15,0)+IFERROR('FORM NILAI SIAP'!$W198*'CPMK-CPL'!L$16,0)+IFERROR('FORM NILAI SIAP'!$Y198*'CPMK-CPL'!L$17,0)+IFERROR('FORM NILAI SIAP'!$AA198*'CPMK-CPL'!L$18,0)+IFERROR('FORM NILAI SIAP'!$AC198*'CPMK-CPL'!L$19,0)+IFERROR('FORM NILAI SIAP'!$AE198*'CPMK-CPL'!L$20,0))/'CPMK-CPL'!L$25,""))</f>
        <v/>
      </c>
      <c r="N198" s="7" t="str">
        <f>IF($C198="","",IFERROR((IFERROR('FORM NILAI SIAP'!$M198*'CPMK-CPL'!M$11,0)+IFERROR('FORM NILAI SIAP'!$O198*'CPMK-CPL'!M$12,0)+IFERROR('FORM NILAI SIAP'!$Q198*'CPMK-CPL'!M$13,0)+IFERROR('FORM NILAI SIAP'!$S198*'CPMK-CPL'!M$14,0)+IFERROR('FORM NILAI SIAP'!$U198*'CPMK-CPL'!M$15,0)+IFERROR('FORM NILAI SIAP'!$W198*'CPMK-CPL'!M$16,0)+IFERROR('FORM NILAI SIAP'!$Y198*'CPMK-CPL'!M$17,0)+IFERROR('FORM NILAI SIAP'!$AA198*'CPMK-CPL'!M$18,0)+IFERROR('FORM NILAI SIAP'!$AC198*'CPMK-CPL'!M$19,0)+IFERROR('FORM NILAI SIAP'!$AE198*'CPMK-CPL'!M$20,0))/'CPMK-CPL'!M$25,""))</f>
        <v/>
      </c>
      <c r="O198" s="7" t="str">
        <f>IF($C198="","",IFERROR((IFERROR('FORM NILAI SIAP'!$M198*'CPMK-CPL'!N$11,0)+IFERROR('FORM NILAI SIAP'!$O198*'CPMK-CPL'!N$12,0)+IFERROR('FORM NILAI SIAP'!$Q198*'CPMK-CPL'!N$13,0)+IFERROR('FORM NILAI SIAP'!$S198*'CPMK-CPL'!N$14,0)+IFERROR('FORM NILAI SIAP'!$U198*'CPMK-CPL'!N$15,0)+IFERROR('FORM NILAI SIAP'!$W198*'CPMK-CPL'!N$16,0)+IFERROR('FORM NILAI SIAP'!$Y198*'CPMK-CPL'!N$17,0)+IFERROR('FORM NILAI SIAP'!$AA198*'CPMK-CPL'!N$18,0)+IFERROR('FORM NILAI SIAP'!$AC198*'CPMK-CPL'!N$19,0)+IFERROR('FORM NILAI SIAP'!$AE198*'CPMK-CPL'!N$20,0))/'CPMK-CPL'!N$25,""))</f>
        <v/>
      </c>
      <c r="P198" s="7" t="str">
        <f>IF($C198="","",IFERROR((IFERROR('FORM NILAI SIAP'!$M198*'CPMK-CPL'!O$11,0)+IFERROR('FORM NILAI SIAP'!$O198*'CPMK-CPL'!O$12,0)+IFERROR('FORM NILAI SIAP'!$Q198*'CPMK-CPL'!O$13,0)+IFERROR('FORM NILAI SIAP'!$S198*'CPMK-CPL'!O$14,0)+IFERROR('FORM NILAI SIAP'!$U198*'CPMK-CPL'!O$15,0)+IFERROR('FORM NILAI SIAP'!$W198*'CPMK-CPL'!O$16,0)+IFERROR('FORM NILAI SIAP'!$Y198*'CPMK-CPL'!O$17,0)+IFERROR('FORM NILAI SIAP'!$AA198*'CPMK-CPL'!O$18,0)+IFERROR('FORM NILAI SIAP'!$AC198*'CPMK-CPL'!O$19,0)+IFERROR('FORM NILAI SIAP'!$AE198*'CPMK-CPL'!O$20,0))/'CPMK-CPL'!O$25,""))</f>
        <v/>
      </c>
      <c r="Q198" s="7" t="str">
        <f>IF($C198="","",IFERROR((IFERROR('FORM NILAI SIAP'!$M198*'CPMK-CPL'!P$11,0)+IFERROR('FORM NILAI SIAP'!$O198*'CPMK-CPL'!P$12,0)+IFERROR('FORM NILAI SIAP'!$Q198*'CPMK-CPL'!P$13,0)+IFERROR('FORM NILAI SIAP'!$S198*'CPMK-CPL'!P$14,0)+IFERROR('FORM NILAI SIAP'!$U198*'CPMK-CPL'!P$15,0)+IFERROR('FORM NILAI SIAP'!$W198*'CPMK-CPL'!P$16,0)+IFERROR('FORM NILAI SIAP'!$Y198*'CPMK-CPL'!P$17,0)+IFERROR('FORM NILAI SIAP'!$AA198*'CPMK-CPL'!P$18,0)+IFERROR('FORM NILAI SIAP'!$AC198*'CPMK-CPL'!P$19,0)+IFERROR('FORM NILAI SIAP'!$AE198*'CPMK-CPL'!P$20,0))/'CPMK-CPL'!P$25,""))</f>
        <v/>
      </c>
      <c r="R198" s="7" t="str">
        <f>IF($C198="","",IFERROR((IFERROR('FORM NILAI SIAP'!$M198*'CPMK-CPL'!Q$11,0)+IFERROR('FORM NILAI SIAP'!$O198*'CPMK-CPL'!Q$12,0)+IFERROR('FORM NILAI SIAP'!$Q198*'CPMK-CPL'!Q$13,0)+IFERROR('FORM NILAI SIAP'!$S198*'CPMK-CPL'!Q$14,0)+IFERROR('FORM NILAI SIAP'!$U198*'CPMK-CPL'!Q$15,0)+IFERROR('FORM NILAI SIAP'!$W198*'CPMK-CPL'!Q$16,0)+IFERROR('FORM NILAI SIAP'!$Y198*'CPMK-CPL'!Q$17,0)+IFERROR('FORM NILAI SIAP'!$AA198*'CPMK-CPL'!Q$18,0)+IFERROR('FORM NILAI SIAP'!$AC198*'CPMK-CPL'!Q$19,0)+IFERROR('FORM NILAI SIAP'!$AE198*'CPMK-CPL'!Q$20,0))/'CPMK-CPL'!Q$25,""))</f>
        <v/>
      </c>
      <c r="S198" s="7" t="str">
        <f>IF($C198="","",IFERROR((IFERROR('FORM NILAI SIAP'!$M198*'CPMK-CPL'!R$11,0)+IFERROR('FORM NILAI SIAP'!$O198*'CPMK-CPL'!R$12,0)+IFERROR('FORM NILAI SIAP'!$Q198*'CPMK-CPL'!R$13,0)+IFERROR('FORM NILAI SIAP'!$S198*'CPMK-CPL'!R$14,0)+IFERROR('FORM NILAI SIAP'!$U198*'CPMK-CPL'!R$15,0)+IFERROR('FORM NILAI SIAP'!$W198*'CPMK-CPL'!R$16,0)+IFERROR('FORM NILAI SIAP'!$Y198*'CPMK-CPL'!R$17,0)+IFERROR('FORM NILAI SIAP'!$AA198*'CPMK-CPL'!R$18,0)+IFERROR('FORM NILAI SIAP'!$AC198*'CPMK-CPL'!R$19,0)+IFERROR('FORM NILAI SIAP'!$AE198*'CPMK-CPL'!R$20,0))/'CPMK-CPL'!R$25,""))</f>
        <v/>
      </c>
      <c r="T198" s="2" t="str">
        <f t="shared" si="47"/>
        <v/>
      </c>
      <c r="U198" s="2" t="str">
        <f t="shared" si="48"/>
        <v/>
      </c>
      <c r="V198" s="2" t="str">
        <f t="shared" si="49"/>
        <v/>
      </c>
      <c r="W198" s="2" t="str">
        <f t="shared" si="50"/>
        <v/>
      </c>
      <c r="X198" s="2" t="str">
        <f t="shared" si="51"/>
        <v/>
      </c>
      <c r="Y198" s="2" t="str">
        <f t="shared" si="52"/>
        <v/>
      </c>
      <c r="Z198" s="2" t="str">
        <f t="shared" si="53"/>
        <v/>
      </c>
      <c r="AA198" s="2" t="str">
        <f t="shared" si="54"/>
        <v/>
      </c>
      <c r="AB198" s="2" t="str">
        <f t="shared" si="45"/>
        <v/>
      </c>
      <c r="AC198" s="2" t="str">
        <f t="shared" si="55"/>
        <v/>
      </c>
      <c r="AD198" s="2" t="str">
        <f t="shared" si="56"/>
        <v/>
      </c>
      <c r="AE198" s="2" t="str">
        <f t="shared" si="57"/>
        <v/>
      </c>
      <c r="AF198" s="2" t="str">
        <f t="shared" si="58"/>
        <v/>
      </c>
      <c r="AG198" s="2" t="str">
        <f t="shared" si="59"/>
        <v/>
      </c>
      <c r="AH198" s="2" t="str">
        <f t="shared" si="60"/>
        <v/>
      </c>
      <c r="AI198" s="60" t="str">
        <f t="shared" ca="1" si="61"/>
        <v/>
      </c>
      <c r="AJ198" s="60"/>
    </row>
    <row r="199" spans="1:36" x14ac:dyDescent="0.25">
      <c r="A199" s="63" t="str">
        <f t="shared" si="46"/>
        <v/>
      </c>
      <c r="B199" s="49" t="str">
        <f>IF('FORM NILAI SIAP'!A199=0,"",'FORM NILAI SIAP'!A199)</f>
        <v/>
      </c>
      <c r="C199" s="3" t="str">
        <f>IF('FORM NILAI SIAP'!B199=0,"",'FORM NILAI SIAP'!B199)</f>
        <v/>
      </c>
      <c r="D199" s="3" t="str">
        <f>'FORM NILAI SIAP'!J199</f>
        <v/>
      </c>
      <c r="E199" s="7" t="str">
        <f>IF($C199="","",IFERROR((IFERROR('FORM NILAI SIAP'!$M199*'CPMK-CPL'!D$11,0)+IFERROR('FORM NILAI SIAP'!$O199*'CPMK-CPL'!D$12,0)+IFERROR('FORM NILAI SIAP'!$Q199*'CPMK-CPL'!D$13,0)+IFERROR('FORM NILAI SIAP'!$S199*'CPMK-CPL'!D$14,0)+IFERROR('FORM NILAI SIAP'!$U199*'CPMK-CPL'!D$15,0)+IFERROR('FORM NILAI SIAP'!$W199*'CPMK-CPL'!D$16,0)+IFERROR('FORM NILAI SIAP'!$Y199*'CPMK-CPL'!D$17,0)+IFERROR('FORM NILAI SIAP'!$AA199*'CPMK-CPL'!D$18,0)+IFERROR('FORM NILAI SIAP'!$AC199*'CPMK-CPL'!D$19,0)+IFERROR('FORM NILAI SIAP'!$AE199*'CPMK-CPL'!D$20,0))/'CPMK-CPL'!D$25,""))</f>
        <v/>
      </c>
      <c r="F199" s="7" t="str">
        <f>IF($C199="","",IFERROR((IFERROR('FORM NILAI SIAP'!$M199*'CPMK-CPL'!E$11,0)+IFERROR('FORM NILAI SIAP'!$O199*'CPMK-CPL'!E$12,0)+IFERROR('FORM NILAI SIAP'!$Q199*'CPMK-CPL'!E$13,0)+IFERROR('FORM NILAI SIAP'!$S199*'CPMK-CPL'!E$14,0)+IFERROR('FORM NILAI SIAP'!$U199*'CPMK-CPL'!E$15,0)+IFERROR('FORM NILAI SIAP'!$W199*'CPMK-CPL'!E$16,0)+IFERROR('FORM NILAI SIAP'!$Y199*'CPMK-CPL'!E$17,0)+IFERROR('FORM NILAI SIAP'!$AA199*'CPMK-CPL'!E$18,0)+IFERROR('FORM NILAI SIAP'!$AC199*'CPMK-CPL'!E$19,0)+IFERROR('FORM NILAI SIAP'!$AE199*'CPMK-CPL'!E$20,0))/'CPMK-CPL'!E$25,""))</f>
        <v/>
      </c>
      <c r="G199" s="7" t="str">
        <f>IF($C199="","",IFERROR((IFERROR('FORM NILAI SIAP'!$M199*'CPMK-CPL'!F$11,0)+IFERROR('FORM NILAI SIAP'!$O199*'CPMK-CPL'!F$12,0)+IFERROR('FORM NILAI SIAP'!$Q199*'CPMK-CPL'!F$13,0)+IFERROR('FORM NILAI SIAP'!$S199*'CPMK-CPL'!F$14,0)+IFERROR('FORM NILAI SIAP'!$U199*'CPMK-CPL'!F$15,0)+IFERROR('FORM NILAI SIAP'!$W199*'CPMK-CPL'!F$16,0)+IFERROR('FORM NILAI SIAP'!$Y199*'CPMK-CPL'!F$17,0)+IFERROR('FORM NILAI SIAP'!$AA199*'CPMK-CPL'!F$18,0)+IFERROR('FORM NILAI SIAP'!$AC199*'CPMK-CPL'!F$19,0)+IFERROR('FORM NILAI SIAP'!$AE199*'CPMK-CPL'!F$20,0))/'CPMK-CPL'!F$25,""))</f>
        <v/>
      </c>
      <c r="H199" s="7" t="str">
        <f>IF($C199="","",IFERROR((IFERROR('FORM NILAI SIAP'!$M199*'CPMK-CPL'!G$11,0)+IFERROR('FORM NILAI SIAP'!$O199*'CPMK-CPL'!G$12,0)+IFERROR('FORM NILAI SIAP'!$Q199*'CPMK-CPL'!G$13,0)+IFERROR('FORM NILAI SIAP'!$S199*'CPMK-CPL'!G$14,0)+IFERROR('FORM NILAI SIAP'!$U199*'CPMK-CPL'!G$15,0)+IFERROR('FORM NILAI SIAP'!$W199*'CPMK-CPL'!G$16,0)+IFERROR('FORM NILAI SIAP'!$Y199*'CPMK-CPL'!G$17,0)+IFERROR('FORM NILAI SIAP'!$AA199*'CPMK-CPL'!G$18,0)+IFERROR('FORM NILAI SIAP'!$AC199*'CPMK-CPL'!G$19,0)+IFERROR('FORM NILAI SIAP'!$AE199*'CPMK-CPL'!G$20,0))/'CPMK-CPL'!G$25,""))</f>
        <v/>
      </c>
      <c r="I199" s="7" t="str">
        <f>IF($C199="","",IFERROR((IFERROR('FORM NILAI SIAP'!$M199*'CPMK-CPL'!H$11,0)+IFERROR('FORM NILAI SIAP'!$O199*'CPMK-CPL'!H$12,0)+IFERROR('FORM NILAI SIAP'!$Q199*'CPMK-CPL'!H$13,0)+IFERROR('FORM NILAI SIAP'!$S199*'CPMK-CPL'!H$14,0)+IFERROR('FORM NILAI SIAP'!$U199*'CPMK-CPL'!H$15,0)+IFERROR('FORM NILAI SIAP'!$W199*'CPMK-CPL'!H$16,0)+IFERROR('FORM NILAI SIAP'!$Y199*'CPMK-CPL'!H$17,0)+IFERROR('FORM NILAI SIAP'!$AA199*'CPMK-CPL'!H$18,0)+IFERROR('FORM NILAI SIAP'!$AC199*'CPMK-CPL'!H$19,0)+IFERROR('FORM NILAI SIAP'!$AE199*'CPMK-CPL'!H$20,0))/'CPMK-CPL'!H$25,""))</f>
        <v/>
      </c>
      <c r="J199" s="7" t="str">
        <f>IF($C199="","",IFERROR((IFERROR('FORM NILAI SIAP'!$M199*'CPMK-CPL'!I$11,0)+IFERROR('FORM NILAI SIAP'!$O199*'CPMK-CPL'!I$12,0)+IFERROR('FORM NILAI SIAP'!$Q199*'CPMK-CPL'!I$13,0)+IFERROR('FORM NILAI SIAP'!$S199*'CPMK-CPL'!I$14,0)+IFERROR('FORM NILAI SIAP'!$U199*'CPMK-CPL'!I$15,0)+IFERROR('FORM NILAI SIAP'!$W199*'CPMK-CPL'!I$16,0)+IFERROR('FORM NILAI SIAP'!$Y199*'CPMK-CPL'!I$17,0)+IFERROR('FORM NILAI SIAP'!$AA199*'CPMK-CPL'!I$18,0)+IFERROR('FORM NILAI SIAP'!$AC199*'CPMK-CPL'!I$19,0)+IFERROR('FORM NILAI SIAP'!$AE199*'CPMK-CPL'!I$20,0))/'CPMK-CPL'!I$25,""))</f>
        <v/>
      </c>
      <c r="K199" s="7" t="str">
        <f>IF($C199="","",IFERROR((IFERROR('FORM NILAI SIAP'!$M199*'CPMK-CPL'!J$11,0)+IFERROR('FORM NILAI SIAP'!$O199*'CPMK-CPL'!J$12,0)+IFERROR('FORM NILAI SIAP'!$Q199*'CPMK-CPL'!J$13,0)+IFERROR('FORM NILAI SIAP'!$S199*'CPMK-CPL'!J$14,0)+IFERROR('FORM NILAI SIAP'!$U199*'CPMK-CPL'!J$15,0)+IFERROR('FORM NILAI SIAP'!$W199*'CPMK-CPL'!J$16,0)+IFERROR('FORM NILAI SIAP'!$Y199*'CPMK-CPL'!J$17,0)+IFERROR('FORM NILAI SIAP'!$AA199*'CPMK-CPL'!J$18,0)+IFERROR('FORM NILAI SIAP'!$AC199*'CPMK-CPL'!J$19,0)+IFERROR('FORM NILAI SIAP'!$AE199*'CPMK-CPL'!J$20,0))/'CPMK-CPL'!J$25,""))</f>
        <v/>
      </c>
      <c r="L199" s="7" t="str">
        <f>IF($C199="","",IFERROR((IFERROR('FORM NILAI SIAP'!$M199*'CPMK-CPL'!K$11,0)+IFERROR('FORM NILAI SIAP'!$O199*'CPMK-CPL'!K$12,0)+IFERROR('FORM NILAI SIAP'!$Q199*'CPMK-CPL'!K$13,0)+IFERROR('FORM NILAI SIAP'!$S199*'CPMK-CPL'!K$14,0)+IFERROR('FORM NILAI SIAP'!$U199*'CPMK-CPL'!K$15,0)+IFERROR('FORM NILAI SIAP'!$W199*'CPMK-CPL'!K$16,0)+IFERROR('FORM NILAI SIAP'!$Y199*'CPMK-CPL'!K$17,0)+IFERROR('FORM NILAI SIAP'!$AA199*'CPMK-CPL'!K$18,0)+IFERROR('FORM NILAI SIAP'!$AC199*'CPMK-CPL'!K$19,0)+IFERROR('FORM NILAI SIAP'!$AE199*'CPMK-CPL'!K$20,0))/'CPMK-CPL'!K$25,""))</f>
        <v/>
      </c>
      <c r="M199" s="7" t="str">
        <f>IF($C199="","",IFERROR((IFERROR('FORM NILAI SIAP'!$M199*'CPMK-CPL'!L$11,0)+IFERROR('FORM NILAI SIAP'!$O199*'CPMK-CPL'!L$12,0)+IFERROR('FORM NILAI SIAP'!$Q199*'CPMK-CPL'!L$13,0)+IFERROR('FORM NILAI SIAP'!$S199*'CPMK-CPL'!L$14,0)+IFERROR('FORM NILAI SIAP'!$U199*'CPMK-CPL'!L$15,0)+IFERROR('FORM NILAI SIAP'!$W199*'CPMK-CPL'!L$16,0)+IFERROR('FORM NILAI SIAP'!$Y199*'CPMK-CPL'!L$17,0)+IFERROR('FORM NILAI SIAP'!$AA199*'CPMK-CPL'!L$18,0)+IFERROR('FORM NILAI SIAP'!$AC199*'CPMK-CPL'!L$19,0)+IFERROR('FORM NILAI SIAP'!$AE199*'CPMK-CPL'!L$20,0))/'CPMK-CPL'!L$25,""))</f>
        <v/>
      </c>
      <c r="N199" s="7" t="str">
        <f>IF($C199="","",IFERROR((IFERROR('FORM NILAI SIAP'!$M199*'CPMK-CPL'!M$11,0)+IFERROR('FORM NILAI SIAP'!$O199*'CPMK-CPL'!M$12,0)+IFERROR('FORM NILAI SIAP'!$Q199*'CPMK-CPL'!M$13,0)+IFERROR('FORM NILAI SIAP'!$S199*'CPMK-CPL'!M$14,0)+IFERROR('FORM NILAI SIAP'!$U199*'CPMK-CPL'!M$15,0)+IFERROR('FORM NILAI SIAP'!$W199*'CPMK-CPL'!M$16,0)+IFERROR('FORM NILAI SIAP'!$Y199*'CPMK-CPL'!M$17,0)+IFERROR('FORM NILAI SIAP'!$AA199*'CPMK-CPL'!M$18,0)+IFERROR('FORM NILAI SIAP'!$AC199*'CPMK-CPL'!M$19,0)+IFERROR('FORM NILAI SIAP'!$AE199*'CPMK-CPL'!M$20,0))/'CPMK-CPL'!M$25,""))</f>
        <v/>
      </c>
      <c r="O199" s="7" t="str">
        <f>IF($C199="","",IFERROR((IFERROR('FORM NILAI SIAP'!$M199*'CPMK-CPL'!N$11,0)+IFERROR('FORM NILAI SIAP'!$O199*'CPMK-CPL'!N$12,0)+IFERROR('FORM NILAI SIAP'!$Q199*'CPMK-CPL'!N$13,0)+IFERROR('FORM NILAI SIAP'!$S199*'CPMK-CPL'!N$14,0)+IFERROR('FORM NILAI SIAP'!$U199*'CPMK-CPL'!N$15,0)+IFERROR('FORM NILAI SIAP'!$W199*'CPMK-CPL'!N$16,0)+IFERROR('FORM NILAI SIAP'!$Y199*'CPMK-CPL'!N$17,0)+IFERROR('FORM NILAI SIAP'!$AA199*'CPMK-CPL'!N$18,0)+IFERROR('FORM NILAI SIAP'!$AC199*'CPMK-CPL'!N$19,0)+IFERROR('FORM NILAI SIAP'!$AE199*'CPMK-CPL'!N$20,0))/'CPMK-CPL'!N$25,""))</f>
        <v/>
      </c>
      <c r="P199" s="7" t="str">
        <f>IF($C199="","",IFERROR((IFERROR('FORM NILAI SIAP'!$M199*'CPMK-CPL'!O$11,0)+IFERROR('FORM NILAI SIAP'!$O199*'CPMK-CPL'!O$12,0)+IFERROR('FORM NILAI SIAP'!$Q199*'CPMK-CPL'!O$13,0)+IFERROR('FORM NILAI SIAP'!$S199*'CPMK-CPL'!O$14,0)+IFERROR('FORM NILAI SIAP'!$U199*'CPMK-CPL'!O$15,0)+IFERROR('FORM NILAI SIAP'!$W199*'CPMK-CPL'!O$16,0)+IFERROR('FORM NILAI SIAP'!$Y199*'CPMK-CPL'!O$17,0)+IFERROR('FORM NILAI SIAP'!$AA199*'CPMK-CPL'!O$18,0)+IFERROR('FORM NILAI SIAP'!$AC199*'CPMK-CPL'!O$19,0)+IFERROR('FORM NILAI SIAP'!$AE199*'CPMK-CPL'!O$20,0))/'CPMK-CPL'!O$25,""))</f>
        <v/>
      </c>
      <c r="Q199" s="7" t="str">
        <f>IF($C199="","",IFERROR((IFERROR('FORM NILAI SIAP'!$M199*'CPMK-CPL'!P$11,0)+IFERROR('FORM NILAI SIAP'!$O199*'CPMK-CPL'!P$12,0)+IFERROR('FORM NILAI SIAP'!$Q199*'CPMK-CPL'!P$13,0)+IFERROR('FORM NILAI SIAP'!$S199*'CPMK-CPL'!P$14,0)+IFERROR('FORM NILAI SIAP'!$U199*'CPMK-CPL'!P$15,0)+IFERROR('FORM NILAI SIAP'!$W199*'CPMK-CPL'!P$16,0)+IFERROR('FORM NILAI SIAP'!$Y199*'CPMK-CPL'!P$17,0)+IFERROR('FORM NILAI SIAP'!$AA199*'CPMK-CPL'!P$18,0)+IFERROR('FORM NILAI SIAP'!$AC199*'CPMK-CPL'!P$19,0)+IFERROR('FORM NILAI SIAP'!$AE199*'CPMK-CPL'!P$20,0))/'CPMK-CPL'!P$25,""))</f>
        <v/>
      </c>
      <c r="R199" s="7" t="str">
        <f>IF($C199="","",IFERROR((IFERROR('FORM NILAI SIAP'!$M199*'CPMK-CPL'!Q$11,0)+IFERROR('FORM NILAI SIAP'!$O199*'CPMK-CPL'!Q$12,0)+IFERROR('FORM NILAI SIAP'!$Q199*'CPMK-CPL'!Q$13,0)+IFERROR('FORM NILAI SIAP'!$S199*'CPMK-CPL'!Q$14,0)+IFERROR('FORM NILAI SIAP'!$U199*'CPMK-CPL'!Q$15,0)+IFERROR('FORM NILAI SIAP'!$W199*'CPMK-CPL'!Q$16,0)+IFERROR('FORM NILAI SIAP'!$Y199*'CPMK-CPL'!Q$17,0)+IFERROR('FORM NILAI SIAP'!$AA199*'CPMK-CPL'!Q$18,0)+IFERROR('FORM NILAI SIAP'!$AC199*'CPMK-CPL'!Q$19,0)+IFERROR('FORM NILAI SIAP'!$AE199*'CPMK-CPL'!Q$20,0))/'CPMK-CPL'!Q$25,""))</f>
        <v/>
      </c>
      <c r="S199" s="7" t="str">
        <f>IF($C199="","",IFERROR((IFERROR('FORM NILAI SIAP'!$M199*'CPMK-CPL'!R$11,0)+IFERROR('FORM NILAI SIAP'!$O199*'CPMK-CPL'!R$12,0)+IFERROR('FORM NILAI SIAP'!$Q199*'CPMK-CPL'!R$13,0)+IFERROR('FORM NILAI SIAP'!$S199*'CPMK-CPL'!R$14,0)+IFERROR('FORM NILAI SIAP'!$U199*'CPMK-CPL'!R$15,0)+IFERROR('FORM NILAI SIAP'!$W199*'CPMK-CPL'!R$16,0)+IFERROR('FORM NILAI SIAP'!$Y199*'CPMK-CPL'!R$17,0)+IFERROR('FORM NILAI SIAP'!$AA199*'CPMK-CPL'!R$18,0)+IFERROR('FORM NILAI SIAP'!$AC199*'CPMK-CPL'!R$19,0)+IFERROR('FORM NILAI SIAP'!$AE199*'CPMK-CPL'!R$20,0))/'CPMK-CPL'!R$25,""))</f>
        <v/>
      </c>
      <c r="T199" s="2" t="str">
        <f t="shared" si="47"/>
        <v/>
      </c>
      <c r="U199" s="2" t="str">
        <f t="shared" si="48"/>
        <v/>
      </c>
      <c r="V199" s="2" t="str">
        <f t="shared" si="49"/>
        <v/>
      </c>
      <c r="W199" s="2" t="str">
        <f t="shared" si="50"/>
        <v/>
      </c>
      <c r="X199" s="2" t="str">
        <f t="shared" si="51"/>
        <v/>
      </c>
      <c r="Y199" s="2" t="str">
        <f t="shared" si="52"/>
        <v/>
      </c>
      <c r="Z199" s="2" t="str">
        <f t="shared" si="53"/>
        <v/>
      </c>
      <c r="AA199" s="2" t="str">
        <f t="shared" si="54"/>
        <v/>
      </c>
      <c r="AB199" s="2" t="str">
        <f t="shared" si="45"/>
        <v/>
      </c>
      <c r="AC199" s="2" t="str">
        <f t="shared" si="55"/>
        <v/>
      </c>
      <c r="AD199" s="2" t="str">
        <f t="shared" si="56"/>
        <v/>
      </c>
      <c r="AE199" s="2" t="str">
        <f t="shared" si="57"/>
        <v/>
      </c>
      <c r="AF199" s="2" t="str">
        <f t="shared" si="58"/>
        <v/>
      </c>
      <c r="AG199" s="2" t="str">
        <f t="shared" si="59"/>
        <v/>
      </c>
      <c r="AH199" s="2" t="str">
        <f t="shared" si="60"/>
        <v/>
      </c>
      <c r="AI199" s="60" t="str">
        <f t="shared" ca="1" si="61"/>
        <v/>
      </c>
      <c r="AJ199" s="60"/>
    </row>
    <row r="200" spans="1:36" x14ac:dyDescent="0.25">
      <c r="A200" s="63" t="str">
        <f t="shared" si="46"/>
        <v/>
      </c>
      <c r="B200" s="49" t="str">
        <f>IF('FORM NILAI SIAP'!A200=0,"",'FORM NILAI SIAP'!A200)</f>
        <v/>
      </c>
      <c r="C200" s="3" t="str">
        <f>IF('FORM NILAI SIAP'!B200=0,"",'FORM NILAI SIAP'!B200)</f>
        <v/>
      </c>
      <c r="D200" s="3" t="str">
        <f>'FORM NILAI SIAP'!J200</f>
        <v/>
      </c>
      <c r="E200" s="7" t="str">
        <f>IF($C200="","",IFERROR((IFERROR('FORM NILAI SIAP'!$M200*'CPMK-CPL'!D$11,0)+IFERROR('FORM NILAI SIAP'!$O200*'CPMK-CPL'!D$12,0)+IFERROR('FORM NILAI SIAP'!$Q200*'CPMK-CPL'!D$13,0)+IFERROR('FORM NILAI SIAP'!$S200*'CPMK-CPL'!D$14,0)+IFERROR('FORM NILAI SIAP'!$U200*'CPMK-CPL'!D$15,0)+IFERROR('FORM NILAI SIAP'!$W200*'CPMK-CPL'!D$16,0)+IFERROR('FORM NILAI SIAP'!$Y200*'CPMK-CPL'!D$17,0)+IFERROR('FORM NILAI SIAP'!$AA200*'CPMK-CPL'!D$18,0)+IFERROR('FORM NILAI SIAP'!$AC200*'CPMK-CPL'!D$19,0)+IFERROR('FORM NILAI SIAP'!$AE200*'CPMK-CPL'!D$20,0))/'CPMK-CPL'!D$25,""))</f>
        <v/>
      </c>
      <c r="F200" s="7" t="str">
        <f>IF($C200="","",IFERROR((IFERROR('FORM NILAI SIAP'!$M200*'CPMK-CPL'!E$11,0)+IFERROR('FORM NILAI SIAP'!$O200*'CPMK-CPL'!E$12,0)+IFERROR('FORM NILAI SIAP'!$Q200*'CPMK-CPL'!E$13,0)+IFERROR('FORM NILAI SIAP'!$S200*'CPMK-CPL'!E$14,0)+IFERROR('FORM NILAI SIAP'!$U200*'CPMK-CPL'!E$15,0)+IFERROR('FORM NILAI SIAP'!$W200*'CPMK-CPL'!E$16,0)+IFERROR('FORM NILAI SIAP'!$Y200*'CPMK-CPL'!E$17,0)+IFERROR('FORM NILAI SIAP'!$AA200*'CPMK-CPL'!E$18,0)+IFERROR('FORM NILAI SIAP'!$AC200*'CPMK-CPL'!E$19,0)+IFERROR('FORM NILAI SIAP'!$AE200*'CPMK-CPL'!E$20,0))/'CPMK-CPL'!E$25,""))</f>
        <v/>
      </c>
      <c r="G200" s="7" t="str">
        <f>IF($C200="","",IFERROR((IFERROR('FORM NILAI SIAP'!$M200*'CPMK-CPL'!F$11,0)+IFERROR('FORM NILAI SIAP'!$O200*'CPMK-CPL'!F$12,0)+IFERROR('FORM NILAI SIAP'!$Q200*'CPMK-CPL'!F$13,0)+IFERROR('FORM NILAI SIAP'!$S200*'CPMK-CPL'!F$14,0)+IFERROR('FORM NILAI SIAP'!$U200*'CPMK-CPL'!F$15,0)+IFERROR('FORM NILAI SIAP'!$W200*'CPMK-CPL'!F$16,0)+IFERROR('FORM NILAI SIAP'!$Y200*'CPMK-CPL'!F$17,0)+IFERROR('FORM NILAI SIAP'!$AA200*'CPMK-CPL'!F$18,0)+IFERROR('FORM NILAI SIAP'!$AC200*'CPMK-CPL'!F$19,0)+IFERROR('FORM NILAI SIAP'!$AE200*'CPMK-CPL'!F$20,0))/'CPMK-CPL'!F$25,""))</f>
        <v/>
      </c>
      <c r="H200" s="7" t="str">
        <f>IF($C200="","",IFERROR((IFERROR('FORM NILAI SIAP'!$M200*'CPMK-CPL'!G$11,0)+IFERROR('FORM NILAI SIAP'!$O200*'CPMK-CPL'!G$12,0)+IFERROR('FORM NILAI SIAP'!$Q200*'CPMK-CPL'!G$13,0)+IFERROR('FORM NILAI SIAP'!$S200*'CPMK-CPL'!G$14,0)+IFERROR('FORM NILAI SIAP'!$U200*'CPMK-CPL'!G$15,0)+IFERROR('FORM NILAI SIAP'!$W200*'CPMK-CPL'!G$16,0)+IFERROR('FORM NILAI SIAP'!$Y200*'CPMK-CPL'!G$17,0)+IFERROR('FORM NILAI SIAP'!$AA200*'CPMK-CPL'!G$18,0)+IFERROR('FORM NILAI SIAP'!$AC200*'CPMK-CPL'!G$19,0)+IFERROR('FORM NILAI SIAP'!$AE200*'CPMK-CPL'!G$20,0))/'CPMK-CPL'!G$25,""))</f>
        <v/>
      </c>
      <c r="I200" s="7" t="str">
        <f>IF($C200="","",IFERROR((IFERROR('FORM NILAI SIAP'!$M200*'CPMK-CPL'!H$11,0)+IFERROR('FORM NILAI SIAP'!$O200*'CPMK-CPL'!H$12,0)+IFERROR('FORM NILAI SIAP'!$Q200*'CPMK-CPL'!H$13,0)+IFERROR('FORM NILAI SIAP'!$S200*'CPMK-CPL'!H$14,0)+IFERROR('FORM NILAI SIAP'!$U200*'CPMK-CPL'!H$15,0)+IFERROR('FORM NILAI SIAP'!$W200*'CPMK-CPL'!H$16,0)+IFERROR('FORM NILAI SIAP'!$Y200*'CPMK-CPL'!H$17,0)+IFERROR('FORM NILAI SIAP'!$AA200*'CPMK-CPL'!H$18,0)+IFERROR('FORM NILAI SIAP'!$AC200*'CPMK-CPL'!H$19,0)+IFERROR('FORM NILAI SIAP'!$AE200*'CPMK-CPL'!H$20,0))/'CPMK-CPL'!H$25,""))</f>
        <v/>
      </c>
      <c r="J200" s="7" t="str">
        <f>IF($C200="","",IFERROR((IFERROR('FORM NILAI SIAP'!$M200*'CPMK-CPL'!I$11,0)+IFERROR('FORM NILAI SIAP'!$O200*'CPMK-CPL'!I$12,0)+IFERROR('FORM NILAI SIAP'!$Q200*'CPMK-CPL'!I$13,0)+IFERROR('FORM NILAI SIAP'!$S200*'CPMK-CPL'!I$14,0)+IFERROR('FORM NILAI SIAP'!$U200*'CPMK-CPL'!I$15,0)+IFERROR('FORM NILAI SIAP'!$W200*'CPMK-CPL'!I$16,0)+IFERROR('FORM NILAI SIAP'!$Y200*'CPMK-CPL'!I$17,0)+IFERROR('FORM NILAI SIAP'!$AA200*'CPMK-CPL'!I$18,0)+IFERROR('FORM NILAI SIAP'!$AC200*'CPMK-CPL'!I$19,0)+IFERROR('FORM NILAI SIAP'!$AE200*'CPMK-CPL'!I$20,0))/'CPMK-CPL'!I$25,""))</f>
        <v/>
      </c>
      <c r="K200" s="7" t="str">
        <f>IF($C200="","",IFERROR((IFERROR('FORM NILAI SIAP'!$M200*'CPMK-CPL'!J$11,0)+IFERROR('FORM NILAI SIAP'!$O200*'CPMK-CPL'!J$12,0)+IFERROR('FORM NILAI SIAP'!$Q200*'CPMK-CPL'!J$13,0)+IFERROR('FORM NILAI SIAP'!$S200*'CPMK-CPL'!J$14,0)+IFERROR('FORM NILAI SIAP'!$U200*'CPMK-CPL'!J$15,0)+IFERROR('FORM NILAI SIAP'!$W200*'CPMK-CPL'!J$16,0)+IFERROR('FORM NILAI SIAP'!$Y200*'CPMK-CPL'!J$17,0)+IFERROR('FORM NILAI SIAP'!$AA200*'CPMK-CPL'!J$18,0)+IFERROR('FORM NILAI SIAP'!$AC200*'CPMK-CPL'!J$19,0)+IFERROR('FORM NILAI SIAP'!$AE200*'CPMK-CPL'!J$20,0))/'CPMK-CPL'!J$25,""))</f>
        <v/>
      </c>
      <c r="L200" s="7" t="str">
        <f>IF($C200="","",IFERROR((IFERROR('FORM NILAI SIAP'!$M200*'CPMK-CPL'!K$11,0)+IFERROR('FORM NILAI SIAP'!$O200*'CPMK-CPL'!K$12,0)+IFERROR('FORM NILAI SIAP'!$Q200*'CPMK-CPL'!K$13,0)+IFERROR('FORM NILAI SIAP'!$S200*'CPMK-CPL'!K$14,0)+IFERROR('FORM NILAI SIAP'!$U200*'CPMK-CPL'!K$15,0)+IFERROR('FORM NILAI SIAP'!$W200*'CPMK-CPL'!K$16,0)+IFERROR('FORM NILAI SIAP'!$Y200*'CPMK-CPL'!K$17,0)+IFERROR('FORM NILAI SIAP'!$AA200*'CPMK-CPL'!K$18,0)+IFERROR('FORM NILAI SIAP'!$AC200*'CPMK-CPL'!K$19,0)+IFERROR('FORM NILAI SIAP'!$AE200*'CPMK-CPL'!K$20,0))/'CPMK-CPL'!K$25,""))</f>
        <v/>
      </c>
      <c r="M200" s="7" t="str">
        <f>IF($C200="","",IFERROR((IFERROR('FORM NILAI SIAP'!$M200*'CPMK-CPL'!L$11,0)+IFERROR('FORM NILAI SIAP'!$O200*'CPMK-CPL'!L$12,0)+IFERROR('FORM NILAI SIAP'!$Q200*'CPMK-CPL'!L$13,0)+IFERROR('FORM NILAI SIAP'!$S200*'CPMK-CPL'!L$14,0)+IFERROR('FORM NILAI SIAP'!$U200*'CPMK-CPL'!L$15,0)+IFERROR('FORM NILAI SIAP'!$W200*'CPMK-CPL'!L$16,0)+IFERROR('FORM NILAI SIAP'!$Y200*'CPMK-CPL'!L$17,0)+IFERROR('FORM NILAI SIAP'!$AA200*'CPMK-CPL'!L$18,0)+IFERROR('FORM NILAI SIAP'!$AC200*'CPMK-CPL'!L$19,0)+IFERROR('FORM NILAI SIAP'!$AE200*'CPMK-CPL'!L$20,0))/'CPMK-CPL'!L$25,""))</f>
        <v/>
      </c>
      <c r="N200" s="7" t="str">
        <f>IF($C200="","",IFERROR((IFERROR('FORM NILAI SIAP'!$M200*'CPMK-CPL'!M$11,0)+IFERROR('FORM NILAI SIAP'!$O200*'CPMK-CPL'!M$12,0)+IFERROR('FORM NILAI SIAP'!$Q200*'CPMK-CPL'!M$13,0)+IFERROR('FORM NILAI SIAP'!$S200*'CPMK-CPL'!M$14,0)+IFERROR('FORM NILAI SIAP'!$U200*'CPMK-CPL'!M$15,0)+IFERROR('FORM NILAI SIAP'!$W200*'CPMK-CPL'!M$16,0)+IFERROR('FORM NILAI SIAP'!$Y200*'CPMK-CPL'!M$17,0)+IFERROR('FORM NILAI SIAP'!$AA200*'CPMK-CPL'!M$18,0)+IFERROR('FORM NILAI SIAP'!$AC200*'CPMK-CPL'!M$19,0)+IFERROR('FORM NILAI SIAP'!$AE200*'CPMK-CPL'!M$20,0))/'CPMK-CPL'!M$25,""))</f>
        <v/>
      </c>
      <c r="O200" s="7" t="str">
        <f>IF($C200="","",IFERROR((IFERROR('FORM NILAI SIAP'!$M200*'CPMK-CPL'!N$11,0)+IFERROR('FORM NILAI SIAP'!$O200*'CPMK-CPL'!N$12,0)+IFERROR('FORM NILAI SIAP'!$Q200*'CPMK-CPL'!N$13,0)+IFERROR('FORM NILAI SIAP'!$S200*'CPMK-CPL'!N$14,0)+IFERROR('FORM NILAI SIAP'!$U200*'CPMK-CPL'!N$15,0)+IFERROR('FORM NILAI SIAP'!$W200*'CPMK-CPL'!N$16,0)+IFERROR('FORM NILAI SIAP'!$Y200*'CPMK-CPL'!N$17,0)+IFERROR('FORM NILAI SIAP'!$AA200*'CPMK-CPL'!N$18,0)+IFERROR('FORM NILAI SIAP'!$AC200*'CPMK-CPL'!N$19,0)+IFERROR('FORM NILAI SIAP'!$AE200*'CPMK-CPL'!N$20,0))/'CPMK-CPL'!N$25,""))</f>
        <v/>
      </c>
      <c r="P200" s="7" t="str">
        <f>IF($C200="","",IFERROR((IFERROR('FORM NILAI SIAP'!$M200*'CPMK-CPL'!O$11,0)+IFERROR('FORM NILAI SIAP'!$O200*'CPMK-CPL'!O$12,0)+IFERROR('FORM NILAI SIAP'!$Q200*'CPMK-CPL'!O$13,0)+IFERROR('FORM NILAI SIAP'!$S200*'CPMK-CPL'!O$14,0)+IFERROR('FORM NILAI SIAP'!$U200*'CPMK-CPL'!O$15,0)+IFERROR('FORM NILAI SIAP'!$W200*'CPMK-CPL'!O$16,0)+IFERROR('FORM NILAI SIAP'!$Y200*'CPMK-CPL'!O$17,0)+IFERROR('FORM NILAI SIAP'!$AA200*'CPMK-CPL'!O$18,0)+IFERROR('FORM NILAI SIAP'!$AC200*'CPMK-CPL'!O$19,0)+IFERROR('FORM NILAI SIAP'!$AE200*'CPMK-CPL'!O$20,0))/'CPMK-CPL'!O$25,""))</f>
        <v/>
      </c>
      <c r="Q200" s="7" t="str">
        <f>IF($C200="","",IFERROR((IFERROR('FORM NILAI SIAP'!$M200*'CPMK-CPL'!P$11,0)+IFERROR('FORM NILAI SIAP'!$O200*'CPMK-CPL'!P$12,0)+IFERROR('FORM NILAI SIAP'!$Q200*'CPMK-CPL'!P$13,0)+IFERROR('FORM NILAI SIAP'!$S200*'CPMK-CPL'!P$14,0)+IFERROR('FORM NILAI SIAP'!$U200*'CPMK-CPL'!P$15,0)+IFERROR('FORM NILAI SIAP'!$W200*'CPMK-CPL'!P$16,0)+IFERROR('FORM NILAI SIAP'!$Y200*'CPMK-CPL'!P$17,0)+IFERROR('FORM NILAI SIAP'!$AA200*'CPMK-CPL'!P$18,0)+IFERROR('FORM NILAI SIAP'!$AC200*'CPMK-CPL'!P$19,0)+IFERROR('FORM NILAI SIAP'!$AE200*'CPMK-CPL'!P$20,0))/'CPMK-CPL'!P$25,""))</f>
        <v/>
      </c>
      <c r="R200" s="7" t="str">
        <f>IF($C200="","",IFERROR((IFERROR('FORM NILAI SIAP'!$M200*'CPMK-CPL'!Q$11,0)+IFERROR('FORM NILAI SIAP'!$O200*'CPMK-CPL'!Q$12,0)+IFERROR('FORM NILAI SIAP'!$Q200*'CPMK-CPL'!Q$13,0)+IFERROR('FORM NILAI SIAP'!$S200*'CPMK-CPL'!Q$14,0)+IFERROR('FORM NILAI SIAP'!$U200*'CPMK-CPL'!Q$15,0)+IFERROR('FORM NILAI SIAP'!$W200*'CPMK-CPL'!Q$16,0)+IFERROR('FORM NILAI SIAP'!$Y200*'CPMK-CPL'!Q$17,0)+IFERROR('FORM NILAI SIAP'!$AA200*'CPMK-CPL'!Q$18,0)+IFERROR('FORM NILAI SIAP'!$AC200*'CPMK-CPL'!Q$19,0)+IFERROR('FORM NILAI SIAP'!$AE200*'CPMK-CPL'!Q$20,0))/'CPMK-CPL'!Q$25,""))</f>
        <v/>
      </c>
      <c r="S200" s="7" t="str">
        <f>IF($C200="","",IFERROR((IFERROR('FORM NILAI SIAP'!$M200*'CPMK-CPL'!R$11,0)+IFERROR('FORM NILAI SIAP'!$O200*'CPMK-CPL'!R$12,0)+IFERROR('FORM NILAI SIAP'!$Q200*'CPMK-CPL'!R$13,0)+IFERROR('FORM NILAI SIAP'!$S200*'CPMK-CPL'!R$14,0)+IFERROR('FORM NILAI SIAP'!$U200*'CPMK-CPL'!R$15,0)+IFERROR('FORM NILAI SIAP'!$W200*'CPMK-CPL'!R$16,0)+IFERROR('FORM NILAI SIAP'!$Y200*'CPMK-CPL'!R$17,0)+IFERROR('FORM NILAI SIAP'!$AA200*'CPMK-CPL'!R$18,0)+IFERROR('FORM NILAI SIAP'!$AC200*'CPMK-CPL'!R$19,0)+IFERROR('FORM NILAI SIAP'!$AE200*'CPMK-CPL'!R$20,0))/'CPMK-CPL'!R$25,""))</f>
        <v/>
      </c>
      <c r="T200" s="2" t="str">
        <f t="shared" si="47"/>
        <v/>
      </c>
      <c r="U200" s="2" t="str">
        <f t="shared" si="48"/>
        <v/>
      </c>
      <c r="V200" s="2" t="str">
        <f t="shared" si="49"/>
        <v/>
      </c>
      <c r="W200" s="2" t="str">
        <f t="shared" si="50"/>
        <v/>
      </c>
      <c r="X200" s="2" t="str">
        <f t="shared" si="51"/>
        <v/>
      </c>
      <c r="Y200" s="2" t="str">
        <f t="shared" si="52"/>
        <v/>
      </c>
      <c r="Z200" s="2" t="str">
        <f t="shared" si="53"/>
        <v/>
      </c>
      <c r="AA200" s="2" t="str">
        <f t="shared" si="54"/>
        <v/>
      </c>
      <c r="AB200" s="2" t="str">
        <f t="shared" ref="AB200:AB251" si="62">IF(M200="","",IF(M200&gt;=80,4,IF(M200&gt;=70,3,IF(M200&gt;=60,2,1))))</f>
        <v/>
      </c>
      <c r="AC200" s="2" t="str">
        <f t="shared" si="55"/>
        <v/>
      </c>
      <c r="AD200" s="2" t="str">
        <f t="shared" si="56"/>
        <v/>
      </c>
      <c r="AE200" s="2" t="str">
        <f t="shared" si="57"/>
        <v/>
      </c>
      <c r="AF200" s="2" t="str">
        <f t="shared" si="58"/>
        <v/>
      </c>
      <c r="AG200" s="2" t="str">
        <f t="shared" si="59"/>
        <v/>
      </c>
      <c r="AH200" s="2" t="str">
        <f t="shared" si="60"/>
        <v/>
      </c>
      <c r="AI200" s="60" t="str">
        <f t="shared" ca="1" si="61"/>
        <v/>
      </c>
      <c r="AJ200" s="60"/>
    </row>
    <row r="201" spans="1:36" x14ac:dyDescent="0.25">
      <c r="A201" s="63" t="str">
        <f t="shared" ref="A201:A251" si="63">IF(A200="","",IF(A200=jmlmhs,"",A200+1))</f>
        <v/>
      </c>
      <c r="B201" s="49" t="str">
        <f>IF('FORM NILAI SIAP'!A201=0,"",'FORM NILAI SIAP'!A201)</f>
        <v/>
      </c>
      <c r="C201" s="3" t="str">
        <f>IF('FORM NILAI SIAP'!B201=0,"",'FORM NILAI SIAP'!B201)</f>
        <v/>
      </c>
      <c r="D201" s="3" t="str">
        <f>'FORM NILAI SIAP'!J201</f>
        <v/>
      </c>
      <c r="E201" s="7" t="str">
        <f>IF($C201="","",IFERROR((IFERROR('FORM NILAI SIAP'!$M201*'CPMK-CPL'!D$11,0)+IFERROR('FORM NILAI SIAP'!$O201*'CPMK-CPL'!D$12,0)+IFERROR('FORM NILAI SIAP'!$Q201*'CPMK-CPL'!D$13,0)+IFERROR('FORM NILAI SIAP'!$S201*'CPMK-CPL'!D$14,0)+IFERROR('FORM NILAI SIAP'!$U201*'CPMK-CPL'!D$15,0)+IFERROR('FORM NILAI SIAP'!$W201*'CPMK-CPL'!D$16,0)+IFERROR('FORM NILAI SIAP'!$Y201*'CPMK-CPL'!D$17,0)+IFERROR('FORM NILAI SIAP'!$AA201*'CPMK-CPL'!D$18,0)+IFERROR('FORM NILAI SIAP'!$AC201*'CPMK-CPL'!D$19,0)+IFERROR('FORM NILAI SIAP'!$AE201*'CPMK-CPL'!D$20,0))/'CPMK-CPL'!D$25,""))</f>
        <v/>
      </c>
      <c r="F201" s="7" t="str">
        <f>IF($C201="","",IFERROR((IFERROR('FORM NILAI SIAP'!$M201*'CPMK-CPL'!E$11,0)+IFERROR('FORM NILAI SIAP'!$O201*'CPMK-CPL'!E$12,0)+IFERROR('FORM NILAI SIAP'!$Q201*'CPMK-CPL'!E$13,0)+IFERROR('FORM NILAI SIAP'!$S201*'CPMK-CPL'!E$14,0)+IFERROR('FORM NILAI SIAP'!$U201*'CPMK-CPL'!E$15,0)+IFERROR('FORM NILAI SIAP'!$W201*'CPMK-CPL'!E$16,0)+IFERROR('FORM NILAI SIAP'!$Y201*'CPMK-CPL'!E$17,0)+IFERROR('FORM NILAI SIAP'!$AA201*'CPMK-CPL'!E$18,0)+IFERROR('FORM NILAI SIAP'!$AC201*'CPMK-CPL'!E$19,0)+IFERROR('FORM NILAI SIAP'!$AE201*'CPMK-CPL'!E$20,0))/'CPMK-CPL'!E$25,""))</f>
        <v/>
      </c>
      <c r="G201" s="7" t="str">
        <f>IF($C201="","",IFERROR((IFERROR('FORM NILAI SIAP'!$M201*'CPMK-CPL'!F$11,0)+IFERROR('FORM NILAI SIAP'!$O201*'CPMK-CPL'!F$12,0)+IFERROR('FORM NILAI SIAP'!$Q201*'CPMK-CPL'!F$13,0)+IFERROR('FORM NILAI SIAP'!$S201*'CPMK-CPL'!F$14,0)+IFERROR('FORM NILAI SIAP'!$U201*'CPMK-CPL'!F$15,0)+IFERROR('FORM NILAI SIAP'!$W201*'CPMK-CPL'!F$16,0)+IFERROR('FORM NILAI SIAP'!$Y201*'CPMK-CPL'!F$17,0)+IFERROR('FORM NILAI SIAP'!$AA201*'CPMK-CPL'!F$18,0)+IFERROR('FORM NILAI SIAP'!$AC201*'CPMK-CPL'!F$19,0)+IFERROR('FORM NILAI SIAP'!$AE201*'CPMK-CPL'!F$20,0))/'CPMK-CPL'!F$25,""))</f>
        <v/>
      </c>
      <c r="H201" s="7" t="str">
        <f>IF($C201="","",IFERROR((IFERROR('FORM NILAI SIAP'!$M201*'CPMK-CPL'!G$11,0)+IFERROR('FORM NILAI SIAP'!$O201*'CPMK-CPL'!G$12,0)+IFERROR('FORM NILAI SIAP'!$Q201*'CPMK-CPL'!G$13,0)+IFERROR('FORM NILAI SIAP'!$S201*'CPMK-CPL'!G$14,0)+IFERROR('FORM NILAI SIAP'!$U201*'CPMK-CPL'!G$15,0)+IFERROR('FORM NILAI SIAP'!$W201*'CPMK-CPL'!G$16,0)+IFERROR('FORM NILAI SIAP'!$Y201*'CPMK-CPL'!G$17,0)+IFERROR('FORM NILAI SIAP'!$AA201*'CPMK-CPL'!G$18,0)+IFERROR('FORM NILAI SIAP'!$AC201*'CPMK-CPL'!G$19,0)+IFERROR('FORM NILAI SIAP'!$AE201*'CPMK-CPL'!G$20,0))/'CPMK-CPL'!G$25,""))</f>
        <v/>
      </c>
      <c r="I201" s="7" t="str">
        <f>IF($C201="","",IFERROR((IFERROR('FORM NILAI SIAP'!$M201*'CPMK-CPL'!H$11,0)+IFERROR('FORM NILAI SIAP'!$O201*'CPMK-CPL'!H$12,0)+IFERROR('FORM NILAI SIAP'!$Q201*'CPMK-CPL'!H$13,0)+IFERROR('FORM NILAI SIAP'!$S201*'CPMK-CPL'!H$14,0)+IFERROR('FORM NILAI SIAP'!$U201*'CPMK-CPL'!H$15,0)+IFERROR('FORM NILAI SIAP'!$W201*'CPMK-CPL'!H$16,0)+IFERROR('FORM NILAI SIAP'!$Y201*'CPMK-CPL'!H$17,0)+IFERROR('FORM NILAI SIAP'!$AA201*'CPMK-CPL'!H$18,0)+IFERROR('FORM NILAI SIAP'!$AC201*'CPMK-CPL'!H$19,0)+IFERROR('FORM NILAI SIAP'!$AE201*'CPMK-CPL'!H$20,0))/'CPMK-CPL'!H$25,""))</f>
        <v/>
      </c>
      <c r="J201" s="7" t="str">
        <f>IF($C201="","",IFERROR((IFERROR('FORM NILAI SIAP'!$M201*'CPMK-CPL'!I$11,0)+IFERROR('FORM NILAI SIAP'!$O201*'CPMK-CPL'!I$12,0)+IFERROR('FORM NILAI SIAP'!$Q201*'CPMK-CPL'!I$13,0)+IFERROR('FORM NILAI SIAP'!$S201*'CPMK-CPL'!I$14,0)+IFERROR('FORM NILAI SIAP'!$U201*'CPMK-CPL'!I$15,0)+IFERROR('FORM NILAI SIAP'!$W201*'CPMK-CPL'!I$16,0)+IFERROR('FORM NILAI SIAP'!$Y201*'CPMK-CPL'!I$17,0)+IFERROR('FORM NILAI SIAP'!$AA201*'CPMK-CPL'!I$18,0)+IFERROR('FORM NILAI SIAP'!$AC201*'CPMK-CPL'!I$19,0)+IFERROR('FORM NILAI SIAP'!$AE201*'CPMK-CPL'!I$20,0))/'CPMK-CPL'!I$25,""))</f>
        <v/>
      </c>
      <c r="K201" s="7" t="str">
        <f>IF($C201="","",IFERROR((IFERROR('FORM NILAI SIAP'!$M201*'CPMK-CPL'!J$11,0)+IFERROR('FORM NILAI SIAP'!$O201*'CPMK-CPL'!J$12,0)+IFERROR('FORM NILAI SIAP'!$Q201*'CPMK-CPL'!J$13,0)+IFERROR('FORM NILAI SIAP'!$S201*'CPMK-CPL'!J$14,0)+IFERROR('FORM NILAI SIAP'!$U201*'CPMK-CPL'!J$15,0)+IFERROR('FORM NILAI SIAP'!$W201*'CPMK-CPL'!J$16,0)+IFERROR('FORM NILAI SIAP'!$Y201*'CPMK-CPL'!J$17,0)+IFERROR('FORM NILAI SIAP'!$AA201*'CPMK-CPL'!J$18,0)+IFERROR('FORM NILAI SIAP'!$AC201*'CPMK-CPL'!J$19,0)+IFERROR('FORM NILAI SIAP'!$AE201*'CPMK-CPL'!J$20,0))/'CPMK-CPL'!J$25,""))</f>
        <v/>
      </c>
      <c r="L201" s="7" t="str">
        <f>IF($C201="","",IFERROR((IFERROR('FORM NILAI SIAP'!$M201*'CPMK-CPL'!K$11,0)+IFERROR('FORM NILAI SIAP'!$O201*'CPMK-CPL'!K$12,0)+IFERROR('FORM NILAI SIAP'!$Q201*'CPMK-CPL'!K$13,0)+IFERROR('FORM NILAI SIAP'!$S201*'CPMK-CPL'!K$14,0)+IFERROR('FORM NILAI SIAP'!$U201*'CPMK-CPL'!K$15,0)+IFERROR('FORM NILAI SIAP'!$W201*'CPMK-CPL'!K$16,0)+IFERROR('FORM NILAI SIAP'!$Y201*'CPMK-CPL'!K$17,0)+IFERROR('FORM NILAI SIAP'!$AA201*'CPMK-CPL'!K$18,0)+IFERROR('FORM NILAI SIAP'!$AC201*'CPMK-CPL'!K$19,0)+IFERROR('FORM NILAI SIAP'!$AE201*'CPMK-CPL'!K$20,0))/'CPMK-CPL'!K$25,""))</f>
        <v/>
      </c>
      <c r="M201" s="7" t="str">
        <f>IF($C201="","",IFERROR((IFERROR('FORM NILAI SIAP'!$M201*'CPMK-CPL'!L$11,0)+IFERROR('FORM NILAI SIAP'!$O201*'CPMK-CPL'!L$12,0)+IFERROR('FORM NILAI SIAP'!$Q201*'CPMK-CPL'!L$13,0)+IFERROR('FORM NILAI SIAP'!$S201*'CPMK-CPL'!L$14,0)+IFERROR('FORM NILAI SIAP'!$U201*'CPMK-CPL'!L$15,0)+IFERROR('FORM NILAI SIAP'!$W201*'CPMK-CPL'!L$16,0)+IFERROR('FORM NILAI SIAP'!$Y201*'CPMK-CPL'!L$17,0)+IFERROR('FORM NILAI SIAP'!$AA201*'CPMK-CPL'!L$18,0)+IFERROR('FORM NILAI SIAP'!$AC201*'CPMK-CPL'!L$19,0)+IFERROR('FORM NILAI SIAP'!$AE201*'CPMK-CPL'!L$20,0))/'CPMK-CPL'!L$25,""))</f>
        <v/>
      </c>
      <c r="N201" s="7" t="str">
        <f>IF($C201="","",IFERROR((IFERROR('FORM NILAI SIAP'!$M201*'CPMK-CPL'!M$11,0)+IFERROR('FORM NILAI SIAP'!$O201*'CPMK-CPL'!M$12,0)+IFERROR('FORM NILAI SIAP'!$Q201*'CPMK-CPL'!M$13,0)+IFERROR('FORM NILAI SIAP'!$S201*'CPMK-CPL'!M$14,0)+IFERROR('FORM NILAI SIAP'!$U201*'CPMK-CPL'!M$15,0)+IFERROR('FORM NILAI SIAP'!$W201*'CPMK-CPL'!M$16,0)+IFERROR('FORM NILAI SIAP'!$Y201*'CPMK-CPL'!M$17,0)+IFERROR('FORM NILAI SIAP'!$AA201*'CPMK-CPL'!M$18,0)+IFERROR('FORM NILAI SIAP'!$AC201*'CPMK-CPL'!M$19,0)+IFERROR('FORM NILAI SIAP'!$AE201*'CPMK-CPL'!M$20,0))/'CPMK-CPL'!M$25,""))</f>
        <v/>
      </c>
      <c r="O201" s="7" t="str">
        <f>IF($C201="","",IFERROR((IFERROR('FORM NILAI SIAP'!$M201*'CPMK-CPL'!N$11,0)+IFERROR('FORM NILAI SIAP'!$O201*'CPMK-CPL'!N$12,0)+IFERROR('FORM NILAI SIAP'!$Q201*'CPMK-CPL'!N$13,0)+IFERROR('FORM NILAI SIAP'!$S201*'CPMK-CPL'!N$14,0)+IFERROR('FORM NILAI SIAP'!$U201*'CPMK-CPL'!N$15,0)+IFERROR('FORM NILAI SIAP'!$W201*'CPMK-CPL'!N$16,0)+IFERROR('FORM NILAI SIAP'!$Y201*'CPMK-CPL'!N$17,0)+IFERROR('FORM NILAI SIAP'!$AA201*'CPMK-CPL'!N$18,0)+IFERROR('FORM NILAI SIAP'!$AC201*'CPMK-CPL'!N$19,0)+IFERROR('FORM NILAI SIAP'!$AE201*'CPMK-CPL'!N$20,0))/'CPMK-CPL'!N$25,""))</f>
        <v/>
      </c>
      <c r="P201" s="7" t="str">
        <f>IF($C201="","",IFERROR((IFERROR('FORM NILAI SIAP'!$M201*'CPMK-CPL'!O$11,0)+IFERROR('FORM NILAI SIAP'!$O201*'CPMK-CPL'!O$12,0)+IFERROR('FORM NILAI SIAP'!$Q201*'CPMK-CPL'!O$13,0)+IFERROR('FORM NILAI SIAP'!$S201*'CPMK-CPL'!O$14,0)+IFERROR('FORM NILAI SIAP'!$U201*'CPMK-CPL'!O$15,0)+IFERROR('FORM NILAI SIAP'!$W201*'CPMK-CPL'!O$16,0)+IFERROR('FORM NILAI SIAP'!$Y201*'CPMK-CPL'!O$17,0)+IFERROR('FORM NILAI SIAP'!$AA201*'CPMK-CPL'!O$18,0)+IFERROR('FORM NILAI SIAP'!$AC201*'CPMK-CPL'!O$19,0)+IFERROR('FORM NILAI SIAP'!$AE201*'CPMK-CPL'!O$20,0))/'CPMK-CPL'!O$25,""))</f>
        <v/>
      </c>
      <c r="Q201" s="7" t="str">
        <f>IF($C201="","",IFERROR((IFERROR('FORM NILAI SIAP'!$M201*'CPMK-CPL'!P$11,0)+IFERROR('FORM NILAI SIAP'!$O201*'CPMK-CPL'!P$12,0)+IFERROR('FORM NILAI SIAP'!$Q201*'CPMK-CPL'!P$13,0)+IFERROR('FORM NILAI SIAP'!$S201*'CPMK-CPL'!P$14,0)+IFERROR('FORM NILAI SIAP'!$U201*'CPMK-CPL'!P$15,0)+IFERROR('FORM NILAI SIAP'!$W201*'CPMK-CPL'!P$16,0)+IFERROR('FORM NILAI SIAP'!$Y201*'CPMK-CPL'!P$17,0)+IFERROR('FORM NILAI SIAP'!$AA201*'CPMK-CPL'!P$18,0)+IFERROR('FORM NILAI SIAP'!$AC201*'CPMK-CPL'!P$19,0)+IFERROR('FORM NILAI SIAP'!$AE201*'CPMK-CPL'!P$20,0))/'CPMK-CPL'!P$25,""))</f>
        <v/>
      </c>
      <c r="R201" s="7" t="str">
        <f>IF($C201="","",IFERROR((IFERROR('FORM NILAI SIAP'!$M201*'CPMK-CPL'!Q$11,0)+IFERROR('FORM NILAI SIAP'!$O201*'CPMK-CPL'!Q$12,0)+IFERROR('FORM NILAI SIAP'!$Q201*'CPMK-CPL'!Q$13,0)+IFERROR('FORM NILAI SIAP'!$S201*'CPMK-CPL'!Q$14,0)+IFERROR('FORM NILAI SIAP'!$U201*'CPMK-CPL'!Q$15,0)+IFERROR('FORM NILAI SIAP'!$W201*'CPMK-CPL'!Q$16,0)+IFERROR('FORM NILAI SIAP'!$Y201*'CPMK-CPL'!Q$17,0)+IFERROR('FORM NILAI SIAP'!$AA201*'CPMK-CPL'!Q$18,0)+IFERROR('FORM NILAI SIAP'!$AC201*'CPMK-CPL'!Q$19,0)+IFERROR('FORM NILAI SIAP'!$AE201*'CPMK-CPL'!Q$20,0))/'CPMK-CPL'!Q$25,""))</f>
        <v/>
      </c>
      <c r="S201" s="7" t="str">
        <f>IF($C201="","",IFERROR((IFERROR('FORM NILAI SIAP'!$M201*'CPMK-CPL'!R$11,0)+IFERROR('FORM NILAI SIAP'!$O201*'CPMK-CPL'!R$12,0)+IFERROR('FORM NILAI SIAP'!$Q201*'CPMK-CPL'!R$13,0)+IFERROR('FORM NILAI SIAP'!$S201*'CPMK-CPL'!R$14,0)+IFERROR('FORM NILAI SIAP'!$U201*'CPMK-CPL'!R$15,0)+IFERROR('FORM NILAI SIAP'!$W201*'CPMK-CPL'!R$16,0)+IFERROR('FORM NILAI SIAP'!$Y201*'CPMK-CPL'!R$17,0)+IFERROR('FORM NILAI SIAP'!$AA201*'CPMK-CPL'!R$18,0)+IFERROR('FORM NILAI SIAP'!$AC201*'CPMK-CPL'!R$19,0)+IFERROR('FORM NILAI SIAP'!$AE201*'CPMK-CPL'!R$20,0))/'CPMK-CPL'!R$25,""))</f>
        <v/>
      </c>
      <c r="T201" s="2" t="str">
        <f t="shared" ref="T201:T251" si="64">IF(E201="","",IF(E201&gt;=80,4,IF(E201&gt;=70,3,IF(E201&gt;=60,2,1))))</f>
        <v/>
      </c>
      <c r="U201" s="2" t="str">
        <f t="shared" ref="U201:U251" si="65">IF(F201="","",IF(F201&gt;=80,4,IF(F201&gt;=70,3,IF(F201&gt;=60,2,1))))</f>
        <v/>
      </c>
      <c r="V201" s="2" t="str">
        <f t="shared" ref="V201:V251" si="66">IF(G201="","",IF(G201&gt;=80,4,IF(G201&gt;=70,3,IF(G201&gt;=60,2,1))))</f>
        <v/>
      </c>
      <c r="W201" s="2" t="str">
        <f t="shared" ref="W201:W251" si="67">IF(H201="","",IF(H201&gt;=80,4,IF(H201&gt;=70,3,IF(H201&gt;=60,2,1))))</f>
        <v/>
      </c>
      <c r="X201" s="2" t="str">
        <f t="shared" ref="X201:X251" si="68">IF(I201="","",IF(I201&gt;=80,4,IF(I201&gt;=70,3,IF(I201&gt;=60,2,1))))</f>
        <v/>
      </c>
      <c r="Y201" s="2" t="str">
        <f t="shared" ref="Y201:Y251" si="69">IF(J201="","",IF(J201&gt;=80,4,IF(J201&gt;=70,3,IF(J201&gt;=60,2,1))))</f>
        <v/>
      </c>
      <c r="Z201" s="2" t="str">
        <f t="shared" ref="Z201:Z251" si="70">IF(K201="","",IF(K201&gt;=80,4,IF(K201&gt;=70,3,IF(K201&gt;=60,2,1))))</f>
        <v/>
      </c>
      <c r="AA201" s="2" t="str">
        <f t="shared" ref="AA201:AA251" si="71">IF(L201="","",IF(L201&gt;=80,4,IF(L201&gt;=70,3,IF(L201&gt;=60,2,1))))</f>
        <v/>
      </c>
      <c r="AB201" s="2" t="str">
        <f t="shared" si="62"/>
        <v/>
      </c>
      <c r="AC201" s="2" t="str">
        <f t="shared" ref="AC201:AC251" si="72">IF(N201="","",IF(N201&gt;=80,4,IF(N201&gt;=70,3,IF(N201&gt;=60,2,1))))</f>
        <v/>
      </c>
      <c r="AD201" s="2" t="str">
        <f t="shared" ref="AD201:AD251" si="73">IF(O201="","",IF(O201&gt;=80,4,IF(O201&gt;=70,3,IF(O201&gt;=60,2,1))))</f>
        <v/>
      </c>
      <c r="AE201" s="2" t="str">
        <f t="shared" ref="AE201:AE251" si="74">IF(P201="","",IF(P201&gt;=80,4,IF(P201&gt;=70,3,IF(P201&gt;=60,2,1))))</f>
        <v/>
      </c>
      <c r="AF201" s="2" t="str">
        <f t="shared" ref="AF201:AF251" si="75">IF(Q201="","",IF(Q201&gt;=80,4,IF(Q201&gt;=70,3,IF(Q201&gt;=60,2,1))))</f>
        <v/>
      </c>
      <c r="AG201" s="2" t="str">
        <f t="shared" ref="AG201:AG251" si="76">IF(R201="","",IF(R201&gt;=80,4,IF(R201&gt;=70,3,IF(R201&gt;=60,2,1))))</f>
        <v/>
      </c>
      <c r="AH201" s="2" t="str">
        <f t="shared" ref="AH201:AH251" si="77">IF(S201="","",IF(S201&gt;=80,4,IF(S201&gt;=70,3,IF(S201&gt;=60,2,1))))</f>
        <v/>
      </c>
      <c r="AI201" s="60" t="str">
        <f t="shared" ref="AI201:AI251" ca="1" si="78">OFFSET(D201,0,MATCH($AN$1,$T$6:$AH$6,0)+15)</f>
        <v/>
      </c>
      <c r="AJ201" s="60"/>
    </row>
    <row r="202" spans="1:36" x14ac:dyDescent="0.25">
      <c r="A202" s="63" t="str">
        <f t="shared" si="63"/>
        <v/>
      </c>
      <c r="B202" s="49" t="str">
        <f>IF('FORM NILAI SIAP'!A202=0,"",'FORM NILAI SIAP'!A202)</f>
        <v/>
      </c>
      <c r="C202" s="3" t="str">
        <f>IF('FORM NILAI SIAP'!B202=0,"",'FORM NILAI SIAP'!B202)</f>
        <v/>
      </c>
      <c r="D202" s="3" t="str">
        <f>'FORM NILAI SIAP'!J202</f>
        <v/>
      </c>
      <c r="E202" s="7" t="str">
        <f>IF($C202="","",IFERROR((IFERROR('FORM NILAI SIAP'!$M202*'CPMK-CPL'!D$11,0)+IFERROR('FORM NILAI SIAP'!$O202*'CPMK-CPL'!D$12,0)+IFERROR('FORM NILAI SIAP'!$Q202*'CPMK-CPL'!D$13,0)+IFERROR('FORM NILAI SIAP'!$S202*'CPMK-CPL'!D$14,0)+IFERROR('FORM NILAI SIAP'!$U202*'CPMK-CPL'!D$15,0)+IFERROR('FORM NILAI SIAP'!$W202*'CPMK-CPL'!D$16,0)+IFERROR('FORM NILAI SIAP'!$Y202*'CPMK-CPL'!D$17,0)+IFERROR('FORM NILAI SIAP'!$AA202*'CPMK-CPL'!D$18,0)+IFERROR('FORM NILAI SIAP'!$AC202*'CPMK-CPL'!D$19,0)+IFERROR('FORM NILAI SIAP'!$AE202*'CPMK-CPL'!D$20,0))/'CPMK-CPL'!D$25,""))</f>
        <v/>
      </c>
      <c r="F202" s="7" t="str">
        <f>IF($C202="","",IFERROR((IFERROR('FORM NILAI SIAP'!$M202*'CPMK-CPL'!E$11,0)+IFERROR('FORM NILAI SIAP'!$O202*'CPMK-CPL'!E$12,0)+IFERROR('FORM NILAI SIAP'!$Q202*'CPMK-CPL'!E$13,0)+IFERROR('FORM NILAI SIAP'!$S202*'CPMK-CPL'!E$14,0)+IFERROR('FORM NILAI SIAP'!$U202*'CPMK-CPL'!E$15,0)+IFERROR('FORM NILAI SIAP'!$W202*'CPMK-CPL'!E$16,0)+IFERROR('FORM NILAI SIAP'!$Y202*'CPMK-CPL'!E$17,0)+IFERROR('FORM NILAI SIAP'!$AA202*'CPMK-CPL'!E$18,0)+IFERROR('FORM NILAI SIAP'!$AC202*'CPMK-CPL'!E$19,0)+IFERROR('FORM NILAI SIAP'!$AE202*'CPMK-CPL'!E$20,0))/'CPMK-CPL'!E$25,""))</f>
        <v/>
      </c>
      <c r="G202" s="7" t="str">
        <f>IF($C202="","",IFERROR((IFERROR('FORM NILAI SIAP'!$M202*'CPMK-CPL'!F$11,0)+IFERROR('FORM NILAI SIAP'!$O202*'CPMK-CPL'!F$12,0)+IFERROR('FORM NILAI SIAP'!$Q202*'CPMK-CPL'!F$13,0)+IFERROR('FORM NILAI SIAP'!$S202*'CPMK-CPL'!F$14,0)+IFERROR('FORM NILAI SIAP'!$U202*'CPMK-CPL'!F$15,0)+IFERROR('FORM NILAI SIAP'!$W202*'CPMK-CPL'!F$16,0)+IFERROR('FORM NILAI SIAP'!$Y202*'CPMK-CPL'!F$17,0)+IFERROR('FORM NILAI SIAP'!$AA202*'CPMK-CPL'!F$18,0)+IFERROR('FORM NILAI SIAP'!$AC202*'CPMK-CPL'!F$19,0)+IFERROR('FORM NILAI SIAP'!$AE202*'CPMK-CPL'!F$20,0))/'CPMK-CPL'!F$25,""))</f>
        <v/>
      </c>
      <c r="H202" s="7" t="str">
        <f>IF($C202="","",IFERROR((IFERROR('FORM NILAI SIAP'!$M202*'CPMK-CPL'!G$11,0)+IFERROR('FORM NILAI SIAP'!$O202*'CPMK-CPL'!G$12,0)+IFERROR('FORM NILAI SIAP'!$Q202*'CPMK-CPL'!G$13,0)+IFERROR('FORM NILAI SIAP'!$S202*'CPMK-CPL'!G$14,0)+IFERROR('FORM NILAI SIAP'!$U202*'CPMK-CPL'!G$15,0)+IFERROR('FORM NILAI SIAP'!$W202*'CPMK-CPL'!G$16,0)+IFERROR('FORM NILAI SIAP'!$Y202*'CPMK-CPL'!G$17,0)+IFERROR('FORM NILAI SIAP'!$AA202*'CPMK-CPL'!G$18,0)+IFERROR('FORM NILAI SIAP'!$AC202*'CPMK-CPL'!G$19,0)+IFERROR('FORM NILAI SIAP'!$AE202*'CPMK-CPL'!G$20,0))/'CPMK-CPL'!G$25,""))</f>
        <v/>
      </c>
      <c r="I202" s="7" t="str">
        <f>IF($C202="","",IFERROR((IFERROR('FORM NILAI SIAP'!$M202*'CPMK-CPL'!H$11,0)+IFERROR('FORM NILAI SIAP'!$O202*'CPMK-CPL'!H$12,0)+IFERROR('FORM NILAI SIAP'!$Q202*'CPMK-CPL'!H$13,0)+IFERROR('FORM NILAI SIAP'!$S202*'CPMK-CPL'!H$14,0)+IFERROR('FORM NILAI SIAP'!$U202*'CPMK-CPL'!H$15,0)+IFERROR('FORM NILAI SIAP'!$W202*'CPMK-CPL'!H$16,0)+IFERROR('FORM NILAI SIAP'!$Y202*'CPMK-CPL'!H$17,0)+IFERROR('FORM NILAI SIAP'!$AA202*'CPMK-CPL'!H$18,0)+IFERROR('FORM NILAI SIAP'!$AC202*'CPMK-CPL'!H$19,0)+IFERROR('FORM NILAI SIAP'!$AE202*'CPMK-CPL'!H$20,0))/'CPMK-CPL'!H$25,""))</f>
        <v/>
      </c>
      <c r="J202" s="7" t="str">
        <f>IF($C202="","",IFERROR((IFERROR('FORM NILAI SIAP'!$M202*'CPMK-CPL'!I$11,0)+IFERROR('FORM NILAI SIAP'!$O202*'CPMK-CPL'!I$12,0)+IFERROR('FORM NILAI SIAP'!$Q202*'CPMK-CPL'!I$13,0)+IFERROR('FORM NILAI SIAP'!$S202*'CPMK-CPL'!I$14,0)+IFERROR('FORM NILAI SIAP'!$U202*'CPMK-CPL'!I$15,0)+IFERROR('FORM NILAI SIAP'!$W202*'CPMK-CPL'!I$16,0)+IFERROR('FORM NILAI SIAP'!$Y202*'CPMK-CPL'!I$17,0)+IFERROR('FORM NILAI SIAP'!$AA202*'CPMK-CPL'!I$18,0)+IFERROR('FORM NILAI SIAP'!$AC202*'CPMK-CPL'!I$19,0)+IFERROR('FORM NILAI SIAP'!$AE202*'CPMK-CPL'!I$20,0))/'CPMK-CPL'!I$25,""))</f>
        <v/>
      </c>
      <c r="K202" s="7" t="str">
        <f>IF($C202="","",IFERROR((IFERROR('FORM NILAI SIAP'!$M202*'CPMK-CPL'!J$11,0)+IFERROR('FORM NILAI SIAP'!$O202*'CPMK-CPL'!J$12,0)+IFERROR('FORM NILAI SIAP'!$Q202*'CPMK-CPL'!J$13,0)+IFERROR('FORM NILAI SIAP'!$S202*'CPMK-CPL'!J$14,0)+IFERROR('FORM NILAI SIAP'!$U202*'CPMK-CPL'!J$15,0)+IFERROR('FORM NILAI SIAP'!$W202*'CPMK-CPL'!J$16,0)+IFERROR('FORM NILAI SIAP'!$Y202*'CPMK-CPL'!J$17,0)+IFERROR('FORM NILAI SIAP'!$AA202*'CPMK-CPL'!J$18,0)+IFERROR('FORM NILAI SIAP'!$AC202*'CPMK-CPL'!J$19,0)+IFERROR('FORM NILAI SIAP'!$AE202*'CPMK-CPL'!J$20,0))/'CPMK-CPL'!J$25,""))</f>
        <v/>
      </c>
      <c r="L202" s="7" t="str">
        <f>IF($C202="","",IFERROR((IFERROR('FORM NILAI SIAP'!$M202*'CPMK-CPL'!K$11,0)+IFERROR('FORM NILAI SIAP'!$O202*'CPMK-CPL'!K$12,0)+IFERROR('FORM NILAI SIAP'!$Q202*'CPMK-CPL'!K$13,0)+IFERROR('FORM NILAI SIAP'!$S202*'CPMK-CPL'!K$14,0)+IFERROR('FORM NILAI SIAP'!$U202*'CPMK-CPL'!K$15,0)+IFERROR('FORM NILAI SIAP'!$W202*'CPMK-CPL'!K$16,0)+IFERROR('FORM NILAI SIAP'!$Y202*'CPMK-CPL'!K$17,0)+IFERROR('FORM NILAI SIAP'!$AA202*'CPMK-CPL'!K$18,0)+IFERROR('FORM NILAI SIAP'!$AC202*'CPMK-CPL'!K$19,0)+IFERROR('FORM NILAI SIAP'!$AE202*'CPMK-CPL'!K$20,0))/'CPMK-CPL'!K$25,""))</f>
        <v/>
      </c>
      <c r="M202" s="7" t="str">
        <f>IF($C202="","",IFERROR((IFERROR('FORM NILAI SIAP'!$M202*'CPMK-CPL'!L$11,0)+IFERROR('FORM NILAI SIAP'!$O202*'CPMK-CPL'!L$12,0)+IFERROR('FORM NILAI SIAP'!$Q202*'CPMK-CPL'!L$13,0)+IFERROR('FORM NILAI SIAP'!$S202*'CPMK-CPL'!L$14,0)+IFERROR('FORM NILAI SIAP'!$U202*'CPMK-CPL'!L$15,0)+IFERROR('FORM NILAI SIAP'!$W202*'CPMK-CPL'!L$16,0)+IFERROR('FORM NILAI SIAP'!$Y202*'CPMK-CPL'!L$17,0)+IFERROR('FORM NILAI SIAP'!$AA202*'CPMK-CPL'!L$18,0)+IFERROR('FORM NILAI SIAP'!$AC202*'CPMK-CPL'!L$19,0)+IFERROR('FORM NILAI SIAP'!$AE202*'CPMK-CPL'!L$20,0))/'CPMK-CPL'!L$25,""))</f>
        <v/>
      </c>
      <c r="N202" s="7" t="str">
        <f>IF($C202="","",IFERROR((IFERROR('FORM NILAI SIAP'!$M202*'CPMK-CPL'!M$11,0)+IFERROR('FORM NILAI SIAP'!$O202*'CPMK-CPL'!M$12,0)+IFERROR('FORM NILAI SIAP'!$Q202*'CPMK-CPL'!M$13,0)+IFERROR('FORM NILAI SIAP'!$S202*'CPMK-CPL'!M$14,0)+IFERROR('FORM NILAI SIAP'!$U202*'CPMK-CPL'!M$15,0)+IFERROR('FORM NILAI SIAP'!$W202*'CPMK-CPL'!M$16,0)+IFERROR('FORM NILAI SIAP'!$Y202*'CPMK-CPL'!M$17,0)+IFERROR('FORM NILAI SIAP'!$AA202*'CPMK-CPL'!M$18,0)+IFERROR('FORM NILAI SIAP'!$AC202*'CPMK-CPL'!M$19,0)+IFERROR('FORM NILAI SIAP'!$AE202*'CPMK-CPL'!M$20,0))/'CPMK-CPL'!M$25,""))</f>
        <v/>
      </c>
      <c r="O202" s="7" t="str">
        <f>IF($C202="","",IFERROR((IFERROR('FORM NILAI SIAP'!$M202*'CPMK-CPL'!N$11,0)+IFERROR('FORM NILAI SIAP'!$O202*'CPMK-CPL'!N$12,0)+IFERROR('FORM NILAI SIAP'!$Q202*'CPMK-CPL'!N$13,0)+IFERROR('FORM NILAI SIAP'!$S202*'CPMK-CPL'!N$14,0)+IFERROR('FORM NILAI SIAP'!$U202*'CPMK-CPL'!N$15,0)+IFERROR('FORM NILAI SIAP'!$W202*'CPMK-CPL'!N$16,0)+IFERROR('FORM NILAI SIAP'!$Y202*'CPMK-CPL'!N$17,0)+IFERROR('FORM NILAI SIAP'!$AA202*'CPMK-CPL'!N$18,0)+IFERROR('FORM NILAI SIAP'!$AC202*'CPMK-CPL'!N$19,0)+IFERROR('FORM NILAI SIAP'!$AE202*'CPMK-CPL'!N$20,0))/'CPMK-CPL'!N$25,""))</f>
        <v/>
      </c>
      <c r="P202" s="7" t="str">
        <f>IF($C202="","",IFERROR((IFERROR('FORM NILAI SIAP'!$M202*'CPMK-CPL'!O$11,0)+IFERROR('FORM NILAI SIAP'!$O202*'CPMK-CPL'!O$12,0)+IFERROR('FORM NILAI SIAP'!$Q202*'CPMK-CPL'!O$13,0)+IFERROR('FORM NILAI SIAP'!$S202*'CPMK-CPL'!O$14,0)+IFERROR('FORM NILAI SIAP'!$U202*'CPMK-CPL'!O$15,0)+IFERROR('FORM NILAI SIAP'!$W202*'CPMK-CPL'!O$16,0)+IFERROR('FORM NILAI SIAP'!$Y202*'CPMK-CPL'!O$17,0)+IFERROR('FORM NILAI SIAP'!$AA202*'CPMK-CPL'!O$18,0)+IFERROR('FORM NILAI SIAP'!$AC202*'CPMK-CPL'!O$19,0)+IFERROR('FORM NILAI SIAP'!$AE202*'CPMK-CPL'!O$20,0))/'CPMK-CPL'!O$25,""))</f>
        <v/>
      </c>
      <c r="Q202" s="7" t="str">
        <f>IF($C202="","",IFERROR((IFERROR('FORM NILAI SIAP'!$M202*'CPMK-CPL'!P$11,0)+IFERROR('FORM NILAI SIAP'!$O202*'CPMK-CPL'!P$12,0)+IFERROR('FORM NILAI SIAP'!$Q202*'CPMK-CPL'!P$13,0)+IFERROR('FORM NILAI SIAP'!$S202*'CPMK-CPL'!P$14,0)+IFERROR('FORM NILAI SIAP'!$U202*'CPMK-CPL'!P$15,0)+IFERROR('FORM NILAI SIAP'!$W202*'CPMK-CPL'!P$16,0)+IFERROR('FORM NILAI SIAP'!$Y202*'CPMK-CPL'!P$17,0)+IFERROR('FORM NILAI SIAP'!$AA202*'CPMK-CPL'!P$18,0)+IFERROR('FORM NILAI SIAP'!$AC202*'CPMK-CPL'!P$19,0)+IFERROR('FORM NILAI SIAP'!$AE202*'CPMK-CPL'!P$20,0))/'CPMK-CPL'!P$25,""))</f>
        <v/>
      </c>
      <c r="R202" s="7" t="str">
        <f>IF($C202="","",IFERROR((IFERROR('FORM NILAI SIAP'!$M202*'CPMK-CPL'!Q$11,0)+IFERROR('FORM NILAI SIAP'!$O202*'CPMK-CPL'!Q$12,0)+IFERROR('FORM NILAI SIAP'!$Q202*'CPMK-CPL'!Q$13,0)+IFERROR('FORM NILAI SIAP'!$S202*'CPMK-CPL'!Q$14,0)+IFERROR('FORM NILAI SIAP'!$U202*'CPMK-CPL'!Q$15,0)+IFERROR('FORM NILAI SIAP'!$W202*'CPMK-CPL'!Q$16,0)+IFERROR('FORM NILAI SIAP'!$Y202*'CPMK-CPL'!Q$17,0)+IFERROR('FORM NILAI SIAP'!$AA202*'CPMK-CPL'!Q$18,0)+IFERROR('FORM NILAI SIAP'!$AC202*'CPMK-CPL'!Q$19,0)+IFERROR('FORM NILAI SIAP'!$AE202*'CPMK-CPL'!Q$20,0))/'CPMK-CPL'!Q$25,""))</f>
        <v/>
      </c>
      <c r="S202" s="7" t="str">
        <f>IF($C202="","",IFERROR((IFERROR('FORM NILAI SIAP'!$M202*'CPMK-CPL'!R$11,0)+IFERROR('FORM NILAI SIAP'!$O202*'CPMK-CPL'!R$12,0)+IFERROR('FORM NILAI SIAP'!$Q202*'CPMK-CPL'!R$13,0)+IFERROR('FORM NILAI SIAP'!$S202*'CPMK-CPL'!R$14,0)+IFERROR('FORM NILAI SIAP'!$U202*'CPMK-CPL'!R$15,0)+IFERROR('FORM NILAI SIAP'!$W202*'CPMK-CPL'!R$16,0)+IFERROR('FORM NILAI SIAP'!$Y202*'CPMK-CPL'!R$17,0)+IFERROR('FORM NILAI SIAP'!$AA202*'CPMK-CPL'!R$18,0)+IFERROR('FORM NILAI SIAP'!$AC202*'CPMK-CPL'!R$19,0)+IFERROR('FORM NILAI SIAP'!$AE202*'CPMK-CPL'!R$20,0))/'CPMK-CPL'!R$25,""))</f>
        <v/>
      </c>
      <c r="T202" s="2" t="str">
        <f t="shared" si="64"/>
        <v/>
      </c>
      <c r="U202" s="2" t="str">
        <f t="shared" si="65"/>
        <v/>
      </c>
      <c r="V202" s="2" t="str">
        <f t="shared" si="66"/>
        <v/>
      </c>
      <c r="W202" s="2" t="str">
        <f t="shared" si="67"/>
        <v/>
      </c>
      <c r="X202" s="2" t="str">
        <f t="shared" si="68"/>
        <v/>
      </c>
      <c r="Y202" s="2" t="str">
        <f t="shared" si="69"/>
        <v/>
      </c>
      <c r="Z202" s="2" t="str">
        <f t="shared" si="70"/>
        <v/>
      </c>
      <c r="AA202" s="2" t="str">
        <f t="shared" si="71"/>
        <v/>
      </c>
      <c r="AB202" s="2" t="str">
        <f t="shared" si="62"/>
        <v/>
      </c>
      <c r="AC202" s="2" t="str">
        <f t="shared" si="72"/>
        <v/>
      </c>
      <c r="AD202" s="2" t="str">
        <f t="shared" si="73"/>
        <v/>
      </c>
      <c r="AE202" s="2" t="str">
        <f t="shared" si="74"/>
        <v/>
      </c>
      <c r="AF202" s="2" t="str">
        <f t="shared" si="75"/>
        <v/>
      </c>
      <c r="AG202" s="2" t="str">
        <f t="shared" si="76"/>
        <v/>
      </c>
      <c r="AH202" s="2" t="str">
        <f t="shared" si="77"/>
        <v/>
      </c>
      <c r="AI202" s="60" t="str">
        <f t="shared" ca="1" si="78"/>
        <v/>
      </c>
      <c r="AJ202" s="60"/>
    </row>
    <row r="203" spans="1:36" x14ac:dyDescent="0.25">
      <c r="A203" s="63" t="str">
        <f t="shared" si="63"/>
        <v/>
      </c>
      <c r="B203" s="49" t="str">
        <f>IF('FORM NILAI SIAP'!A203=0,"",'FORM NILAI SIAP'!A203)</f>
        <v/>
      </c>
      <c r="C203" s="3" t="str">
        <f>IF('FORM NILAI SIAP'!B203=0,"",'FORM NILAI SIAP'!B203)</f>
        <v/>
      </c>
      <c r="D203" s="3" t="str">
        <f>'FORM NILAI SIAP'!J203</f>
        <v/>
      </c>
      <c r="E203" s="7" t="str">
        <f>IF($C203="","",IFERROR((IFERROR('FORM NILAI SIAP'!$M203*'CPMK-CPL'!D$11,0)+IFERROR('FORM NILAI SIAP'!$O203*'CPMK-CPL'!D$12,0)+IFERROR('FORM NILAI SIAP'!$Q203*'CPMK-CPL'!D$13,0)+IFERROR('FORM NILAI SIAP'!$S203*'CPMK-CPL'!D$14,0)+IFERROR('FORM NILAI SIAP'!$U203*'CPMK-CPL'!D$15,0)+IFERROR('FORM NILAI SIAP'!$W203*'CPMK-CPL'!D$16,0)+IFERROR('FORM NILAI SIAP'!$Y203*'CPMK-CPL'!D$17,0)+IFERROR('FORM NILAI SIAP'!$AA203*'CPMK-CPL'!D$18,0)+IFERROR('FORM NILAI SIAP'!$AC203*'CPMK-CPL'!D$19,0)+IFERROR('FORM NILAI SIAP'!$AE203*'CPMK-CPL'!D$20,0))/'CPMK-CPL'!D$25,""))</f>
        <v/>
      </c>
      <c r="F203" s="7" t="str">
        <f>IF($C203="","",IFERROR((IFERROR('FORM NILAI SIAP'!$M203*'CPMK-CPL'!E$11,0)+IFERROR('FORM NILAI SIAP'!$O203*'CPMK-CPL'!E$12,0)+IFERROR('FORM NILAI SIAP'!$Q203*'CPMK-CPL'!E$13,0)+IFERROR('FORM NILAI SIAP'!$S203*'CPMK-CPL'!E$14,0)+IFERROR('FORM NILAI SIAP'!$U203*'CPMK-CPL'!E$15,0)+IFERROR('FORM NILAI SIAP'!$W203*'CPMK-CPL'!E$16,0)+IFERROR('FORM NILAI SIAP'!$Y203*'CPMK-CPL'!E$17,0)+IFERROR('FORM NILAI SIAP'!$AA203*'CPMK-CPL'!E$18,0)+IFERROR('FORM NILAI SIAP'!$AC203*'CPMK-CPL'!E$19,0)+IFERROR('FORM NILAI SIAP'!$AE203*'CPMK-CPL'!E$20,0))/'CPMK-CPL'!E$25,""))</f>
        <v/>
      </c>
      <c r="G203" s="7" t="str">
        <f>IF($C203="","",IFERROR((IFERROR('FORM NILAI SIAP'!$M203*'CPMK-CPL'!F$11,0)+IFERROR('FORM NILAI SIAP'!$O203*'CPMK-CPL'!F$12,0)+IFERROR('FORM NILAI SIAP'!$Q203*'CPMK-CPL'!F$13,0)+IFERROR('FORM NILAI SIAP'!$S203*'CPMK-CPL'!F$14,0)+IFERROR('FORM NILAI SIAP'!$U203*'CPMK-CPL'!F$15,0)+IFERROR('FORM NILAI SIAP'!$W203*'CPMK-CPL'!F$16,0)+IFERROR('FORM NILAI SIAP'!$Y203*'CPMK-CPL'!F$17,0)+IFERROR('FORM NILAI SIAP'!$AA203*'CPMK-CPL'!F$18,0)+IFERROR('FORM NILAI SIAP'!$AC203*'CPMK-CPL'!F$19,0)+IFERROR('FORM NILAI SIAP'!$AE203*'CPMK-CPL'!F$20,0))/'CPMK-CPL'!F$25,""))</f>
        <v/>
      </c>
      <c r="H203" s="7" t="str">
        <f>IF($C203="","",IFERROR((IFERROR('FORM NILAI SIAP'!$M203*'CPMK-CPL'!G$11,0)+IFERROR('FORM NILAI SIAP'!$O203*'CPMK-CPL'!G$12,0)+IFERROR('FORM NILAI SIAP'!$Q203*'CPMK-CPL'!G$13,0)+IFERROR('FORM NILAI SIAP'!$S203*'CPMK-CPL'!G$14,0)+IFERROR('FORM NILAI SIAP'!$U203*'CPMK-CPL'!G$15,0)+IFERROR('FORM NILAI SIAP'!$W203*'CPMK-CPL'!G$16,0)+IFERROR('FORM NILAI SIAP'!$Y203*'CPMK-CPL'!G$17,0)+IFERROR('FORM NILAI SIAP'!$AA203*'CPMK-CPL'!G$18,0)+IFERROR('FORM NILAI SIAP'!$AC203*'CPMK-CPL'!G$19,0)+IFERROR('FORM NILAI SIAP'!$AE203*'CPMK-CPL'!G$20,0))/'CPMK-CPL'!G$25,""))</f>
        <v/>
      </c>
      <c r="I203" s="7" t="str">
        <f>IF($C203="","",IFERROR((IFERROR('FORM NILAI SIAP'!$M203*'CPMK-CPL'!H$11,0)+IFERROR('FORM NILAI SIAP'!$O203*'CPMK-CPL'!H$12,0)+IFERROR('FORM NILAI SIAP'!$Q203*'CPMK-CPL'!H$13,0)+IFERROR('FORM NILAI SIAP'!$S203*'CPMK-CPL'!H$14,0)+IFERROR('FORM NILAI SIAP'!$U203*'CPMK-CPL'!H$15,0)+IFERROR('FORM NILAI SIAP'!$W203*'CPMK-CPL'!H$16,0)+IFERROR('FORM NILAI SIAP'!$Y203*'CPMK-CPL'!H$17,0)+IFERROR('FORM NILAI SIAP'!$AA203*'CPMK-CPL'!H$18,0)+IFERROR('FORM NILAI SIAP'!$AC203*'CPMK-CPL'!H$19,0)+IFERROR('FORM NILAI SIAP'!$AE203*'CPMK-CPL'!H$20,0))/'CPMK-CPL'!H$25,""))</f>
        <v/>
      </c>
      <c r="J203" s="7" t="str">
        <f>IF($C203="","",IFERROR((IFERROR('FORM NILAI SIAP'!$M203*'CPMK-CPL'!I$11,0)+IFERROR('FORM NILAI SIAP'!$O203*'CPMK-CPL'!I$12,0)+IFERROR('FORM NILAI SIAP'!$Q203*'CPMK-CPL'!I$13,0)+IFERROR('FORM NILAI SIAP'!$S203*'CPMK-CPL'!I$14,0)+IFERROR('FORM NILAI SIAP'!$U203*'CPMK-CPL'!I$15,0)+IFERROR('FORM NILAI SIAP'!$W203*'CPMK-CPL'!I$16,0)+IFERROR('FORM NILAI SIAP'!$Y203*'CPMK-CPL'!I$17,0)+IFERROR('FORM NILAI SIAP'!$AA203*'CPMK-CPL'!I$18,0)+IFERROR('FORM NILAI SIAP'!$AC203*'CPMK-CPL'!I$19,0)+IFERROR('FORM NILAI SIAP'!$AE203*'CPMK-CPL'!I$20,0))/'CPMK-CPL'!I$25,""))</f>
        <v/>
      </c>
      <c r="K203" s="7" t="str">
        <f>IF($C203="","",IFERROR((IFERROR('FORM NILAI SIAP'!$M203*'CPMK-CPL'!J$11,0)+IFERROR('FORM NILAI SIAP'!$O203*'CPMK-CPL'!J$12,0)+IFERROR('FORM NILAI SIAP'!$Q203*'CPMK-CPL'!J$13,0)+IFERROR('FORM NILAI SIAP'!$S203*'CPMK-CPL'!J$14,0)+IFERROR('FORM NILAI SIAP'!$U203*'CPMK-CPL'!J$15,0)+IFERROR('FORM NILAI SIAP'!$W203*'CPMK-CPL'!J$16,0)+IFERROR('FORM NILAI SIAP'!$Y203*'CPMK-CPL'!J$17,0)+IFERROR('FORM NILAI SIAP'!$AA203*'CPMK-CPL'!J$18,0)+IFERROR('FORM NILAI SIAP'!$AC203*'CPMK-CPL'!J$19,0)+IFERROR('FORM NILAI SIAP'!$AE203*'CPMK-CPL'!J$20,0))/'CPMK-CPL'!J$25,""))</f>
        <v/>
      </c>
      <c r="L203" s="7" t="str">
        <f>IF($C203="","",IFERROR((IFERROR('FORM NILAI SIAP'!$M203*'CPMK-CPL'!K$11,0)+IFERROR('FORM NILAI SIAP'!$O203*'CPMK-CPL'!K$12,0)+IFERROR('FORM NILAI SIAP'!$Q203*'CPMK-CPL'!K$13,0)+IFERROR('FORM NILAI SIAP'!$S203*'CPMK-CPL'!K$14,0)+IFERROR('FORM NILAI SIAP'!$U203*'CPMK-CPL'!K$15,0)+IFERROR('FORM NILAI SIAP'!$W203*'CPMK-CPL'!K$16,0)+IFERROR('FORM NILAI SIAP'!$Y203*'CPMK-CPL'!K$17,0)+IFERROR('FORM NILAI SIAP'!$AA203*'CPMK-CPL'!K$18,0)+IFERROR('FORM NILAI SIAP'!$AC203*'CPMK-CPL'!K$19,0)+IFERROR('FORM NILAI SIAP'!$AE203*'CPMK-CPL'!K$20,0))/'CPMK-CPL'!K$25,""))</f>
        <v/>
      </c>
      <c r="M203" s="7" t="str">
        <f>IF($C203="","",IFERROR((IFERROR('FORM NILAI SIAP'!$M203*'CPMK-CPL'!L$11,0)+IFERROR('FORM NILAI SIAP'!$O203*'CPMK-CPL'!L$12,0)+IFERROR('FORM NILAI SIAP'!$Q203*'CPMK-CPL'!L$13,0)+IFERROR('FORM NILAI SIAP'!$S203*'CPMK-CPL'!L$14,0)+IFERROR('FORM NILAI SIAP'!$U203*'CPMK-CPL'!L$15,0)+IFERROR('FORM NILAI SIAP'!$W203*'CPMK-CPL'!L$16,0)+IFERROR('FORM NILAI SIAP'!$Y203*'CPMK-CPL'!L$17,0)+IFERROR('FORM NILAI SIAP'!$AA203*'CPMK-CPL'!L$18,0)+IFERROR('FORM NILAI SIAP'!$AC203*'CPMK-CPL'!L$19,0)+IFERROR('FORM NILAI SIAP'!$AE203*'CPMK-CPL'!L$20,0))/'CPMK-CPL'!L$25,""))</f>
        <v/>
      </c>
      <c r="N203" s="7" t="str">
        <f>IF($C203="","",IFERROR((IFERROR('FORM NILAI SIAP'!$M203*'CPMK-CPL'!M$11,0)+IFERROR('FORM NILAI SIAP'!$O203*'CPMK-CPL'!M$12,0)+IFERROR('FORM NILAI SIAP'!$Q203*'CPMK-CPL'!M$13,0)+IFERROR('FORM NILAI SIAP'!$S203*'CPMK-CPL'!M$14,0)+IFERROR('FORM NILAI SIAP'!$U203*'CPMK-CPL'!M$15,0)+IFERROR('FORM NILAI SIAP'!$W203*'CPMK-CPL'!M$16,0)+IFERROR('FORM NILAI SIAP'!$Y203*'CPMK-CPL'!M$17,0)+IFERROR('FORM NILAI SIAP'!$AA203*'CPMK-CPL'!M$18,0)+IFERROR('FORM NILAI SIAP'!$AC203*'CPMK-CPL'!M$19,0)+IFERROR('FORM NILAI SIAP'!$AE203*'CPMK-CPL'!M$20,0))/'CPMK-CPL'!M$25,""))</f>
        <v/>
      </c>
      <c r="O203" s="7" t="str">
        <f>IF($C203="","",IFERROR((IFERROR('FORM NILAI SIAP'!$M203*'CPMK-CPL'!N$11,0)+IFERROR('FORM NILAI SIAP'!$O203*'CPMK-CPL'!N$12,0)+IFERROR('FORM NILAI SIAP'!$Q203*'CPMK-CPL'!N$13,0)+IFERROR('FORM NILAI SIAP'!$S203*'CPMK-CPL'!N$14,0)+IFERROR('FORM NILAI SIAP'!$U203*'CPMK-CPL'!N$15,0)+IFERROR('FORM NILAI SIAP'!$W203*'CPMK-CPL'!N$16,0)+IFERROR('FORM NILAI SIAP'!$Y203*'CPMK-CPL'!N$17,0)+IFERROR('FORM NILAI SIAP'!$AA203*'CPMK-CPL'!N$18,0)+IFERROR('FORM NILAI SIAP'!$AC203*'CPMK-CPL'!N$19,0)+IFERROR('FORM NILAI SIAP'!$AE203*'CPMK-CPL'!N$20,0))/'CPMK-CPL'!N$25,""))</f>
        <v/>
      </c>
      <c r="P203" s="7" t="str">
        <f>IF($C203="","",IFERROR((IFERROR('FORM NILAI SIAP'!$M203*'CPMK-CPL'!O$11,0)+IFERROR('FORM NILAI SIAP'!$O203*'CPMK-CPL'!O$12,0)+IFERROR('FORM NILAI SIAP'!$Q203*'CPMK-CPL'!O$13,0)+IFERROR('FORM NILAI SIAP'!$S203*'CPMK-CPL'!O$14,0)+IFERROR('FORM NILAI SIAP'!$U203*'CPMK-CPL'!O$15,0)+IFERROR('FORM NILAI SIAP'!$W203*'CPMK-CPL'!O$16,0)+IFERROR('FORM NILAI SIAP'!$Y203*'CPMK-CPL'!O$17,0)+IFERROR('FORM NILAI SIAP'!$AA203*'CPMK-CPL'!O$18,0)+IFERROR('FORM NILAI SIAP'!$AC203*'CPMK-CPL'!O$19,0)+IFERROR('FORM NILAI SIAP'!$AE203*'CPMK-CPL'!O$20,0))/'CPMK-CPL'!O$25,""))</f>
        <v/>
      </c>
      <c r="Q203" s="7" t="str">
        <f>IF($C203="","",IFERROR((IFERROR('FORM NILAI SIAP'!$M203*'CPMK-CPL'!P$11,0)+IFERROR('FORM NILAI SIAP'!$O203*'CPMK-CPL'!P$12,0)+IFERROR('FORM NILAI SIAP'!$Q203*'CPMK-CPL'!P$13,0)+IFERROR('FORM NILAI SIAP'!$S203*'CPMK-CPL'!P$14,0)+IFERROR('FORM NILAI SIAP'!$U203*'CPMK-CPL'!P$15,0)+IFERROR('FORM NILAI SIAP'!$W203*'CPMK-CPL'!P$16,0)+IFERROR('FORM NILAI SIAP'!$Y203*'CPMK-CPL'!P$17,0)+IFERROR('FORM NILAI SIAP'!$AA203*'CPMK-CPL'!P$18,0)+IFERROR('FORM NILAI SIAP'!$AC203*'CPMK-CPL'!P$19,0)+IFERROR('FORM NILAI SIAP'!$AE203*'CPMK-CPL'!P$20,0))/'CPMK-CPL'!P$25,""))</f>
        <v/>
      </c>
      <c r="R203" s="7" t="str">
        <f>IF($C203="","",IFERROR((IFERROR('FORM NILAI SIAP'!$M203*'CPMK-CPL'!Q$11,0)+IFERROR('FORM NILAI SIAP'!$O203*'CPMK-CPL'!Q$12,0)+IFERROR('FORM NILAI SIAP'!$Q203*'CPMK-CPL'!Q$13,0)+IFERROR('FORM NILAI SIAP'!$S203*'CPMK-CPL'!Q$14,0)+IFERROR('FORM NILAI SIAP'!$U203*'CPMK-CPL'!Q$15,0)+IFERROR('FORM NILAI SIAP'!$W203*'CPMK-CPL'!Q$16,0)+IFERROR('FORM NILAI SIAP'!$Y203*'CPMK-CPL'!Q$17,0)+IFERROR('FORM NILAI SIAP'!$AA203*'CPMK-CPL'!Q$18,0)+IFERROR('FORM NILAI SIAP'!$AC203*'CPMK-CPL'!Q$19,0)+IFERROR('FORM NILAI SIAP'!$AE203*'CPMK-CPL'!Q$20,0))/'CPMK-CPL'!Q$25,""))</f>
        <v/>
      </c>
      <c r="S203" s="7" t="str">
        <f>IF($C203="","",IFERROR((IFERROR('FORM NILAI SIAP'!$M203*'CPMK-CPL'!R$11,0)+IFERROR('FORM NILAI SIAP'!$O203*'CPMK-CPL'!R$12,0)+IFERROR('FORM NILAI SIAP'!$Q203*'CPMK-CPL'!R$13,0)+IFERROR('FORM NILAI SIAP'!$S203*'CPMK-CPL'!R$14,0)+IFERROR('FORM NILAI SIAP'!$U203*'CPMK-CPL'!R$15,0)+IFERROR('FORM NILAI SIAP'!$W203*'CPMK-CPL'!R$16,0)+IFERROR('FORM NILAI SIAP'!$Y203*'CPMK-CPL'!R$17,0)+IFERROR('FORM NILAI SIAP'!$AA203*'CPMK-CPL'!R$18,0)+IFERROR('FORM NILAI SIAP'!$AC203*'CPMK-CPL'!R$19,0)+IFERROR('FORM NILAI SIAP'!$AE203*'CPMK-CPL'!R$20,0))/'CPMK-CPL'!R$25,""))</f>
        <v/>
      </c>
      <c r="T203" s="2" t="str">
        <f t="shared" si="64"/>
        <v/>
      </c>
      <c r="U203" s="2" t="str">
        <f t="shared" si="65"/>
        <v/>
      </c>
      <c r="V203" s="2" t="str">
        <f t="shared" si="66"/>
        <v/>
      </c>
      <c r="W203" s="2" t="str">
        <f t="shared" si="67"/>
        <v/>
      </c>
      <c r="X203" s="2" t="str">
        <f t="shared" si="68"/>
        <v/>
      </c>
      <c r="Y203" s="2" t="str">
        <f t="shared" si="69"/>
        <v/>
      </c>
      <c r="Z203" s="2" t="str">
        <f t="shared" si="70"/>
        <v/>
      </c>
      <c r="AA203" s="2" t="str">
        <f t="shared" si="71"/>
        <v/>
      </c>
      <c r="AB203" s="2" t="str">
        <f t="shared" si="62"/>
        <v/>
      </c>
      <c r="AC203" s="2" t="str">
        <f t="shared" si="72"/>
        <v/>
      </c>
      <c r="AD203" s="2" t="str">
        <f t="shared" si="73"/>
        <v/>
      </c>
      <c r="AE203" s="2" t="str">
        <f t="shared" si="74"/>
        <v/>
      </c>
      <c r="AF203" s="2" t="str">
        <f t="shared" si="75"/>
        <v/>
      </c>
      <c r="AG203" s="2" t="str">
        <f t="shared" si="76"/>
        <v/>
      </c>
      <c r="AH203" s="2" t="str">
        <f t="shared" si="77"/>
        <v/>
      </c>
      <c r="AI203" s="60" t="str">
        <f t="shared" ca="1" si="78"/>
        <v/>
      </c>
      <c r="AJ203" s="60"/>
    </row>
    <row r="204" spans="1:36" x14ac:dyDescent="0.25">
      <c r="A204" s="63" t="str">
        <f t="shared" si="63"/>
        <v/>
      </c>
      <c r="B204" s="49" t="str">
        <f>IF('FORM NILAI SIAP'!A204=0,"",'FORM NILAI SIAP'!A204)</f>
        <v/>
      </c>
      <c r="C204" s="3" t="str">
        <f>IF('FORM NILAI SIAP'!B204=0,"",'FORM NILAI SIAP'!B204)</f>
        <v/>
      </c>
      <c r="D204" s="3" t="str">
        <f>'FORM NILAI SIAP'!J204</f>
        <v/>
      </c>
      <c r="E204" s="7" t="str">
        <f>IF($C204="","",IFERROR((IFERROR('FORM NILAI SIAP'!$M204*'CPMK-CPL'!D$11,0)+IFERROR('FORM NILAI SIAP'!$O204*'CPMK-CPL'!D$12,0)+IFERROR('FORM NILAI SIAP'!$Q204*'CPMK-CPL'!D$13,0)+IFERROR('FORM NILAI SIAP'!$S204*'CPMK-CPL'!D$14,0)+IFERROR('FORM NILAI SIAP'!$U204*'CPMK-CPL'!D$15,0)+IFERROR('FORM NILAI SIAP'!$W204*'CPMK-CPL'!D$16,0)+IFERROR('FORM NILAI SIAP'!$Y204*'CPMK-CPL'!D$17,0)+IFERROR('FORM NILAI SIAP'!$AA204*'CPMK-CPL'!D$18,0)+IFERROR('FORM NILAI SIAP'!$AC204*'CPMK-CPL'!D$19,0)+IFERROR('FORM NILAI SIAP'!$AE204*'CPMK-CPL'!D$20,0))/'CPMK-CPL'!D$25,""))</f>
        <v/>
      </c>
      <c r="F204" s="7" t="str">
        <f>IF($C204="","",IFERROR((IFERROR('FORM NILAI SIAP'!$M204*'CPMK-CPL'!E$11,0)+IFERROR('FORM NILAI SIAP'!$O204*'CPMK-CPL'!E$12,0)+IFERROR('FORM NILAI SIAP'!$Q204*'CPMK-CPL'!E$13,0)+IFERROR('FORM NILAI SIAP'!$S204*'CPMK-CPL'!E$14,0)+IFERROR('FORM NILAI SIAP'!$U204*'CPMK-CPL'!E$15,0)+IFERROR('FORM NILAI SIAP'!$W204*'CPMK-CPL'!E$16,0)+IFERROR('FORM NILAI SIAP'!$Y204*'CPMK-CPL'!E$17,0)+IFERROR('FORM NILAI SIAP'!$AA204*'CPMK-CPL'!E$18,0)+IFERROR('FORM NILAI SIAP'!$AC204*'CPMK-CPL'!E$19,0)+IFERROR('FORM NILAI SIAP'!$AE204*'CPMK-CPL'!E$20,0))/'CPMK-CPL'!E$25,""))</f>
        <v/>
      </c>
      <c r="G204" s="7" t="str">
        <f>IF($C204="","",IFERROR((IFERROR('FORM NILAI SIAP'!$M204*'CPMK-CPL'!F$11,0)+IFERROR('FORM NILAI SIAP'!$O204*'CPMK-CPL'!F$12,0)+IFERROR('FORM NILAI SIAP'!$Q204*'CPMK-CPL'!F$13,0)+IFERROR('FORM NILAI SIAP'!$S204*'CPMK-CPL'!F$14,0)+IFERROR('FORM NILAI SIAP'!$U204*'CPMK-CPL'!F$15,0)+IFERROR('FORM NILAI SIAP'!$W204*'CPMK-CPL'!F$16,0)+IFERROR('FORM NILAI SIAP'!$Y204*'CPMK-CPL'!F$17,0)+IFERROR('FORM NILAI SIAP'!$AA204*'CPMK-CPL'!F$18,0)+IFERROR('FORM NILAI SIAP'!$AC204*'CPMK-CPL'!F$19,0)+IFERROR('FORM NILAI SIAP'!$AE204*'CPMK-CPL'!F$20,0))/'CPMK-CPL'!F$25,""))</f>
        <v/>
      </c>
      <c r="H204" s="7" t="str">
        <f>IF($C204="","",IFERROR((IFERROR('FORM NILAI SIAP'!$M204*'CPMK-CPL'!G$11,0)+IFERROR('FORM NILAI SIAP'!$O204*'CPMK-CPL'!G$12,0)+IFERROR('FORM NILAI SIAP'!$Q204*'CPMK-CPL'!G$13,0)+IFERROR('FORM NILAI SIAP'!$S204*'CPMK-CPL'!G$14,0)+IFERROR('FORM NILAI SIAP'!$U204*'CPMK-CPL'!G$15,0)+IFERROR('FORM NILAI SIAP'!$W204*'CPMK-CPL'!G$16,0)+IFERROR('FORM NILAI SIAP'!$Y204*'CPMK-CPL'!G$17,0)+IFERROR('FORM NILAI SIAP'!$AA204*'CPMK-CPL'!G$18,0)+IFERROR('FORM NILAI SIAP'!$AC204*'CPMK-CPL'!G$19,0)+IFERROR('FORM NILAI SIAP'!$AE204*'CPMK-CPL'!G$20,0))/'CPMK-CPL'!G$25,""))</f>
        <v/>
      </c>
      <c r="I204" s="7" t="str">
        <f>IF($C204="","",IFERROR((IFERROR('FORM NILAI SIAP'!$M204*'CPMK-CPL'!H$11,0)+IFERROR('FORM NILAI SIAP'!$O204*'CPMK-CPL'!H$12,0)+IFERROR('FORM NILAI SIAP'!$Q204*'CPMK-CPL'!H$13,0)+IFERROR('FORM NILAI SIAP'!$S204*'CPMK-CPL'!H$14,0)+IFERROR('FORM NILAI SIAP'!$U204*'CPMK-CPL'!H$15,0)+IFERROR('FORM NILAI SIAP'!$W204*'CPMK-CPL'!H$16,0)+IFERROR('FORM NILAI SIAP'!$Y204*'CPMK-CPL'!H$17,0)+IFERROR('FORM NILAI SIAP'!$AA204*'CPMK-CPL'!H$18,0)+IFERROR('FORM NILAI SIAP'!$AC204*'CPMK-CPL'!H$19,0)+IFERROR('FORM NILAI SIAP'!$AE204*'CPMK-CPL'!H$20,0))/'CPMK-CPL'!H$25,""))</f>
        <v/>
      </c>
      <c r="J204" s="7" t="str">
        <f>IF($C204="","",IFERROR((IFERROR('FORM NILAI SIAP'!$M204*'CPMK-CPL'!I$11,0)+IFERROR('FORM NILAI SIAP'!$O204*'CPMK-CPL'!I$12,0)+IFERROR('FORM NILAI SIAP'!$Q204*'CPMK-CPL'!I$13,0)+IFERROR('FORM NILAI SIAP'!$S204*'CPMK-CPL'!I$14,0)+IFERROR('FORM NILAI SIAP'!$U204*'CPMK-CPL'!I$15,0)+IFERROR('FORM NILAI SIAP'!$W204*'CPMK-CPL'!I$16,0)+IFERROR('FORM NILAI SIAP'!$Y204*'CPMK-CPL'!I$17,0)+IFERROR('FORM NILAI SIAP'!$AA204*'CPMK-CPL'!I$18,0)+IFERROR('FORM NILAI SIAP'!$AC204*'CPMK-CPL'!I$19,0)+IFERROR('FORM NILAI SIAP'!$AE204*'CPMK-CPL'!I$20,0))/'CPMK-CPL'!I$25,""))</f>
        <v/>
      </c>
      <c r="K204" s="7" t="str">
        <f>IF($C204="","",IFERROR((IFERROR('FORM NILAI SIAP'!$M204*'CPMK-CPL'!J$11,0)+IFERROR('FORM NILAI SIAP'!$O204*'CPMK-CPL'!J$12,0)+IFERROR('FORM NILAI SIAP'!$Q204*'CPMK-CPL'!J$13,0)+IFERROR('FORM NILAI SIAP'!$S204*'CPMK-CPL'!J$14,0)+IFERROR('FORM NILAI SIAP'!$U204*'CPMK-CPL'!J$15,0)+IFERROR('FORM NILAI SIAP'!$W204*'CPMK-CPL'!J$16,0)+IFERROR('FORM NILAI SIAP'!$Y204*'CPMK-CPL'!J$17,0)+IFERROR('FORM NILAI SIAP'!$AA204*'CPMK-CPL'!J$18,0)+IFERROR('FORM NILAI SIAP'!$AC204*'CPMK-CPL'!J$19,0)+IFERROR('FORM NILAI SIAP'!$AE204*'CPMK-CPL'!J$20,0))/'CPMK-CPL'!J$25,""))</f>
        <v/>
      </c>
      <c r="L204" s="7" t="str">
        <f>IF($C204="","",IFERROR((IFERROR('FORM NILAI SIAP'!$M204*'CPMK-CPL'!K$11,0)+IFERROR('FORM NILAI SIAP'!$O204*'CPMK-CPL'!K$12,0)+IFERROR('FORM NILAI SIAP'!$Q204*'CPMK-CPL'!K$13,0)+IFERROR('FORM NILAI SIAP'!$S204*'CPMK-CPL'!K$14,0)+IFERROR('FORM NILAI SIAP'!$U204*'CPMK-CPL'!K$15,0)+IFERROR('FORM NILAI SIAP'!$W204*'CPMK-CPL'!K$16,0)+IFERROR('FORM NILAI SIAP'!$Y204*'CPMK-CPL'!K$17,0)+IFERROR('FORM NILAI SIAP'!$AA204*'CPMK-CPL'!K$18,0)+IFERROR('FORM NILAI SIAP'!$AC204*'CPMK-CPL'!K$19,0)+IFERROR('FORM NILAI SIAP'!$AE204*'CPMK-CPL'!K$20,0))/'CPMK-CPL'!K$25,""))</f>
        <v/>
      </c>
      <c r="M204" s="7" t="str">
        <f>IF($C204="","",IFERROR((IFERROR('FORM NILAI SIAP'!$M204*'CPMK-CPL'!L$11,0)+IFERROR('FORM NILAI SIAP'!$O204*'CPMK-CPL'!L$12,0)+IFERROR('FORM NILAI SIAP'!$Q204*'CPMK-CPL'!L$13,0)+IFERROR('FORM NILAI SIAP'!$S204*'CPMK-CPL'!L$14,0)+IFERROR('FORM NILAI SIAP'!$U204*'CPMK-CPL'!L$15,0)+IFERROR('FORM NILAI SIAP'!$W204*'CPMK-CPL'!L$16,0)+IFERROR('FORM NILAI SIAP'!$Y204*'CPMK-CPL'!L$17,0)+IFERROR('FORM NILAI SIAP'!$AA204*'CPMK-CPL'!L$18,0)+IFERROR('FORM NILAI SIAP'!$AC204*'CPMK-CPL'!L$19,0)+IFERROR('FORM NILAI SIAP'!$AE204*'CPMK-CPL'!L$20,0))/'CPMK-CPL'!L$25,""))</f>
        <v/>
      </c>
      <c r="N204" s="7" t="str">
        <f>IF($C204="","",IFERROR((IFERROR('FORM NILAI SIAP'!$M204*'CPMK-CPL'!M$11,0)+IFERROR('FORM NILAI SIAP'!$O204*'CPMK-CPL'!M$12,0)+IFERROR('FORM NILAI SIAP'!$Q204*'CPMK-CPL'!M$13,0)+IFERROR('FORM NILAI SIAP'!$S204*'CPMK-CPL'!M$14,0)+IFERROR('FORM NILAI SIAP'!$U204*'CPMK-CPL'!M$15,0)+IFERROR('FORM NILAI SIAP'!$W204*'CPMK-CPL'!M$16,0)+IFERROR('FORM NILAI SIAP'!$Y204*'CPMK-CPL'!M$17,0)+IFERROR('FORM NILAI SIAP'!$AA204*'CPMK-CPL'!M$18,0)+IFERROR('FORM NILAI SIAP'!$AC204*'CPMK-CPL'!M$19,0)+IFERROR('FORM NILAI SIAP'!$AE204*'CPMK-CPL'!M$20,0))/'CPMK-CPL'!M$25,""))</f>
        <v/>
      </c>
      <c r="O204" s="7" t="str">
        <f>IF($C204="","",IFERROR((IFERROR('FORM NILAI SIAP'!$M204*'CPMK-CPL'!N$11,0)+IFERROR('FORM NILAI SIAP'!$O204*'CPMK-CPL'!N$12,0)+IFERROR('FORM NILAI SIAP'!$Q204*'CPMK-CPL'!N$13,0)+IFERROR('FORM NILAI SIAP'!$S204*'CPMK-CPL'!N$14,0)+IFERROR('FORM NILAI SIAP'!$U204*'CPMK-CPL'!N$15,0)+IFERROR('FORM NILAI SIAP'!$W204*'CPMK-CPL'!N$16,0)+IFERROR('FORM NILAI SIAP'!$Y204*'CPMK-CPL'!N$17,0)+IFERROR('FORM NILAI SIAP'!$AA204*'CPMK-CPL'!N$18,0)+IFERROR('FORM NILAI SIAP'!$AC204*'CPMK-CPL'!N$19,0)+IFERROR('FORM NILAI SIAP'!$AE204*'CPMK-CPL'!N$20,0))/'CPMK-CPL'!N$25,""))</f>
        <v/>
      </c>
      <c r="P204" s="7" t="str">
        <f>IF($C204="","",IFERROR((IFERROR('FORM NILAI SIAP'!$M204*'CPMK-CPL'!O$11,0)+IFERROR('FORM NILAI SIAP'!$O204*'CPMK-CPL'!O$12,0)+IFERROR('FORM NILAI SIAP'!$Q204*'CPMK-CPL'!O$13,0)+IFERROR('FORM NILAI SIAP'!$S204*'CPMK-CPL'!O$14,0)+IFERROR('FORM NILAI SIAP'!$U204*'CPMK-CPL'!O$15,0)+IFERROR('FORM NILAI SIAP'!$W204*'CPMK-CPL'!O$16,0)+IFERROR('FORM NILAI SIAP'!$Y204*'CPMK-CPL'!O$17,0)+IFERROR('FORM NILAI SIAP'!$AA204*'CPMK-CPL'!O$18,0)+IFERROR('FORM NILAI SIAP'!$AC204*'CPMK-CPL'!O$19,0)+IFERROR('FORM NILAI SIAP'!$AE204*'CPMK-CPL'!O$20,0))/'CPMK-CPL'!O$25,""))</f>
        <v/>
      </c>
      <c r="Q204" s="7" t="str">
        <f>IF($C204="","",IFERROR((IFERROR('FORM NILAI SIAP'!$M204*'CPMK-CPL'!P$11,0)+IFERROR('FORM NILAI SIAP'!$O204*'CPMK-CPL'!P$12,0)+IFERROR('FORM NILAI SIAP'!$Q204*'CPMK-CPL'!P$13,0)+IFERROR('FORM NILAI SIAP'!$S204*'CPMK-CPL'!P$14,0)+IFERROR('FORM NILAI SIAP'!$U204*'CPMK-CPL'!P$15,0)+IFERROR('FORM NILAI SIAP'!$W204*'CPMK-CPL'!P$16,0)+IFERROR('FORM NILAI SIAP'!$Y204*'CPMK-CPL'!P$17,0)+IFERROR('FORM NILAI SIAP'!$AA204*'CPMK-CPL'!P$18,0)+IFERROR('FORM NILAI SIAP'!$AC204*'CPMK-CPL'!P$19,0)+IFERROR('FORM NILAI SIAP'!$AE204*'CPMK-CPL'!P$20,0))/'CPMK-CPL'!P$25,""))</f>
        <v/>
      </c>
      <c r="R204" s="7" t="str">
        <f>IF($C204="","",IFERROR((IFERROR('FORM NILAI SIAP'!$M204*'CPMK-CPL'!Q$11,0)+IFERROR('FORM NILAI SIAP'!$O204*'CPMK-CPL'!Q$12,0)+IFERROR('FORM NILAI SIAP'!$Q204*'CPMK-CPL'!Q$13,0)+IFERROR('FORM NILAI SIAP'!$S204*'CPMK-CPL'!Q$14,0)+IFERROR('FORM NILAI SIAP'!$U204*'CPMK-CPL'!Q$15,0)+IFERROR('FORM NILAI SIAP'!$W204*'CPMK-CPL'!Q$16,0)+IFERROR('FORM NILAI SIAP'!$Y204*'CPMK-CPL'!Q$17,0)+IFERROR('FORM NILAI SIAP'!$AA204*'CPMK-CPL'!Q$18,0)+IFERROR('FORM NILAI SIAP'!$AC204*'CPMK-CPL'!Q$19,0)+IFERROR('FORM NILAI SIAP'!$AE204*'CPMK-CPL'!Q$20,0))/'CPMK-CPL'!Q$25,""))</f>
        <v/>
      </c>
      <c r="S204" s="7" t="str">
        <f>IF($C204="","",IFERROR((IFERROR('FORM NILAI SIAP'!$M204*'CPMK-CPL'!R$11,0)+IFERROR('FORM NILAI SIAP'!$O204*'CPMK-CPL'!R$12,0)+IFERROR('FORM NILAI SIAP'!$Q204*'CPMK-CPL'!R$13,0)+IFERROR('FORM NILAI SIAP'!$S204*'CPMK-CPL'!R$14,0)+IFERROR('FORM NILAI SIAP'!$U204*'CPMK-CPL'!R$15,0)+IFERROR('FORM NILAI SIAP'!$W204*'CPMK-CPL'!R$16,0)+IFERROR('FORM NILAI SIAP'!$Y204*'CPMK-CPL'!R$17,0)+IFERROR('FORM NILAI SIAP'!$AA204*'CPMK-CPL'!R$18,0)+IFERROR('FORM NILAI SIAP'!$AC204*'CPMK-CPL'!R$19,0)+IFERROR('FORM NILAI SIAP'!$AE204*'CPMK-CPL'!R$20,0))/'CPMK-CPL'!R$25,""))</f>
        <v/>
      </c>
      <c r="T204" s="2" t="str">
        <f t="shared" si="64"/>
        <v/>
      </c>
      <c r="U204" s="2" t="str">
        <f t="shared" si="65"/>
        <v/>
      </c>
      <c r="V204" s="2" t="str">
        <f t="shared" si="66"/>
        <v/>
      </c>
      <c r="W204" s="2" t="str">
        <f t="shared" si="67"/>
        <v/>
      </c>
      <c r="X204" s="2" t="str">
        <f t="shared" si="68"/>
        <v/>
      </c>
      <c r="Y204" s="2" t="str">
        <f t="shared" si="69"/>
        <v/>
      </c>
      <c r="Z204" s="2" t="str">
        <f t="shared" si="70"/>
        <v/>
      </c>
      <c r="AA204" s="2" t="str">
        <f t="shared" si="71"/>
        <v/>
      </c>
      <c r="AB204" s="2" t="str">
        <f t="shared" si="62"/>
        <v/>
      </c>
      <c r="AC204" s="2" t="str">
        <f t="shared" si="72"/>
        <v/>
      </c>
      <c r="AD204" s="2" t="str">
        <f t="shared" si="73"/>
        <v/>
      </c>
      <c r="AE204" s="2" t="str">
        <f t="shared" si="74"/>
        <v/>
      </c>
      <c r="AF204" s="2" t="str">
        <f t="shared" si="75"/>
        <v/>
      </c>
      <c r="AG204" s="2" t="str">
        <f t="shared" si="76"/>
        <v/>
      </c>
      <c r="AH204" s="2" t="str">
        <f t="shared" si="77"/>
        <v/>
      </c>
      <c r="AI204" s="60" t="str">
        <f t="shared" ca="1" si="78"/>
        <v/>
      </c>
      <c r="AJ204" s="60"/>
    </row>
    <row r="205" spans="1:36" x14ac:dyDescent="0.25">
      <c r="A205" s="63" t="str">
        <f t="shared" si="63"/>
        <v/>
      </c>
      <c r="B205" s="49" t="str">
        <f>IF('FORM NILAI SIAP'!A205=0,"",'FORM NILAI SIAP'!A205)</f>
        <v/>
      </c>
      <c r="C205" s="3" t="str">
        <f>IF('FORM NILAI SIAP'!B205=0,"",'FORM NILAI SIAP'!B205)</f>
        <v/>
      </c>
      <c r="D205" s="3" t="str">
        <f>'FORM NILAI SIAP'!J205</f>
        <v/>
      </c>
      <c r="E205" s="7" t="str">
        <f>IF($C205="","",IFERROR((IFERROR('FORM NILAI SIAP'!$M205*'CPMK-CPL'!D$11,0)+IFERROR('FORM NILAI SIAP'!$O205*'CPMK-CPL'!D$12,0)+IFERROR('FORM NILAI SIAP'!$Q205*'CPMK-CPL'!D$13,0)+IFERROR('FORM NILAI SIAP'!$S205*'CPMK-CPL'!D$14,0)+IFERROR('FORM NILAI SIAP'!$U205*'CPMK-CPL'!D$15,0)+IFERROR('FORM NILAI SIAP'!$W205*'CPMK-CPL'!D$16,0)+IFERROR('FORM NILAI SIAP'!$Y205*'CPMK-CPL'!D$17,0)+IFERROR('FORM NILAI SIAP'!$AA205*'CPMK-CPL'!D$18,0)+IFERROR('FORM NILAI SIAP'!$AC205*'CPMK-CPL'!D$19,0)+IFERROR('FORM NILAI SIAP'!$AE205*'CPMK-CPL'!D$20,0))/'CPMK-CPL'!D$25,""))</f>
        <v/>
      </c>
      <c r="F205" s="7" t="str">
        <f>IF($C205="","",IFERROR((IFERROR('FORM NILAI SIAP'!$M205*'CPMK-CPL'!E$11,0)+IFERROR('FORM NILAI SIAP'!$O205*'CPMK-CPL'!E$12,0)+IFERROR('FORM NILAI SIAP'!$Q205*'CPMK-CPL'!E$13,0)+IFERROR('FORM NILAI SIAP'!$S205*'CPMK-CPL'!E$14,0)+IFERROR('FORM NILAI SIAP'!$U205*'CPMK-CPL'!E$15,0)+IFERROR('FORM NILAI SIAP'!$W205*'CPMK-CPL'!E$16,0)+IFERROR('FORM NILAI SIAP'!$Y205*'CPMK-CPL'!E$17,0)+IFERROR('FORM NILAI SIAP'!$AA205*'CPMK-CPL'!E$18,0)+IFERROR('FORM NILAI SIAP'!$AC205*'CPMK-CPL'!E$19,0)+IFERROR('FORM NILAI SIAP'!$AE205*'CPMK-CPL'!E$20,0))/'CPMK-CPL'!E$25,""))</f>
        <v/>
      </c>
      <c r="G205" s="7" t="str">
        <f>IF($C205="","",IFERROR((IFERROR('FORM NILAI SIAP'!$M205*'CPMK-CPL'!F$11,0)+IFERROR('FORM NILAI SIAP'!$O205*'CPMK-CPL'!F$12,0)+IFERROR('FORM NILAI SIAP'!$Q205*'CPMK-CPL'!F$13,0)+IFERROR('FORM NILAI SIAP'!$S205*'CPMK-CPL'!F$14,0)+IFERROR('FORM NILAI SIAP'!$U205*'CPMK-CPL'!F$15,0)+IFERROR('FORM NILAI SIAP'!$W205*'CPMK-CPL'!F$16,0)+IFERROR('FORM NILAI SIAP'!$Y205*'CPMK-CPL'!F$17,0)+IFERROR('FORM NILAI SIAP'!$AA205*'CPMK-CPL'!F$18,0)+IFERROR('FORM NILAI SIAP'!$AC205*'CPMK-CPL'!F$19,0)+IFERROR('FORM NILAI SIAP'!$AE205*'CPMK-CPL'!F$20,0))/'CPMK-CPL'!F$25,""))</f>
        <v/>
      </c>
      <c r="H205" s="7" t="str">
        <f>IF($C205="","",IFERROR((IFERROR('FORM NILAI SIAP'!$M205*'CPMK-CPL'!G$11,0)+IFERROR('FORM NILAI SIAP'!$O205*'CPMK-CPL'!G$12,0)+IFERROR('FORM NILAI SIAP'!$Q205*'CPMK-CPL'!G$13,0)+IFERROR('FORM NILAI SIAP'!$S205*'CPMK-CPL'!G$14,0)+IFERROR('FORM NILAI SIAP'!$U205*'CPMK-CPL'!G$15,0)+IFERROR('FORM NILAI SIAP'!$W205*'CPMK-CPL'!G$16,0)+IFERROR('FORM NILAI SIAP'!$Y205*'CPMK-CPL'!G$17,0)+IFERROR('FORM NILAI SIAP'!$AA205*'CPMK-CPL'!G$18,0)+IFERROR('FORM NILAI SIAP'!$AC205*'CPMK-CPL'!G$19,0)+IFERROR('FORM NILAI SIAP'!$AE205*'CPMK-CPL'!G$20,0))/'CPMK-CPL'!G$25,""))</f>
        <v/>
      </c>
      <c r="I205" s="7" t="str">
        <f>IF($C205="","",IFERROR((IFERROR('FORM NILAI SIAP'!$M205*'CPMK-CPL'!H$11,0)+IFERROR('FORM NILAI SIAP'!$O205*'CPMK-CPL'!H$12,0)+IFERROR('FORM NILAI SIAP'!$Q205*'CPMK-CPL'!H$13,0)+IFERROR('FORM NILAI SIAP'!$S205*'CPMK-CPL'!H$14,0)+IFERROR('FORM NILAI SIAP'!$U205*'CPMK-CPL'!H$15,0)+IFERROR('FORM NILAI SIAP'!$W205*'CPMK-CPL'!H$16,0)+IFERROR('FORM NILAI SIAP'!$Y205*'CPMK-CPL'!H$17,0)+IFERROR('FORM NILAI SIAP'!$AA205*'CPMK-CPL'!H$18,0)+IFERROR('FORM NILAI SIAP'!$AC205*'CPMK-CPL'!H$19,0)+IFERROR('FORM NILAI SIAP'!$AE205*'CPMK-CPL'!H$20,0))/'CPMK-CPL'!H$25,""))</f>
        <v/>
      </c>
      <c r="J205" s="7" t="str">
        <f>IF($C205="","",IFERROR((IFERROR('FORM NILAI SIAP'!$M205*'CPMK-CPL'!I$11,0)+IFERROR('FORM NILAI SIAP'!$O205*'CPMK-CPL'!I$12,0)+IFERROR('FORM NILAI SIAP'!$Q205*'CPMK-CPL'!I$13,0)+IFERROR('FORM NILAI SIAP'!$S205*'CPMK-CPL'!I$14,0)+IFERROR('FORM NILAI SIAP'!$U205*'CPMK-CPL'!I$15,0)+IFERROR('FORM NILAI SIAP'!$W205*'CPMK-CPL'!I$16,0)+IFERROR('FORM NILAI SIAP'!$Y205*'CPMK-CPL'!I$17,0)+IFERROR('FORM NILAI SIAP'!$AA205*'CPMK-CPL'!I$18,0)+IFERROR('FORM NILAI SIAP'!$AC205*'CPMK-CPL'!I$19,0)+IFERROR('FORM NILAI SIAP'!$AE205*'CPMK-CPL'!I$20,0))/'CPMK-CPL'!I$25,""))</f>
        <v/>
      </c>
      <c r="K205" s="7" t="str">
        <f>IF($C205="","",IFERROR((IFERROR('FORM NILAI SIAP'!$M205*'CPMK-CPL'!J$11,0)+IFERROR('FORM NILAI SIAP'!$O205*'CPMK-CPL'!J$12,0)+IFERROR('FORM NILAI SIAP'!$Q205*'CPMK-CPL'!J$13,0)+IFERROR('FORM NILAI SIAP'!$S205*'CPMK-CPL'!J$14,0)+IFERROR('FORM NILAI SIAP'!$U205*'CPMK-CPL'!J$15,0)+IFERROR('FORM NILAI SIAP'!$W205*'CPMK-CPL'!J$16,0)+IFERROR('FORM NILAI SIAP'!$Y205*'CPMK-CPL'!J$17,0)+IFERROR('FORM NILAI SIAP'!$AA205*'CPMK-CPL'!J$18,0)+IFERROR('FORM NILAI SIAP'!$AC205*'CPMK-CPL'!J$19,0)+IFERROR('FORM NILAI SIAP'!$AE205*'CPMK-CPL'!J$20,0))/'CPMK-CPL'!J$25,""))</f>
        <v/>
      </c>
      <c r="L205" s="7" t="str">
        <f>IF($C205="","",IFERROR((IFERROR('FORM NILAI SIAP'!$M205*'CPMK-CPL'!K$11,0)+IFERROR('FORM NILAI SIAP'!$O205*'CPMK-CPL'!K$12,0)+IFERROR('FORM NILAI SIAP'!$Q205*'CPMK-CPL'!K$13,0)+IFERROR('FORM NILAI SIAP'!$S205*'CPMK-CPL'!K$14,0)+IFERROR('FORM NILAI SIAP'!$U205*'CPMK-CPL'!K$15,0)+IFERROR('FORM NILAI SIAP'!$W205*'CPMK-CPL'!K$16,0)+IFERROR('FORM NILAI SIAP'!$Y205*'CPMK-CPL'!K$17,0)+IFERROR('FORM NILAI SIAP'!$AA205*'CPMK-CPL'!K$18,0)+IFERROR('FORM NILAI SIAP'!$AC205*'CPMK-CPL'!K$19,0)+IFERROR('FORM NILAI SIAP'!$AE205*'CPMK-CPL'!K$20,0))/'CPMK-CPL'!K$25,""))</f>
        <v/>
      </c>
      <c r="M205" s="7" t="str">
        <f>IF($C205="","",IFERROR((IFERROR('FORM NILAI SIAP'!$M205*'CPMK-CPL'!L$11,0)+IFERROR('FORM NILAI SIAP'!$O205*'CPMK-CPL'!L$12,0)+IFERROR('FORM NILAI SIAP'!$Q205*'CPMK-CPL'!L$13,0)+IFERROR('FORM NILAI SIAP'!$S205*'CPMK-CPL'!L$14,0)+IFERROR('FORM NILAI SIAP'!$U205*'CPMK-CPL'!L$15,0)+IFERROR('FORM NILAI SIAP'!$W205*'CPMK-CPL'!L$16,0)+IFERROR('FORM NILAI SIAP'!$Y205*'CPMK-CPL'!L$17,0)+IFERROR('FORM NILAI SIAP'!$AA205*'CPMK-CPL'!L$18,0)+IFERROR('FORM NILAI SIAP'!$AC205*'CPMK-CPL'!L$19,0)+IFERROR('FORM NILAI SIAP'!$AE205*'CPMK-CPL'!L$20,0))/'CPMK-CPL'!L$25,""))</f>
        <v/>
      </c>
      <c r="N205" s="7" t="str">
        <f>IF($C205="","",IFERROR((IFERROR('FORM NILAI SIAP'!$M205*'CPMK-CPL'!M$11,0)+IFERROR('FORM NILAI SIAP'!$O205*'CPMK-CPL'!M$12,0)+IFERROR('FORM NILAI SIAP'!$Q205*'CPMK-CPL'!M$13,0)+IFERROR('FORM NILAI SIAP'!$S205*'CPMK-CPL'!M$14,0)+IFERROR('FORM NILAI SIAP'!$U205*'CPMK-CPL'!M$15,0)+IFERROR('FORM NILAI SIAP'!$W205*'CPMK-CPL'!M$16,0)+IFERROR('FORM NILAI SIAP'!$Y205*'CPMK-CPL'!M$17,0)+IFERROR('FORM NILAI SIAP'!$AA205*'CPMK-CPL'!M$18,0)+IFERROR('FORM NILAI SIAP'!$AC205*'CPMK-CPL'!M$19,0)+IFERROR('FORM NILAI SIAP'!$AE205*'CPMK-CPL'!M$20,0))/'CPMK-CPL'!M$25,""))</f>
        <v/>
      </c>
      <c r="O205" s="7" t="str">
        <f>IF($C205="","",IFERROR((IFERROR('FORM NILAI SIAP'!$M205*'CPMK-CPL'!N$11,0)+IFERROR('FORM NILAI SIAP'!$O205*'CPMK-CPL'!N$12,0)+IFERROR('FORM NILAI SIAP'!$Q205*'CPMK-CPL'!N$13,0)+IFERROR('FORM NILAI SIAP'!$S205*'CPMK-CPL'!N$14,0)+IFERROR('FORM NILAI SIAP'!$U205*'CPMK-CPL'!N$15,0)+IFERROR('FORM NILAI SIAP'!$W205*'CPMK-CPL'!N$16,0)+IFERROR('FORM NILAI SIAP'!$Y205*'CPMK-CPL'!N$17,0)+IFERROR('FORM NILAI SIAP'!$AA205*'CPMK-CPL'!N$18,0)+IFERROR('FORM NILAI SIAP'!$AC205*'CPMK-CPL'!N$19,0)+IFERROR('FORM NILAI SIAP'!$AE205*'CPMK-CPL'!N$20,0))/'CPMK-CPL'!N$25,""))</f>
        <v/>
      </c>
      <c r="P205" s="7" t="str">
        <f>IF($C205="","",IFERROR((IFERROR('FORM NILAI SIAP'!$M205*'CPMK-CPL'!O$11,0)+IFERROR('FORM NILAI SIAP'!$O205*'CPMK-CPL'!O$12,0)+IFERROR('FORM NILAI SIAP'!$Q205*'CPMK-CPL'!O$13,0)+IFERROR('FORM NILAI SIAP'!$S205*'CPMK-CPL'!O$14,0)+IFERROR('FORM NILAI SIAP'!$U205*'CPMK-CPL'!O$15,0)+IFERROR('FORM NILAI SIAP'!$W205*'CPMK-CPL'!O$16,0)+IFERROR('FORM NILAI SIAP'!$Y205*'CPMK-CPL'!O$17,0)+IFERROR('FORM NILAI SIAP'!$AA205*'CPMK-CPL'!O$18,0)+IFERROR('FORM NILAI SIAP'!$AC205*'CPMK-CPL'!O$19,0)+IFERROR('FORM NILAI SIAP'!$AE205*'CPMK-CPL'!O$20,0))/'CPMK-CPL'!O$25,""))</f>
        <v/>
      </c>
      <c r="Q205" s="7" t="str">
        <f>IF($C205="","",IFERROR((IFERROR('FORM NILAI SIAP'!$M205*'CPMK-CPL'!P$11,0)+IFERROR('FORM NILAI SIAP'!$O205*'CPMK-CPL'!P$12,0)+IFERROR('FORM NILAI SIAP'!$Q205*'CPMK-CPL'!P$13,0)+IFERROR('FORM NILAI SIAP'!$S205*'CPMK-CPL'!P$14,0)+IFERROR('FORM NILAI SIAP'!$U205*'CPMK-CPL'!P$15,0)+IFERROR('FORM NILAI SIAP'!$W205*'CPMK-CPL'!P$16,0)+IFERROR('FORM NILAI SIAP'!$Y205*'CPMK-CPL'!P$17,0)+IFERROR('FORM NILAI SIAP'!$AA205*'CPMK-CPL'!P$18,0)+IFERROR('FORM NILAI SIAP'!$AC205*'CPMK-CPL'!P$19,0)+IFERROR('FORM NILAI SIAP'!$AE205*'CPMK-CPL'!P$20,0))/'CPMK-CPL'!P$25,""))</f>
        <v/>
      </c>
      <c r="R205" s="7" t="str">
        <f>IF($C205="","",IFERROR((IFERROR('FORM NILAI SIAP'!$M205*'CPMK-CPL'!Q$11,0)+IFERROR('FORM NILAI SIAP'!$O205*'CPMK-CPL'!Q$12,0)+IFERROR('FORM NILAI SIAP'!$Q205*'CPMK-CPL'!Q$13,0)+IFERROR('FORM NILAI SIAP'!$S205*'CPMK-CPL'!Q$14,0)+IFERROR('FORM NILAI SIAP'!$U205*'CPMK-CPL'!Q$15,0)+IFERROR('FORM NILAI SIAP'!$W205*'CPMK-CPL'!Q$16,0)+IFERROR('FORM NILAI SIAP'!$Y205*'CPMK-CPL'!Q$17,0)+IFERROR('FORM NILAI SIAP'!$AA205*'CPMK-CPL'!Q$18,0)+IFERROR('FORM NILAI SIAP'!$AC205*'CPMK-CPL'!Q$19,0)+IFERROR('FORM NILAI SIAP'!$AE205*'CPMK-CPL'!Q$20,0))/'CPMK-CPL'!Q$25,""))</f>
        <v/>
      </c>
      <c r="S205" s="7" t="str">
        <f>IF($C205="","",IFERROR((IFERROR('FORM NILAI SIAP'!$M205*'CPMK-CPL'!R$11,0)+IFERROR('FORM NILAI SIAP'!$O205*'CPMK-CPL'!R$12,0)+IFERROR('FORM NILAI SIAP'!$Q205*'CPMK-CPL'!R$13,0)+IFERROR('FORM NILAI SIAP'!$S205*'CPMK-CPL'!R$14,0)+IFERROR('FORM NILAI SIAP'!$U205*'CPMK-CPL'!R$15,0)+IFERROR('FORM NILAI SIAP'!$W205*'CPMK-CPL'!R$16,0)+IFERROR('FORM NILAI SIAP'!$Y205*'CPMK-CPL'!R$17,0)+IFERROR('FORM NILAI SIAP'!$AA205*'CPMK-CPL'!R$18,0)+IFERROR('FORM NILAI SIAP'!$AC205*'CPMK-CPL'!R$19,0)+IFERROR('FORM NILAI SIAP'!$AE205*'CPMK-CPL'!R$20,0))/'CPMK-CPL'!R$25,""))</f>
        <v/>
      </c>
      <c r="T205" s="2" t="str">
        <f t="shared" si="64"/>
        <v/>
      </c>
      <c r="U205" s="2" t="str">
        <f t="shared" si="65"/>
        <v/>
      </c>
      <c r="V205" s="2" t="str">
        <f t="shared" si="66"/>
        <v/>
      </c>
      <c r="W205" s="2" t="str">
        <f t="shared" si="67"/>
        <v/>
      </c>
      <c r="X205" s="2" t="str">
        <f t="shared" si="68"/>
        <v/>
      </c>
      <c r="Y205" s="2" t="str">
        <f t="shared" si="69"/>
        <v/>
      </c>
      <c r="Z205" s="2" t="str">
        <f t="shared" si="70"/>
        <v/>
      </c>
      <c r="AA205" s="2" t="str">
        <f t="shared" si="71"/>
        <v/>
      </c>
      <c r="AB205" s="2" t="str">
        <f t="shared" si="62"/>
        <v/>
      </c>
      <c r="AC205" s="2" t="str">
        <f t="shared" si="72"/>
        <v/>
      </c>
      <c r="AD205" s="2" t="str">
        <f t="shared" si="73"/>
        <v/>
      </c>
      <c r="AE205" s="2" t="str">
        <f t="shared" si="74"/>
        <v/>
      </c>
      <c r="AF205" s="2" t="str">
        <f t="shared" si="75"/>
        <v/>
      </c>
      <c r="AG205" s="2" t="str">
        <f t="shared" si="76"/>
        <v/>
      </c>
      <c r="AH205" s="2" t="str">
        <f t="shared" si="77"/>
        <v/>
      </c>
      <c r="AI205" s="60" t="str">
        <f t="shared" ca="1" si="78"/>
        <v/>
      </c>
      <c r="AJ205" s="60"/>
    </row>
    <row r="206" spans="1:36" x14ac:dyDescent="0.25">
      <c r="A206" s="63" t="str">
        <f t="shared" si="63"/>
        <v/>
      </c>
      <c r="B206" s="49" t="str">
        <f>IF('FORM NILAI SIAP'!A206=0,"",'FORM NILAI SIAP'!A206)</f>
        <v/>
      </c>
      <c r="C206" s="3" t="str">
        <f>IF('FORM NILAI SIAP'!B206=0,"",'FORM NILAI SIAP'!B206)</f>
        <v/>
      </c>
      <c r="D206" s="3" t="str">
        <f>'FORM NILAI SIAP'!J206</f>
        <v/>
      </c>
      <c r="E206" s="7" t="str">
        <f>IF($C206="","",IFERROR((IFERROR('FORM NILAI SIAP'!$M206*'CPMK-CPL'!D$11,0)+IFERROR('FORM NILAI SIAP'!$O206*'CPMK-CPL'!D$12,0)+IFERROR('FORM NILAI SIAP'!$Q206*'CPMK-CPL'!D$13,0)+IFERROR('FORM NILAI SIAP'!$S206*'CPMK-CPL'!D$14,0)+IFERROR('FORM NILAI SIAP'!$U206*'CPMK-CPL'!D$15,0)+IFERROR('FORM NILAI SIAP'!$W206*'CPMK-CPL'!D$16,0)+IFERROR('FORM NILAI SIAP'!$Y206*'CPMK-CPL'!D$17,0)+IFERROR('FORM NILAI SIAP'!$AA206*'CPMK-CPL'!D$18,0)+IFERROR('FORM NILAI SIAP'!$AC206*'CPMK-CPL'!D$19,0)+IFERROR('FORM NILAI SIAP'!$AE206*'CPMK-CPL'!D$20,0))/'CPMK-CPL'!D$25,""))</f>
        <v/>
      </c>
      <c r="F206" s="7" t="str">
        <f>IF($C206="","",IFERROR((IFERROR('FORM NILAI SIAP'!$M206*'CPMK-CPL'!E$11,0)+IFERROR('FORM NILAI SIAP'!$O206*'CPMK-CPL'!E$12,0)+IFERROR('FORM NILAI SIAP'!$Q206*'CPMK-CPL'!E$13,0)+IFERROR('FORM NILAI SIAP'!$S206*'CPMK-CPL'!E$14,0)+IFERROR('FORM NILAI SIAP'!$U206*'CPMK-CPL'!E$15,0)+IFERROR('FORM NILAI SIAP'!$W206*'CPMK-CPL'!E$16,0)+IFERROR('FORM NILAI SIAP'!$Y206*'CPMK-CPL'!E$17,0)+IFERROR('FORM NILAI SIAP'!$AA206*'CPMK-CPL'!E$18,0)+IFERROR('FORM NILAI SIAP'!$AC206*'CPMK-CPL'!E$19,0)+IFERROR('FORM NILAI SIAP'!$AE206*'CPMK-CPL'!E$20,0))/'CPMK-CPL'!E$25,""))</f>
        <v/>
      </c>
      <c r="G206" s="7" t="str">
        <f>IF($C206="","",IFERROR((IFERROR('FORM NILAI SIAP'!$M206*'CPMK-CPL'!F$11,0)+IFERROR('FORM NILAI SIAP'!$O206*'CPMK-CPL'!F$12,0)+IFERROR('FORM NILAI SIAP'!$Q206*'CPMK-CPL'!F$13,0)+IFERROR('FORM NILAI SIAP'!$S206*'CPMK-CPL'!F$14,0)+IFERROR('FORM NILAI SIAP'!$U206*'CPMK-CPL'!F$15,0)+IFERROR('FORM NILAI SIAP'!$W206*'CPMK-CPL'!F$16,0)+IFERROR('FORM NILAI SIAP'!$Y206*'CPMK-CPL'!F$17,0)+IFERROR('FORM NILAI SIAP'!$AA206*'CPMK-CPL'!F$18,0)+IFERROR('FORM NILAI SIAP'!$AC206*'CPMK-CPL'!F$19,0)+IFERROR('FORM NILAI SIAP'!$AE206*'CPMK-CPL'!F$20,0))/'CPMK-CPL'!F$25,""))</f>
        <v/>
      </c>
      <c r="H206" s="7" t="str">
        <f>IF($C206="","",IFERROR((IFERROR('FORM NILAI SIAP'!$M206*'CPMK-CPL'!G$11,0)+IFERROR('FORM NILAI SIAP'!$O206*'CPMK-CPL'!G$12,0)+IFERROR('FORM NILAI SIAP'!$Q206*'CPMK-CPL'!G$13,0)+IFERROR('FORM NILAI SIAP'!$S206*'CPMK-CPL'!G$14,0)+IFERROR('FORM NILAI SIAP'!$U206*'CPMK-CPL'!G$15,0)+IFERROR('FORM NILAI SIAP'!$W206*'CPMK-CPL'!G$16,0)+IFERROR('FORM NILAI SIAP'!$Y206*'CPMK-CPL'!G$17,0)+IFERROR('FORM NILAI SIAP'!$AA206*'CPMK-CPL'!G$18,0)+IFERROR('FORM NILAI SIAP'!$AC206*'CPMK-CPL'!G$19,0)+IFERROR('FORM NILAI SIAP'!$AE206*'CPMK-CPL'!G$20,0))/'CPMK-CPL'!G$25,""))</f>
        <v/>
      </c>
      <c r="I206" s="7" t="str">
        <f>IF($C206="","",IFERROR((IFERROR('FORM NILAI SIAP'!$M206*'CPMK-CPL'!H$11,0)+IFERROR('FORM NILAI SIAP'!$O206*'CPMK-CPL'!H$12,0)+IFERROR('FORM NILAI SIAP'!$Q206*'CPMK-CPL'!H$13,0)+IFERROR('FORM NILAI SIAP'!$S206*'CPMK-CPL'!H$14,0)+IFERROR('FORM NILAI SIAP'!$U206*'CPMK-CPL'!H$15,0)+IFERROR('FORM NILAI SIAP'!$W206*'CPMK-CPL'!H$16,0)+IFERROR('FORM NILAI SIAP'!$Y206*'CPMK-CPL'!H$17,0)+IFERROR('FORM NILAI SIAP'!$AA206*'CPMK-CPL'!H$18,0)+IFERROR('FORM NILAI SIAP'!$AC206*'CPMK-CPL'!H$19,0)+IFERROR('FORM NILAI SIAP'!$AE206*'CPMK-CPL'!H$20,0))/'CPMK-CPL'!H$25,""))</f>
        <v/>
      </c>
      <c r="J206" s="7" t="str">
        <f>IF($C206="","",IFERROR((IFERROR('FORM NILAI SIAP'!$M206*'CPMK-CPL'!I$11,0)+IFERROR('FORM NILAI SIAP'!$O206*'CPMK-CPL'!I$12,0)+IFERROR('FORM NILAI SIAP'!$Q206*'CPMK-CPL'!I$13,0)+IFERROR('FORM NILAI SIAP'!$S206*'CPMK-CPL'!I$14,0)+IFERROR('FORM NILAI SIAP'!$U206*'CPMK-CPL'!I$15,0)+IFERROR('FORM NILAI SIAP'!$W206*'CPMK-CPL'!I$16,0)+IFERROR('FORM NILAI SIAP'!$Y206*'CPMK-CPL'!I$17,0)+IFERROR('FORM NILAI SIAP'!$AA206*'CPMK-CPL'!I$18,0)+IFERROR('FORM NILAI SIAP'!$AC206*'CPMK-CPL'!I$19,0)+IFERROR('FORM NILAI SIAP'!$AE206*'CPMK-CPL'!I$20,0))/'CPMK-CPL'!I$25,""))</f>
        <v/>
      </c>
      <c r="K206" s="7" t="str">
        <f>IF($C206="","",IFERROR((IFERROR('FORM NILAI SIAP'!$M206*'CPMK-CPL'!J$11,0)+IFERROR('FORM NILAI SIAP'!$O206*'CPMK-CPL'!J$12,0)+IFERROR('FORM NILAI SIAP'!$Q206*'CPMK-CPL'!J$13,0)+IFERROR('FORM NILAI SIAP'!$S206*'CPMK-CPL'!J$14,0)+IFERROR('FORM NILAI SIAP'!$U206*'CPMK-CPL'!J$15,0)+IFERROR('FORM NILAI SIAP'!$W206*'CPMK-CPL'!J$16,0)+IFERROR('FORM NILAI SIAP'!$Y206*'CPMK-CPL'!J$17,0)+IFERROR('FORM NILAI SIAP'!$AA206*'CPMK-CPL'!J$18,0)+IFERROR('FORM NILAI SIAP'!$AC206*'CPMK-CPL'!J$19,0)+IFERROR('FORM NILAI SIAP'!$AE206*'CPMK-CPL'!J$20,0))/'CPMK-CPL'!J$25,""))</f>
        <v/>
      </c>
      <c r="L206" s="7" t="str">
        <f>IF($C206="","",IFERROR((IFERROR('FORM NILAI SIAP'!$M206*'CPMK-CPL'!K$11,0)+IFERROR('FORM NILAI SIAP'!$O206*'CPMK-CPL'!K$12,0)+IFERROR('FORM NILAI SIAP'!$Q206*'CPMK-CPL'!K$13,0)+IFERROR('FORM NILAI SIAP'!$S206*'CPMK-CPL'!K$14,0)+IFERROR('FORM NILAI SIAP'!$U206*'CPMK-CPL'!K$15,0)+IFERROR('FORM NILAI SIAP'!$W206*'CPMK-CPL'!K$16,0)+IFERROR('FORM NILAI SIAP'!$Y206*'CPMK-CPL'!K$17,0)+IFERROR('FORM NILAI SIAP'!$AA206*'CPMK-CPL'!K$18,0)+IFERROR('FORM NILAI SIAP'!$AC206*'CPMK-CPL'!K$19,0)+IFERROR('FORM NILAI SIAP'!$AE206*'CPMK-CPL'!K$20,0))/'CPMK-CPL'!K$25,""))</f>
        <v/>
      </c>
      <c r="M206" s="7" t="str">
        <f>IF($C206="","",IFERROR((IFERROR('FORM NILAI SIAP'!$M206*'CPMK-CPL'!L$11,0)+IFERROR('FORM NILAI SIAP'!$O206*'CPMK-CPL'!L$12,0)+IFERROR('FORM NILAI SIAP'!$Q206*'CPMK-CPL'!L$13,0)+IFERROR('FORM NILAI SIAP'!$S206*'CPMK-CPL'!L$14,0)+IFERROR('FORM NILAI SIAP'!$U206*'CPMK-CPL'!L$15,0)+IFERROR('FORM NILAI SIAP'!$W206*'CPMK-CPL'!L$16,0)+IFERROR('FORM NILAI SIAP'!$Y206*'CPMK-CPL'!L$17,0)+IFERROR('FORM NILAI SIAP'!$AA206*'CPMK-CPL'!L$18,0)+IFERROR('FORM NILAI SIAP'!$AC206*'CPMK-CPL'!L$19,0)+IFERROR('FORM NILAI SIAP'!$AE206*'CPMK-CPL'!L$20,0))/'CPMK-CPL'!L$25,""))</f>
        <v/>
      </c>
      <c r="N206" s="7" t="str">
        <f>IF($C206="","",IFERROR((IFERROR('FORM NILAI SIAP'!$M206*'CPMK-CPL'!M$11,0)+IFERROR('FORM NILAI SIAP'!$O206*'CPMK-CPL'!M$12,0)+IFERROR('FORM NILAI SIAP'!$Q206*'CPMK-CPL'!M$13,0)+IFERROR('FORM NILAI SIAP'!$S206*'CPMK-CPL'!M$14,0)+IFERROR('FORM NILAI SIAP'!$U206*'CPMK-CPL'!M$15,0)+IFERROR('FORM NILAI SIAP'!$W206*'CPMK-CPL'!M$16,0)+IFERROR('FORM NILAI SIAP'!$Y206*'CPMK-CPL'!M$17,0)+IFERROR('FORM NILAI SIAP'!$AA206*'CPMK-CPL'!M$18,0)+IFERROR('FORM NILAI SIAP'!$AC206*'CPMK-CPL'!M$19,0)+IFERROR('FORM NILAI SIAP'!$AE206*'CPMK-CPL'!M$20,0))/'CPMK-CPL'!M$25,""))</f>
        <v/>
      </c>
      <c r="O206" s="7" t="str">
        <f>IF($C206="","",IFERROR((IFERROR('FORM NILAI SIAP'!$M206*'CPMK-CPL'!N$11,0)+IFERROR('FORM NILAI SIAP'!$O206*'CPMK-CPL'!N$12,0)+IFERROR('FORM NILAI SIAP'!$Q206*'CPMK-CPL'!N$13,0)+IFERROR('FORM NILAI SIAP'!$S206*'CPMK-CPL'!N$14,0)+IFERROR('FORM NILAI SIAP'!$U206*'CPMK-CPL'!N$15,0)+IFERROR('FORM NILAI SIAP'!$W206*'CPMK-CPL'!N$16,0)+IFERROR('FORM NILAI SIAP'!$Y206*'CPMK-CPL'!N$17,0)+IFERROR('FORM NILAI SIAP'!$AA206*'CPMK-CPL'!N$18,0)+IFERROR('FORM NILAI SIAP'!$AC206*'CPMK-CPL'!N$19,0)+IFERROR('FORM NILAI SIAP'!$AE206*'CPMK-CPL'!N$20,0))/'CPMK-CPL'!N$25,""))</f>
        <v/>
      </c>
      <c r="P206" s="7" t="str">
        <f>IF($C206="","",IFERROR((IFERROR('FORM NILAI SIAP'!$M206*'CPMK-CPL'!O$11,0)+IFERROR('FORM NILAI SIAP'!$O206*'CPMK-CPL'!O$12,0)+IFERROR('FORM NILAI SIAP'!$Q206*'CPMK-CPL'!O$13,0)+IFERROR('FORM NILAI SIAP'!$S206*'CPMK-CPL'!O$14,0)+IFERROR('FORM NILAI SIAP'!$U206*'CPMK-CPL'!O$15,0)+IFERROR('FORM NILAI SIAP'!$W206*'CPMK-CPL'!O$16,0)+IFERROR('FORM NILAI SIAP'!$Y206*'CPMK-CPL'!O$17,0)+IFERROR('FORM NILAI SIAP'!$AA206*'CPMK-CPL'!O$18,0)+IFERROR('FORM NILAI SIAP'!$AC206*'CPMK-CPL'!O$19,0)+IFERROR('FORM NILAI SIAP'!$AE206*'CPMK-CPL'!O$20,0))/'CPMK-CPL'!O$25,""))</f>
        <v/>
      </c>
      <c r="Q206" s="7" t="str">
        <f>IF($C206="","",IFERROR((IFERROR('FORM NILAI SIAP'!$M206*'CPMK-CPL'!P$11,0)+IFERROR('FORM NILAI SIAP'!$O206*'CPMK-CPL'!P$12,0)+IFERROR('FORM NILAI SIAP'!$Q206*'CPMK-CPL'!P$13,0)+IFERROR('FORM NILAI SIAP'!$S206*'CPMK-CPL'!P$14,0)+IFERROR('FORM NILAI SIAP'!$U206*'CPMK-CPL'!P$15,0)+IFERROR('FORM NILAI SIAP'!$W206*'CPMK-CPL'!P$16,0)+IFERROR('FORM NILAI SIAP'!$Y206*'CPMK-CPL'!P$17,0)+IFERROR('FORM NILAI SIAP'!$AA206*'CPMK-CPL'!P$18,0)+IFERROR('FORM NILAI SIAP'!$AC206*'CPMK-CPL'!P$19,0)+IFERROR('FORM NILAI SIAP'!$AE206*'CPMK-CPL'!P$20,0))/'CPMK-CPL'!P$25,""))</f>
        <v/>
      </c>
      <c r="R206" s="7" t="str">
        <f>IF($C206="","",IFERROR((IFERROR('FORM NILAI SIAP'!$M206*'CPMK-CPL'!Q$11,0)+IFERROR('FORM NILAI SIAP'!$O206*'CPMK-CPL'!Q$12,0)+IFERROR('FORM NILAI SIAP'!$Q206*'CPMK-CPL'!Q$13,0)+IFERROR('FORM NILAI SIAP'!$S206*'CPMK-CPL'!Q$14,0)+IFERROR('FORM NILAI SIAP'!$U206*'CPMK-CPL'!Q$15,0)+IFERROR('FORM NILAI SIAP'!$W206*'CPMK-CPL'!Q$16,0)+IFERROR('FORM NILAI SIAP'!$Y206*'CPMK-CPL'!Q$17,0)+IFERROR('FORM NILAI SIAP'!$AA206*'CPMK-CPL'!Q$18,0)+IFERROR('FORM NILAI SIAP'!$AC206*'CPMK-CPL'!Q$19,0)+IFERROR('FORM NILAI SIAP'!$AE206*'CPMK-CPL'!Q$20,0))/'CPMK-CPL'!Q$25,""))</f>
        <v/>
      </c>
      <c r="S206" s="7" t="str">
        <f>IF($C206="","",IFERROR((IFERROR('FORM NILAI SIAP'!$M206*'CPMK-CPL'!R$11,0)+IFERROR('FORM NILAI SIAP'!$O206*'CPMK-CPL'!R$12,0)+IFERROR('FORM NILAI SIAP'!$Q206*'CPMK-CPL'!R$13,0)+IFERROR('FORM NILAI SIAP'!$S206*'CPMK-CPL'!R$14,0)+IFERROR('FORM NILAI SIAP'!$U206*'CPMK-CPL'!R$15,0)+IFERROR('FORM NILAI SIAP'!$W206*'CPMK-CPL'!R$16,0)+IFERROR('FORM NILAI SIAP'!$Y206*'CPMK-CPL'!R$17,0)+IFERROR('FORM NILAI SIAP'!$AA206*'CPMK-CPL'!R$18,0)+IFERROR('FORM NILAI SIAP'!$AC206*'CPMK-CPL'!R$19,0)+IFERROR('FORM NILAI SIAP'!$AE206*'CPMK-CPL'!R$20,0))/'CPMK-CPL'!R$25,""))</f>
        <v/>
      </c>
      <c r="T206" s="2" t="str">
        <f t="shared" si="64"/>
        <v/>
      </c>
      <c r="U206" s="2" t="str">
        <f t="shared" si="65"/>
        <v/>
      </c>
      <c r="V206" s="2" t="str">
        <f t="shared" si="66"/>
        <v/>
      </c>
      <c r="W206" s="2" t="str">
        <f t="shared" si="67"/>
        <v/>
      </c>
      <c r="X206" s="2" t="str">
        <f t="shared" si="68"/>
        <v/>
      </c>
      <c r="Y206" s="2" t="str">
        <f t="shared" si="69"/>
        <v/>
      </c>
      <c r="Z206" s="2" t="str">
        <f t="shared" si="70"/>
        <v/>
      </c>
      <c r="AA206" s="2" t="str">
        <f t="shared" si="71"/>
        <v/>
      </c>
      <c r="AB206" s="2" t="str">
        <f t="shared" si="62"/>
        <v/>
      </c>
      <c r="AC206" s="2" t="str">
        <f t="shared" si="72"/>
        <v/>
      </c>
      <c r="AD206" s="2" t="str">
        <f t="shared" si="73"/>
        <v/>
      </c>
      <c r="AE206" s="2" t="str">
        <f t="shared" si="74"/>
        <v/>
      </c>
      <c r="AF206" s="2" t="str">
        <f t="shared" si="75"/>
        <v/>
      </c>
      <c r="AG206" s="2" t="str">
        <f t="shared" si="76"/>
        <v/>
      </c>
      <c r="AH206" s="2" t="str">
        <f t="shared" si="77"/>
        <v/>
      </c>
      <c r="AI206" s="60" t="str">
        <f t="shared" ca="1" si="78"/>
        <v/>
      </c>
      <c r="AJ206" s="60"/>
    </row>
    <row r="207" spans="1:36" x14ac:dyDescent="0.25">
      <c r="A207" s="63" t="str">
        <f t="shared" si="63"/>
        <v/>
      </c>
      <c r="B207" s="49" t="str">
        <f>IF('FORM NILAI SIAP'!A207=0,"",'FORM NILAI SIAP'!A207)</f>
        <v/>
      </c>
      <c r="C207" s="3" t="str">
        <f>IF('FORM NILAI SIAP'!B207=0,"",'FORM NILAI SIAP'!B207)</f>
        <v/>
      </c>
      <c r="D207" s="3" t="str">
        <f>'FORM NILAI SIAP'!J207</f>
        <v/>
      </c>
      <c r="E207" s="7" t="str">
        <f>IF($C207="","",IFERROR((IFERROR('FORM NILAI SIAP'!$M207*'CPMK-CPL'!D$11,0)+IFERROR('FORM NILAI SIAP'!$O207*'CPMK-CPL'!D$12,0)+IFERROR('FORM NILAI SIAP'!$Q207*'CPMK-CPL'!D$13,0)+IFERROR('FORM NILAI SIAP'!$S207*'CPMK-CPL'!D$14,0)+IFERROR('FORM NILAI SIAP'!$U207*'CPMK-CPL'!D$15,0)+IFERROR('FORM NILAI SIAP'!$W207*'CPMK-CPL'!D$16,0)+IFERROR('FORM NILAI SIAP'!$Y207*'CPMK-CPL'!D$17,0)+IFERROR('FORM NILAI SIAP'!$AA207*'CPMK-CPL'!D$18,0)+IFERROR('FORM NILAI SIAP'!$AC207*'CPMK-CPL'!D$19,0)+IFERROR('FORM NILAI SIAP'!$AE207*'CPMK-CPL'!D$20,0))/'CPMK-CPL'!D$25,""))</f>
        <v/>
      </c>
      <c r="F207" s="7" t="str">
        <f>IF($C207="","",IFERROR((IFERROR('FORM NILAI SIAP'!$M207*'CPMK-CPL'!E$11,0)+IFERROR('FORM NILAI SIAP'!$O207*'CPMK-CPL'!E$12,0)+IFERROR('FORM NILAI SIAP'!$Q207*'CPMK-CPL'!E$13,0)+IFERROR('FORM NILAI SIAP'!$S207*'CPMK-CPL'!E$14,0)+IFERROR('FORM NILAI SIAP'!$U207*'CPMK-CPL'!E$15,0)+IFERROR('FORM NILAI SIAP'!$W207*'CPMK-CPL'!E$16,0)+IFERROR('FORM NILAI SIAP'!$Y207*'CPMK-CPL'!E$17,0)+IFERROR('FORM NILAI SIAP'!$AA207*'CPMK-CPL'!E$18,0)+IFERROR('FORM NILAI SIAP'!$AC207*'CPMK-CPL'!E$19,0)+IFERROR('FORM NILAI SIAP'!$AE207*'CPMK-CPL'!E$20,0))/'CPMK-CPL'!E$25,""))</f>
        <v/>
      </c>
      <c r="G207" s="7" t="str">
        <f>IF($C207="","",IFERROR((IFERROR('FORM NILAI SIAP'!$M207*'CPMK-CPL'!F$11,0)+IFERROR('FORM NILAI SIAP'!$O207*'CPMK-CPL'!F$12,0)+IFERROR('FORM NILAI SIAP'!$Q207*'CPMK-CPL'!F$13,0)+IFERROR('FORM NILAI SIAP'!$S207*'CPMK-CPL'!F$14,0)+IFERROR('FORM NILAI SIAP'!$U207*'CPMK-CPL'!F$15,0)+IFERROR('FORM NILAI SIAP'!$W207*'CPMK-CPL'!F$16,0)+IFERROR('FORM NILAI SIAP'!$Y207*'CPMK-CPL'!F$17,0)+IFERROR('FORM NILAI SIAP'!$AA207*'CPMK-CPL'!F$18,0)+IFERROR('FORM NILAI SIAP'!$AC207*'CPMK-CPL'!F$19,0)+IFERROR('FORM NILAI SIAP'!$AE207*'CPMK-CPL'!F$20,0))/'CPMK-CPL'!F$25,""))</f>
        <v/>
      </c>
      <c r="H207" s="7" t="str">
        <f>IF($C207="","",IFERROR((IFERROR('FORM NILAI SIAP'!$M207*'CPMK-CPL'!G$11,0)+IFERROR('FORM NILAI SIAP'!$O207*'CPMK-CPL'!G$12,0)+IFERROR('FORM NILAI SIAP'!$Q207*'CPMK-CPL'!G$13,0)+IFERROR('FORM NILAI SIAP'!$S207*'CPMK-CPL'!G$14,0)+IFERROR('FORM NILAI SIAP'!$U207*'CPMK-CPL'!G$15,0)+IFERROR('FORM NILAI SIAP'!$W207*'CPMK-CPL'!G$16,0)+IFERROR('FORM NILAI SIAP'!$Y207*'CPMK-CPL'!G$17,0)+IFERROR('FORM NILAI SIAP'!$AA207*'CPMK-CPL'!G$18,0)+IFERROR('FORM NILAI SIAP'!$AC207*'CPMK-CPL'!G$19,0)+IFERROR('FORM NILAI SIAP'!$AE207*'CPMK-CPL'!G$20,0))/'CPMK-CPL'!G$25,""))</f>
        <v/>
      </c>
      <c r="I207" s="7" t="str">
        <f>IF($C207="","",IFERROR((IFERROR('FORM NILAI SIAP'!$M207*'CPMK-CPL'!H$11,0)+IFERROR('FORM NILAI SIAP'!$O207*'CPMK-CPL'!H$12,0)+IFERROR('FORM NILAI SIAP'!$Q207*'CPMK-CPL'!H$13,0)+IFERROR('FORM NILAI SIAP'!$S207*'CPMK-CPL'!H$14,0)+IFERROR('FORM NILAI SIAP'!$U207*'CPMK-CPL'!H$15,0)+IFERROR('FORM NILAI SIAP'!$W207*'CPMK-CPL'!H$16,0)+IFERROR('FORM NILAI SIAP'!$Y207*'CPMK-CPL'!H$17,0)+IFERROR('FORM NILAI SIAP'!$AA207*'CPMK-CPL'!H$18,0)+IFERROR('FORM NILAI SIAP'!$AC207*'CPMK-CPL'!H$19,0)+IFERROR('FORM NILAI SIAP'!$AE207*'CPMK-CPL'!H$20,0))/'CPMK-CPL'!H$25,""))</f>
        <v/>
      </c>
      <c r="J207" s="7" t="str">
        <f>IF($C207="","",IFERROR((IFERROR('FORM NILAI SIAP'!$M207*'CPMK-CPL'!I$11,0)+IFERROR('FORM NILAI SIAP'!$O207*'CPMK-CPL'!I$12,0)+IFERROR('FORM NILAI SIAP'!$Q207*'CPMK-CPL'!I$13,0)+IFERROR('FORM NILAI SIAP'!$S207*'CPMK-CPL'!I$14,0)+IFERROR('FORM NILAI SIAP'!$U207*'CPMK-CPL'!I$15,0)+IFERROR('FORM NILAI SIAP'!$W207*'CPMK-CPL'!I$16,0)+IFERROR('FORM NILAI SIAP'!$Y207*'CPMK-CPL'!I$17,0)+IFERROR('FORM NILAI SIAP'!$AA207*'CPMK-CPL'!I$18,0)+IFERROR('FORM NILAI SIAP'!$AC207*'CPMK-CPL'!I$19,0)+IFERROR('FORM NILAI SIAP'!$AE207*'CPMK-CPL'!I$20,0))/'CPMK-CPL'!I$25,""))</f>
        <v/>
      </c>
      <c r="K207" s="7" t="str">
        <f>IF($C207="","",IFERROR((IFERROR('FORM NILAI SIAP'!$M207*'CPMK-CPL'!J$11,0)+IFERROR('FORM NILAI SIAP'!$O207*'CPMK-CPL'!J$12,0)+IFERROR('FORM NILAI SIAP'!$Q207*'CPMK-CPL'!J$13,0)+IFERROR('FORM NILAI SIAP'!$S207*'CPMK-CPL'!J$14,0)+IFERROR('FORM NILAI SIAP'!$U207*'CPMK-CPL'!J$15,0)+IFERROR('FORM NILAI SIAP'!$W207*'CPMK-CPL'!J$16,0)+IFERROR('FORM NILAI SIAP'!$Y207*'CPMK-CPL'!J$17,0)+IFERROR('FORM NILAI SIAP'!$AA207*'CPMK-CPL'!J$18,0)+IFERROR('FORM NILAI SIAP'!$AC207*'CPMK-CPL'!J$19,0)+IFERROR('FORM NILAI SIAP'!$AE207*'CPMK-CPL'!J$20,0))/'CPMK-CPL'!J$25,""))</f>
        <v/>
      </c>
      <c r="L207" s="7" t="str">
        <f>IF($C207="","",IFERROR((IFERROR('FORM NILAI SIAP'!$M207*'CPMK-CPL'!K$11,0)+IFERROR('FORM NILAI SIAP'!$O207*'CPMK-CPL'!K$12,0)+IFERROR('FORM NILAI SIAP'!$Q207*'CPMK-CPL'!K$13,0)+IFERROR('FORM NILAI SIAP'!$S207*'CPMK-CPL'!K$14,0)+IFERROR('FORM NILAI SIAP'!$U207*'CPMK-CPL'!K$15,0)+IFERROR('FORM NILAI SIAP'!$W207*'CPMK-CPL'!K$16,0)+IFERROR('FORM NILAI SIAP'!$Y207*'CPMK-CPL'!K$17,0)+IFERROR('FORM NILAI SIAP'!$AA207*'CPMK-CPL'!K$18,0)+IFERROR('FORM NILAI SIAP'!$AC207*'CPMK-CPL'!K$19,0)+IFERROR('FORM NILAI SIAP'!$AE207*'CPMK-CPL'!K$20,0))/'CPMK-CPL'!K$25,""))</f>
        <v/>
      </c>
      <c r="M207" s="7" t="str">
        <f>IF($C207="","",IFERROR((IFERROR('FORM NILAI SIAP'!$M207*'CPMK-CPL'!L$11,0)+IFERROR('FORM NILAI SIAP'!$O207*'CPMK-CPL'!L$12,0)+IFERROR('FORM NILAI SIAP'!$Q207*'CPMK-CPL'!L$13,0)+IFERROR('FORM NILAI SIAP'!$S207*'CPMK-CPL'!L$14,0)+IFERROR('FORM NILAI SIAP'!$U207*'CPMK-CPL'!L$15,0)+IFERROR('FORM NILAI SIAP'!$W207*'CPMK-CPL'!L$16,0)+IFERROR('FORM NILAI SIAP'!$Y207*'CPMK-CPL'!L$17,0)+IFERROR('FORM NILAI SIAP'!$AA207*'CPMK-CPL'!L$18,0)+IFERROR('FORM NILAI SIAP'!$AC207*'CPMK-CPL'!L$19,0)+IFERROR('FORM NILAI SIAP'!$AE207*'CPMK-CPL'!L$20,0))/'CPMK-CPL'!L$25,""))</f>
        <v/>
      </c>
      <c r="N207" s="7" t="str">
        <f>IF($C207="","",IFERROR((IFERROR('FORM NILAI SIAP'!$M207*'CPMK-CPL'!M$11,0)+IFERROR('FORM NILAI SIAP'!$O207*'CPMK-CPL'!M$12,0)+IFERROR('FORM NILAI SIAP'!$Q207*'CPMK-CPL'!M$13,0)+IFERROR('FORM NILAI SIAP'!$S207*'CPMK-CPL'!M$14,0)+IFERROR('FORM NILAI SIAP'!$U207*'CPMK-CPL'!M$15,0)+IFERROR('FORM NILAI SIAP'!$W207*'CPMK-CPL'!M$16,0)+IFERROR('FORM NILAI SIAP'!$Y207*'CPMK-CPL'!M$17,0)+IFERROR('FORM NILAI SIAP'!$AA207*'CPMK-CPL'!M$18,0)+IFERROR('FORM NILAI SIAP'!$AC207*'CPMK-CPL'!M$19,0)+IFERROR('FORM NILAI SIAP'!$AE207*'CPMK-CPL'!M$20,0))/'CPMK-CPL'!M$25,""))</f>
        <v/>
      </c>
      <c r="O207" s="7" t="str">
        <f>IF($C207="","",IFERROR((IFERROR('FORM NILAI SIAP'!$M207*'CPMK-CPL'!N$11,0)+IFERROR('FORM NILAI SIAP'!$O207*'CPMK-CPL'!N$12,0)+IFERROR('FORM NILAI SIAP'!$Q207*'CPMK-CPL'!N$13,0)+IFERROR('FORM NILAI SIAP'!$S207*'CPMK-CPL'!N$14,0)+IFERROR('FORM NILAI SIAP'!$U207*'CPMK-CPL'!N$15,0)+IFERROR('FORM NILAI SIAP'!$W207*'CPMK-CPL'!N$16,0)+IFERROR('FORM NILAI SIAP'!$Y207*'CPMK-CPL'!N$17,0)+IFERROR('FORM NILAI SIAP'!$AA207*'CPMK-CPL'!N$18,0)+IFERROR('FORM NILAI SIAP'!$AC207*'CPMK-CPL'!N$19,0)+IFERROR('FORM NILAI SIAP'!$AE207*'CPMK-CPL'!N$20,0))/'CPMK-CPL'!N$25,""))</f>
        <v/>
      </c>
      <c r="P207" s="7" t="str">
        <f>IF($C207="","",IFERROR((IFERROR('FORM NILAI SIAP'!$M207*'CPMK-CPL'!O$11,0)+IFERROR('FORM NILAI SIAP'!$O207*'CPMK-CPL'!O$12,0)+IFERROR('FORM NILAI SIAP'!$Q207*'CPMK-CPL'!O$13,0)+IFERROR('FORM NILAI SIAP'!$S207*'CPMK-CPL'!O$14,0)+IFERROR('FORM NILAI SIAP'!$U207*'CPMK-CPL'!O$15,0)+IFERROR('FORM NILAI SIAP'!$W207*'CPMK-CPL'!O$16,0)+IFERROR('FORM NILAI SIAP'!$Y207*'CPMK-CPL'!O$17,0)+IFERROR('FORM NILAI SIAP'!$AA207*'CPMK-CPL'!O$18,0)+IFERROR('FORM NILAI SIAP'!$AC207*'CPMK-CPL'!O$19,0)+IFERROR('FORM NILAI SIAP'!$AE207*'CPMK-CPL'!O$20,0))/'CPMK-CPL'!O$25,""))</f>
        <v/>
      </c>
      <c r="Q207" s="7" t="str">
        <f>IF($C207="","",IFERROR((IFERROR('FORM NILAI SIAP'!$M207*'CPMK-CPL'!P$11,0)+IFERROR('FORM NILAI SIAP'!$O207*'CPMK-CPL'!P$12,0)+IFERROR('FORM NILAI SIAP'!$Q207*'CPMK-CPL'!P$13,0)+IFERROR('FORM NILAI SIAP'!$S207*'CPMK-CPL'!P$14,0)+IFERROR('FORM NILAI SIAP'!$U207*'CPMK-CPL'!P$15,0)+IFERROR('FORM NILAI SIAP'!$W207*'CPMK-CPL'!P$16,0)+IFERROR('FORM NILAI SIAP'!$Y207*'CPMK-CPL'!P$17,0)+IFERROR('FORM NILAI SIAP'!$AA207*'CPMK-CPL'!P$18,0)+IFERROR('FORM NILAI SIAP'!$AC207*'CPMK-CPL'!P$19,0)+IFERROR('FORM NILAI SIAP'!$AE207*'CPMK-CPL'!P$20,0))/'CPMK-CPL'!P$25,""))</f>
        <v/>
      </c>
      <c r="R207" s="7" t="str">
        <f>IF($C207="","",IFERROR((IFERROR('FORM NILAI SIAP'!$M207*'CPMK-CPL'!Q$11,0)+IFERROR('FORM NILAI SIAP'!$O207*'CPMK-CPL'!Q$12,0)+IFERROR('FORM NILAI SIAP'!$Q207*'CPMK-CPL'!Q$13,0)+IFERROR('FORM NILAI SIAP'!$S207*'CPMK-CPL'!Q$14,0)+IFERROR('FORM NILAI SIAP'!$U207*'CPMK-CPL'!Q$15,0)+IFERROR('FORM NILAI SIAP'!$W207*'CPMK-CPL'!Q$16,0)+IFERROR('FORM NILAI SIAP'!$Y207*'CPMK-CPL'!Q$17,0)+IFERROR('FORM NILAI SIAP'!$AA207*'CPMK-CPL'!Q$18,0)+IFERROR('FORM NILAI SIAP'!$AC207*'CPMK-CPL'!Q$19,0)+IFERROR('FORM NILAI SIAP'!$AE207*'CPMK-CPL'!Q$20,0))/'CPMK-CPL'!Q$25,""))</f>
        <v/>
      </c>
      <c r="S207" s="7" t="str">
        <f>IF($C207="","",IFERROR((IFERROR('FORM NILAI SIAP'!$M207*'CPMK-CPL'!R$11,0)+IFERROR('FORM NILAI SIAP'!$O207*'CPMK-CPL'!R$12,0)+IFERROR('FORM NILAI SIAP'!$Q207*'CPMK-CPL'!R$13,0)+IFERROR('FORM NILAI SIAP'!$S207*'CPMK-CPL'!R$14,0)+IFERROR('FORM NILAI SIAP'!$U207*'CPMK-CPL'!R$15,0)+IFERROR('FORM NILAI SIAP'!$W207*'CPMK-CPL'!R$16,0)+IFERROR('FORM NILAI SIAP'!$Y207*'CPMK-CPL'!R$17,0)+IFERROR('FORM NILAI SIAP'!$AA207*'CPMK-CPL'!R$18,0)+IFERROR('FORM NILAI SIAP'!$AC207*'CPMK-CPL'!R$19,0)+IFERROR('FORM NILAI SIAP'!$AE207*'CPMK-CPL'!R$20,0))/'CPMK-CPL'!R$25,""))</f>
        <v/>
      </c>
      <c r="T207" s="2" t="str">
        <f t="shared" si="64"/>
        <v/>
      </c>
      <c r="U207" s="2" t="str">
        <f t="shared" si="65"/>
        <v/>
      </c>
      <c r="V207" s="2" t="str">
        <f t="shared" si="66"/>
        <v/>
      </c>
      <c r="W207" s="2" t="str">
        <f t="shared" si="67"/>
        <v/>
      </c>
      <c r="X207" s="2" t="str">
        <f t="shared" si="68"/>
        <v/>
      </c>
      <c r="Y207" s="2" t="str">
        <f t="shared" si="69"/>
        <v/>
      </c>
      <c r="Z207" s="2" t="str">
        <f t="shared" si="70"/>
        <v/>
      </c>
      <c r="AA207" s="2" t="str">
        <f t="shared" si="71"/>
        <v/>
      </c>
      <c r="AB207" s="2" t="str">
        <f t="shared" si="62"/>
        <v/>
      </c>
      <c r="AC207" s="2" t="str">
        <f t="shared" si="72"/>
        <v/>
      </c>
      <c r="AD207" s="2" t="str">
        <f t="shared" si="73"/>
        <v/>
      </c>
      <c r="AE207" s="2" t="str">
        <f t="shared" si="74"/>
        <v/>
      </c>
      <c r="AF207" s="2" t="str">
        <f t="shared" si="75"/>
        <v/>
      </c>
      <c r="AG207" s="2" t="str">
        <f t="shared" si="76"/>
        <v/>
      </c>
      <c r="AH207" s="2" t="str">
        <f t="shared" si="77"/>
        <v/>
      </c>
      <c r="AI207" s="60" t="str">
        <f t="shared" ca="1" si="78"/>
        <v/>
      </c>
      <c r="AJ207" s="60"/>
    </row>
    <row r="208" spans="1:36" x14ac:dyDescent="0.25">
      <c r="A208" s="63" t="str">
        <f t="shared" si="63"/>
        <v/>
      </c>
      <c r="B208" s="49" t="str">
        <f>IF('FORM NILAI SIAP'!A208=0,"",'FORM NILAI SIAP'!A208)</f>
        <v/>
      </c>
      <c r="C208" s="3" t="str">
        <f>IF('FORM NILAI SIAP'!B208=0,"",'FORM NILAI SIAP'!B208)</f>
        <v/>
      </c>
      <c r="D208" s="3" t="str">
        <f>'FORM NILAI SIAP'!J208</f>
        <v/>
      </c>
      <c r="E208" s="7" t="str">
        <f>IF($C208="","",IFERROR((IFERROR('FORM NILAI SIAP'!$M208*'CPMK-CPL'!D$11,0)+IFERROR('FORM NILAI SIAP'!$O208*'CPMK-CPL'!D$12,0)+IFERROR('FORM NILAI SIAP'!$Q208*'CPMK-CPL'!D$13,0)+IFERROR('FORM NILAI SIAP'!$S208*'CPMK-CPL'!D$14,0)+IFERROR('FORM NILAI SIAP'!$U208*'CPMK-CPL'!D$15,0)+IFERROR('FORM NILAI SIAP'!$W208*'CPMK-CPL'!D$16,0)+IFERROR('FORM NILAI SIAP'!$Y208*'CPMK-CPL'!D$17,0)+IFERROR('FORM NILAI SIAP'!$AA208*'CPMK-CPL'!D$18,0)+IFERROR('FORM NILAI SIAP'!$AC208*'CPMK-CPL'!D$19,0)+IFERROR('FORM NILAI SIAP'!$AE208*'CPMK-CPL'!D$20,0))/'CPMK-CPL'!D$25,""))</f>
        <v/>
      </c>
      <c r="F208" s="7" t="str">
        <f>IF($C208="","",IFERROR((IFERROR('FORM NILAI SIAP'!$M208*'CPMK-CPL'!E$11,0)+IFERROR('FORM NILAI SIAP'!$O208*'CPMK-CPL'!E$12,0)+IFERROR('FORM NILAI SIAP'!$Q208*'CPMK-CPL'!E$13,0)+IFERROR('FORM NILAI SIAP'!$S208*'CPMK-CPL'!E$14,0)+IFERROR('FORM NILAI SIAP'!$U208*'CPMK-CPL'!E$15,0)+IFERROR('FORM NILAI SIAP'!$W208*'CPMK-CPL'!E$16,0)+IFERROR('FORM NILAI SIAP'!$Y208*'CPMK-CPL'!E$17,0)+IFERROR('FORM NILAI SIAP'!$AA208*'CPMK-CPL'!E$18,0)+IFERROR('FORM NILAI SIAP'!$AC208*'CPMK-CPL'!E$19,0)+IFERROR('FORM NILAI SIAP'!$AE208*'CPMK-CPL'!E$20,0))/'CPMK-CPL'!E$25,""))</f>
        <v/>
      </c>
      <c r="G208" s="7" t="str">
        <f>IF($C208="","",IFERROR((IFERROR('FORM NILAI SIAP'!$M208*'CPMK-CPL'!F$11,0)+IFERROR('FORM NILAI SIAP'!$O208*'CPMK-CPL'!F$12,0)+IFERROR('FORM NILAI SIAP'!$Q208*'CPMK-CPL'!F$13,0)+IFERROR('FORM NILAI SIAP'!$S208*'CPMK-CPL'!F$14,0)+IFERROR('FORM NILAI SIAP'!$U208*'CPMK-CPL'!F$15,0)+IFERROR('FORM NILAI SIAP'!$W208*'CPMK-CPL'!F$16,0)+IFERROR('FORM NILAI SIAP'!$Y208*'CPMK-CPL'!F$17,0)+IFERROR('FORM NILAI SIAP'!$AA208*'CPMK-CPL'!F$18,0)+IFERROR('FORM NILAI SIAP'!$AC208*'CPMK-CPL'!F$19,0)+IFERROR('FORM NILAI SIAP'!$AE208*'CPMK-CPL'!F$20,0))/'CPMK-CPL'!F$25,""))</f>
        <v/>
      </c>
      <c r="H208" s="7" t="str">
        <f>IF($C208="","",IFERROR((IFERROR('FORM NILAI SIAP'!$M208*'CPMK-CPL'!G$11,0)+IFERROR('FORM NILAI SIAP'!$O208*'CPMK-CPL'!G$12,0)+IFERROR('FORM NILAI SIAP'!$Q208*'CPMK-CPL'!G$13,0)+IFERROR('FORM NILAI SIAP'!$S208*'CPMK-CPL'!G$14,0)+IFERROR('FORM NILAI SIAP'!$U208*'CPMK-CPL'!G$15,0)+IFERROR('FORM NILAI SIAP'!$W208*'CPMK-CPL'!G$16,0)+IFERROR('FORM NILAI SIAP'!$Y208*'CPMK-CPL'!G$17,0)+IFERROR('FORM NILAI SIAP'!$AA208*'CPMK-CPL'!G$18,0)+IFERROR('FORM NILAI SIAP'!$AC208*'CPMK-CPL'!G$19,0)+IFERROR('FORM NILAI SIAP'!$AE208*'CPMK-CPL'!G$20,0))/'CPMK-CPL'!G$25,""))</f>
        <v/>
      </c>
      <c r="I208" s="7" t="str">
        <f>IF($C208="","",IFERROR((IFERROR('FORM NILAI SIAP'!$M208*'CPMK-CPL'!H$11,0)+IFERROR('FORM NILAI SIAP'!$O208*'CPMK-CPL'!H$12,0)+IFERROR('FORM NILAI SIAP'!$Q208*'CPMK-CPL'!H$13,0)+IFERROR('FORM NILAI SIAP'!$S208*'CPMK-CPL'!H$14,0)+IFERROR('FORM NILAI SIAP'!$U208*'CPMK-CPL'!H$15,0)+IFERROR('FORM NILAI SIAP'!$W208*'CPMK-CPL'!H$16,0)+IFERROR('FORM NILAI SIAP'!$Y208*'CPMK-CPL'!H$17,0)+IFERROR('FORM NILAI SIAP'!$AA208*'CPMK-CPL'!H$18,0)+IFERROR('FORM NILAI SIAP'!$AC208*'CPMK-CPL'!H$19,0)+IFERROR('FORM NILAI SIAP'!$AE208*'CPMK-CPL'!H$20,0))/'CPMK-CPL'!H$25,""))</f>
        <v/>
      </c>
      <c r="J208" s="7" t="str">
        <f>IF($C208="","",IFERROR((IFERROR('FORM NILAI SIAP'!$M208*'CPMK-CPL'!I$11,0)+IFERROR('FORM NILAI SIAP'!$O208*'CPMK-CPL'!I$12,0)+IFERROR('FORM NILAI SIAP'!$Q208*'CPMK-CPL'!I$13,0)+IFERROR('FORM NILAI SIAP'!$S208*'CPMK-CPL'!I$14,0)+IFERROR('FORM NILAI SIAP'!$U208*'CPMK-CPL'!I$15,0)+IFERROR('FORM NILAI SIAP'!$W208*'CPMK-CPL'!I$16,0)+IFERROR('FORM NILAI SIAP'!$Y208*'CPMK-CPL'!I$17,0)+IFERROR('FORM NILAI SIAP'!$AA208*'CPMK-CPL'!I$18,0)+IFERROR('FORM NILAI SIAP'!$AC208*'CPMK-CPL'!I$19,0)+IFERROR('FORM NILAI SIAP'!$AE208*'CPMK-CPL'!I$20,0))/'CPMK-CPL'!I$25,""))</f>
        <v/>
      </c>
      <c r="K208" s="7" t="str">
        <f>IF($C208="","",IFERROR((IFERROR('FORM NILAI SIAP'!$M208*'CPMK-CPL'!J$11,0)+IFERROR('FORM NILAI SIAP'!$O208*'CPMK-CPL'!J$12,0)+IFERROR('FORM NILAI SIAP'!$Q208*'CPMK-CPL'!J$13,0)+IFERROR('FORM NILAI SIAP'!$S208*'CPMK-CPL'!J$14,0)+IFERROR('FORM NILAI SIAP'!$U208*'CPMK-CPL'!J$15,0)+IFERROR('FORM NILAI SIAP'!$W208*'CPMK-CPL'!J$16,0)+IFERROR('FORM NILAI SIAP'!$Y208*'CPMK-CPL'!J$17,0)+IFERROR('FORM NILAI SIAP'!$AA208*'CPMK-CPL'!J$18,0)+IFERROR('FORM NILAI SIAP'!$AC208*'CPMK-CPL'!J$19,0)+IFERROR('FORM NILAI SIAP'!$AE208*'CPMK-CPL'!J$20,0))/'CPMK-CPL'!J$25,""))</f>
        <v/>
      </c>
      <c r="L208" s="7" t="str">
        <f>IF($C208="","",IFERROR((IFERROR('FORM NILAI SIAP'!$M208*'CPMK-CPL'!K$11,0)+IFERROR('FORM NILAI SIAP'!$O208*'CPMK-CPL'!K$12,0)+IFERROR('FORM NILAI SIAP'!$Q208*'CPMK-CPL'!K$13,0)+IFERROR('FORM NILAI SIAP'!$S208*'CPMK-CPL'!K$14,0)+IFERROR('FORM NILAI SIAP'!$U208*'CPMK-CPL'!K$15,0)+IFERROR('FORM NILAI SIAP'!$W208*'CPMK-CPL'!K$16,0)+IFERROR('FORM NILAI SIAP'!$Y208*'CPMK-CPL'!K$17,0)+IFERROR('FORM NILAI SIAP'!$AA208*'CPMK-CPL'!K$18,0)+IFERROR('FORM NILAI SIAP'!$AC208*'CPMK-CPL'!K$19,0)+IFERROR('FORM NILAI SIAP'!$AE208*'CPMK-CPL'!K$20,0))/'CPMK-CPL'!K$25,""))</f>
        <v/>
      </c>
      <c r="M208" s="7" t="str">
        <f>IF($C208="","",IFERROR((IFERROR('FORM NILAI SIAP'!$M208*'CPMK-CPL'!L$11,0)+IFERROR('FORM NILAI SIAP'!$O208*'CPMK-CPL'!L$12,0)+IFERROR('FORM NILAI SIAP'!$Q208*'CPMK-CPL'!L$13,0)+IFERROR('FORM NILAI SIAP'!$S208*'CPMK-CPL'!L$14,0)+IFERROR('FORM NILAI SIAP'!$U208*'CPMK-CPL'!L$15,0)+IFERROR('FORM NILAI SIAP'!$W208*'CPMK-CPL'!L$16,0)+IFERROR('FORM NILAI SIAP'!$Y208*'CPMK-CPL'!L$17,0)+IFERROR('FORM NILAI SIAP'!$AA208*'CPMK-CPL'!L$18,0)+IFERROR('FORM NILAI SIAP'!$AC208*'CPMK-CPL'!L$19,0)+IFERROR('FORM NILAI SIAP'!$AE208*'CPMK-CPL'!L$20,0))/'CPMK-CPL'!L$25,""))</f>
        <v/>
      </c>
      <c r="N208" s="7" t="str">
        <f>IF($C208="","",IFERROR((IFERROR('FORM NILAI SIAP'!$M208*'CPMK-CPL'!M$11,0)+IFERROR('FORM NILAI SIAP'!$O208*'CPMK-CPL'!M$12,0)+IFERROR('FORM NILAI SIAP'!$Q208*'CPMK-CPL'!M$13,0)+IFERROR('FORM NILAI SIAP'!$S208*'CPMK-CPL'!M$14,0)+IFERROR('FORM NILAI SIAP'!$U208*'CPMK-CPL'!M$15,0)+IFERROR('FORM NILAI SIAP'!$W208*'CPMK-CPL'!M$16,0)+IFERROR('FORM NILAI SIAP'!$Y208*'CPMK-CPL'!M$17,0)+IFERROR('FORM NILAI SIAP'!$AA208*'CPMK-CPL'!M$18,0)+IFERROR('FORM NILAI SIAP'!$AC208*'CPMK-CPL'!M$19,0)+IFERROR('FORM NILAI SIAP'!$AE208*'CPMK-CPL'!M$20,0))/'CPMK-CPL'!M$25,""))</f>
        <v/>
      </c>
      <c r="O208" s="7" t="str">
        <f>IF($C208="","",IFERROR((IFERROR('FORM NILAI SIAP'!$M208*'CPMK-CPL'!N$11,0)+IFERROR('FORM NILAI SIAP'!$O208*'CPMK-CPL'!N$12,0)+IFERROR('FORM NILAI SIAP'!$Q208*'CPMK-CPL'!N$13,0)+IFERROR('FORM NILAI SIAP'!$S208*'CPMK-CPL'!N$14,0)+IFERROR('FORM NILAI SIAP'!$U208*'CPMK-CPL'!N$15,0)+IFERROR('FORM NILAI SIAP'!$W208*'CPMK-CPL'!N$16,0)+IFERROR('FORM NILAI SIAP'!$Y208*'CPMK-CPL'!N$17,0)+IFERROR('FORM NILAI SIAP'!$AA208*'CPMK-CPL'!N$18,0)+IFERROR('FORM NILAI SIAP'!$AC208*'CPMK-CPL'!N$19,0)+IFERROR('FORM NILAI SIAP'!$AE208*'CPMK-CPL'!N$20,0))/'CPMK-CPL'!N$25,""))</f>
        <v/>
      </c>
      <c r="P208" s="7" t="str">
        <f>IF($C208="","",IFERROR((IFERROR('FORM NILAI SIAP'!$M208*'CPMK-CPL'!O$11,0)+IFERROR('FORM NILAI SIAP'!$O208*'CPMK-CPL'!O$12,0)+IFERROR('FORM NILAI SIAP'!$Q208*'CPMK-CPL'!O$13,0)+IFERROR('FORM NILAI SIAP'!$S208*'CPMK-CPL'!O$14,0)+IFERROR('FORM NILAI SIAP'!$U208*'CPMK-CPL'!O$15,0)+IFERROR('FORM NILAI SIAP'!$W208*'CPMK-CPL'!O$16,0)+IFERROR('FORM NILAI SIAP'!$Y208*'CPMK-CPL'!O$17,0)+IFERROR('FORM NILAI SIAP'!$AA208*'CPMK-CPL'!O$18,0)+IFERROR('FORM NILAI SIAP'!$AC208*'CPMK-CPL'!O$19,0)+IFERROR('FORM NILAI SIAP'!$AE208*'CPMK-CPL'!O$20,0))/'CPMK-CPL'!O$25,""))</f>
        <v/>
      </c>
      <c r="Q208" s="7" t="str">
        <f>IF($C208="","",IFERROR((IFERROR('FORM NILAI SIAP'!$M208*'CPMK-CPL'!P$11,0)+IFERROR('FORM NILAI SIAP'!$O208*'CPMK-CPL'!P$12,0)+IFERROR('FORM NILAI SIAP'!$Q208*'CPMK-CPL'!P$13,0)+IFERROR('FORM NILAI SIAP'!$S208*'CPMK-CPL'!P$14,0)+IFERROR('FORM NILAI SIAP'!$U208*'CPMK-CPL'!P$15,0)+IFERROR('FORM NILAI SIAP'!$W208*'CPMK-CPL'!P$16,0)+IFERROR('FORM NILAI SIAP'!$Y208*'CPMK-CPL'!P$17,0)+IFERROR('FORM NILAI SIAP'!$AA208*'CPMK-CPL'!P$18,0)+IFERROR('FORM NILAI SIAP'!$AC208*'CPMK-CPL'!P$19,0)+IFERROR('FORM NILAI SIAP'!$AE208*'CPMK-CPL'!P$20,0))/'CPMK-CPL'!P$25,""))</f>
        <v/>
      </c>
      <c r="R208" s="7" t="str">
        <f>IF($C208="","",IFERROR((IFERROR('FORM NILAI SIAP'!$M208*'CPMK-CPL'!Q$11,0)+IFERROR('FORM NILAI SIAP'!$O208*'CPMK-CPL'!Q$12,0)+IFERROR('FORM NILAI SIAP'!$Q208*'CPMK-CPL'!Q$13,0)+IFERROR('FORM NILAI SIAP'!$S208*'CPMK-CPL'!Q$14,0)+IFERROR('FORM NILAI SIAP'!$U208*'CPMK-CPL'!Q$15,0)+IFERROR('FORM NILAI SIAP'!$W208*'CPMK-CPL'!Q$16,0)+IFERROR('FORM NILAI SIAP'!$Y208*'CPMK-CPL'!Q$17,0)+IFERROR('FORM NILAI SIAP'!$AA208*'CPMK-CPL'!Q$18,0)+IFERROR('FORM NILAI SIAP'!$AC208*'CPMK-CPL'!Q$19,0)+IFERROR('FORM NILAI SIAP'!$AE208*'CPMK-CPL'!Q$20,0))/'CPMK-CPL'!Q$25,""))</f>
        <v/>
      </c>
      <c r="S208" s="7" t="str">
        <f>IF($C208="","",IFERROR((IFERROR('FORM NILAI SIAP'!$M208*'CPMK-CPL'!R$11,0)+IFERROR('FORM NILAI SIAP'!$O208*'CPMK-CPL'!R$12,0)+IFERROR('FORM NILAI SIAP'!$Q208*'CPMK-CPL'!R$13,0)+IFERROR('FORM NILAI SIAP'!$S208*'CPMK-CPL'!R$14,0)+IFERROR('FORM NILAI SIAP'!$U208*'CPMK-CPL'!R$15,0)+IFERROR('FORM NILAI SIAP'!$W208*'CPMK-CPL'!R$16,0)+IFERROR('FORM NILAI SIAP'!$Y208*'CPMK-CPL'!R$17,0)+IFERROR('FORM NILAI SIAP'!$AA208*'CPMK-CPL'!R$18,0)+IFERROR('FORM NILAI SIAP'!$AC208*'CPMK-CPL'!R$19,0)+IFERROR('FORM NILAI SIAP'!$AE208*'CPMK-CPL'!R$20,0))/'CPMK-CPL'!R$25,""))</f>
        <v/>
      </c>
      <c r="T208" s="2" t="str">
        <f t="shared" si="64"/>
        <v/>
      </c>
      <c r="U208" s="2" t="str">
        <f t="shared" si="65"/>
        <v/>
      </c>
      <c r="V208" s="2" t="str">
        <f t="shared" si="66"/>
        <v/>
      </c>
      <c r="W208" s="2" t="str">
        <f t="shared" si="67"/>
        <v/>
      </c>
      <c r="X208" s="2" t="str">
        <f t="shared" si="68"/>
        <v/>
      </c>
      <c r="Y208" s="2" t="str">
        <f t="shared" si="69"/>
        <v/>
      </c>
      <c r="Z208" s="2" t="str">
        <f t="shared" si="70"/>
        <v/>
      </c>
      <c r="AA208" s="2" t="str">
        <f t="shared" si="71"/>
        <v/>
      </c>
      <c r="AB208" s="2" t="str">
        <f t="shared" si="62"/>
        <v/>
      </c>
      <c r="AC208" s="2" t="str">
        <f t="shared" si="72"/>
        <v/>
      </c>
      <c r="AD208" s="2" t="str">
        <f t="shared" si="73"/>
        <v/>
      </c>
      <c r="AE208" s="2" t="str">
        <f t="shared" si="74"/>
        <v/>
      </c>
      <c r="AF208" s="2" t="str">
        <f t="shared" si="75"/>
        <v/>
      </c>
      <c r="AG208" s="2" t="str">
        <f t="shared" si="76"/>
        <v/>
      </c>
      <c r="AH208" s="2" t="str">
        <f t="shared" si="77"/>
        <v/>
      </c>
      <c r="AI208" s="60" t="str">
        <f t="shared" ca="1" si="78"/>
        <v/>
      </c>
      <c r="AJ208" s="60"/>
    </row>
    <row r="209" spans="1:36" x14ac:dyDescent="0.25">
      <c r="A209" s="63" t="str">
        <f t="shared" si="63"/>
        <v/>
      </c>
      <c r="B209" s="49" t="str">
        <f>IF('FORM NILAI SIAP'!A209=0,"",'FORM NILAI SIAP'!A209)</f>
        <v/>
      </c>
      <c r="C209" s="3" t="str">
        <f>IF('FORM NILAI SIAP'!B209=0,"",'FORM NILAI SIAP'!B209)</f>
        <v/>
      </c>
      <c r="D209" s="3" t="str">
        <f>'FORM NILAI SIAP'!J209</f>
        <v/>
      </c>
      <c r="E209" s="7" t="str">
        <f>IF($C209="","",IFERROR((IFERROR('FORM NILAI SIAP'!$M209*'CPMK-CPL'!D$11,0)+IFERROR('FORM NILAI SIAP'!$O209*'CPMK-CPL'!D$12,0)+IFERROR('FORM NILAI SIAP'!$Q209*'CPMK-CPL'!D$13,0)+IFERROR('FORM NILAI SIAP'!$S209*'CPMK-CPL'!D$14,0)+IFERROR('FORM NILAI SIAP'!$U209*'CPMK-CPL'!D$15,0)+IFERROR('FORM NILAI SIAP'!$W209*'CPMK-CPL'!D$16,0)+IFERROR('FORM NILAI SIAP'!$Y209*'CPMK-CPL'!D$17,0)+IFERROR('FORM NILAI SIAP'!$AA209*'CPMK-CPL'!D$18,0)+IFERROR('FORM NILAI SIAP'!$AC209*'CPMK-CPL'!D$19,0)+IFERROR('FORM NILAI SIAP'!$AE209*'CPMK-CPL'!D$20,0))/'CPMK-CPL'!D$25,""))</f>
        <v/>
      </c>
      <c r="F209" s="7" t="str">
        <f>IF($C209="","",IFERROR((IFERROR('FORM NILAI SIAP'!$M209*'CPMK-CPL'!E$11,0)+IFERROR('FORM NILAI SIAP'!$O209*'CPMK-CPL'!E$12,0)+IFERROR('FORM NILAI SIAP'!$Q209*'CPMK-CPL'!E$13,0)+IFERROR('FORM NILAI SIAP'!$S209*'CPMK-CPL'!E$14,0)+IFERROR('FORM NILAI SIAP'!$U209*'CPMK-CPL'!E$15,0)+IFERROR('FORM NILAI SIAP'!$W209*'CPMK-CPL'!E$16,0)+IFERROR('FORM NILAI SIAP'!$Y209*'CPMK-CPL'!E$17,0)+IFERROR('FORM NILAI SIAP'!$AA209*'CPMK-CPL'!E$18,0)+IFERROR('FORM NILAI SIAP'!$AC209*'CPMK-CPL'!E$19,0)+IFERROR('FORM NILAI SIAP'!$AE209*'CPMK-CPL'!E$20,0))/'CPMK-CPL'!E$25,""))</f>
        <v/>
      </c>
      <c r="G209" s="7" t="str">
        <f>IF($C209="","",IFERROR((IFERROR('FORM NILAI SIAP'!$M209*'CPMK-CPL'!F$11,0)+IFERROR('FORM NILAI SIAP'!$O209*'CPMK-CPL'!F$12,0)+IFERROR('FORM NILAI SIAP'!$Q209*'CPMK-CPL'!F$13,0)+IFERROR('FORM NILAI SIAP'!$S209*'CPMK-CPL'!F$14,0)+IFERROR('FORM NILAI SIAP'!$U209*'CPMK-CPL'!F$15,0)+IFERROR('FORM NILAI SIAP'!$W209*'CPMK-CPL'!F$16,0)+IFERROR('FORM NILAI SIAP'!$Y209*'CPMK-CPL'!F$17,0)+IFERROR('FORM NILAI SIAP'!$AA209*'CPMK-CPL'!F$18,0)+IFERROR('FORM NILAI SIAP'!$AC209*'CPMK-CPL'!F$19,0)+IFERROR('FORM NILAI SIAP'!$AE209*'CPMK-CPL'!F$20,0))/'CPMK-CPL'!F$25,""))</f>
        <v/>
      </c>
      <c r="H209" s="7" t="str">
        <f>IF($C209="","",IFERROR((IFERROR('FORM NILAI SIAP'!$M209*'CPMK-CPL'!G$11,0)+IFERROR('FORM NILAI SIAP'!$O209*'CPMK-CPL'!G$12,0)+IFERROR('FORM NILAI SIAP'!$Q209*'CPMK-CPL'!G$13,0)+IFERROR('FORM NILAI SIAP'!$S209*'CPMK-CPL'!G$14,0)+IFERROR('FORM NILAI SIAP'!$U209*'CPMK-CPL'!G$15,0)+IFERROR('FORM NILAI SIAP'!$W209*'CPMK-CPL'!G$16,0)+IFERROR('FORM NILAI SIAP'!$Y209*'CPMK-CPL'!G$17,0)+IFERROR('FORM NILAI SIAP'!$AA209*'CPMK-CPL'!G$18,0)+IFERROR('FORM NILAI SIAP'!$AC209*'CPMK-CPL'!G$19,0)+IFERROR('FORM NILAI SIAP'!$AE209*'CPMK-CPL'!G$20,0))/'CPMK-CPL'!G$25,""))</f>
        <v/>
      </c>
      <c r="I209" s="7" t="str">
        <f>IF($C209="","",IFERROR((IFERROR('FORM NILAI SIAP'!$M209*'CPMK-CPL'!H$11,0)+IFERROR('FORM NILAI SIAP'!$O209*'CPMK-CPL'!H$12,0)+IFERROR('FORM NILAI SIAP'!$Q209*'CPMK-CPL'!H$13,0)+IFERROR('FORM NILAI SIAP'!$S209*'CPMK-CPL'!H$14,0)+IFERROR('FORM NILAI SIAP'!$U209*'CPMK-CPL'!H$15,0)+IFERROR('FORM NILAI SIAP'!$W209*'CPMK-CPL'!H$16,0)+IFERROR('FORM NILAI SIAP'!$Y209*'CPMK-CPL'!H$17,0)+IFERROR('FORM NILAI SIAP'!$AA209*'CPMK-CPL'!H$18,0)+IFERROR('FORM NILAI SIAP'!$AC209*'CPMK-CPL'!H$19,0)+IFERROR('FORM NILAI SIAP'!$AE209*'CPMK-CPL'!H$20,0))/'CPMK-CPL'!H$25,""))</f>
        <v/>
      </c>
      <c r="J209" s="7" t="str">
        <f>IF($C209="","",IFERROR((IFERROR('FORM NILAI SIAP'!$M209*'CPMK-CPL'!I$11,0)+IFERROR('FORM NILAI SIAP'!$O209*'CPMK-CPL'!I$12,0)+IFERROR('FORM NILAI SIAP'!$Q209*'CPMK-CPL'!I$13,0)+IFERROR('FORM NILAI SIAP'!$S209*'CPMK-CPL'!I$14,0)+IFERROR('FORM NILAI SIAP'!$U209*'CPMK-CPL'!I$15,0)+IFERROR('FORM NILAI SIAP'!$W209*'CPMK-CPL'!I$16,0)+IFERROR('FORM NILAI SIAP'!$Y209*'CPMK-CPL'!I$17,0)+IFERROR('FORM NILAI SIAP'!$AA209*'CPMK-CPL'!I$18,0)+IFERROR('FORM NILAI SIAP'!$AC209*'CPMK-CPL'!I$19,0)+IFERROR('FORM NILAI SIAP'!$AE209*'CPMK-CPL'!I$20,0))/'CPMK-CPL'!I$25,""))</f>
        <v/>
      </c>
      <c r="K209" s="7" t="str">
        <f>IF($C209="","",IFERROR((IFERROR('FORM NILAI SIAP'!$M209*'CPMK-CPL'!J$11,0)+IFERROR('FORM NILAI SIAP'!$O209*'CPMK-CPL'!J$12,0)+IFERROR('FORM NILAI SIAP'!$Q209*'CPMK-CPL'!J$13,0)+IFERROR('FORM NILAI SIAP'!$S209*'CPMK-CPL'!J$14,0)+IFERROR('FORM NILAI SIAP'!$U209*'CPMK-CPL'!J$15,0)+IFERROR('FORM NILAI SIAP'!$W209*'CPMK-CPL'!J$16,0)+IFERROR('FORM NILAI SIAP'!$Y209*'CPMK-CPL'!J$17,0)+IFERROR('FORM NILAI SIAP'!$AA209*'CPMK-CPL'!J$18,0)+IFERROR('FORM NILAI SIAP'!$AC209*'CPMK-CPL'!J$19,0)+IFERROR('FORM NILAI SIAP'!$AE209*'CPMK-CPL'!J$20,0))/'CPMK-CPL'!J$25,""))</f>
        <v/>
      </c>
      <c r="L209" s="7" t="str">
        <f>IF($C209="","",IFERROR((IFERROR('FORM NILAI SIAP'!$M209*'CPMK-CPL'!K$11,0)+IFERROR('FORM NILAI SIAP'!$O209*'CPMK-CPL'!K$12,0)+IFERROR('FORM NILAI SIAP'!$Q209*'CPMK-CPL'!K$13,0)+IFERROR('FORM NILAI SIAP'!$S209*'CPMK-CPL'!K$14,0)+IFERROR('FORM NILAI SIAP'!$U209*'CPMK-CPL'!K$15,0)+IFERROR('FORM NILAI SIAP'!$W209*'CPMK-CPL'!K$16,0)+IFERROR('FORM NILAI SIAP'!$Y209*'CPMK-CPL'!K$17,0)+IFERROR('FORM NILAI SIAP'!$AA209*'CPMK-CPL'!K$18,0)+IFERROR('FORM NILAI SIAP'!$AC209*'CPMK-CPL'!K$19,0)+IFERROR('FORM NILAI SIAP'!$AE209*'CPMK-CPL'!K$20,0))/'CPMK-CPL'!K$25,""))</f>
        <v/>
      </c>
      <c r="M209" s="7" t="str">
        <f>IF($C209="","",IFERROR((IFERROR('FORM NILAI SIAP'!$M209*'CPMK-CPL'!L$11,0)+IFERROR('FORM NILAI SIAP'!$O209*'CPMK-CPL'!L$12,0)+IFERROR('FORM NILAI SIAP'!$Q209*'CPMK-CPL'!L$13,0)+IFERROR('FORM NILAI SIAP'!$S209*'CPMK-CPL'!L$14,0)+IFERROR('FORM NILAI SIAP'!$U209*'CPMK-CPL'!L$15,0)+IFERROR('FORM NILAI SIAP'!$W209*'CPMK-CPL'!L$16,0)+IFERROR('FORM NILAI SIAP'!$Y209*'CPMK-CPL'!L$17,0)+IFERROR('FORM NILAI SIAP'!$AA209*'CPMK-CPL'!L$18,0)+IFERROR('FORM NILAI SIAP'!$AC209*'CPMK-CPL'!L$19,0)+IFERROR('FORM NILAI SIAP'!$AE209*'CPMK-CPL'!L$20,0))/'CPMK-CPL'!L$25,""))</f>
        <v/>
      </c>
      <c r="N209" s="7" t="str">
        <f>IF($C209="","",IFERROR((IFERROR('FORM NILAI SIAP'!$M209*'CPMK-CPL'!M$11,0)+IFERROR('FORM NILAI SIAP'!$O209*'CPMK-CPL'!M$12,0)+IFERROR('FORM NILAI SIAP'!$Q209*'CPMK-CPL'!M$13,0)+IFERROR('FORM NILAI SIAP'!$S209*'CPMK-CPL'!M$14,0)+IFERROR('FORM NILAI SIAP'!$U209*'CPMK-CPL'!M$15,0)+IFERROR('FORM NILAI SIAP'!$W209*'CPMK-CPL'!M$16,0)+IFERROR('FORM NILAI SIAP'!$Y209*'CPMK-CPL'!M$17,0)+IFERROR('FORM NILAI SIAP'!$AA209*'CPMK-CPL'!M$18,0)+IFERROR('FORM NILAI SIAP'!$AC209*'CPMK-CPL'!M$19,0)+IFERROR('FORM NILAI SIAP'!$AE209*'CPMK-CPL'!M$20,0))/'CPMK-CPL'!M$25,""))</f>
        <v/>
      </c>
      <c r="O209" s="7" t="str">
        <f>IF($C209="","",IFERROR((IFERROR('FORM NILAI SIAP'!$M209*'CPMK-CPL'!N$11,0)+IFERROR('FORM NILAI SIAP'!$O209*'CPMK-CPL'!N$12,0)+IFERROR('FORM NILAI SIAP'!$Q209*'CPMK-CPL'!N$13,0)+IFERROR('FORM NILAI SIAP'!$S209*'CPMK-CPL'!N$14,0)+IFERROR('FORM NILAI SIAP'!$U209*'CPMK-CPL'!N$15,0)+IFERROR('FORM NILAI SIAP'!$W209*'CPMK-CPL'!N$16,0)+IFERROR('FORM NILAI SIAP'!$Y209*'CPMK-CPL'!N$17,0)+IFERROR('FORM NILAI SIAP'!$AA209*'CPMK-CPL'!N$18,0)+IFERROR('FORM NILAI SIAP'!$AC209*'CPMK-CPL'!N$19,0)+IFERROR('FORM NILAI SIAP'!$AE209*'CPMK-CPL'!N$20,0))/'CPMK-CPL'!N$25,""))</f>
        <v/>
      </c>
      <c r="P209" s="7" t="str">
        <f>IF($C209="","",IFERROR((IFERROR('FORM NILAI SIAP'!$M209*'CPMK-CPL'!O$11,0)+IFERROR('FORM NILAI SIAP'!$O209*'CPMK-CPL'!O$12,0)+IFERROR('FORM NILAI SIAP'!$Q209*'CPMK-CPL'!O$13,0)+IFERROR('FORM NILAI SIAP'!$S209*'CPMK-CPL'!O$14,0)+IFERROR('FORM NILAI SIAP'!$U209*'CPMK-CPL'!O$15,0)+IFERROR('FORM NILAI SIAP'!$W209*'CPMK-CPL'!O$16,0)+IFERROR('FORM NILAI SIAP'!$Y209*'CPMK-CPL'!O$17,0)+IFERROR('FORM NILAI SIAP'!$AA209*'CPMK-CPL'!O$18,0)+IFERROR('FORM NILAI SIAP'!$AC209*'CPMK-CPL'!O$19,0)+IFERROR('FORM NILAI SIAP'!$AE209*'CPMK-CPL'!O$20,0))/'CPMK-CPL'!O$25,""))</f>
        <v/>
      </c>
      <c r="Q209" s="7" t="str">
        <f>IF($C209="","",IFERROR((IFERROR('FORM NILAI SIAP'!$M209*'CPMK-CPL'!P$11,0)+IFERROR('FORM NILAI SIAP'!$O209*'CPMK-CPL'!P$12,0)+IFERROR('FORM NILAI SIAP'!$Q209*'CPMK-CPL'!P$13,0)+IFERROR('FORM NILAI SIAP'!$S209*'CPMK-CPL'!P$14,0)+IFERROR('FORM NILAI SIAP'!$U209*'CPMK-CPL'!P$15,0)+IFERROR('FORM NILAI SIAP'!$W209*'CPMK-CPL'!P$16,0)+IFERROR('FORM NILAI SIAP'!$Y209*'CPMK-CPL'!P$17,0)+IFERROR('FORM NILAI SIAP'!$AA209*'CPMK-CPL'!P$18,0)+IFERROR('FORM NILAI SIAP'!$AC209*'CPMK-CPL'!P$19,0)+IFERROR('FORM NILAI SIAP'!$AE209*'CPMK-CPL'!P$20,0))/'CPMK-CPL'!P$25,""))</f>
        <v/>
      </c>
      <c r="R209" s="7" t="str">
        <f>IF($C209="","",IFERROR((IFERROR('FORM NILAI SIAP'!$M209*'CPMK-CPL'!Q$11,0)+IFERROR('FORM NILAI SIAP'!$O209*'CPMK-CPL'!Q$12,0)+IFERROR('FORM NILAI SIAP'!$Q209*'CPMK-CPL'!Q$13,0)+IFERROR('FORM NILAI SIAP'!$S209*'CPMK-CPL'!Q$14,0)+IFERROR('FORM NILAI SIAP'!$U209*'CPMK-CPL'!Q$15,0)+IFERROR('FORM NILAI SIAP'!$W209*'CPMK-CPL'!Q$16,0)+IFERROR('FORM NILAI SIAP'!$Y209*'CPMK-CPL'!Q$17,0)+IFERROR('FORM NILAI SIAP'!$AA209*'CPMK-CPL'!Q$18,0)+IFERROR('FORM NILAI SIAP'!$AC209*'CPMK-CPL'!Q$19,0)+IFERROR('FORM NILAI SIAP'!$AE209*'CPMK-CPL'!Q$20,0))/'CPMK-CPL'!Q$25,""))</f>
        <v/>
      </c>
      <c r="S209" s="7" t="str">
        <f>IF($C209="","",IFERROR((IFERROR('FORM NILAI SIAP'!$M209*'CPMK-CPL'!R$11,0)+IFERROR('FORM NILAI SIAP'!$O209*'CPMK-CPL'!R$12,0)+IFERROR('FORM NILAI SIAP'!$Q209*'CPMK-CPL'!R$13,0)+IFERROR('FORM NILAI SIAP'!$S209*'CPMK-CPL'!R$14,0)+IFERROR('FORM NILAI SIAP'!$U209*'CPMK-CPL'!R$15,0)+IFERROR('FORM NILAI SIAP'!$W209*'CPMK-CPL'!R$16,0)+IFERROR('FORM NILAI SIAP'!$Y209*'CPMK-CPL'!R$17,0)+IFERROR('FORM NILAI SIAP'!$AA209*'CPMK-CPL'!R$18,0)+IFERROR('FORM NILAI SIAP'!$AC209*'CPMK-CPL'!R$19,0)+IFERROR('FORM NILAI SIAP'!$AE209*'CPMK-CPL'!R$20,0))/'CPMK-CPL'!R$25,""))</f>
        <v/>
      </c>
      <c r="T209" s="2" t="str">
        <f t="shared" si="64"/>
        <v/>
      </c>
      <c r="U209" s="2" t="str">
        <f t="shared" si="65"/>
        <v/>
      </c>
      <c r="V209" s="2" t="str">
        <f t="shared" si="66"/>
        <v/>
      </c>
      <c r="W209" s="2" t="str">
        <f t="shared" si="67"/>
        <v/>
      </c>
      <c r="X209" s="2" t="str">
        <f t="shared" si="68"/>
        <v/>
      </c>
      <c r="Y209" s="2" t="str">
        <f t="shared" si="69"/>
        <v/>
      </c>
      <c r="Z209" s="2" t="str">
        <f t="shared" si="70"/>
        <v/>
      </c>
      <c r="AA209" s="2" t="str">
        <f t="shared" si="71"/>
        <v/>
      </c>
      <c r="AB209" s="2" t="str">
        <f t="shared" si="62"/>
        <v/>
      </c>
      <c r="AC209" s="2" t="str">
        <f t="shared" si="72"/>
        <v/>
      </c>
      <c r="AD209" s="2" t="str">
        <f t="shared" si="73"/>
        <v/>
      </c>
      <c r="AE209" s="2" t="str">
        <f t="shared" si="74"/>
        <v/>
      </c>
      <c r="AF209" s="2" t="str">
        <f t="shared" si="75"/>
        <v/>
      </c>
      <c r="AG209" s="2" t="str">
        <f t="shared" si="76"/>
        <v/>
      </c>
      <c r="AH209" s="2" t="str">
        <f t="shared" si="77"/>
        <v/>
      </c>
      <c r="AI209" s="60" t="str">
        <f t="shared" ca="1" si="78"/>
        <v/>
      </c>
      <c r="AJ209" s="60"/>
    </row>
    <row r="210" spans="1:36" x14ac:dyDescent="0.25">
      <c r="A210" s="63" t="str">
        <f t="shared" si="63"/>
        <v/>
      </c>
      <c r="B210" s="49" t="str">
        <f>IF('FORM NILAI SIAP'!A210=0,"",'FORM NILAI SIAP'!A210)</f>
        <v/>
      </c>
      <c r="C210" s="3" t="str">
        <f>IF('FORM NILAI SIAP'!B210=0,"",'FORM NILAI SIAP'!B210)</f>
        <v/>
      </c>
      <c r="D210" s="3" t="str">
        <f>'FORM NILAI SIAP'!J210</f>
        <v/>
      </c>
      <c r="E210" s="7" t="str">
        <f>IF($C210="","",IFERROR((IFERROR('FORM NILAI SIAP'!$M210*'CPMK-CPL'!D$11,0)+IFERROR('FORM NILAI SIAP'!$O210*'CPMK-CPL'!D$12,0)+IFERROR('FORM NILAI SIAP'!$Q210*'CPMK-CPL'!D$13,0)+IFERROR('FORM NILAI SIAP'!$S210*'CPMK-CPL'!D$14,0)+IFERROR('FORM NILAI SIAP'!$U210*'CPMK-CPL'!D$15,0)+IFERROR('FORM NILAI SIAP'!$W210*'CPMK-CPL'!D$16,0)+IFERROR('FORM NILAI SIAP'!$Y210*'CPMK-CPL'!D$17,0)+IFERROR('FORM NILAI SIAP'!$AA210*'CPMK-CPL'!D$18,0)+IFERROR('FORM NILAI SIAP'!$AC210*'CPMK-CPL'!D$19,0)+IFERROR('FORM NILAI SIAP'!$AE210*'CPMK-CPL'!D$20,0))/'CPMK-CPL'!D$25,""))</f>
        <v/>
      </c>
      <c r="F210" s="7" t="str">
        <f>IF($C210="","",IFERROR((IFERROR('FORM NILAI SIAP'!$M210*'CPMK-CPL'!E$11,0)+IFERROR('FORM NILAI SIAP'!$O210*'CPMK-CPL'!E$12,0)+IFERROR('FORM NILAI SIAP'!$Q210*'CPMK-CPL'!E$13,0)+IFERROR('FORM NILAI SIAP'!$S210*'CPMK-CPL'!E$14,0)+IFERROR('FORM NILAI SIAP'!$U210*'CPMK-CPL'!E$15,0)+IFERROR('FORM NILAI SIAP'!$W210*'CPMK-CPL'!E$16,0)+IFERROR('FORM NILAI SIAP'!$Y210*'CPMK-CPL'!E$17,0)+IFERROR('FORM NILAI SIAP'!$AA210*'CPMK-CPL'!E$18,0)+IFERROR('FORM NILAI SIAP'!$AC210*'CPMK-CPL'!E$19,0)+IFERROR('FORM NILAI SIAP'!$AE210*'CPMK-CPL'!E$20,0))/'CPMK-CPL'!E$25,""))</f>
        <v/>
      </c>
      <c r="G210" s="7" t="str">
        <f>IF($C210="","",IFERROR((IFERROR('FORM NILAI SIAP'!$M210*'CPMK-CPL'!F$11,0)+IFERROR('FORM NILAI SIAP'!$O210*'CPMK-CPL'!F$12,0)+IFERROR('FORM NILAI SIAP'!$Q210*'CPMK-CPL'!F$13,0)+IFERROR('FORM NILAI SIAP'!$S210*'CPMK-CPL'!F$14,0)+IFERROR('FORM NILAI SIAP'!$U210*'CPMK-CPL'!F$15,0)+IFERROR('FORM NILAI SIAP'!$W210*'CPMK-CPL'!F$16,0)+IFERROR('FORM NILAI SIAP'!$Y210*'CPMK-CPL'!F$17,0)+IFERROR('FORM NILAI SIAP'!$AA210*'CPMK-CPL'!F$18,0)+IFERROR('FORM NILAI SIAP'!$AC210*'CPMK-CPL'!F$19,0)+IFERROR('FORM NILAI SIAP'!$AE210*'CPMK-CPL'!F$20,0))/'CPMK-CPL'!F$25,""))</f>
        <v/>
      </c>
      <c r="H210" s="7" t="str">
        <f>IF($C210="","",IFERROR((IFERROR('FORM NILAI SIAP'!$M210*'CPMK-CPL'!G$11,0)+IFERROR('FORM NILAI SIAP'!$O210*'CPMK-CPL'!G$12,0)+IFERROR('FORM NILAI SIAP'!$Q210*'CPMK-CPL'!G$13,0)+IFERROR('FORM NILAI SIAP'!$S210*'CPMK-CPL'!G$14,0)+IFERROR('FORM NILAI SIAP'!$U210*'CPMK-CPL'!G$15,0)+IFERROR('FORM NILAI SIAP'!$W210*'CPMK-CPL'!G$16,0)+IFERROR('FORM NILAI SIAP'!$Y210*'CPMK-CPL'!G$17,0)+IFERROR('FORM NILAI SIAP'!$AA210*'CPMK-CPL'!G$18,0)+IFERROR('FORM NILAI SIAP'!$AC210*'CPMK-CPL'!G$19,0)+IFERROR('FORM NILAI SIAP'!$AE210*'CPMK-CPL'!G$20,0))/'CPMK-CPL'!G$25,""))</f>
        <v/>
      </c>
      <c r="I210" s="7" t="str">
        <f>IF($C210="","",IFERROR((IFERROR('FORM NILAI SIAP'!$M210*'CPMK-CPL'!H$11,0)+IFERROR('FORM NILAI SIAP'!$O210*'CPMK-CPL'!H$12,0)+IFERROR('FORM NILAI SIAP'!$Q210*'CPMK-CPL'!H$13,0)+IFERROR('FORM NILAI SIAP'!$S210*'CPMK-CPL'!H$14,0)+IFERROR('FORM NILAI SIAP'!$U210*'CPMK-CPL'!H$15,0)+IFERROR('FORM NILAI SIAP'!$W210*'CPMK-CPL'!H$16,0)+IFERROR('FORM NILAI SIAP'!$Y210*'CPMK-CPL'!H$17,0)+IFERROR('FORM NILAI SIAP'!$AA210*'CPMK-CPL'!H$18,0)+IFERROR('FORM NILAI SIAP'!$AC210*'CPMK-CPL'!H$19,0)+IFERROR('FORM NILAI SIAP'!$AE210*'CPMK-CPL'!H$20,0))/'CPMK-CPL'!H$25,""))</f>
        <v/>
      </c>
      <c r="J210" s="7" t="str">
        <f>IF($C210="","",IFERROR((IFERROR('FORM NILAI SIAP'!$M210*'CPMK-CPL'!I$11,0)+IFERROR('FORM NILAI SIAP'!$O210*'CPMK-CPL'!I$12,0)+IFERROR('FORM NILAI SIAP'!$Q210*'CPMK-CPL'!I$13,0)+IFERROR('FORM NILAI SIAP'!$S210*'CPMK-CPL'!I$14,0)+IFERROR('FORM NILAI SIAP'!$U210*'CPMK-CPL'!I$15,0)+IFERROR('FORM NILAI SIAP'!$W210*'CPMK-CPL'!I$16,0)+IFERROR('FORM NILAI SIAP'!$Y210*'CPMK-CPL'!I$17,0)+IFERROR('FORM NILAI SIAP'!$AA210*'CPMK-CPL'!I$18,0)+IFERROR('FORM NILAI SIAP'!$AC210*'CPMK-CPL'!I$19,0)+IFERROR('FORM NILAI SIAP'!$AE210*'CPMK-CPL'!I$20,0))/'CPMK-CPL'!I$25,""))</f>
        <v/>
      </c>
      <c r="K210" s="7" t="str">
        <f>IF($C210="","",IFERROR((IFERROR('FORM NILAI SIAP'!$M210*'CPMK-CPL'!J$11,0)+IFERROR('FORM NILAI SIAP'!$O210*'CPMK-CPL'!J$12,0)+IFERROR('FORM NILAI SIAP'!$Q210*'CPMK-CPL'!J$13,0)+IFERROR('FORM NILAI SIAP'!$S210*'CPMK-CPL'!J$14,0)+IFERROR('FORM NILAI SIAP'!$U210*'CPMK-CPL'!J$15,0)+IFERROR('FORM NILAI SIAP'!$W210*'CPMK-CPL'!J$16,0)+IFERROR('FORM NILAI SIAP'!$Y210*'CPMK-CPL'!J$17,0)+IFERROR('FORM NILAI SIAP'!$AA210*'CPMK-CPL'!J$18,0)+IFERROR('FORM NILAI SIAP'!$AC210*'CPMK-CPL'!J$19,0)+IFERROR('FORM NILAI SIAP'!$AE210*'CPMK-CPL'!J$20,0))/'CPMK-CPL'!J$25,""))</f>
        <v/>
      </c>
      <c r="L210" s="7" t="str">
        <f>IF($C210="","",IFERROR((IFERROR('FORM NILAI SIAP'!$M210*'CPMK-CPL'!K$11,0)+IFERROR('FORM NILAI SIAP'!$O210*'CPMK-CPL'!K$12,0)+IFERROR('FORM NILAI SIAP'!$Q210*'CPMK-CPL'!K$13,0)+IFERROR('FORM NILAI SIAP'!$S210*'CPMK-CPL'!K$14,0)+IFERROR('FORM NILAI SIAP'!$U210*'CPMK-CPL'!K$15,0)+IFERROR('FORM NILAI SIAP'!$W210*'CPMK-CPL'!K$16,0)+IFERROR('FORM NILAI SIAP'!$Y210*'CPMK-CPL'!K$17,0)+IFERROR('FORM NILAI SIAP'!$AA210*'CPMK-CPL'!K$18,0)+IFERROR('FORM NILAI SIAP'!$AC210*'CPMK-CPL'!K$19,0)+IFERROR('FORM NILAI SIAP'!$AE210*'CPMK-CPL'!K$20,0))/'CPMK-CPL'!K$25,""))</f>
        <v/>
      </c>
      <c r="M210" s="7" t="str">
        <f>IF($C210="","",IFERROR((IFERROR('FORM NILAI SIAP'!$M210*'CPMK-CPL'!L$11,0)+IFERROR('FORM NILAI SIAP'!$O210*'CPMK-CPL'!L$12,0)+IFERROR('FORM NILAI SIAP'!$Q210*'CPMK-CPL'!L$13,0)+IFERROR('FORM NILAI SIAP'!$S210*'CPMK-CPL'!L$14,0)+IFERROR('FORM NILAI SIAP'!$U210*'CPMK-CPL'!L$15,0)+IFERROR('FORM NILAI SIAP'!$W210*'CPMK-CPL'!L$16,0)+IFERROR('FORM NILAI SIAP'!$Y210*'CPMK-CPL'!L$17,0)+IFERROR('FORM NILAI SIAP'!$AA210*'CPMK-CPL'!L$18,0)+IFERROR('FORM NILAI SIAP'!$AC210*'CPMK-CPL'!L$19,0)+IFERROR('FORM NILAI SIAP'!$AE210*'CPMK-CPL'!L$20,0))/'CPMK-CPL'!L$25,""))</f>
        <v/>
      </c>
      <c r="N210" s="7" t="str">
        <f>IF($C210="","",IFERROR((IFERROR('FORM NILAI SIAP'!$M210*'CPMK-CPL'!M$11,0)+IFERROR('FORM NILAI SIAP'!$O210*'CPMK-CPL'!M$12,0)+IFERROR('FORM NILAI SIAP'!$Q210*'CPMK-CPL'!M$13,0)+IFERROR('FORM NILAI SIAP'!$S210*'CPMK-CPL'!M$14,0)+IFERROR('FORM NILAI SIAP'!$U210*'CPMK-CPL'!M$15,0)+IFERROR('FORM NILAI SIAP'!$W210*'CPMK-CPL'!M$16,0)+IFERROR('FORM NILAI SIAP'!$Y210*'CPMK-CPL'!M$17,0)+IFERROR('FORM NILAI SIAP'!$AA210*'CPMK-CPL'!M$18,0)+IFERROR('FORM NILAI SIAP'!$AC210*'CPMK-CPL'!M$19,0)+IFERROR('FORM NILAI SIAP'!$AE210*'CPMK-CPL'!M$20,0))/'CPMK-CPL'!M$25,""))</f>
        <v/>
      </c>
      <c r="O210" s="7" t="str">
        <f>IF($C210="","",IFERROR((IFERROR('FORM NILAI SIAP'!$M210*'CPMK-CPL'!N$11,0)+IFERROR('FORM NILAI SIAP'!$O210*'CPMK-CPL'!N$12,0)+IFERROR('FORM NILAI SIAP'!$Q210*'CPMK-CPL'!N$13,0)+IFERROR('FORM NILAI SIAP'!$S210*'CPMK-CPL'!N$14,0)+IFERROR('FORM NILAI SIAP'!$U210*'CPMK-CPL'!N$15,0)+IFERROR('FORM NILAI SIAP'!$W210*'CPMK-CPL'!N$16,0)+IFERROR('FORM NILAI SIAP'!$Y210*'CPMK-CPL'!N$17,0)+IFERROR('FORM NILAI SIAP'!$AA210*'CPMK-CPL'!N$18,0)+IFERROR('FORM NILAI SIAP'!$AC210*'CPMK-CPL'!N$19,0)+IFERROR('FORM NILAI SIAP'!$AE210*'CPMK-CPL'!N$20,0))/'CPMK-CPL'!N$25,""))</f>
        <v/>
      </c>
      <c r="P210" s="7" t="str">
        <f>IF($C210="","",IFERROR((IFERROR('FORM NILAI SIAP'!$M210*'CPMK-CPL'!O$11,0)+IFERROR('FORM NILAI SIAP'!$O210*'CPMK-CPL'!O$12,0)+IFERROR('FORM NILAI SIAP'!$Q210*'CPMK-CPL'!O$13,0)+IFERROR('FORM NILAI SIAP'!$S210*'CPMK-CPL'!O$14,0)+IFERROR('FORM NILAI SIAP'!$U210*'CPMK-CPL'!O$15,0)+IFERROR('FORM NILAI SIAP'!$W210*'CPMK-CPL'!O$16,0)+IFERROR('FORM NILAI SIAP'!$Y210*'CPMK-CPL'!O$17,0)+IFERROR('FORM NILAI SIAP'!$AA210*'CPMK-CPL'!O$18,0)+IFERROR('FORM NILAI SIAP'!$AC210*'CPMK-CPL'!O$19,0)+IFERROR('FORM NILAI SIAP'!$AE210*'CPMK-CPL'!O$20,0))/'CPMK-CPL'!O$25,""))</f>
        <v/>
      </c>
      <c r="Q210" s="7" t="str">
        <f>IF($C210="","",IFERROR((IFERROR('FORM NILAI SIAP'!$M210*'CPMK-CPL'!P$11,0)+IFERROR('FORM NILAI SIAP'!$O210*'CPMK-CPL'!P$12,0)+IFERROR('FORM NILAI SIAP'!$Q210*'CPMK-CPL'!P$13,0)+IFERROR('FORM NILAI SIAP'!$S210*'CPMK-CPL'!P$14,0)+IFERROR('FORM NILAI SIAP'!$U210*'CPMK-CPL'!P$15,0)+IFERROR('FORM NILAI SIAP'!$W210*'CPMK-CPL'!P$16,0)+IFERROR('FORM NILAI SIAP'!$Y210*'CPMK-CPL'!P$17,0)+IFERROR('FORM NILAI SIAP'!$AA210*'CPMK-CPL'!P$18,0)+IFERROR('FORM NILAI SIAP'!$AC210*'CPMK-CPL'!P$19,0)+IFERROR('FORM NILAI SIAP'!$AE210*'CPMK-CPL'!P$20,0))/'CPMK-CPL'!P$25,""))</f>
        <v/>
      </c>
      <c r="R210" s="7" t="str">
        <f>IF($C210="","",IFERROR((IFERROR('FORM NILAI SIAP'!$M210*'CPMK-CPL'!Q$11,0)+IFERROR('FORM NILAI SIAP'!$O210*'CPMK-CPL'!Q$12,0)+IFERROR('FORM NILAI SIAP'!$Q210*'CPMK-CPL'!Q$13,0)+IFERROR('FORM NILAI SIAP'!$S210*'CPMK-CPL'!Q$14,0)+IFERROR('FORM NILAI SIAP'!$U210*'CPMK-CPL'!Q$15,0)+IFERROR('FORM NILAI SIAP'!$W210*'CPMK-CPL'!Q$16,0)+IFERROR('FORM NILAI SIAP'!$Y210*'CPMK-CPL'!Q$17,0)+IFERROR('FORM NILAI SIAP'!$AA210*'CPMK-CPL'!Q$18,0)+IFERROR('FORM NILAI SIAP'!$AC210*'CPMK-CPL'!Q$19,0)+IFERROR('FORM NILAI SIAP'!$AE210*'CPMK-CPL'!Q$20,0))/'CPMK-CPL'!Q$25,""))</f>
        <v/>
      </c>
      <c r="S210" s="7" t="str">
        <f>IF($C210="","",IFERROR((IFERROR('FORM NILAI SIAP'!$M210*'CPMK-CPL'!R$11,0)+IFERROR('FORM NILAI SIAP'!$O210*'CPMK-CPL'!R$12,0)+IFERROR('FORM NILAI SIAP'!$Q210*'CPMK-CPL'!R$13,0)+IFERROR('FORM NILAI SIAP'!$S210*'CPMK-CPL'!R$14,0)+IFERROR('FORM NILAI SIAP'!$U210*'CPMK-CPL'!R$15,0)+IFERROR('FORM NILAI SIAP'!$W210*'CPMK-CPL'!R$16,0)+IFERROR('FORM NILAI SIAP'!$Y210*'CPMK-CPL'!R$17,0)+IFERROR('FORM NILAI SIAP'!$AA210*'CPMK-CPL'!R$18,0)+IFERROR('FORM NILAI SIAP'!$AC210*'CPMK-CPL'!R$19,0)+IFERROR('FORM NILAI SIAP'!$AE210*'CPMK-CPL'!R$20,0))/'CPMK-CPL'!R$25,""))</f>
        <v/>
      </c>
      <c r="T210" s="2" t="str">
        <f t="shared" si="64"/>
        <v/>
      </c>
      <c r="U210" s="2" t="str">
        <f t="shared" si="65"/>
        <v/>
      </c>
      <c r="V210" s="2" t="str">
        <f t="shared" si="66"/>
        <v/>
      </c>
      <c r="W210" s="2" t="str">
        <f t="shared" si="67"/>
        <v/>
      </c>
      <c r="X210" s="2" t="str">
        <f t="shared" si="68"/>
        <v/>
      </c>
      <c r="Y210" s="2" t="str">
        <f t="shared" si="69"/>
        <v/>
      </c>
      <c r="Z210" s="2" t="str">
        <f t="shared" si="70"/>
        <v/>
      </c>
      <c r="AA210" s="2" t="str">
        <f t="shared" si="71"/>
        <v/>
      </c>
      <c r="AB210" s="2" t="str">
        <f t="shared" si="62"/>
        <v/>
      </c>
      <c r="AC210" s="2" t="str">
        <f t="shared" si="72"/>
        <v/>
      </c>
      <c r="AD210" s="2" t="str">
        <f t="shared" si="73"/>
        <v/>
      </c>
      <c r="AE210" s="2" t="str">
        <f t="shared" si="74"/>
        <v/>
      </c>
      <c r="AF210" s="2" t="str">
        <f t="shared" si="75"/>
        <v/>
      </c>
      <c r="AG210" s="2" t="str">
        <f t="shared" si="76"/>
        <v/>
      </c>
      <c r="AH210" s="2" t="str">
        <f t="shared" si="77"/>
        <v/>
      </c>
      <c r="AI210" s="60" t="str">
        <f t="shared" ca="1" si="78"/>
        <v/>
      </c>
      <c r="AJ210" s="60"/>
    </row>
    <row r="211" spans="1:36" x14ac:dyDescent="0.25">
      <c r="A211" s="63" t="str">
        <f t="shared" si="63"/>
        <v/>
      </c>
      <c r="B211" s="49" t="str">
        <f>IF('FORM NILAI SIAP'!A211=0,"",'FORM NILAI SIAP'!A211)</f>
        <v/>
      </c>
      <c r="C211" s="3" t="str">
        <f>IF('FORM NILAI SIAP'!B211=0,"",'FORM NILAI SIAP'!B211)</f>
        <v/>
      </c>
      <c r="D211" s="3" t="str">
        <f>'FORM NILAI SIAP'!J211</f>
        <v/>
      </c>
      <c r="E211" s="7" t="str">
        <f>IF($C211="","",IFERROR((IFERROR('FORM NILAI SIAP'!$M211*'CPMK-CPL'!D$11,0)+IFERROR('FORM NILAI SIAP'!$O211*'CPMK-CPL'!D$12,0)+IFERROR('FORM NILAI SIAP'!$Q211*'CPMK-CPL'!D$13,0)+IFERROR('FORM NILAI SIAP'!$S211*'CPMK-CPL'!D$14,0)+IFERROR('FORM NILAI SIAP'!$U211*'CPMK-CPL'!D$15,0)+IFERROR('FORM NILAI SIAP'!$W211*'CPMK-CPL'!D$16,0)+IFERROR('FORM NILAI SIAP'!$Y211*'CPMK-CPL'!D$17,0)+IFERROR('FORM NILAI SIAP'!$AA211*'CPMK-CPL'!D$18,0)+IFERROR('FORM NILAI SIAP'!$AC211*'CPMK-CPL'!D$19,0)+IFERROR('FORM NILAI SIAP'!$AE211*'CPMK-CPL'!D$20,0))/'CPMK-CPL'!D$25,""))</f>
        <v/>
      </c>
      <c r="F211" s="7" t="str">
        <f>IF($C211="","",IFERROR((IFERROR('FORM NILAI SIAP'!$M211*'CPMK-CPL'!E$11,0)+IFERROR('FORM NILAI SIAP'!$O211*'CPMK-CPL'!E$12,0)+IFERROR('FORM NILAI SIAP'!$Q211*'CPMK-CPL'!E$13,0)+IFERROR('FORM NILAI SIAP'!$S211*'CPMK-CPL'!E$14,0)+IFERROR('FORM NILAI SIAP'!$U211*'CPMK-CPL'!E$15,0)+IFERROR('FORM NILAI SIAP'!$W211*'CPMK-CPL'!E$16,0)+IFERROR('FORM NILAI SIAP'!$Y211*'CPMK-CPL'!E$17,0)+IFERROR('FORM NILAI SIAP'!$AA211*'CPMK-CPL'!E$18,0)+IFERROR('FORM NILAI SIAP'!$AC211*'CPMK-CPL'!E$19,0)+IFERROR('FORM NILAI SIAP'!$AE211*'CPMK-CPL'!E$20,0))/'CPMK-CPL'!E$25,""))</f>
        <v/>
      </c>
      <c r="G211" s="7" t="str">
        <f>IF($C211="","",IFERROR((IFERROR('FORM NILAI SIAP'!$M211*'CPMK-CPL'!F$11,0)+IFERROR('FORM NILAI SIAP'!$O211*'CPMK-CPL'!F$12,0)+IFERROR('FORM NILAI SIAP'!$Q211*'CPMK-CPL'!F$13,0)+IFERROR('FORM NILAI SIAP'!$S211*'CPMK-CPL'!F$14,0)+IFERROR('FORM NILAI SIAP'!$U211*'CPMK-CPL'!F$15,0)+IFERROR('FORM NILAI SIAP'!$W211*'CPMK-CPL'!F$16,0)+IFERROR('FORM NILAI SIAP'!$Y211*'CPMK-CPL'!F$17,0)+IFERROR('FORM NILAI SIAP'!$AA211*'CPMK-CPL'!F$18,0)+IFERROR('FORM NILAI SIAP'!$AC211*'CPMK-CPL'!F$19,0)+IFERROR('FORM NILAI SIAP'!$AE211*'CPMK-CPL'!F$20,0))/'CPMK-CPL'!F$25,""))</f>
        <v/>
      </c>
      <c r="H211" s="7" t="str">
        <f>IF($C211="","",IFERROR((IFERROR('FORM NILAI SIAP'!$M211*'CPMK-CPL'!G$11,0)+IFERROR('FORM NILAI SIAP'!$O211*'CPMK-CPL'!G$12,0)+IFERROR('FORM NILAI SIAP'!$Q211*'CPMK-CPL'!G$13,0)+IFERROR('FORM NILAI SIAP'!$S211*'CPMK-CPL'!G$14,0)+IFERROR('FORM NILAI SIAP'!$U211*'CPMK-CPL'!G$15,0)+IFERROR('FORM NILAI SIAP'!$W211*'CPMK-CPL'!G$16,0)+IFERROR('FORM NILAI SIAP'!$Y211*'CPMK-CPL'!G$17,0)+IFERROR('FORM NILAI SIAP'!$AA211*'CPMK-CPL'!G$18,0)+IFERROR('FORM NILAI SIAP'!$AC211*'CPMK-CPL'!G$19,0)+IFERROR('FORM NILAI SIAP'!$AE211*'CPMK-CPL'!G$20,0))/'CPMK-CPL'!G$25,""))</f>
        <v/>
      </c>
      <c r="I211" s="7" t="str">
        <f>IF($C211="","",IFERROR((IFERROR('FORM NILAI SIAP'!$M211*'CPMK-CPL'!H$11,0)+IFERROR('FORM NILAI SIAP'!$O211*'CPMK-CPL'!H$12,0)+IFERROR('FORM NILAI SIAP'!$Q211*'CPMK-CPL'!H$13,0)+IFERROR('FORM NILAI SIAP'!$S211*'CPMK-CPL'!H$14,0)+IFERROR('FORM NILAI SIAP'!$U211*'CPMK-CPL'!H$15,0)+IFERROR('FORM NILAI SIAP'!$W211*'CPMK-CPL'!H$16,0)+IFERROR('FORM NILAI SIAP'!$Y211*'CPMK-CPL'!H$17,0)+IFERROR('FORM NILAI SIAP'!$AA211*'CPMK-CPL'!H$18,0)+IFERROR('FORM NILAI SIAP'!$AC211*'CPMK-CPL'!H$19,0)+IFERROR('FORM NILAI SIAP'!$AE211*'CPMK-CPL'!H$20,0))/'CPMK-CPL'!H$25,""))</f>
        <v/>
      </c>
      <c r="J211" s="7" t="str">
        <f>IF($C211="","",IFERROR((IFERROR('FORM NILAI SIAP'!$M211*'CPMK-CPL'!I$11,0)+IFERROR('FORM NILAI SIAP'!$O211*'CPMK-CPL'!I$12,0)+IFERROR('FORM NILAI SIAP'!$Q211*'CPMK-CPL'!I$13,0)+IFERROR('FORM NILAI SIAP'!$S211*'CPMK-CPL'!I$14,0)+IFERROR('FORM NILAI SIAP'!$U211*'CPMK-CPL'!I$15,0)+IFERROR('FORM NILAI SIAP'!$W211*'CPMK-CPL'!I$16,0)+IFERROR('FORM NILAI SIAP'!$Y211*'CPMK-CPL'!I$17,0)+IFERROR('FORM NILAI SIAP'!$AA211*'CPMK-CPL'!I$18,0)+IFERROR('FORM NILAI SIAP'!$AC211*'CPMK-CPL'!I$19,0)+IFERROR('FORM NILAI SIAP'!$AE211*'CPMK-CPL'!I$20,0))/'CPMK-CPL'!I$25,""))</f>
        <v/>
      </c>
      <c r="K211" s="7" t="str">
        <f>IF($C211="","",IFERROR((IFERROR('FORM NILAI SIAP'!$M211*'CPMK-CPL'!J$11,0)+IFERROR('FORM NILAI SIAP'!$O211*'CPMK-CPL'!J$12,0)+IFERROR('FORM NILAI SIAP'!$Q211*'CPMK-CPL'!J$13,0)+IFERROR('FORM NILAI SIAP'!$S211*'CPMK-CPL'!J$14,0)+IFERROR('FORM NILAI SIAP'!$U211*'CPMK-CPL'!J$15,0)+IFERROR('FORM NILAI SIAP'!$W211*'CPMK-CPL'!J$16,0)+IFERROR('FORM NILAI SIAP'!$Y211*'CPMK-CPL'!J$17,0)+IFERROR('FORM NILAI SIAP'!$AA211*'CPMK-CPL'!J$18,0)+IFERROR('FORM NILAI SIAP'!$AC211*'CPMK-CPL'!J$19,0)+IFERROR('FORM NILAI SIAP'!$AE211*'CPMK-CPL'!J$20,0))/'CPMK-CPL'!J$25,""))</f>
        <v/>
      </c>
      <c r="L211" s="7" t="str">
        <f>IF($C211="","",IFERROR((IFERROR('FORM NILAI SIAP'!$M211*'CPMK-CPL'!K$11,0)+IFERROR('FORM NILAI SIAP'!$O211*'CPMK-CPL'!K$12,0)+IFERROR('FORM NILAI SIAP'!$Q211*'CPMK-CPL'!K$13,0)+IFERROR('FORM NILAI SIAP'!$S211*'CPMK-CPL'!K$14,0)+IFERROR('FORM NILAI SIAP'!$U211*'CPMK-CPL'!K$15,0)+IFERROR('FORM NILAI SIAP'!$W211*'CPMK-CPL'!K$16,0)+IFERROR('FORM NILAI SIAP'!$Y211*'CPMK-CPL'!K$17,0)+IFERROR('FORM NILAI SIAP'!$AA211*'CPMK-CPL'!K$18,0)+IFERROR('FORM NILAI SIAP'!$AC211*'CPMK-CPL'!K$19,0)+IFERROR('FORM NILAI SIAP'!$AE211*'CPMK-CPL'!K$20,0))/'CPMK-CPL'!K$25,""))</f>
        <v/>
      </c>
      <c r="M211" s="7" t="str">
        <f>IF($C211="","",IFERROR((IFERROR('FORM NILAI SIAP'!$M211*'CPMK-CPL'!L$11,0)+IFERROR('FORM NILAI SIAP'!$O211*'CPMK-CPL'!L$12,0)+IFERROR('FORM NILAI SIAP'!$Q211*'CPMK-CPL'!L$13,0)+IFERROR('FORM NILAI SIAP'!$S211*'CPMK-CPL'!L$14,0)+IFERROR('FORM NILAI SIAP'!$U211*'CPMK-CPL'!L$15,0)+IFERROR('FORM NILAI SIAP'!$W211*'CPMK-CPL'!L$16,0)+IFERROR('FORM NILAI SIAP'!$Y211*'CPMK-CPL'!L$17,0)+IFERROR('FORM NILAI SIAP'!$AA211*'CPMK-CPL'!L$18,0)+IFERROR('FORM NILAI SIAP'!$AC211*'CPMK-CPL'!L$19,0)+IFERROR('FORM NILAI SIAP'!$AE211*'CPMK-CPL'!L$20,0))/'CPMK-CPL'!L$25,""))</f>
        <v/>
      </c>
      <c r="N211" s="7" t="str">
        <f>IF($C211="","",IFERROR((IFERROR('FORM NILAI SIAP'!$M211*'CPMK-CPL'!M$11,0)+IFERROR('FORM NILAI SIAP'!$O211*'CPMK-CPL'!M$12,0)+IFERROR('FORM NILAI SIAP'!$Q211*'CPMK-CPL'!M$13,0)+IFERROR('FORM NILAI SIAP'!$S211*'CPMK-CPL'!M$14,0)+IFERROR('FORM NILAI SIAP'!$U211*'CPMK-CPL'!M$15,0)+IFERROR('FORM NILAI SIAP'!$W211*'CPMK-CPL'!M$16,0)+IFERROR('FORM NILAI SIAP'!$Y211*'CPMK-CPL'!M$17,0)+IFERROR('FORM NILAI SIAP'!$AA211*'CPMK-CPL'!M$18,0)+IFERROR('FORM NILAI SIAP'!$AC211*'CPMK-CPL'!M$19,0)+IFERROR('FORM NILAI SIAP'!$AE211*'CPMK-CPL'!M$20,0))/'CPMK-CPL'!M$25,""))</f>
        <v/>
      </c>
      <c r="O211" s="7" t="str">
        <f>IF($C211="","",IFERROR((IFERROR('FORM NILAI SIAP'!$M211*'CPMK-CPL'!N$11,0)+IFERROR('FORM NILAI SIAP'!$O211*'CPMK-CPL'!N$12,0)+IFERROR('FORM NILAI SIAP'!$Q211*'CPMK-CPL'!N$13,0)+IFERROR('FORM NILAI SIAP'!$S211*'CPMK-CPL'!N$14,0)+IFERROR('FORM NILAI SIAP'!$U211*'CPMK-CPL'!N$15,0)+IFERROR('FORM NILAI SIAP'!$W211*'CPMK-CPL'!N$16,0)+IFERROR('FORM NILAI SIAP'!$Y211*'CPMK-CPL'!N$17,0)+IFERROR('FORM NILAI SIAP'!$AA211*'CPMK-CPL'!N$18,0)+IFERROR('FORM NILAI SIAP'!$AC211*'CPMK-CPL'!N$19,0)+IFERROR('FORM NILAI SIAP'!$AE211*'CPMK-CPL'!N$20,0))/'CPMK-CPL'!N$25,""))</f>
        <v/>
      </c>
      <c r="P211" s="7" t="str">
        <f>IF($C211="","",IFERROR((IFERROR('FORM NILAI SIAP'!$M211*'CPMK-CPL'!O$11,0)+IFERROR('FORM NILAI SIAP'!$O211*'CPMK-CPL'!O$12,0)+IFERROR('FORM NILAI SIAP'!$Q211*'CPMK-CPL'!O$13,0)+IFERROR('FORM NILAI SIAP'!$S211*'CPMK-CPL'!O$14,0)+IFERROR('FORM NILAI SIAP'!$U211*'CPMK-CPL'!O$15,0)+IFERROR('FORM NILAI SIAP'!$W211*'CPMK-CPL'!O$16,0)+IFERROR('FORM NILAI SIAP'!$Y211*'CPMK-CPL'!O$17,0)+IFERROR('FORM NILAI SIAP'!$AA211*'CPMK-CPL'!O$18,0)+IFERROR('FORM NILAI SIAP'!$AC211*'CPMK-CPL'!O$19,0)+IFERROR('FORM NILAI SIAP'!$AE211*'CPMK-CPL'!O$20,0))/'CPMK-CPL'!O$25,""))</f>
        <v/>
      </c>
      <c r="Q211" s="7" t="str">
        <f>IF($C211="","",IFERROR((IFERROR('FORM NILAI SIAP'!$M211*'CPMK-CPL'!P$11,0)+IFERROR('FORM NILAI SIAP'!$O211*'CPMK-CPL'!P$12,0)+IFERROR('FORM NILAI SIAP'!$Q211*'CPMK-CPL'!P$13,0)+IFERROR('FORM NILAI SIAP'!$S211*'CPMK-CPL'!P$14,0)+IFERROR('FORM NILAI SIAP'!$U211*'CPMK-CPL'!P$15,0)+IFERROR('FORM NILAI SIAP'!$W211*'CPMK-CPL'!P$16,0)+IFERROR('FORM NILAI SIAP'!$Y211*'CPMK-CPL'!P$17,0)+IFERROR('FORM NILAI SIAP'!$AA211*'CPMK-CPL'!P$18,0)+IFERROR('FORM NILAI SIAP'!$AC211*'CPMK-CPL'!P$19,0)+IFERROR('FORM NILAI SIAP'!$AE211*'CPMK-CPL'!P$20,0))/'CPMK-CPL'!P$25,""))</f>
        <v/>
      </c>
      <c r="R211" s="7" t="str">
        <f>IF($C211="","",IFERROR((IFERROR('FORM NILAI SIAP'!$M211*'CPMK-CPL'!Q$11,0)+IFERROR('FORM NILAI SIAP'!$O211*'CPMK-CPL'!Q$12,0)+IFERROR('FORM NILAI SIAP'!$Q211*'CPMK-CPL'!Q$13,0)+IFERROR('FORM NILAI SIAP'!$S211*'CPMK-CPL'!Q$14,0)+IFERROR('FORM NILAI SIAP'!$U211*'CPMK-CPL'!Q$15,0)+IFERROR('FORM NILAI SIAP'!$W211*'CPMK-CPL'!Q$16,0)+IFERROR('FORM NILAI SIAP'!$Y211*'CPMK-CPL'!Q$17,0)+IFERROR('FORM NILAI SIAP'!$AA211*'CPMK-CPL'!Q$18,0)+IFERROR('FORM NILAI SIAP'!$AC211*'CPMK-CPL'!Q$19,0)+IFERROR('FORM NILAI SIAP'!$AE211*'CPMK-CPL'!Q$20,0))/'CPMK-CPL'!Q$25,""))</f>
        <v/>
      </c>
      <c r="S211" s="7" t="str">
        <f>IF($C211="","",IFERROR((IFERROR('FORM NILAI SIAP'!$M211*'CPMK-CPL'!R$11,0)+IFERROR('FORM NILAI SIAP'!$O211*'CPMK-CPL'!R$12,0)+IFERROR('FORM NILAI SIAP'!$Q211*'CPMK-CPL'!R$13,0)+IFERROR('FORM NILAI SIAP'!$S211*'CPMK-CPL'!R$14,0)+IFERROR('FORM NILAI SIAP'!$U211*'CPMK-CPL'!R$15,0)+IFERROR('FORM NILAI SIAP'!$W211*'CPMK-CPL'!R$16,0)+IFERROR('FORM NILAI SIAP'!$Y211*'CPMK-CPL'!R$17,0)+IFERROR('FORM NILAI SIAP'!$AA211*'CPMK-CPL'!R$18,0)+IFERROR('FORM NILAI SIAP'!$AC211*'CPMK-CPL'!R$19,0)+IFERROR('FORM NILAI SIAP'!$AE211*'CPMK-CPL'!R$20,0))/'CPMK-CPL'!R$25,""))</f>
        <v/>
      </c>
      <c r="T211" s="2" t="str">
        <f t="shared" si="64"/>
        <v/>
      </c>
      <c r="U211" s="2" t="str">
        <f t="shared" si="65"/>
        <v/>
      </c>
      <c r="V211" s="2" t="str">
        <f t="shared" si="66"/>
        <v/>
      </c>
      <c r="W211" s="2" t="str">
        <f t="shared" si="67"/>
        <v/>
      </c>
      <c r="X211" s="2" t="str">
        <f t="shared" si="68"/>
        <v/>
      </c>
      <c r="Y211" s="2" t="str">
        <f t="shared" si="69"/>
        <v/>
      </c>
      <c r="Z211" s="2" t="str">
        <f t="shared" si="70"/>
        <v/>
      </c>
      <c r="AA211" s="2" t="str">
        <f t="shared" si="71"/>
        <v/>
      </c>
      <c r="AB211" s="2" t="str">
        <f t="shared" si="62"/>
        <v/>
      </c>
      <c r="AC211" s="2" t="str">
        <f t="shared" si="72"/>
        <v/>
      </c>
      <c r="AD211" s="2" t="str">
        <f t="shared" si="73"/>
        <v/>
      </c>
      <c r="AE211" s="2" t="str">
        <f t="shared" si="74"/>
        <v/>
      </c>
      <c r="AF211" s="2" t="str">
        <f t="shared" si="75"/>
        <v/>
      </c>
      <c r="AG211" s="2" t="str">
        <f t="shared" si="76"/>
        <v/>
      </c>
      <c r="AH211" s="2" t="str">
        <f t="shared" si="77"/>
        <v/>
      </c>
      <c r="AI211" s="60" t="str">
        <f t="shared" ca="1" si="78"/>
        <v/>
      </c>
      <c r="AJ211" s="60"/>
    </row>
    <row r="212" spans="1:36" x14ac:dyDescent="0.25">
      <c r="A212" s="63" t="str">
        <f t="shared" si="63"/>
        <v/>
      </c>
      <c r="B212" s="49" t="str">
        <f>IF('FORM NILAI SIAP'!A212=0,"",'FORM NILAI SIAP'!A212)</f>
        <v/>
      </c>
      <c r="C212" s="3" t="str">
        <f>IF('FORM NILAI SIAP'!B212=0,"",'FORM NILAI SIAP'!B212)</f>
        <v/>
      </c>
      <c r="D212" s="3" t="str">
        <f>'FORM NILAI SIAP'!J212</f>
        <v/>
      </c>
      <c r="E212" s="7" t="str">
        <f>IF($C212="","",IFERROR((IFERROR('FORM NILAI SIAP'!$M212*'CPMK-CPL'!D$11,0)+IFERROR('FORM NILAI SIAP'!$O212*'CPMK-CPL'!D$12,0)+IFERROR('FORM NILAI SIAP'!$Q212*'CPMK-CPL'!D$13,0)+IFERROR('FORM NILAI SIAP'!$S212*'CPMK-CPL'!D$14,0)+IFERROR('FORM NILAI SIAP'!$U212*'CPMK-CPL'!D$15,0)+IFERROR('FORM NILAI SIAP'!$W212*'CPMK-CPL'!D$16,0)+IFERROR('FORM NILAI SIAP'!$Y212*'CPMK-CPL'!D$17,0)+IFERROR('FORM NILAI SIAP'!$AA212*'CPMK-CPL'!D$18,0)+IFERROR('FORM NILAI SIAP'!$AC212*'CPMK-CPL'!D$19,0)+IFERROR('FORM NILAI SIAP'!$AE212*'CPMK-CPL'!D$20,0))/'CPMK-CPL'!D$25,""))</f>
        <v/>
      </c>
      <c r="F212" s="7" t="str">
        <f>IF($C212="","",IFERROR((IFERROR('FORM NILAI SIAP'!$M212*'CPMK-CPL'!E$11,0)+IFERROR('FORM NILAI SIAP'!$O212*'CPMK-CPL'!E$12,0)+IFERROR('FORM NILAI SIAP'!$Q212*'CPMK-CPL'!E$13,0)+IFERROR('FORM NILAI SIAP'!$S212*'CPMK-CPL'!E$14,0)+IFERROR('FORM NILAI SIAP'!$U212*'CPMK-CPL'!E$15,0)+IFERROR('FORM NILAI SIAP'!$W212*'CPMK-CPL'!E$16,0)+IFERROR('FORM NILAI SIAP'!$Y212*'CPMK-CPL'!E$17,0)+IFERROR('FORM NILAI SIAP'!$AA212*'CPMK-CPL'!E$18,0)+IFERROR('FORM NILAI SIAP'!$AC212*'CPMK-CPL'!E$19,0)+IFERROR('FORM NILAI SIAP'!$AE212*'CPMK-CPL'!E$20,0))/'CPMK-CPL'!E$25,""))</f>
        <v/>
      </c>
      <c r="G212" s="7" t="str">
        <f>IF($C212="","",IFERROR((IFERROR('FORM NILAI SIAP'!$M212*'CPMK-CPL'!F$11,0)+IFERROR('FORM NILAI SIAP'!$O212*'CPMK-CPL'!F$12,0)+IFERROR('FORM NILAI SIAP'!$Q212*'CPMK-CPL'!F$13,0)+IFERROR('FORM NILAI SIAP'!$S212*'CPMK-CPL'!F$14,0)+IFERROR('FORM NILAI SIAP'!$U212*'CPMK-CPL'!F$15,0)+IFERROR('FORM NILAI SIAP'!$W212*'CPMK-CPL'!F$16,0)+IFERROR('FORM NILAI SIAP'!$Y212*'CPMK-CPL'!F$17,0)+IFERROR('FORM NILAI SIAP'!$AA212*'CPMK-CPL'!F$18,0)+IFERROR('FORM NILAI SIAP'!$AC212*'CPMK-CPL'!F$19,0)+IFERROR('FORM NILAI SIAP'!$AE212*'CPMK-CPL'!F$20,0))/'CPMK-CPL'!F$25,""))</f>
        <v/>
      </c>
      <c r="H212" s="7" t="str">
        <f>IF($C212="","",IFERROR((IFERROR('FORM NILAI SIAP'!$M212*'CPMK-CPL'!G$11,0)+IFERROR('FORM NILAI SIAP'!$O212*'CPMK-CPL'!G$12,0)+IFERROR('FORM NILAI SIAP'!$Q212*'CPMK-CPL'!G$13,0)+IFERROR('FORM NILAI SIAP'!$S212*'CPMK-CPL'!G$14,0)+IFERROR('FORM NILAI SIAP'!$U212*'CPMK-CPL'!G$15,0)+IFERROR('FORM NILAI SIAP'!$W212*'CPMK-CPL'!G$16,0)+IFERROR('FORM NILAI SIAP'!$Y212*'CPMK-CPL'!G$17,0)+IFERROR('FORM NILAI SIAP'!$AA212*'CPMK-CPL'!G$18,0)+IFERROR('FORM NILAI SIAP'!$AC212*'CPMK-CPL'!G$19,0)+IFERROR('FORM NILAI SIAP'!$AE212*'CPMK-CPL'!G$20,0))/'CPMK-CPL'!G$25,""))</f>
        <v/>
      </c>
      <c r="I212" s="7" t="str">
        <f>IF($C212="","",IFERROR((IFERROR('FORM NILAI SIAP'!$M212*'CPMK-CPL'!H$11,0)+IFERROR('FORM NILAI SIAP'!$O212*'CPMK-CPL'!H$12,0)+IFERROR('FORM NILAI SIAP'!$Q212*'CPMK-CPL'!H$13,0)+IFERROR('FORM NILAI SIAP'!$S212*'CPMK-CPL'!H$14,0)+IFERROR('FORM NILAI SIAP'!$U212*'CPMK-CPL'!H$15,0)+IFERROR('FORM NILAI SIAP'!$W212*'CPMK-CPL'!H$16,0)+IFERROR('FORM NILAI SIAP'!$Y212*'CPMK-CPL'!H$17,0)+IFERROR('FORM NILAI SIAP'!$AA212*'CPMK-CPL'!H$18,0)+IFERROR('FORM NILAI SIAP'!$AC212*'CPMK-CPL'!H$19,0)+IFERROR('FORM NILAI SIAP'!$AE212*'CPMK-CPL'!H$20,0))/'CPMK-CPL'!H$25,""))</f>
        <v/>
      </c>
      <c r="J212" s="7" t="str">
        <f>IF($C212="","",IFERROR((IFERROR('FORM NILAI SIAP'!$M212*'CPMK-CPL'!I$11,0)+IFERROR('FORM NILAI SIAP'!$O212*'CPMK-CPL'!I$12,0)+IFERROR('FORM NILAI SIAP'!$Q212*'CPMK-CPL'!I$13,0)+IFERROR('FORM NILAI SIAP'!$S212*'CPMK-CPL'!I$14,0)+IFERROR('FORM NILAI SIAP'!$U212*'CPMK-CPL'!I$15,0)+IFERROR('FORM NILAI SIAP'!$W212*'CPMK-CPL'!I$16,0)+IFERROR('FORM NILAI SIAP'!$Y212*'CPMK-CPL'!I$17,0)+IFERROR('FORM NILAI SIAP'!$AA212*'CPMK-CPL'!I$18,0)+IFERROR('FORM NILAI SIAP'!$AC212*'CPMK-CPL'!I$19,0)+IFERROR('FORM NILAI SIAP'!$AE212*'CPMK-CPL'!I$20,0))/'CPMK-CPL'!I$25,""))</f>
        <v/>
      </c>
      <c r="K212" s="7" t="str">
        <f>IF($C212="","",IFERROR((IFERROR('FORM NILAI SIAP'!$M212*'CPMK-CPL'!J$11,0)+IFERROR('FORM NILAI SIAP'!$O212*'CPMK-CPL'!J$12,0)+IFERROR('FORM NILAI SIAP'!$Q212*'CPMK-CPL'!J$13,0)+IFERROR('FORM NILAI SIAP'!$S212*'CPMK-CPL'!J$14,0)+IFERROR('FORM NILAI SIAP'!$U212*'CPMK-CPL'!J$15,0)+IFERROR('FORM NILAI SIAP'!$W212*'CPMK-CPL'!J$16,0)+IFERROR('FORM NILAI SIAP'!$Y212*'CPMK-CPL'!J$17,0)+IFERROR('FORM NILAI SIAP'!$AA212*'CPMK-CPL'!J$18,0)+IFERROR('FORM NILAI SIAP'!$AC212*'CPMK-CPL'!J$19,0)+IFERROR('FORM NILAI SIAP'!$AE212*'CPMK-CPL'!J$20,0))/'CPMK-CPL'!J$25,""))</f>
        <v/>
      </c>
      <c r="L212" s="7" t="str">
        <f>IF($C212="","",IFERROR((IFERROR('FORM NILAI SIAP'!$M212*'CPMK-CPL'!K$11,0)+IFERROR('FORM NILAI SIAP'!$O212*'CPMK-CPL'!K$12,0)+IFERROR('FORM NILAI SIAP'!$Q212*'CPMK-CPL'!K$13,0)+IFERROR('FORM NILAI SIAP'!$S212*'CPMK-CPL'!K$14,0)+IFERROR('FORM NILAI SIAP'!$U212*'CPMK-CPL'!K$15,0)+IFERROR('FORM NILAI SIAP'!$W212*'CPMK-CPL'!K$16,0)+IFERROR('FORM NILAI SIAP'!$Y212*'CPMK-CPL'!K$17,0)+IFERROR('FORM NILAI SIAP'!$AA212*'CPMK-CPL'!K$18,0)+IFERROR('FORM NILAI SIAP'!$AC212*'CPMK-CPL'!K$19,0)+IFERROR('FORM NILAI SIAP'!$AE212*'CPMK-CPL'!K$20,0))/'CPMK-CPL'!K$25,""))</f>
        <v/>
      </c>
      <c r="M212" s="7" t="str">
        <f>IF($C212="","",IFERROR((IFERROR('FORM NILAI SIAP'!$M212*'CPMK-CPL'!L$11,0)+IFERROR('FORM NILAI SIAP'!$O212*'CPMK-CPL'!L$12,0)+IFERROR('FORM NILAI SIAP'!$Q212*'CPMK-CPL'!L$13,0)+IFERROR('FORM NILAI SIAP'!$S212*'CPMK-CPL'!L$14,0)+IFERROR('FORM NILAI SIAP'!$U212*'CPMK-CPL'!L$15,0)+IFERROR('FORM NILAI SIAP'!$W212*'CPMK-CPL'!L$16,0)+IFERROR('FORM NILAI SIAP'!$Y212*'CPMK-CPL'!L$17,0)+IFERROR('FORM NILAI SIAP'!$AA212*'CPMK-CPL'!L$18,0)+IFERROR('FORM NILAI SIAP'!$AC212*'CPMK-CPL'!L$19,0)+IFERROR('FORM NILAI SIAP'!$AE212*'CPMK-CPL'!L$20,0))/'CPMK-CPL'!L$25,""))</f>
        <v/>
      </c>
      <c r="N212" s="7" t="str">
        <f>IF($C212="","",IFERROR((IFERROR('FORM NILAI SIAP'!$M212*'CPMK-CPL'!M$11,0)+IFERROR('FORM NILAI SIAP'!$O212*'CPMK-CPL'!M$12,0)+IFERROR('FORM NILAI SIAP'!$Q212*'CPMK-CPL'!M$13,0)+IFERROR('FORM NILAI SIAP'!$S212*'CPMK-CPL'!M$14,0)+IFERROR('FORM NILAI SIAP'!$U212*'CPMK-CPL'!M$15,0)+IFERROR('FORM NILAI SIAP'!$W212*'CPMK-CPL'!M$16,0)+IFERROR('FORM NILAI SIAP'!$Y212*'CPMK-CPL'!M$17,0)+IFERROR('FORM NILAI SIAP'!$AA212*'CPMK-CPL'!M$18,0)+IFERROR('FORM NILAI SIAP'!$AC212*'CPMK-CPL'!M$19,0)+IFERROR('FORM NILAI SIAP'!$AE212*'CPMK-CPL'!M$20,0))/'CPMK-CPL'!M$25,""))</f>
        <v/>
      </c>
      <c r="O212" s="7" t="str">
        <f>IF($C212="","",IFERROR((IFERROR('FORM NILAI SIAP'!$M212*'CPMK-CPL'!N$11,0)+IFERROR('FORM NILAI SIAP'!$O212*'CPMK-CPL'!N$12,0)+IFERROR('FORM NILAI SIAP'!$Q212*'CPMK-CPL'!N$13,0)+IFERROR('FORM NILAI SIAP'!$S212*'CPMK-CPL'!N$14,0)+IFERROR('FORM NILAI SIAP'!$U212*'CPMK-CPL'!N$15,0)+IFERROR('FORM NILAI SIAP'!$W212*'CPMK-CPL'!N$16,0)+IFERROR('FORM NILAI SIAP'!$Y212*'CPMK-CPL'!N$17,0)+IFERROR('FORM NILAI SIAP'!$AA212*'CPMK-CPL'!N$18,0)+IFERROR('FORM NILAI SIAP'!$AC212*'CPMK-CPL'!N$19,0)+IFERROR('FORM NILAI SIAP'!$AE212*'CPMK-CPL'!N$20,0))/'CPMK-CPL'!N$25,""))</f>
        <v/>
      </c>
      <c r="P212" s="7" t="str">
        <f>IF($C212="","",IFERROR((IFERROR('FORM NILAI SIAP'!$M212*'CPMK-CPL'!O$11,0)+IFERROR('FORM NILAI SIAP'!$O212*'CPMK-CPL'!O$12,0)+IFERROR('FORM NILAI SIAP'!$Q212*'CPMK-CPL'!O$13,0)+IFERROR('FORM NILAI SIAP'!$S212*'CPMK-CPL'!O$14,0)+IFERROR('FORM NILAI SIAP'!$U212*'CPMK-CPL'!O$15,0)+IFERROR('FORM NILAI SIAP'!$W212*'CPMK-CPL'!O$16,0)+IFERROR('FORM NILAI SIAP'!$Y212*'CPMK-CPL'!O$17,0)+IFERROR('FORM NILAI SIAP'!$AA212*'CPMK-CPL'!O$18,0)+IFERROR('FORM NILAI SIAP'!$AC212*'CPMK-CPL'!O$19,0)+IFERROR('FORM NILAI SIAP'!$AE212*'CPMK-CPL'!O$20,0))/'CPMK-CPL'!O$25,""))</f>
        <v/>
      </c>
      <c r="Q212" s="7" t="str">
        <f>IF($C212="","",IFERROR((IFERROR('FORM NILAI SIAP'!$M212*'CPMK-CPL'!P$11,0)+IFERROR('FORM NILAI SIAP'!$O212*'CPMK-CPL'!P$12,0)+IFERROR('FORM NILAI SIAP'!$Q212*'CPMK-CPL'!P$13,0)+IFERROR('FORM NILAI SIAP'!$S212*'CPMK-CPL'!P$14,0)+IFERROR('FORM NILAI SIAP'!$U212*'CPMK-CPL'!P$15,0)+IFERROR('FORM NILAI SIAP'!$W212*'CPMK-CPL'!P$16,0)+IFERROR('FORM NILAI SIAP'!$Y212*'CPMK-CPL'!P$17,0)+IFERROR('FORM NILAI SIAP'!$AA212*'CPMK-CPL'!P$18,0)+IFERROR('FORM NILAI SIAP'!$AC212*'CPMK-CPL'!P$19,0)+IFERROR('FORM NILAI SIAP'!$AE212*'CPMK-CPL'!P$20,0))/'CPMK-CPL'!P$25,""))</f>
        <v/>
      </c>
      <c r="R212" s="7" t="str">
        <f>IF($C212="","",IFERROR((IFERROR('FORM NILAI SIAP'!$M212*'CPMK-CPL'!Q$11,0)+IFERROR('FORM NILAI SIAP'!$O212*'CPMK-CPL'!Q$12,0)+IFERROR('FORM NILAI SIAP'!$Q212*'CPMK-CPL'!Q$13,0)+IFERROR('FORM NILAI SIAP'!$S212*'CPMK-CPL'!Q$14,0)+IFERROR('FORM NILAI SIAP'!$U212*'CPMK-CPL'!Q$15,0)+IFERROR('FORM NILAI SIAP'!$W212*'CPMK-CPL'!Q$16,0)+IFERROR('FORM NILAI SIAP'!$Y212*'CPMK-CPL'!Q$17,0)+IFERROR('FORM NILAI SIAP'!$AA212*'CPMK-CPL'!Q$18,0)+IFERROR('FORM NILAI SIAP'!$AC212*'CPMK-CPL'!Q$19,0)+IFERROR('FORM NILAI SIAP'!$AE212*'CPMK-CPL'!Q$20,0))/'CPMK-CPL'!Q$25,""))</f>
        <v/>
      </c>
      <c r="S212" s="7" t="str">
        <f>IF($C212="","",IFERROR((IFERROR('FORM NILAI SIAP'!$M212*'CPMK-CPL'!R$11,0)+IFERROR('FORM NILAI SIAP'!$O212*'CPMK-CPL'!R$12,0)+IFERROR('FORM NILAI SIAP'!$Q212*'CPMK-CPL'!R$13,0)+IFERROR('FORM NILAI SIAP'!$S212*'CPMK-CPL'!R$14,0)+IFERROR('FORM NILAI SIAP'!$U212*'CPMK-CPL'!R$15,0)+IFERROR('FORM NILAI SIAP'!$W212*'CPMK-CPL'!R$16,0)+IFERROR('FORM NILAI SIAP'!$Y212*'CPMK-CPL'!R$17,0)+IFERROR('FORM NILAI SIAP'!$AA212*'CPMK-CPL'!R$18,0)+IFERROR('FORM NILAI SIAP'!$AC212*'CPMK-CPL'!R$19,0)+IFERROR('FORM NILAI SIAP'!$AE212*'CPMK-CPL'!R$20,0))/'CPMK-CPL'!R$25,""))</f>
        <v/>
      </c>
      <c r="T212" s="2" t="str">
        <f t="shared" si="64"/>
        <v/>
      </c>
      <c r="U212" s="2" t="str">
        <f t="shared" si="65"/>
        <v/>
      </c>
      <c r="V212" s="2" t="str">
        <f t="shared" si="66"/>
        <v/>
      </c>
      <c r="W212" s="2" t="str">
        <f t="shared" si="67"/>
        <v/>
      </c>
      <c r="X212" s="2" t="str">
        <f t="shared" si="68"/>
        <v/>
      </c>
      <c r="Y212" s="2" t="str">
        <f t="shared" si="69"/>
        <v/>
      </c>
      <c r="Z212" s="2" t="str">
        <f t="shared" si="70"/>
        <v/>
      </c>
      <c r="AA212" s="2" t="str">
        <f t="shared" si="71"/>
        <v/>
      </c>
      <c r="AB212" s="2" t="str">
        <f t="shared" si="62"/>
        <v/>
      </c>
      <c r="AC212" s="2" t="str">
        <f t="shared" si="72"/>
        <v/>
      </c>
      <c r="AD212" s="2" t="str">
        <f t="shared" si="73"/>
        <v/>
      </c>
      <c r="AE212" s="2" t="str">
        <f t="shared" si="74"/>
        <v/>
      </c>
      <c r="AF212" s="2" t="str">
        <f t="shared" si="75"/>
        <v/>
      </c>
      <c r="AG212" s="2" t="str">
        <f t="shared" si="76"/>
        <v/>
      </c>
      <c r="AH212" s="2" t="str">
        <f t="shared" si="77"/>
        <v/>
      </c>
      <c r="AI212" s="60" t="str">
        <f t="shared" ca="1" si="78"/>
        <v/>
      </c>
      <c r="AJ212" s="60"/>
    </row>
    <row r="213" spans="1:36" x14ac:dyDescent="0.25">
      <c r="A213" s="63" t="str">
        <f t="shared" si="63"/>
        <v/>
      </c>
      <c r="B213" s="49" t="str">
        <f>IF('FORM NILAI SIAP'!A213=0,"",'FORM NILAI SIAP'!A213)</f>
        <v/>
      </c>
      <c r="C213" s="3" t="str">
        <f>IF('FORM NILAI SIAP'!B213=0,"",'FORM NILAI SIAP'!B213)</f>
        <v/>
      </c>
      <c r="D213" s="3" t="str">
        <f>'FORM NILAI SIAP'!J213</f>
        <v/>
      </c>
      <c r="E213" s="7" t="str">
        <f>IF($C213="","",IFERROR((IFERROR('FORM NILAI SIAP'!$M213*'CPMK-CPL'!D$11,0)+IFERROR('FORM NILAI SIAP'!$O213*'CPMK-CPL'!D$12,0)+IFERROR('FORM NILAI SIAP'!$Q213*'CPMK-CPL'!D$13,0)+IFERROR('FORM NILAI SIAP'!$S213*'CPMK-CPL'!D$14,0)+IFERROR('FORM NILAI SIAP'!$U213*'CPMK-CPL'!D$15,0)+IFERROR('FORM NILAI SIAP'!$W213*'CPMK-CPL'!D$16,0)+IFERROR('FORM NILAI SIAP'!$Y213*'CPMK-CPL'!D$17,0)+IFERROR('FORM NILAI SIAP'!$AA213*'CPMK-CPL'!D$18,0)+IFERROR('FORM NILAI SIAP'!$AC213*'CPMK-CPL'!D$19,0)+IFERROR('FORM NILAI SIAP'!$AE213*'CPMK-CPL'!D$20,0))/'CPMK-CPL'!D$25,""))</f>
        <v/>
      </c>
      <c r="F213" s="7" t="str">
        <f>IF($C213="","",IFERROR((IFERROR('FORM NILAI SIAP'!$M213*'CPMK-CPL'!E$11,0)+IFERROR('FORM NILAI SIAP'!$O213*'CPMK-CPL'!E$12,0)+IFERROR('FORM NILAI SIAP'!$Q213*'CPMK-CPL'!E$13,0)+IFERROR('FORM NILAI SIAP'!$S213*'CPMK-CPL'!E$14,0)+IFERROR('FORM NILAI SIAP'!$U213*'CPMK-CPL'!E$15,0)+IFERROR('FORM NILAI SIAP'!$W213*'CPMK-CPL'!E$16,0)+IFERROR('FORM NILAI SIAP'!$Y213*'CPMK-CPL'!E$17,0)+IFERROR('FORM NILAI SIAP'!$AA213*'CPMK-CPL'!E$18,0)+IFERROR('FORM NILAI SIAP'!$AC213*'CPMK-CPL'!E$19,0)+IFERROR('FORM NILAI SIAP'!$AE213*'CPMK-CPL'!E$20,0))/'CPMK-CPL'!E$25,""))</f>
        <v/>
      </c>
      <c r="G213" s="7" t="str">
        <f>IF($C213="","",IFERROR((IFERROR('FORM NILAI SIAP'!$M213*'CPMK-CPL'!F$11,0)+IFERROR('FORM NILAI SIAP'!$O213*'CPMK-CPL'!F$12,0)+IFERROR('FORM NILAI SIAP'!$Q213*'CPMK-CPL'!F$13,0)+IFERROR('FORM NILAI SIAP'!$S213*'CPMK-CPL'!F$14,0)+IFERROR('FORM NILAI SIAP'!$U213*'CPMK-CPL'!F$15,0)+IFERROR('FORM NILAI SIAP'!$W213*'CPMK-CPL'!F$16,0)+IFERROR('FORM NILAI SIAP'!$Y213*'CPMK-CPL'!F$17,0)+IFERROR('FORM NILAI SIAP'!$AA213*'CPMK-CPL'!F$18,0)+IFERROR('FORM NILAI SIAP'!$AC213*'CPMK-CPL'!F$19,0)+IFERROR('FORM NILAI SIAP'!$AE213*'CPMK-CPL'!F$20,0))/'CPMK-CPL'!F$25,""))</f>
        <v/>
      </c>
      <c r="H213" s="7" t="str">
        <f>IF($C213="","",IFERROR((IFERROR('FORM NILAI SIAP'!$M213*'CPMK-CPL'!G$11,0)+IFERROR('FORM NILAI SIAP'!$O213*'CPMK-CPL'!G$12,0)+IFERROR('FORM NILAI SIAP'!$Q213*'CPMK-CPL'!G$13,0)+IFERROR('FORM NILAI SIAP'!$S213*'CPMK-CPL'!G$14,0)+IFERROR('FORM NILAI SIAP'!$U213*'CPMK-CPL'!G$15,0)+IFERROR('FORM NILAI SIAP'!$W213*'CPMK-CPL'!G$16,0)+IFERROR('FORM NILAI SIAP'!$Y213*'CPMK-CPL'!G$17,0)+IFERROR('FORM NILAI SIAP'!$AA213*'CPMK-CPL'!G$18,0)+IFERROR('FORM NILAI SIAP'!$AC213*'CPMK-CPL'!G$19,0)+IFERROR('FORM NILAI SIAP'!$AE213*'CPMK-CPL'!G$20,0))/'CPMK-CPL'!G$25,""))</f>
        <v/>
      </c>
      <c r="I213" s="7" t="str">
        <f>IF($C213="","",IFERROR((IFERROR('FORM NILAI SIAP'!$M213*'CPMK-CPL'!H$11,0)+IFERROR('FORM NILAI SIAP'!$O213*'CPMK-CPL'!H$12,0)+IFERROR('FORM NILAI SIAP'!$Q213*'CPMK-CPL'!H$13,0)+IFERROR('FORM NILAI SIAP'!$S213*'CPMK-CPL'!H$14,0)+IFERROR('FORM NILAI SIAP'!$U213*'CPMK-CPL'!H$15,0)+IFERROR('FORM NILAI SIAP'!$W213*'CPMK-CPL'!H$16,0)+IFERROR('FORM NILAI SIAP'!$Y213*'CPMK-CPL'!H$17,0)+IFERROR('FORM NILAI SIAP'!$AA213*'CPMK-CPL'!H$18,0)+IFERROR('FORM NILAI SIAP'!$AC213*'CPMK-CPL'!H$19,0)+IFERROR('FORM NILAI SIAP'!$AE213*'CPMK-CPL'!H$20,0))/'CPMK-CPL'!H$25,""))</f>
        <v/>
      </c>
      <c r="J213" s="7" t="str">
        <f>IF($C213="","",IFERROR((IFERROR('FORM NILAI SIAP'!$M213*'CPMK-CPL'!I$11,0)+IFERROR('FORM NILAI SIAP'!$O213*'CPMK-CPL'!I$12,0)+IFERROR('FORM NILAI SIAP'!$Q213*'CPMK-CPL'!I$13,0)+IFERROR('FORM NILAI SIAP'!$S213*'CPMK-CPL'!I$14,0)+IFERROR('FORM NILAI SIAP'!$U213*'CPMK-CPL'!I$15,0)+IFERROR('FORM NILAI SIAP'!$W213*'CPMK-CPL'!I$16,0)+IFERROR('FORM NILAI SIAP'!$Y213*'CPMK-CPL'!I$17,0)+IFERROR('FORM NILAI SIAP'!$AA213*'CPMK-CPL'!I$18,0)+IFERROR('FORM NILAI SIAP'!$AC213*'CPMK-CPL'!I$19,0)+IFERROR('FORM NILAI SIAP'!$AE213*'CPMK-CPL'!I$20,0))/'CPMK-CPL'!I$25,""))</f>
        <v/>
      </c>
      <c r="K213" s="7" t="str">
        <f>IF($C213="","",IFERROR((IFERROR('FORM NILAI SIAP'!$M213*'CPMK-CPL'!J$11,0)+IFERROR('FORM NILAI SIAP'!$O213*'CPMK-CPL'!J$12,0)+IFERROR('FORM NILAI SIAP'!$Q213*'CPMK-CPL'!J$13,0)+IFERROR('FORM NILAI SIAP'!$S213*'CPMK-CPL'!J$14,0)+IFERROR('FORM NILAI SIAP'!$U213*'CPMK-CPL'!J$15,0)+IFERROR('FORM NILAI SIAP'!$W213*'CPMK-CPL'!J$16,0)+IFERROR('FORM NILAI SIAP'!$Y213*'CPMK-CPL'!J$17,0)+IFERROR('FORM NILAI SIAP'!$AA213*'CPMK-CPL'!J$18,0)+IFERROR('FORM NILAI SIAP'!$AC213*'CPMK-CPL'!J$19,0)+IFERROR('FORM NILAI SIAP'!$AE213*'CPMK-CPL'!J$20,0))/'CPMK-CPL'!J$25,""))</f>
        <v/>
      </c>
      <c r="L213" s="7" t="str">
        <f>IF($C213="","",IFERROR((IFERROR('FORM NILAI SIAP'!$M213*'CPMK-CPL'!K$11,0)+IFERROR('FORM NILAI SIAP'!$O213*'CPMK-CPL'!K$12,0)+IFERROR('FORM NILAI SIAP'!$Q213*'CPMK-CPL'!K$13,0)+IFERROR('FORM NILAI SIAP'!$S213*'CPMK-CPL'!K$14,0)+IFERROR('FORM NILAI SIAP'!$U213*'CPMK-CPL'!K$15,0)+IFERROR('FORM NILAI SIAP'!$W213*'CPMK-CPL'!K$16,0)+IFERROR('FORM NILAI SIAP'!$Y213*'CPMK-CPL'!K$17,0)+IFERROR('FORM NILAI SIAP'!$AA213*'CPMK-CPL'!K$18,0)+IFERROR('FORM NILAI SIAP'!$AC213*'CPMK-CPL'!K$19,0)+IFERROR('FORM NILAI SIAP'!$AE213*'CPMK-CPL'!K$20,0))/'CPMK-CPL'!K$25,""))</f>
        <v/>
      </c>
      <c r="M213" s="7" t="str">
        <f>IF($C213="","",IFERROR((IFERROR('FORM NILAI SIAP'!$M213*'CPMK-CPL'!L$11,0)+IFERROR('FORM NILAI SIAP'!$O213*'CPMK-CPL'!L$12,0)+IFERROR('FORM NILAI SIAP'!$Q213*'CPMK-CPL'!L$13,0)+IFERROR('FORM NILAI SIAP'!$S213*'CPMK-CPL'!L$14,0)+IFERROR('FORM NILAI SIAP'!$U213*'CPMK-CPL'!L$15,0)+IFERROR('FORM NILAI SIAP'!$W213*'CPMK-CPL'!L$16,0)+IFERROR('FORM NILAI SIAP'!$Y213*'CPMK-CPL'!L$17,0)+IFERROR('FORM NILAI SIAP'!$AA213*'CPMK-CPL'!L$18,0)+IFERROR('FORM NILAI SIAP'!$AC213*'CPMK-CPL'!L$19,0)+IFERROR('FORM NILAI SIAP'!$AE213*'CPMK-CPL'!L$20,0))/'CPMK-CPL'!L$25,""))</f>
        <v/>
      </c>
      <c r="N213" s="7" t="str">
        <f>IF($C213="","",IFERROR((IFERROR('FORM NILAI SIAP'!$M213*'CPMK-CPL'!M$11,0)+IFERROR('FORM NILAI SIAP'!$O213*'CPMK-CPL'!M$12,0)+IFERROR('FORM NILAI SIAP'!$Q213*'CPMK-CPL'!M$13,0)+IFERROR('FORM NILAI SIAP'!$S213*'CPMK-CPL'!M$14,0)+IFERROR('FORM NILAI SIAP'!$U213*'CPMK-CPL'!M$15,0)+IFERROR('FORM NILAI SIAP'!$W213*'CPMK-CPL'!M$16,0)+IFERROR('FORM NILAI SIAP'!$Y213*'CPMK-CPL'!M$17,0)+IFERROR('FORM NILAI SIAP'!$AA213*'CPMK-CPL'!M$18,0)+IFERROR('FORM NILAI SIAP'!$AC213*'CPMK-CPL'!M$19,0)+IFERROR('FORM NILAI SIAP'!$AE213*'CPMK-CPL'!M$20,0))/'CPMK-CPL'!M$25,""))</f>
        <v/>
      </c>
      <c r="O213" s="7" t="str">
        <f>IF($C213="","",IFERROR((IFERROR('FORM NILAI SIAP'!$M213*'CPMK-CPL'!N$11,0)+IFERROR('FORM NILAI SIAP'!$O213*'CPMK-CPL'!N$12,0)+IFERROR('FORM NILAI SIAP'!$Q213*'CPMK-CPL'!N$13,0)+IFERROR('FORM NILAI SIAP'!$S213*'CPMK-CPL'!N$14,0)+IFERROR('FORM NILAI SIAP'!$U213*'CPMK-CPL'!N$15,0)+IFERROR('FORM NILAI SIAP'!$W213*'CPMK-CPL'!N$16,0)+IFERROR('FORM NILAI SIAP'!$Y213*'CPMK-CPL'!N$17,0)+IFERROR('FORM NILAI SIAP'!$AA213*'CPMK-CPL'!N$18,0)+IFERROR('FORM NILAI SIAP'!$AC213*'CPMK-CPL'!N$19,0)+IFERROR('FORM NILAI SIAP'!$AE213*'CPMK-CPL'!N$20,0))/'CPMK-CPL'!N$25,""))</f>
        <v/>
      </c>
      <c r="P213" s="7" t="str">
        <f>IF($C213="","",IFERROR((IFERROR('FORM NILAI SIAP'!$M213*'CPMK-CPL'!O$11,0)+IFERROR('FORM NILAI SIAP'!$O213*'CPMK-CPL'!O$12,0)+IFERROR('FORM NILAI SIAP'!$Q213*'CPMK-CPL'!O$13,0)+IFERROR('FORM NILAI SIAP'!$S213*'CPMK-CPL'!O$14,0)+IFERROR('FORM NILAI SIAP'!$U213*'CPMK-CPL'!O$15,0)+IFERROR('FORM NILAI SIAP'!$W213*'CPMK-CPL'!O$16,0)+IFERROR('FORM NILAI SIAP'!$Y213*'CPMK-CPL'!O$17,0)+IFERROR('FORM NILAI SIAP'!$AA213*'CPMK-CPL'!O$18,0)+IFERROR('FORM NILAI SIAP'!$AC213*'CPMK-CPL'!O$19,0)+IFERROR('FORM NILAI SIAP'!$AE213*'CPMK-CPL'!O$20,0))/'CPMK-CPL'!O$25,""))</f>
        <v/>
      </c>
      <c r="Q213" s="7" t="str">
        <f>IF($C213="","",IFERROR((IFERROR('FORM NILAI SIAP'!$M213*'CPMK-CPL'!P$11,0)+IFERROR('FORM NILAI SIAP'!$O213*'CPMK-CPL'!P$12,0)+IFERROR('FORM NILAI SIAP'!$Q213*'CPMK-CPL'!P$13,0)+IFERROR('FORM NILAI SIAP'!$S213*'CPMK-CPL'!P$14,0)+IFERROR('FORM NILAI SIAP'!$U213*'CPMK-CPL'!P$15,0)+IFERROR('FORM NILAI SIAP'!$W213*'CPMK-CPL'!P$16,0)+IFERROR('FORM NILAI SIAP'!$Y213*'CPMK-CPL'!P$17,0)+IFERROR('FORM NILAI SIAP'!$AA213*'CPMK-CPL'!P$18,0)+IFERROR('FORM NILAI SIAP'!$AC213*'CPMK-CPL'!P$19,0)+IFERROR('FORM NILAI SIAP'!$AE213*'CPMK-CPL'!P$20,0))/'CPMK-CPL'!P$25,""))</f>
        <v/>
      </c>
      <c r="R213" s="7" t="str">
        <f>IF($C213="","",IFERROR((IFERROR('FORM NILAI SIAP'!$M213*'CPMK-CPL'!Q$11,0)+IFERROR('FORM NILAI SIAP'!$O213*'CPMK-CPL'!Q$12,0)+IFERROR('FORM NILAI SIAP'!$Q213*'CPMK-CPL'!Q$13,0)+IFERROR('FORM NILAI SIAP'!$S213*'CPMK-CPL'!Q$14,0)+IFERROR('FORM NILAI SIAP'!$U213*'CPMK-CPL'!Q$15,0)+IFERROR('FORM NILAI SIAP'!$W213*'CPMK-CPL'!Q$16,0)+IFERROR('FORM NILAI SIAP'!$Y213*'CPMK-CPL'!Q$17,0)+IFERROR('FORM NILAI SIAP'!$AA213*'CPMK-CPL'!Q$18,0)+IFERROR('FORM NILAI SIAP'!$AC213*'CPMK-CPL'!Q$19,0)+IFERROR('FORM NILAI SIAP'!$AE213*'CPMK-CPL'!Q$20,0))/'CPMK-CPL'!Q$25,""))</f>
        <v/>
      </c>
      <c r="S213" s="7" t="str">
        <f>IF($C213="","",IFERROR((IFERROR('FORM NILAI SIAP'!$M213*'CPMK-CPL'!R$11,0)+IFERROR('FORM NILAI SIAP'!$O213*'CPMK-CPL'!R$12,0)+IFERROR('FORM NILAI SIAP'!$Q213*'CPMK-CPL'!R$13,0)+IFERROR('FORM NILAI SIAP'!$S213*'CPMK-CPL'!R$14,0)+IFERROR('FORM NILAI SIAP'!$U213*'CPMK-CPL'!R$15,0)+IFERROR('FORM NILAI SIAP'!$W213*'CPMK-CPL'!R$16,0)+IFERROR('FORM NILAI SIAP'!$Y213*'CPMK-CPL'!R$17,0)+IFERROR('FORM NILAI SIAP'!$AA213*'CPMK-CPL'!R$18,0)+IFERROR('FORM NILAI SIAP'!$AC213*'CPMK-CPL'!R$19,0)+IFERROR('FORM NILAI SIAP'!$AE213*'CPMK-CPL'!R$20,0))/'CPMK-CPL'!R$25,""))</f>
        <v/>
      </c>
      <c r="T213" s="2" t="str">
        <f t="shared" si="64"/>
        <v/>
      </c>
      <c r="U213" s="2" t="str">
        <f t="shared" si="65"/>
        <v/>
      </c>
      <c r="V213" s="2" t="str">
        <f t="shared" si="66"/>
        <v/>
      </c>
      <c r="W213" s="2" t="str">
        <f t="shared" si="67"/>
        <v/>
      </c>
      <c r="X213" s="2" t="str">
        <f t="shared" si="68"/>
        <v/>
      </c>
      <c r="Y213" s="2" t="str">
        <f t="shared" si="69"/>
        <v/>
      </c>
      <c r="Z213" s="2" t="str">
        <f t="shared" si="70"/>
        <v/>
      </c>
      <c r="AA213" s="2" t="str">
        <f t="shared" si="71"/>
        <v/>
      </c>
      <c r="AB213" s="2" t="str">
        <f t="shared" si="62"/>
        <v/>
      </c>
      <c r="AC213" s="2" t="str">
        <f t="shared" si="72"/>
        <v/>
      </c>
      <c r="AD213" s="2" t="str">
        <f t="shared" si="73"/>
        <v/>
      </c>
      <c r="AE213" s="2" t="str">
        <f t="shared" si="74"/>
        <v/>
      </c>
      <c r="AF213" s="2" t="str">
        <f t="shared" si="75"/>
        <v/>
      </c>
      <c r="AG213" s="2" t="str">
        <f t="shared" si="76"/>
        <v/>
      </c>
      <c r="AH213" s="2" t="str">
        <f t="shared" si="77"/>
        <v/>
      </c>
      <c r="AI213" s="60" t="str">
        <f t="shared" ca="1" si="78"/>
        <v/>
      </c>
      <c r="AJ213" s="60"/>
    </row>
    <row r="214" spans="1:36" x14ac:dyDescent="0.25">
      <c r="A214" s="63" t="str">
        <f t="shared" si="63"/>
        <v/>
      </c>
      <c r="B214" s="49" t="str">
        <f>IF('FORM NILAI SIAP'!A214=0,"",'FORM NILAI SIAP'!A214)</f>
        <v/>
      </c>
      <c r="C214" s="3" t="str">
        <f>IF('FORM NILAI SIAP'!B214=0,"",'FORM NILAI SIAP'!B214)</f>
        <v/>
      </c>
      <c r="D214" s="3" t="str">
        <f>'FORM NILAI SIAP'!J214</f>
        <v/>
      </c>
      <c r="E214" s="7" t="str">
        <f>IF($C214="","",IFERROR((IFERROR('FORM NILAI SIAP'!$M214*'CPMK-CPL'!D$11,0)+IFERROR('FORM NILAI SIAP'!$O214*'CPMK-CPL'!D$12,0)+IFERROR('FORM NILAI SIAP'!$Q214*'CPMK-CPL'!D$13,0)+IFERROR('FORM NILAI SIAP'!$S214*'CPMK-CPL'!D$14,0)+IFERROR('FORM NILAI SIAP'!$U214*'CPMK-CPL'!D$15,0)+IFERROR('FORM NILAI SIAP'!$W214*'CPMK-CPL'!D$16,0)+IFERROR('FORM NILAI SIAP'!$Y214*'CPMK-CPL'!D$17,0)+IFERROR('FORM NILAI SIAP'!$AA214*'CPMK-CPL'!D$18,0)+IFERROR('FORM NILAI SIAP'!$AC214*'CPMK-CPL'!D$19,0)+IFERROR('FORM NILAI SIAP'!$AE214*'CPMK-CPL'!D$20,0))/'CPMK-CPL'!D$25,""))</f>
        <v/>
      </c>
      <c r="F214" s="7" t="str">
        <f>IF($C214="","",IFERROR((IFERROR('FORM NILAI SIAP'!$M214*'CPMK-CPL'!E$11,0)+IFERROR('FORM NILAI SIAP'!$O214*'CPMK-CPL'!E$12,0)+IFERROR('FORM NILAI SIAP'!$Q214*'CPMK-CPL'!E$13,0)+IFERROR('FORM NILAI SIAP'!$S214*'CPMK-CPL'!E$14,0)+IFERROR('FORM NILAI SIAP'!$U214*'CPMK-CPL'!E$15,0)+IFERROR('FORM NILAI SIAP'!$W214*'CPMK-CPL'!E$16,0)+IFERROR('FORM NILAI SIAP'!$Y214*'CPMK-CPL'!E$17,0)+IFERROR('FORM NILAI SIAP'!$AA214*'CPMK-CPL'!E$18,0)+IFERROR('FORM NILAI SIAP'!$AC214*'CPMK-CPL'!E$19,0)+IFERROR('FORM NILAI SIAP'!$AE214*'CPMK-CPL'!E$20,0))/'CPMK-CPL'!E$25,""))</f>
        <v/>
      </c>
      <c r="G214" s="7" t="str">
        <f>IF($C214="","",IFERROR((IFERROR('FORM NILAI SIAP'!$M214*'CPMK-CPL'!F$11,0)+IFERROR('FORM NILAI SIAP'!$O214*'CPMK-CPL'!F$12,0)+IFERROR('FORM NILAI SIAP'!$Q214*'CPMK-CPL'!F$13,0)+IFERROR('FORM NILAI SIAP'!$S214*'CPMK-CPL'!F$14,0)+IFERROR('FORM NILAI SIAP'!$U214*'CPMK-CPL'!F$15,0)+IFERROR('FORM NILAI SIAP'!$W214*'CPMK-CPL'!F$16,0)+IFERROR('FORM NILAI SIAP'!$Y214*'CPMK-CPL'!F$17,0)+IFERROR('FORM NILAI SIAP'!$AA214*'CPMK-CPL'!F$18,0)+IFERROR('FORM NILAI SIAP'!$AC214*'CPMK-CPL'!F$19,0)+IFERROR('FORM NILAI SIAP'!$AE214*'CPMK-CPL'!F$20,0))/'CPMK-CPL'!F$25,""))</f>
        <v/>
      </c>
      <c r="H214" s="7" t="str">
        <f>IF($C214="","",IFERROR((IFERROR('FORM NILAI SIAP'!$M214*'CPMK-CPL'!G$11,0)+IFERROR('FORM NILAI SIAP'!$O214*'CPMK-CPL'!G$12,0)+IFERROR('FORM NILAI SIAP'!$Q214*'CPMK-CPL'!G$13,0)+IFERROR('FORM NILAI SIAP'!$S214*'CPMK-CPL'!G$14,0)+IFERROR('FORM NILAI SIAP'!$U214*'CPMK-CPL'!G$15,0)+IFERROR('FORM NILAI SIAP'!$W214*'CPMK-CPL'!G$16,0)+IFERROR('FORM NILAI SIAP'!$Y214*'CPMK-CPL'!G$17,0)+IFERROR('FORM NILAI SIAP'!$AA214*'CPMK-CPL'!G$18,0)+IFERROR('FORM NILAI SIAP'!$AC214*'CPMK-CPL'!G$19,0)+IFERROR('FORM NILAI SIAP'!$AE214*'CPMK-CPL'!G$20,0))/'CPMK-CPL'!G$25,""))</f>
        <v/>
      </c>
      <c r="I214" s="7" t="str">
        <f>IF($C214="","",IFERROR((IFERROR('FORM NILAI SIAP'!$M214*'CPMK-CPL'!H$11,0)+IFERROR('FORM NILAI SIAP'!$O214*'CPMK-CPL'!H$12,0)+IFERROR('FORM NILAI SIAP'!$Q214*'CPMK-CPL'!H$13,0)+IFERROR('FORM NILAI SIAP'!$S214*'CPMK-CPL'!H$14,0)+IFERROR('FORM NILAI SIAP'!$U214*'CPMK-CPL'!H$15,0)+IFERROR('FORM NILAI SIAP'!$W214*'CPMK-CPL'!H$16,0)+IFERROR('FORM NILAI SIAP'!$Y214*'CPMK-CPL'!H$17,0)+IFERROR('FORM NILAI SIAP'!$AA214*'CPMK-CPL'!H$18,0)+IFERROR('FORM NILAI SIAP'!$AC214*'CPMK-CPL'!H$19,0)+IFERROR('FORM NILAI SIAP'!$AE214*'CPMK-CPL'!H$20,0))/'CPMK-CPL'!H$25,""))</f>
        <v/>
      </c>
      <c r="J214" s="7" t="str">
        <f>IF($C214="","",IFERROR((IFERROR('FORM NILAI SIAP'!$M214*'CPMK-CPL'!I$11,0)+IFERROR('FORM NILAI SIAP'!$O214*'CPMK-CPL'!I$12,0)+IFERROR('FORM NILAI SIAP'!$Q214*'CPMK-CPL'!I$13,0)+IFERROR('FORM NILAI SIAP'!$S214*'CPMK-CPL'!I$14,0)+IFERROR('FORM NILAI SIAP'!$U214*'CPMK-CPL'!I$15,0)+IFERROR('FORM NILAI SIAP'!$W214*'CPMK-CPL'!I$16,0)+IFERROR('FORM NILAI SIAP'!$Y214*'CPMK-CPL'!I$17,0)+IFERROR('FORM NILAI SIAP'!$AA214*'CPMK-CPL'!I$18,0)+IFERROR('FORM NILAI SIAP'!$AC214*'CPMK-CPL'!I$19,0)+IFERROR('FORM NILAI SIAP'!$AE214*'CPMK-CPL'!I$20,0))/'CPMK-CPL'!I$25,""))</f>
        <v/>
      </c>
      <c r="K214" s="7" t="str">
        <f>IF($C214="","",IFERROR((IFERROR('FORM NILAI SIAP'!$M214*'CPMK-CPL'!J$11,0)+IFERROR('FORM NILAI SIAP'!$O214*'CPMK-CPL'!J$12,0)+IFERROR('FORM NILAI SIAP'!$Q214*'CPMK-CPL'!J$13,0)+IFERROR('FORM NILAI SIAP'!$S214*'CPMK-CPL'!J$14,0)+IFERROR('FORM NILAI SIAP'!$U214*'CPMK-CPL'!J$15,0)+IFERROR('FORM NILAI SIAP'!$W214*'CPMK-CPL'!J$16,0)+IFERROR('FORM NILAI SIAP'!$Y214*'CPMK-CPL'!J$17,0)+IFERROR('FORM NILAI SIAP'!$AA214*'CPMK-CPL'!J$18,0)+IFERROR('FORM NILAI SIAP'!$AC214*'CPMK-CPL'!J$19,0)+IFERROR('FORM NILAI SIAP'!$AE214*'CPMK-CPL'!J$20,0))/'CPMK-CPL'!J$25,""))</f>
        <v/>
      </c>
      <c r="L214" s="7" t="str">
        <f>IF($C214="","",IFERROR((IFERROR('FORM NILAI SIAP'!$M214*'CPMK-CPL'!K$11,0)+IFERROR('FORM NILAI SIAP'!$O214*'CPMK-CPL'!K$12,0)+IFERROR('FORM NILAI SIAP'!$Q214*'CPMK-CPL'!K$13,0)+IFERROR('FORM NILAI SIAP'!$S214*'CPMK-CPL'!K$14,0)+IFERROR('FORM NILAI SIAP'!$U214*'CPMK-CPL'!K$15,0)+IFERROR('FORM NILAI SIAP'!$W214*'CPMK-CPL'!K$16,0)+IFERROR('FORM NILAI SIAP'!$Y214*'CPMK-CPL'!K$17,0)+IFERROR('FORM NILAI SIAP'!$AA214*'CPMK-CPL'!K$18,0)+IFERROR('FORM NILAI SIAP'!$AC214*'CPMK-CPL'!K$19,0)+IFERROR('FORM NILAI SIAP'!$AE214*'CPMK-CPL'!K$20,0))/'CPMK-CPL'!K$25,""))</f>
        <v/>
      </c>
      <c r="M214" s="7" t="str">
        <f>IF($C214="","",IFERROR((IFERROR('FORM NILAI SIAP'!$M214*'CPMK-CPL'!L$11,0)+IFERROR('FORM NILAI SIAP'!$O214*'CPMK-CPL'!L$12,0)+IFERROR('FORM NILAI SIAP'!$Q214*'CPMK-CPL'!L$13,0)+IFERROR('FORM NILAI SIAP'!$S214*'CPMK-CPL'!L$14,0)+IFERROR('FORM NILAI SIAP'!$U214*'CPMK-CPL'!L$15,0)+IFERROR('FORM NILAI SIAP'!$W214*'CPMK-CPL'!L$16,0)+IFERROR('FORM NILAI SIAP'!$Y214*'CPMK-CPL'!L$17,0)+IFERROR('FORM NILAI SIAP'!$AA214*'CPMK-CPL'!L$18,0)+IFERROR('FORM NILAI SIAP'!$AC214*'CPMK-CPL'!L$19,0)+IFERROR('FORM NILAI SIAP'!$AE214*'CPMK-CPL'!L$20,0))/'CPMK-CPL'!L$25,""))</f>
        <v/>
      </c>
      <c r="N214" s="7" t="str">
        <f>IF($C214="","",IFERROR((IFERROR('FORM NILAI SIAP'!$M214*'CPMK-CPL'!M$11,0)+IFERROR('FORM NILAI SIAP'!$O214*'CPMK-CPL'!M$12,0)+IFERROR('FORM NILAI SIAP'!$Q214*'CPMK-CPL'!M$13,0)+IFERROR('FORM NILAI SIAP'!$S214*'CPMK-CPL'!M$14,0)+IFERROR('FORM NILAI SIAP'!$U214*'CPMK-CPL'!M$15,0)+IFERROR('FORM NILAI SIAP'!$W214*'CPMK-CPL'!M$16,0)+IFERROR('FORM NILAI SIAP'!$Y214*'CPMK-CPL'!M$17,0)+IFERROR('FORM NILAI SIAP'!$AA214*'CPMK-CPL'!M$18,0)+IFERROR('FORM NILAI SIAP'!$AC214*'CPMK-CPL'!M$19,0)+IFERROR('FORM NILAI SIAP'!$AE214*'CPMK-CPL'!M$20,0))/'CPMK-CPL'!M$25,""))</f>
        <v/>
      </c>
      <c r="O214" s="7" t="str">
        <f>IF($C214="","",IFERROR((IFERROR('FORM NILAI SIAP'!$M214*'CPMK-CPL'!N$11,0)+IFERROR('FORM NILAI SIAP'!$O214*'CPMK-CPL'!N$12,0)+IFERROR('FORM NILAI SIAP'!$Q214*'CPMK-CPL'!N$13,0)+IFERROR('FORM NILAI SIAP'!$S214*'CPMK-CPL'!N$14,0)+IFERROR('FORM NILAI SIAP'!$U214*'CPMK-CPL'!N$15,0)+IFERROR('FORM NILAI SIAP'!$W214*'CPMK-CPL'!N$16,0)+IFERROR('FORM NILAI SIAP'!$Y214*'CPMK-CPL'!N$17,0)+IFERROR('FORM NILAI SIAP'!$AA214*'CPMK-CPL'!N$18,0)+IFERROR('FORM NILAI SIAP'!$AC214*'CPMK-CPL'!N$19,0)+IFERROR('FORM NILAI SIAP'!$AE214*'CPMK-CPL'!N$20,0))/'CPMK-CPL'!N$25,""))</f>
        <v/>
      </c>
      <c r="P214" s="7" t="str">
        <f>IF($C214="","",IFERROR((IFERROR('FORM NILAI SIAP'!$M214*'CPMK-CPL'!O$11,0)+IFERROR('FORM NILAI SIAP'!$O214*'CPMK-CPL'!O$12,0)+IFERROR('FORM NILAI SIAP'!$Q214*'CPMK-CPL'!O$13,0)+IFERROR('FORM NILAI SIAP'!$S214*'CPMK-CPL'!O$14,0)+IFERROR('FORM NILAI SIAP'!$U214*'CPMK-CPL'!O$15,0)+IFERROR('FORM NILAI SIAP'!$W214*'CPMK-CPL'!O$16,0)+IFERROR('FORM NILAI SIAP'!$Y214*'CPMK-CPL'!O$17,0)+IFERROR('FORM NILAI SIAP'!$AA214*'CPMK-CPL'!O$18,0)+IFERROR('FORM NILAI SIAP'!$AC214*'CPMK-CPL'!O$19,0)+IFERROR('FORM NILAI SIAP'!$AE214*'CPMK-CPL'!O$20,0))/'CPMK-CPL'!O$25,""))</f>
        <v/>
      </c>
      <c r="Q214" s="7" t="str">
        <f>IF($C214="","",IFERROR((IFERROR('FORM NILAI SIAP'!$M214*'CPMK-CPL'!P$11,0)+IFERROR('FORM NILAI SIAP'!$O214*'CPMK-CPL'!P$12,0)+IFERROR('FORM NILAI SIAP'!$Q214*'CPMK-CPL'!P$13,0)+IFERROR('FORM NILAI SIAP'!$S214*'CPMK-CPL'!P$14,0)+IFERROR('FORM NILAI SIAP'!$U214*'CPMK-CPL'!P$15,0)+IFERROR('FORM NILAI SIAP'!$W214*'CPMK-CPL'!P$16,0)+IFERROR('FORM NILAI SIAP'!$Y214*'CPMK-CPL'!P$17,0)+IFERROR('FORM NILAI SIAP'!$AA214*'CPMK-CPL'!P$18,0)+IFERROR('FORM NILAI SIAP'!$AC214*'CPMK-CPL'!P$19,0)+IFERROR('FORM NILAI SIAP'!$AE214*'CPMK-CPL'!P$20,0))/'CPMK-CPL'!P$25,""))</f>
        <v/>
      </c>
      <c r="R214" s="7" t="str">
        <f>IF($C214="","",IFERROR((IFERROR('FORM NILAI SIAP'!$M214*'CPMK-CPL'!Q$11,0)+IFERROR('FORM NILAI SIAP'!$O214*'CPMK-CPL'!Q$12,0)+IFERROR('FORM NILAI SIAP'!$Q214*'CPMK-CPL'!Q$13,0)+IFERROR('FORM NILAI SIAP'!$S214*'CPMK-CPL'!Q$14,0)+IFERROR('FORM NILAI SIAP'!$U214*'CPMK-CPL'!Q$15,0)+IFERROR('FORM NILAI SIAP'!$W214*'CPMK-CPL'!Q$16,0)+IFERROR('FORM NILAI SIAP'!$Y214*'CPMK-CPL'!Q$17,0)+IFERROR('FORM NILAI SIAP'!$AA214*'CPMK-CPL'!Q$18,0)+IFERROR('FORM NILAI SIAP'!$AC214*'CPMK-CPL'!Q$19,0)+IFERROR('FORM NILAI SIAP'!$AE214*'CPMK-CPL'!Q$20,0))/'CPMK-CPL'!Q$25,""))</f>
        <v/>
      </c>
      <c r="S214" s="7" t="str">
        <f>IF($C214="","",IFERROR((IFERROR('FORM NILAI SIAP'!$M214*'CPMK-CPL'!R$11,0)+IFERROR('FORM NILAI SIAP'!$O214*'CPMK-CPL'!R$12,0)+IFERROR('FORM NILAI SIAP'!$Q214*'CPMK-CPL'!R$13,0)+IFERROR('FORM NILAI SIAP'!$S214*'CPMK-CPL'!R$14,0)+IFERROR('FORM NILAI SIAP'!$U214*'CPMK-CPL'!R$15,0)+IFERROR('FORM NILAI SIAP'!$W214*'CPMK-CPL'!R$16,0)+IFERROR('FORM NILAI SIAP'!$Y214*'CPMK-CPL'!R$17,0)+IFERROR('FORM NILAI SIAP'!$AA214*'CPMK-CPL'!R$18,0)+IFERROR('FORM NILAI SIAP'!$AC214*'CPMK-CPL'!R$19,0)+IFERROR('FORM NILAI SIAP'!$AE214*'CPMK-CPL'!R$20,0))/'CPMK-CPL'!R$25,""))</f>
        <v/>
      </c>
      <c r="T214" s="2" t="str">
        <f t="shared" si="64"/>
        <v/>
      </c>
      <c r="U214" s="2" t="str">
        <f t="shared" si="65"/>
        <v/>
      </c>
      <c r="V214" s="2" t="str">
        <f t="shared" si="66"/>
        <v/>
      </c>
      <c r="W214" s="2" t="str">
        <f t="shared" si="67"/>
        <v/>
      </c>
      <c r="X214" s="2" t="str">
        <f t="shared" si="68"/>
        <v/>
      </c>
      <c r="Y214" s="2" t="str">
        <f t="shared" si="69"/>
        <v/>
      </c>
      <c r="Z214" s="2" t="str">
        <f t="shared" si="70"/>
        <v/>
      </c>
      <c r="AA214" s="2" t="str">
        <f t="shared" si="71"/>
        <v/>
      </c>
      <c r="AB214" s="2" t="str">
        <f t="shared" si="62"/>
        <v/>
      </c>
      <c r="AC214" s="2" t="str">
        <f t="shared" si="72"/>
        <v/>
      </c>
      <c r="AD214" s="2" t="str">
        <f t="shared" si="73"/>
        <v/>
      </c>
      <c r="AE214" s="2" t="str">
        <f t="shared" si="74"/>
        <v/>
      </c>
      <c r="AF214" s="2" t="str">
        <f t="shared" si="75"/>
        <v/>
      </c>
      <c r="AG214" s="2" t="str">
        <f t="shared" si="76"/>
        <v/>
      </c>
      <c r="AH214" s="2" t="str">
        <f t="shared" si="77"/>
        <v/>
      </c>
      <c r="AI214" s="60" t="str">
        <f t="shared" ca="1" si="78"/>
        <v/>
      </c>
      <c r="AJ214" s="60"/>
    </row>
    <row r="215" spans="1:36" x14ac:dyDescent="0.25">
      <c r="A215" s="63" t="str">
        <f t="shared" si="63"/>
        <v/>
      </c>
      <c r="B215" s="49" t="str">
        <f>IF('FORM NILAI SIAP'!A215=0,"",'FORM NILAI SIAP'!A215)</f>
        <v/>
      </c>
      <c r="C215" s="3" t="str">
        <f>IF('FORM NILAI SIAP'!B215=0,"",'FORM NILAI SIAP'!B215)</f>
        <v/>
      </c>
      <c r="D215" s="3" t="str">
        <f>'FORM NILAI SIAP'!J215</f>
        <v/>
      </c>
      <c r="E215" s="7" t="str">
        <f>IF($C215="","",IFERROR((IFERROR('FORM NILAI SIAP'!$M215*'CPMK-CPL'!D$11,0)+IFERROR('FORM NILAI SIAP'!$O215*'CPMK-CPL'!D$12,0)+IFERROR('FORM NILAI SIAP'!$Q215*'CPMK-CPL'!D$13,0)+IFERROR('FORM NILAI SIAP'!$S215*'CPMK-CPL'!D$14,0)+IFERROR('FORM NILAI SIAP'!$U215*'CPMK-CPL'!D$15,0)+IFERROR('FORM NILAI SIAP'!$W215*'CPMK-CPL'!D$16,0)+IFERROR('FORM NILAI SIAP'!$Y215*'CPMK-CPL'!D$17,0)+IFERROR('FORM NILAI SIAP'!$AA215*'CPMK-CPL'!D$18,0)+IFERROR('FORM NILAI SIAP'!$AC215*'CPMK-CPL'!D$19,0)+IFERROR('FORM NILAI SIAP'!$AE215*'CPMK-CPL'!D$20,0))/'CPMK-CPL'!D$25,""))</f>
        <v/>
      </c>
      <c r="F215" s="7" t="str">
        <f>IF($C215="","",IFERROR((IFERROR('FORM NILAI SIAP'!$M215*'CPMK-CPL'!E$11,0)+IFERROR('FORM NILAI SIAP'!$O215*'CPMK-CPL'!E$12,0)+IFERROR('FORM NILAI SIAP'!$Q215*'CPMK-CPL'!E$13,0)+IFERROR('FORM NILAI SIAP'!$S215*'CPMK-CPL'!E$14,0)+IFERROR('FORM NILAI SIAP'!$U215*'CPMK-CPL'!E$15,0)+IFERROR('FORM NILAI SIAP'!$W215*'CPMK-CPL'!E$16,0)+IFERROR('FORM NILAI SIAP'!$Y215*'CPMK-CPL'!E$17,0)+IFERROR('FORM NILAI SIAP'!$AA215*'CPMK-CPL'!E$18,0)+IFERROR('FORM NILAI SIAP'!$AC215*'CPMK-CPL'!E$19,0)+IFERROR('FORM NILAI SIAP'!$AE215*'CPMK-CPL'!E$20,0))/'CPMK-CPL'!E$25,""))</f>
        <v/>
      </c>
      <c r="G215" s="7" t="str">
        <f>IF($C215="","",IFERROR((IFERROR('FORM NILAI SIAP'!$M215*'CPMK-CPL'!F$11,0)+IFERROR('FORM NILAI SIAP'!$O215*'CPMK-CPL'!F$12,0)+IFERROR('FORM NILAI SIAP'!$Q215*'CPMK-CPL'!F$13,0)+IFERROR('FORM NILAI SIAP'!$S215*'CPMK-CPL'!F$14,0)+IFERROR('FORM NILAI SIAP'!$U215*'CPMK-CPL'!F$15,0)+IFERROR('FORM NILAI SIAP'!$W215*'CPMK-CPL'!F$16,0)+IFERROR('FORM NILAI SIAP'!$Y215*'CPMK-CPL'!F$17,0)+IFERROR('FORM NILAI SIAP'!$AA215*'CPMK-CPL'!F$18,0)+IFERROR('FORM NILAI SIAP'!$AC215*'CPMK-CPL'!F$19,0)+IFERROR('FORM NILAI SIAP'!$AE215*'CPMK-CPL'!F$20,0))/'CPMK-CPL'!F$25,""))</f>
        <v/>
      </c>
      <c r="H215" s="7" t="str">
        <f>IF($C215="","",IFERROR((IFERROR('FORM NILAI SIAP'!$M215*'CPMK-CPL'!G$11,0)+IFERROR('FORM NILAI SIAP'!$O215*'CPMK-CPL'!G$12,0)+IFERROR('FORM NILAI SIAP'!$Q215*'CPMK-CPL'!G$13,0)+IFERROR('FORM NILAI SIAP'!$S215*'CPMK-CPL'!G$14,0)+IFERROR('FORM NILAI SIAP'!$U215*'CPMK-CPL'!G$15,0)+IFERROR('FORM NILAI SIAP'!$W215*'CPMK-CPL'!G$16,0)+IFERROR('FORM NILAI SIAP'!$Y215*'CPMK-CPL'!G$17,0)+IFERROR('FORM NILAI SIAP'!$AA215*'CPMK-CPL'!G$18,0)+IFERROR('FORM NILAI SIAP'!$AC215*'CPMK-CPL'!G$19,0)+IFERROR('FORM NILAI SIAP'!$AE215*'CPMK-CPL'!G$20,0))/'CPMK-CPL'!G$25,""))</f>
        <v/>
      </c>
      <c r="I215" s="7" t="str">
        <f>IF($C215="","",IFERROR((IFERROR('FORM NILAI SIAP'!$M215*'CPMK-CPL'!H$11,0)+IFERROR('FORM NILAI SIAP'!$O215*'CPMK-CPL'!H$12,0)+IFERROR('FORM NILAI SIAP'!$Q215*'CPMK-CPL'!H$13,0)+IFERROR('FORM NILAI SIAP'!$S215*'CPMK-CPL'!H$14,0)+IFERROR('FORM NILAI SIAP'!$U215*'CPMK-CPL'!H$15,0)+IFERROR('FORM NILAI SIAP'!$W215*'CPMK-CPL'!H$16,0)+IFERROR('FORM NILAI SIAP'!$Y215*'CPMK-CPL'!H$17,0)+IFERROR('FORM NILAI SIAP'!$AA215*'CPMK-CPL'!H$18,0)+IFERROR('FORM NILAI SIAP'!$AC215*'CPMK-CPL'!H$19,0)+IFERROR('FORM NILAI SIAP'!$AE215*'CPMK-CPL'!H$20,0))/'CPMK-CPL'!H$25,""))</f>
        <v/>
      </c>
      <c r="J215" s="7" t="str">
        <f>IF($C215="","",IFERROR((IFERROR('FORM NILAI SIAP'!$M215*'CPMK-CPL'!I$11,0)+IFERROR('FORM NILAI SIAP'!$O215*'CPMK-CPL'!I$12,0)+IFERROR('FORM NILAI SIAP'!$Q215*'CPMK-CPL'!I$13,0)+IFERROR('FORM NILAI SIAP'!$S215*'CPMK-CPL'!I$14,0)+IFERROR('FORM NILAI SIAP'!$U215*'CPMK-CPL'!I$15,0)+IFERROR('FORM NILAI SIAP'!$W215*'CPMK-CPL'!I$16,0)+IFERROR('FORM NILAI SIAP'!$Y215*'CPMK-CPL'!I$17,0)+IFERROR('FORM NILAI SIAP'!$AA215*'CPMK-CPL'!I$18,0)+IFERROR('FORM NILAI SIAP'!$AC215*'CPMK-CPL'!I$19,0)+IFERROR('FORM NILAI SIAP'!$AE215*'CPMK-CPL'!I$20,0))/'CPMK-CPL'!I$25,""))</f>
        <v/>
      </c>
      <c r="K215" s="7" t="str">
        <f>IF($C215="","",IFERROR((IFERROR('FORM NILAI SIAP'!$M215*'CPMK-CPL'!J$11,0)+IFERROR('FORM NILAI SIAP'!$O215*'CPMK-CPL'!J$12,0)+IFERROR('FORM NILAI SIAP'!$Q215*'CPMK-CPL'!J$13,0)+IFERROR('FORM NILAI SIAP'!$S215*'CPMK-CPL'!J$14,0)+IFERROR('FORM NILAI SIAP'!$U215*'CPMK-CPL'!J$15,0)+IFERROR('FORM NILAI SIAP'!$W215*'CPMK-CPL'!J$16,0)+IFERROR('FORM NILAI SIAP'!$Y215*'CPMK-CPL'!J$17,0)+IFERROR('FORM NILAI SIAP'!$AA215*'CPMK-CPL'!J$18,0)+IFERROR('FORM NILAI SIAP'!$AC215*'CPMK-CPL'!J$19,0)+IFERROR('FORM NILAI SIAP'!$AE215*'CPMK-CPL'!J$20,0))/'CPMK-CPL'!J$25,""))</f>
        <v/>
      </c>
      <c r="L215" s="7" t="str">
        <f>IF($C215="","",IFERROR((IFERROR('FORM NILAI SIAP'!$M215*'CPMK-CPL'!K$11,0)+IFERROR('FORM NILAI SIAP'!$O215*'CPMK-CPL'!K$12,0)+IFERROR('FORM NILAI SIAP'!$Q215*'CPMK-CPL'!K$13,0)+IFERROR('FORM NILAI SIAP'!$S215*'CPMK-CPL'!K$14,0)+IFERROR('FORM NILAI SIAP'!$U215*'CPMK-CPL'!K$15,0)+IFERROR('FORM NILAI SIAP'!$W215*'CPMK-CPL'!K$16,0)+IFERROR('FORM NILAI SIAP'!$Y215*'CPMK-CPL'!K$17,0)+IFERROR('FORM NILAI SIAP'!$AA215*'CPMK-CPL'!K$18,0)+IFERROR('FORM NILAI SIAP'!$AC215*'CPMK-CPL'!K$19,0)+IFERROR('FORM NILAI SIAP'!$AE215*'CPMK-CPL'!K$20,0))/'CPMK-CPL'!K$25,""))</f>
        <v/>
      </c>
      <c r="M215" s="7" t="str">
        <f>IF($C215="","",IFERROR((IFERROR('FORM NILAI SIAP'!$M215*'CPMK-CPL'!L$11,0)+IFERROR('FORM NILAI SIAP'!$O215*'CPMK-CPL'!L$12,0)+IFERROR('FORM NILAI SIAP'!$Q215*'CPMK-CPL'!L$13,0)+IFERROR('FORM NILAI SIAP'!$S215*'CPMK-CPL'!L$14,0)+IFERROR('FORM NILAI SIAP'!$U215*'CPMK-CPL'!L$15,0)+IFERROR('FORM NILAI SIAP'!$W215*'CPMK-CPL'!L$16,0)+IFERROR('FORM NILAI SIAP'!$Y215*'CPMK-CPL'!L$17,0)+IFERROR('FORM NILAI SIAP'!$AA215*'CPMK-CPL'!L$18,0)+IFERROR('FORM NILAI SIAP'!$AC215*'CPMK-CPL'!L$19,0)+IFERROR('FORM NILAI SIAP'!$AE215*'CPMK-CPL'!L$20,0))/'CPMK-CPL'!L$25,""))</f>
        <v/>
      </c>
      <c r="N215" s="7" t="str">
        <f>IF($C215="","",IFERROR((IFERROR('FORM NILAI SIAP'!$M215*'CPMK-CPL'!M$11,0)+IFERROR('FORM NILAI SIAP'!$O215*'CPMK-CPL'!M$12,0)+IFERROR('FORM NILAI SIAP'!$Q215*'CPMK-CPL'!M$13,0)+IFERROR('FORM NILAI SIAP'!$S215*'CPMK-CPL'!M$14,0)+IFERROR('FORM NILAI SIAP'!$U215*'CPMK-CPL'!M$15,0)+IFERROR('FORM NILAI SIAP'!$W215*'CPMK-CPL'!M$16,0)+IFERROR('FORM NILAI SIAP'!$Y215*'CPMK-CPL'!M$17,0)+IFERROR('FORM NILAI SIAP'!$AA215*'CPMK-CPL'!M$18,0)+IFERROR('FORM NILAI SIAP'!$AC215*'CPMK-CPL'!M$19,0)+IFERROR('FORM NILAI SIAP'!$AE215*'CPMK-CPL'!M$20,0))/'CPMK-CPL'!M$25,""))</f>
        <v/>
      </c>
      <c r="O215" s="7" t="str">
        <f>IF($C215="","",IFERROR((IFERROR('FORM NILAI SIAP'!$M215*'CPMK-CPL'!N$11,0)+IFERROR('FORM NILAI SIAP'!$O215*'CPMK-CPL'!N$12,0)+IFERROR('FORM NILAI SIAP'!$Q215*'CPMK-CPL'!N$13,0)+IFERROR('FORM NILAI SIAP'!$S215*'CPMK-CPL'!N$14,0)+IFERROR('FORM NILAI SIAP'!$U215*'CPMK-CPL'!N$15,0)+IFERROR('FORM NILAI SIAP'!$W215*'CPMK-CPL'!N$16,0)+IFERROR('FORM NILAI SIAP'!$Y215*'CPMK-CPL'!N$17,0)+IFERROR('FORM NILAI SIAP'!$AA215*'CPMK-CPL'!N$18,0)+IFERROR('FORM NILAI SIAP'!$AC215*'CPMK-CPL'!N$19,0)+IFERROR('FORM NILAI SIAP'!$AE215*'CPMK-CPL'!N$20,0))/'CPMK-CPL'!N$25,""))</f>
        <v/>
      </c>
      <c r="P215" s="7" t="str">
        <f>IF($C215="","",IFERROR((IFERROR('FORM NILAI SIAP'!$M215*'CPMK-CPL'!O$11,0)+IFERROR('FORM NILAI SIAP'!$O215*'CPMK-CPL'!O$12,0)+IFERROR('FORM NILAI SIAP'!$Q215*'CPMK-CPL'!O$13,0)+IFERROR('FORM NILAI SIAP'!$S215*'CPMK-CPL'!O$14,0)+IFERROR('FORM NILAI SIAP'!$U215*'CPMK-CPL'!O$15,0)+IFERROR('FORM NILAI SIAP'!$W215*'CPMK-CPL'!O$16,0)+IFERROR('FORM NILAI SIAP'!$Y215*'CPMK-CPL'!O$17,0)+IFERROR('FORM NILAI SIAP'!$AA215*'CPMK-CPL'!O$18,0)+IFERROR('FORM NILAI SIAP'!$AC215*'CPMK-CPL'!O$19,0)+IFERROR('FORM NILAI SIAP'!$AE215*'CPMK-CPL'!O$20,0))/'CPMK-CPL'!O$25,""))</f>
        <v/>
      </c>
      <c r="Q215" s="7" t="str">
        <f>IF($C215="","",IFERROR((IFERROR('FORM NILAI SIAP'!$M215*'CPMK-CPL'!P$11,0)+IFERROR('FORM NILAI SIAP'!$O215*'CPMK-CPL'!P$12,0)+IFERROR('FORM NILAI SIAP'!$Q215*'CPMK-CPL'!P$13,0)+IFERROR('FORM NILAI SIAP'!$S215*'CPMK-CPL'!P$14,0)+IFERROR('FORM NILAI SIAP'!$U215*'CPMK-CPL'!P$15,0)+IFERROR('FORM NILAI SIAP'!$W215*'CPMK-CPL'!P$16,0)+IFERROR('FORM NILAI SIAP'!$Y215*'CPMK-CPL'!P$17,0)+IFERROR('FORM NILAI SIAP'!$AA215*'CPMK-CPL'!P$18,0)+IFERROR('FORM NILAI SIAP'!$AC215*'CPMK-CPL'!P$19,0)+IFERROR('FORM NILAI SIAP'!$AE215*'CPMK-CPL'!P$20,0))/'CPMK-CPL'!P$25,""))</f>
        <v/>
      </c>
      <c r="R215" s="7" t="str">
        <f>IF($C215="","",IFERROR((IFERROR('FORM NILAI SIAP'!$M215*'CPMK-CPL'!Q$11,0)+IFERROR('FORM NILAI SIAP'!$O215*'CPMK-CPL'!Q$12,0)+IFERROR('FORM NILAI SIAP'!$Q215*'CPMK-CPL'!Q$13,0)+IFERROR('FORM NILAI SIAP'!$S215*'CPMK-CPL'!Q$14,0)+IFERROR('FORM NILAI SIAP'!$U215*'CPMK-CPL'!Q$15,0)+IFERROR('FORM NILAI SIAP'!$W215*'CPMK-CPL'!Q$16,0)+IFERROR('FORM NILAI SIAP'!$Y215*'CPMK-CPL'!Q$17,0)+IFERROR('FORM NILAI SIAP'!$AA215*'CPMK-CPL'!Q$18,0)+IFERROR('FORM NILAI SIAP'!$AC215*'CPMK-CPL'!Q$19,0)+IFERROR('FORM NILAI SIAP'!$AE215*'CPMK-CPL'!Q$20,0))/'CPMK-CPL'!Q$25,""))</f>
        <v/>
      </c>
      <c r="S215" s="7" t="str">
        <f>IF($C215="","",IFERROR((IFERROR('FORM NILAI SIAP'!$M215*'CPMK-CPL'!R$11,0)+IFERROR('FORM NILAI SIAP'!$O215*'CPMK-CPL'!R$12,0)+IFERROR('FORM NILAI SIAP'!$Q215*'CPMK-CPL'!R$13,0)+IFERROR('FORM NILAI SIAP'!$S215*'CPMK-CPL'!R$14,0)+IFERROR('FORM NILAI SIAP'!$U215*'CPMK-CPL'!R$15,0)+IFERROR('FORM NILAI SIAP'!$W215*'CPMK-CPL'!R$16,0)+IFERROR('FORM NILAI SIAP'!$Y215*'CPMK-CPL'!R$17,0)+IFERROR('FORM NILAI SIAP'!$AA215*'CPMK-CPL'!R$18,0)+IFERROR('FORM NILAI SIAP'!$AC215*'CPMK-CPL'!R$19,0)+IFERROR('FORM NILAI SIAP'!$AE215*'CPMK-CPL'!R$20,0))/'CPMK-CPL'!R$25,""))</f>
        <v/>
      </c>
      <c r="T215" s="2" t="str">
        <f t="shared" si="64"/>
        <v/>
      </c>
      <c r="U215" s="2" t="str">
        <f t="shared" si="65"/>
        <v/>
      </c>
      <c r="V215" s="2" t="str">
        <f t="shared" si="66"/>
        <v/>
      </c>
      <c r="W215" s="2" t="str">
        <f t="shared" si="67"/>
        <v/>
      </c>
      <c r="X215" s="2" t="str">
        <f t="shared" si="68"/>
        <v/>
      </c>
      <c r="Y215" s="2" t="str">
        <f t="shared" si="69"/>
        <v/>
      </c>
      <c r="Z215" s="2" t="str">
        <f t="shared" si="70"/>
        <v/>
      </c>
      <c r="AA215" s="2" t="str">
        <f t="shared" si="71"/>
        <v/>
      </c>
      <c r="AB215" s="2" t="str">
        <f t="shared" si="62"/>
        <v/>
      </c>
      <c r="AC215" s="2" t="str">
        <f t="shared" si="72"/>
        <v/>
      </c>
      <c r="AD215" s="2" t="str">
        <f t="shared" si="73"/>
        <v/>
      </c>
      <c r="AE215" s="2" t="str">
        <f t="shared" si="74"/>
        <v/>
      </c>
      <c r="AF215" s="2" t="str">
        <f t="shared" si="75"/>
        <v/>
      </c>
      <c r="AG215" s="2" t="str">
        <f t="shared" si="76"/>
        <v/>
      </c>
      <c r="AH215" s="2" t="str">
        <f t="shared" si="77"/>
        <v/>
      </c>
      <c r="AI215" s="60" t="str">
        <f t="shared" ca="1" si="78"/>
        <v/>
      </c>
      <c r="AJ215" s="60"/>
    </row>
    <row r="216" spans="1:36" x14ac:dyDescent="0.25">
      <c r="A216" s="63" t="str">
        <f t="shared" si="63"/>
        <v/>
      </c>
      <c r="B216" s="49" t="str">
        <f>IF('FORM NILAI SIAP'!A216=0,"",'FORM NILAI SIAP'!A216)</f>
        <v/>
      </c>
      <c r="C216" s="3" t="str">
        <f>IF('FORM NILAI SIAP'!B216=0,"",'FORM NILAI SIAP'!B216)</f>
        <v/>
      </c>
      <c r="D216" s="3" t="str">
        <f>'FORM NILAI SIAP'!J216</f>
        <v/>
      </c>
      <c r="E216" s="7" t="str">
        <f>IF($C216="","",IFERROR((IFERROR('FORM NILAI SIAP'!$M216*'CPMK-CPL'!D$11,0)+IFERROR('FORM NILAI SIAP'!$O216*'CPMK-CPL'!D$12,0)+IFERROR('FORM NILAI SIAP'!$Q216*'CPMK-CPL'!D$13,0)+IFERROR('FORM NILAI SIAP'!$S216*'CPMK-CPL'!D$14,0)+IFERROR('FORM NILAI SIAP'!$U216*'CPMK-CPL'!D$15,0)+IFERROR('FORM NILAI SIAP'!$W216*'CPMK-CPL'!D$16,0)+IFERROR('FORM NILAI SIAP'!$Y216*'CPMK-CPL'!D$17,0)+IFERROR('FORM NILAI SIAP'!$AA216*'CPMK-CPL'!D$18,0)+IFERROR('FORM NILAI SIAP'!$AC216*'CPMK-CPL'!D$19,0)+IFERROR('FORM NILAI SIAP'!$AE216*'CPMK-CPL'!D$20,0))/'CPMK-CPL'!D$25,""))</f>
        <v/>
      </c>
      <c r="F216" s="7" t="str">
        <f>IF($C216="","",IFERROR((IFERROR('FORM NILAI SIAP'!$M216*'CPMK-CPL'!E$11,0)+IFERROR('FORM NILAI SIAP'!$O216*'CPMK-CPL'!E$12,0)+IFERROR('FORM NILAI SIAP'!$Q216*'CPMK-CPL'!E$13,0)+IFERROR('FORM NILAI SIAP'!$S216*'CPMK-CPL'!E$14,0)+IFERROR('FORM NILAI SIAP'!$U216*'CPMK-CPL'!E$15,0)+IFERROR('FORM NILAI SIAP'!$W216*'CPMK-CPL'!E$16,0)+IFERROR('FORM NILAI SIAP'!$Y216*'CPMK-CPL'!E$17,0)+IFERROR('FORM NILAI SIAP'!$AA216*'CPMK-CPL'!E$18,0)+IFERROR('FORM NILAI SIAP'!$AC216*'CPMK-CPL'!E$19,0)+IFERROR('FORM NILAI SIAP'!$AE216*'CPMK-CPL'!E$20,0))/'CPMK-CPL'!E$25,""))</f>
        <v/>
      </c>
      <c r="G216" s="7" t="str">
        <f>IF($C216="","",IFERROR((IFERROR('FORM NILAI SIAP'!$M216*'CPMK-CPL'!F$11,0)+IFERROR('FORM NILAI SIAP'!$O216*'CPMK-CPL'!F$12,0)+IFERROR('FORM NILAI SIAP'!$Q216*'CPMK-CPL'!F$13,0)+IFERROR('FORM NILAI SIAP'!$S216*'CPMK-CPL'!F$14,0)+IFERROR('FORM NILAI SIAP'!$U216*'CPMK-CPL'!F$15,0)+IFERROR('FORM NILAI SIAP'!$W216*'CPMK-CPL'!F$16,0)+IFERROR('FORM NILAI SIAP'!$Y216*'CPMK-CPL'!F$17,0)+IFERROR('FORM NILAI SIAP'!$AA216*'CPMK-CPL'!F$18,0)+IFERROR('FORM NILAI SIAP'!$AC216*'CPMK-CPL'!F$19,0)+IFERROR('FORM NILAI SIAP'!$AE216*'CPMK-CPL'!F$20,0))/'CPMK-CPL'!F$25,""))</f>
        <v/>
      </c>
      <c r="H216" s="7" t="str">
        <f>IF($C216="","",IFERROR((IFERROR('FORM NILAI SIAP'!$M216*'CPMK-CPL'!G$11,0)+IFERROR('FORM NILAI SIAP'!$O216*'CPMK-CPL'!G$12,0)+IFERROR('FORM NILAI SIAP'!$Q216*'CPMK-CPL'!G$13,0)+IFERROR('FORM NILAI SIAP'!$S216*'CPMK-CPL'!G$14,0)+IFERROR('FORM NILAI SIAP'!$U216*'CPMK-CPL'!G$15,0)+IFERROR('FORM NILAI SIAP'!$W216*'CPMK-CPL'!G$16,0)+IFERROR('FORM NILAI SIAP'!$Y216*'CPMK-CPL'!G$17,0)+IFERROR('FORM NILAI SIAP'!$AA216*'CPMK-CPL'!G$18,0)+IFERROR('FORM NILAI SIAP'!$AC216*'CPMK-CPL'!G$19,0)+IFERROR('FORM NILAI SIAP'!$AE216*'CPMK-CPL'!G$20,0))/'CPMK-CPL'!G$25,""))</f>
        <v/>
      </c>
      <c r="I216" s="7" t="str">
        <f>IF($C216="","",IFERROR((IFERROR('FORM NILAI SIAP'!$M216*'CPMK-CPL'!H$11,0)+IFERROR('FORM NILAI SIAP'!$O216*'CPMK-CPL'!H$12,0)+IFERROR('FORM NILAI SIAP'!$Q216*'CPMK-CPL'!H$13,0)+IFERROR('FORM NILAI SIAP'!$S216*'CPMK-CPL'!H$14,0)+IFERROR('FORM NILAI SIAP'!$U216*'CPMK-CPL'!H$15,0)+IFERROR('FORM NILAI SIAP'!$W216*'CPMK-CPL'!H$16,0)+IFERROR('FORM NILAI SIAP'!$Y216*'CPMK-CPL'!H$17,0)+IFERROR('FORM NILAI SIAP'!$AA216*'CPMK-CPL'!H$18,0)+IFERROR('FORM NILAI SIAP'!$AC216*'CPMK-CPL'!H$19,0)+IFERROR('FORM NILAI SIAP'!$AE216*'CPMK-CPL'!H$20,0))/'CPMK-CPL'!H$25,""))</f>
        <v/>
      </c>
      <c r="J216" s="7" t="str">
        <f>IF($C216="","",IFERROR((IFERROR('FORM NILAI SIAP'!$M216*'CPMK-CPL'!I$11,0)+IFERROR('FORM NILAI SIAP'!$O216*'CPMK-CPL'!I$12,0)+IFERROR('FORM NILAI SIAP'!$Q216*'CPMK-CPL'!I$13,0)+IFERROR('FORM NILAI SIAP'!$S216*'CPMK-CPL'!I$14,0)+IFERROR('FORM NILAI SIAP'!$U216*'CPMK-CPL'!I$15,0)+IFERROR('FORM NILAI SIAP'!$W216*'CPMK-CPL'!I$16,0)+IFERROR('FORM NILAI SIAP'!$Y216*'CPMK-CPL'!I$17,0)+IFERROR('FORM NILAI SIAP'!$AA216*'CPMK-CPL'!I$18,0)+IFERROR('FORM NILAI SIAP'!$AC216*'CPMK-CPL'!I$19,0)+IFERROR('FORM NILAI SIAP'!$AE216*'CPMK-CPL'!I$20,0))/'CPMK-CPL'!I$25,""))</f>
        <v/>
      </c>
      <c r="K216" s="7" t="str">
        <f>IF($C216="","",IFERROR((IFERROR('FORM NILAI SIAP'!$M216*'CPMK-CPL'!J$11,0)+IFERROR('FORM NILAI SIAP'!$O216*'CPMK-CPL'!J$12,0)+IFERROR('FORM NILAI SIAP'!$Q216*'CPMK-CPL'!J$13,0)+IFERROR('FORM NILAI SIAP'!$S216*'CPMK-CPL'!J$14,0)+IFERROR('FORM NILAI SIAP'!$U216*'CPMK-CPL'!J$15,0)+IFERROR('FORM NILAI SIAP'!$W216*'CPMK-CPL'!J$16,0)+IFERROR('FORM NILAI SIAP'!$Y216*'CPMK-CPL'!J$17,0)+IFERROR('FORM NILAI SIAP'!$AA216*'CPMK-CPL'!J$18,0)+IFERROR('FORM NILAI SIAP'!$AC216*'CPMK-CPL'!J$19,0)+IFERROR('FORM NILAI SIAP'!$AE216*'CPMK-CPL'!J$20,0))/'CPMK-CPL'!J$25,""))</f>
        <v/>
      </c>
      <c r="L216" s="7" t="str">
        <f>IF($C216="","",IFERROR((IFERROR('FORM NILAI SIAP'!$M216*'CPMK-CPL'!K$11,0)+IFERROR('FORM NILAI SIAP'!$O216*'CPMK-CPL'!K$12,0)+IFERROR('FORM NILAI SIAP'!$Q216*'CPMK-CPL'!K$13,0)+IFERROR('FORM NILAI SIAP'!$S216*'CPMK-CPL'!K$14,0)+IFERROR('FORM NILAI SIAP'!$U216*'CPMK-CPL'!K$15,0)+IFERROR('FORM NILAI SIAP'!$W216*'CPMK-CPL'!K$16,0)+IFERROR('FORM NILAI SIAP'!$Y216*'CPMK-CPL'!K$17,0)+IFERROR('FORM NILAI SIAP'!$AA216*'CPMK-CPL'!K$18,0)+IFERROR('FORM NILAI SIAP'!$AC216*'CPMK-CPL'!K$19,0)+IFERROR('FORM NILAI SIAP'!$AE216*'CPMK-CPL'!K$20,0))/'CPMK-CPL'!K$25,""))</f>
        <v/>
      </c>
      <c r="M216" s="7" t="str">
        <f>IF($C216="","",IFERROR((IFERROR('FORM NILAI SIAP'!$M216*'CPMK-CPL'!L$11,0)+IFERROR('FORM NILAI SIAP'!$O216*'CPMK-CPL'!L$12,0)+IFERROR('FORM NILAI SIAP'!$Q216*'CPMK-CPL'!L$13,0)+IFERROR('FORM NILAI SIAP'!$S216*'CPMK-CPL'!L$14,0)+IFERROR('FORM NILAI SIAP'!$U216*'CPMK-CPL'!L$15,0)+IFERROR('FORM NILAI SIAP'!$W216*'CPMK-CPL'!L$16,0)+IFERROR('FORM NILAI SIAP'!$Y216*'CPMK-CPL'!L$17,0)+IFERROR('FORM NILAI SIAP'!$AA216*'CPMK-CPL'!L$18,0)+IFERROR('FORM NILAI SIAP'!$AC216*'CPMK-CPL'!L$19,0)+IFERROR('FORM NILAI SIAP'!$AE216*'CPMK-CPL'!L$20,0))/'CPMK-CPL'!L$25,""))</f>
        <v/>
      </c>
      <c r="N216" s="7" t="str">
        <f>IF($C216="","",IFERROR((IFERROR('FORM NILAI SIAP'!$M216*'CPMK-CPL'!M$11,0)+IFERROR('FORM NILAI SIAP'!$O216*'CPMK-CPL'!M$12,0)+IFERROR('FORM NILAI SIAP'!$Q216*'CPMK-CPL'!M$13,0)+IFERROR('FORM NILAI SIAP'!$S216*'CPMK-CPL'!M$14,0)+IFERROR('FORM NILAI SIAP'!$U216*'CPMK-CPL'!M$15,0)+IFERROR('FORM NILAI SIAP'!$W216*'CPMK-CPL'!M$16,0)+IFERROR('FORM NILAI SIAP'!$Y216*'CPMK-CPL'!M$17,0)+IFERROR('FORM NILAI SIAP'!$AA216*'CPMK-CPL'!M$18,0)+IFERROR('FORM NILAI SIAP'!$AC216*'CPMK-CPL'!M$19,0)+IFERROR('FORM NILAI SIAP'!$AE216*'CPMK-CPL'!M$20,0))/'CPMK-CPL'!M$25,""))</f>
        <v/>
      </c>
      <c r="O216" s="7" t="str">
        <f>IF($C216="","",IFERROR((IFERROR('FORM NILAI SIAP'!$M216*'CPMK-CPL'!N$11,0)+IFERROR('FORM NILAI SIAP'!$O216*'CPMK-CPL'!N$12,0)+IFERROR('FORM NILAI SIAP'!$Q216*'CPMK-CPL'!N$13,0)+IFERROR('FORM NILAI SIAP'!$S216*'CPMK-CPL'!N$14,0)+IFERROR('FORM NILAI SIAP'!$U216*'CPMK-CPL'!N$15,0)+IFERROR('FORM NILAI SIAP'!$W216*'CPMK-CPL'!N$16,0)+IFERROR('FORM NILAI SIAP'!$Y216*'CPMK-CPL'!N$17,0)+IFERROR('FORM NILAI SIAP'!$AA216*'CPMK-CPL'!N$18,0)+IFERROR('FORM NILAI SIAP'!$AC216*'CPMK-CPL'!N$19,0)+IFERROR('FORM NILAI SIAP'!$AE216*'CPMK-CPL'!N$20,0))/'CPMK-CPL'!N$25,""))</f>
        <v/>
      </c>
      <c r="P216" s="7" t="str">
        <f>IF($C216="","",IFERROR((IFERROR('FORM NILAI SIAP'!$M216*'CPMK-CPL'!O$11,0)+IFERROR('FORM NILAI SIAP'!$O216*'CPMK-CPL'!O$12,0)+IFERROR('FORM NILAI SIAP'!$Q216*'CPMK-CPL'!O$13,0)+IFERROR('FORM NILAI SIAP'!$S216*'CPMK-CPL'!O$14,0)+IFERROR('FORM NILAI SIAP'!$U216*'CPMK-CPL'!O$15,0)+IFERROR('FORM NILAI SIAP'!$W216*'CPMK-CPL'!O$16,0)+IFERROR('FORM NILAI SIAP'!$Y216*'CPMK-CPL'!O$17,0)+IFERROR('FORM NILAI SIAP'!$AA216*'CPMK-CPL'!O$18,0)+IFERROR('FORM NILAI SIAP'!$AC216*'CPMK-CPL'!O$19,0)+IFERROR('FORM NILAI SIAP'!$AE216*'CPMK-CPL'!O$20,0))/'CPMK-CPL'!O$25,""))</f>
        <v/>
      </c>
      <c r="Q216" s="7" t="str">
        <f>IF($C216="","",IFERROR((IFERROR('FORM NILAI SIAP'!$M216*'CPMK-CPL'!P$11,0)+IFERROR('FORM NILAI SIAP'!$O216*'CPMK-CPL'!P$12,0)+IFERROR('FORM NILAI SIAP'!$Q216*'CPMK-CPL'!P$13,0)+IFERROR('FORM NILAI SIAP'!$S216*'CPMK-CPL'!P$14,0)+IFERROR('FORM NILAI SIAP'!$U216*'CPMK-CPL'!P$15,0)+IFERROR('FORM NILAI SIAP'!$W216*'CPMK-CPL'!P$16,0)+IFERROR('FORM NILAI SIAP'!$Y216*'CPMK-CPL'!P$17,0)+IFERROR('FORM NILAI SIAP'!$AA216*'CPMK-CPL'!P$18,0)+IFERROR('FORM NILAI SIAP'!$AC216*'CPMK-CPL'!P$19,0)+IFERROR('FORM NILAI SIAP'!$AE216*'CPMK-CPL'!P$20,0))/'CPMK-CPL'!P$25,""))</f>
        <v/>
      </c>
      <c r="R216" s="7" t="str">
        <f>IF($C216="","",IFERROR((IFERROR('FORM NILAI SIAP'!$M216*'CPMK-CPL'!Q$11,0)+IFERROR('FORM NILAI SIAP'!$O216*'CPMK-CPL'!Q$12,0)+IFERROR('FORM NILAI SIAP'!$Q216*'CPMK-CPL'!Q$13,0)+IFERROR('FORM NILAI SIAP'!$S216*'CPMK-CPL'!Q$14,0)+IFERROR('FORM NILAI SIAP'!$U216*'CPMK-CPL'!Q$15,0)+IFERROR('FORM NILAI SIAP'!$W216*'CPMK-CPL'!Q$16,0)+IFERROR('FORM NILAI SIAP'!$Y216*'CPMK-CPL'!Q$17,0)+IFERROR('FORM NILAI SIAP'!$AA216*'CPMK-CPL'!Q$18,0)+IFERROR('FORM NILAI SIAP'!$AC216*'CPMK-CPL'!Q$19,0)+IFERROR('FORM NILAI SIAP'!$AE216*'CPMK-CPL'!Q$20,0))/'CPMK-CPL'!Q$25,""))</f>
        <v/>
      </c>
      <c r="S216" s="7" t="str">
        <f>IF($C216="","",IFERROR((IFERROR('FORM NILAI SIAP'!$M216*'CPMK-CPL'!R$11,0)+IFERROR('FORM NILAI SIAP'!$O216*'CPMK-CPL'!R$12,0)+IFERROR('FORM NILAI SIAP'!$Q216*'CPMK-CPL'!R$13,0)+IFERROR('FORM NILAI SIAP'!$S216*'CPMK-CPL'!R$14,0)+IFERROR('FORM NILAI SIAP'!$U216*'CPMK-CPL'!R$15,0)+IFERROR('FORM NILAI SIAP'!$W216*'CPMK-CPL'!R$16,0)+IFERROR('FORM NILAI SIAP'!$Y216*'CPMK-CPL'!R$17,0)+IFERROR('FORM NILAI SIAP'!$AA216*'CPMK-CPL'!R$18,0)+IFERROR('FORM NILAI SIAP'!$AC216*'CPMK-CPL'!R$19,0)+IFERROR('FORM NILAI SIAP'!$AE216*'CPMK-CPL'!R$20,0))/'CPMK-CPL'!R$25,""))</f>
        <v/>
      </c>
      <c r="T216" s="2" t="str">
        <f t="shared" si="64"/>
        <v/>
      </c>
      <c r="U216" s="2" t="str">
        <f t="shared" si="65"/>
        <v/>
      </c>
      <c r="V216" s="2" t="str">
        <f t="shared" si="66"/>
        <v/>
      </c>
      <c r="W216" s="2" t="str">
        <f t="shared" si="67"/>
        <v/>
      </c>
      <c r="X216" s="2" t="str">
        <f t="shared" si="68"/>
        <v/>
      </c>
      <c r="Y216" s="2" t="str">
        <f t="shared" si="69"/>
        <v/>
      </c>
      <c r="Z216" s="2" t="str">
        <f t="shared" si="70"/>
        <v/>
      </c>
      <c r="AA216" s="2" t="str">
        <f t="shared" si="71"/>
        <v/>
      </c>
      <c r="AB216" s="2" t="str">
        <f t="shared" si="62"/>
        <v/>
      </c>
      <c r="AC216" s="2" t="str">
        <f t="shared" si="72"/>
        <v/>
      </c>
      <c r="AD216" s="2" t="str">
        <f t="shared" si="73"/>
        <v/>
      </c>
      <c r="AE216" s="2" t="str">
        <f t="shared" si="74"/>
        <v/>
      </c>
      <c r="AF216" s="2" t="str">
        <f t="shared" si="75"/>
        <v/>
      </c>
      <c r="AG216" s="2" t="str">
        <f t="shared" si="76"/>
        <v/>
      </c>
      <c r="AH216" s="2" t="str">
        <f t="shared" si="77"/>
        <v/>
      </c>
      <c r="AI216" s="60" t="str">
        <f t="shared" ca="1" si="78"/>
        <v/>
      </c>
      <c r="AJ216" s="60"/>
    </row>
    <row r="217" spans="1:36" x14ac:dyDescent="0.25">
      <c r="A217" s="63" t="str">
        <f t="shared" si="63"/>
        <v/>
      </c>
      <c r="B217" s="49" t="str">
        <f>IF('FORM NILAI SIAP'!A217=0,"",'FORM NILAI SIAP'!A217)</f>
        <v/>
      </c>
      <c r="C217" s="3" t="str">
        <f>IF('FORM NILAI SIAP'!B217=0,"",'FORM NILAI SIAP'!B217)</f>
        <v/>
      </c>
      <c r="D217" s="3" t="str">
        <f>'FORM NILAI SIAP'!J217</f>
        <v/>
      </c>
      <c r="E217" s="7" t="str">
        <f>IF($C217="","",IFERROR((IFERROR('FORM NILAI SIAP'!$M217*'CPMK-CPL'!D$11,0)+IFERROR('FORM NILAI SIAP'!$O217*'CPMK-CPL'!D$12,0)+IFERROR('FORM NILAI SIAP'!$Q217*'CPMK-CPL'!D$13,0)+IFERROR('FORM NILAI SIAP'!$S217*'CPMK-CPL'!D$14,0)+IFERROR('FORM NILAI SIAP'!$U217*'CPMK-CPL'!D$15,0)+IFERROR('FORM NILAI SIAP'!$W217*'CPMK-CPL'!D$16,0)+IFERROR('FORM NILAI SIAP'!$Y217*'CPMK-CPL'!D$17,0)+IFERROR('FORM NILAI SIAP'!$AA217*'CPMK-CPL'!D$18,0)+IFERROR('FORM NILAI SIAP'!$AC217*'CPMK-CPL'!D$19,0)+IFERROR('FORM NILAI SIAP'!$AE217*'CPMK-CPL'!D$20,0))/'CPMK-CPL'!D$25,""))</f>
        <v/>
      </c>
      <c r="F217" s="7" t="str">
        <f>IF($C217="","",IFERROR((IFERROR('FORM NILAI SIAP'!$M217*'CPMK-CPL'!E$11,0)+IFERROR('FORM NILAI SIAP'!$O217*'CPMK-CPL'!E$12,0)+IFERROR('FORM NILAI SIAP'!$Q217*'CPMK-CPL'!E$13,0)+IFERROR('FORM NILAI SIAP'!$S217*'CPMK-CPL'!E$14,0)+IFERROR('FORM NILAI SIAP'!$U217*'CPMK-CPL'!E$15,0)+IFERROR('FORM NILAI SIAP'!$W217*'CPMK-CPL'!E$16,0)+IFERROR('FORM NILAI SIAP'!$Y217*'CPMK-CPL'!E$17,0)+IFERROR('FORM NILAI SIAP'!$AA217*'CPMK-CPL'!E$18,0)+IFERROR('FORM NILAI SIAP'!$AC217*'CPMK-CPL'!E$19,0)+IFERROR('FORM NILAI SIAP'!$AE217*'CPMK-CPL'!E$20,0))/'CPMK-CPL'!E$25,""))</f>
        <v/>
      </c>
      <c r="G217" s="7" t="str">
        <f>IF($C217="","",IFERROR((IFERROR('FORM NILAI SIAP'!$M217*'CPMK-CPL'!F$11,0)+IFERROR('FORM NILAI SIAP'!$O217*'CPMK-CPL'!F$12,0)+IFERROR('FORM NILAI SIAP'!$Q217*'CPMK-CPL'!F$13,0)+IFERROR('FORM NILAI SIAP'!$S217*'CPMK-CPL'!F$14,0)+IFERROR('FORM NILAI SIAP'!$U217*'CPMK-CPL'!F$15,0)+IFERROR('FORM NILAI SIAP'!$W217*'CPMK-CPL'!F$16,0)+IFERROR('FORM NILAI SIAP'!$Y217*'CPMK-CPL'!F$17,0)+IFERROR('FORM NILAI SIAP'!$AA217*'CPMK-CPL'!F$18,0)+IFERROR('FORM NILAI SIAP'!$AC217*'CPMK-CPL'!F$19,0)+IFERROR('FORM NILAI SIAP'!$AE217*'CPMK-CPL'!F$20,0))/'CPMK-CPL'!F$25,""))</f>
        <v/>
      </c>
      <c r="H217" s="7" t="str">
        <f>IF($C217="","",IFERROR((IFERROR('FORM NILAI SIAP'!$M217*'CPMK-CPL'!G$11,0)+IFERROR('FORM NILAI SIAP'!$O217*'CPMK-CPL'!G$12,0)+IFERROR('FORM NILAI SIAP'!$Q217*'CPMK-CPL'!G$13,0)+IFERROR('FORM NILAI SIAP'!$S217*'CPMK-CPL'!G$14,0)+IFERROR('FORM NILAI SIAP'!$U217*'CPMK-CPL'!G$15,0)+IFERROR('FORM NILAI SIAP'!$W217*'CPMK-CPL'!G$16,0)+IFERROR('FORM NILAI SIAP'!$Y217*'CPMK-CPL'!G$17,0)+IFERROR('FORM NILAI SIAP'!$AA217*'CPMK-CPL'!G$18,0)+IFERROR('FORM NILAI SIAP'!$AC217*'CPMK-CPL'!G$19,0)+IFERROR('FORM NILAI SIAP'!$AE217*'CPMK-CPL'!G$20,0))/'CPMK-CPL'!G$25,""))</f>
        <v/>
      </c>
      <c r="I217" s="7" t="str">
        <f>IF($C217="","",IFERROR((IFERROR('FORM NILAI SIAP'!$M217*'CPMK-CPL'!H$11,0)+IFERROR('FORM NILAI SIAP'!$O217*'CPMK-CPL'!H$12,0)+IFERROR('FORM NILAI SIAP'!$Q217*'CPMK-CPL'!H$13,0)+IFERROR('FORM NILAI SIAP'!$S217*'CPMK-CPL'!H$14,0)+IFERROR('FORM NILAI SIAP'!$U217*'CPMK-CPL'!H$15,0)+IFERROR('FORM NILAI SIAP'!$W217*'CPMK-CPL'!H$16,0)+IFERROR('FORM NILAI SIAP'!$Y217*'CPMK-CPL'!H$17,0)+IFERROR('FORM NILAI SIAP'!$AA217*'CPMK-CPL'!H$18,0)+IFERROR('FORM NILAI SIAP'!$AC217*'CPMK-CPL'!H$19,0)+IFERROR('FORM NILAI SIAP'!$AE217*'CPMK-CPL'!H$20,0))/'CPMK-CPL'!H$25,""))</f>
        <v/>
      </c>
      <c r="J217" s="7" t="str">
        <f>IF($C217="","",IFERROR((IFERROR('FORM NILAI SIAP'!$M217*'CPMK-CPL'!I$11,0)+IFERROR('FORM NILAI SIAP'!$O217*'CPMK-CPL'!I$12,0)+IFERROR('FORM NILAI SIAP'!$Q217*'CPMK-CPL'!I$13,0)+IFERROR('FORM NILAI SIAP'!$S217*'CPMK-CPL'!I$14,0)+IFERROR('FORM NILAI SIAP'!$U217*'CPMK-CPL'!I$15,0)+IFERROR('FORM NILAI SIAP'!$W217*'CPMK-CPL'!I$16,0)+IFERROR('FORM NILAI SIAP'!$Y217*'CPMK-CPL'!I$17,0)+IFERROR('FORM NILAI SIAP'!$AA217*'CPMK-CPL'!I$18,0)+IFERROR('FORM NILAI SIAP'!$AC217*'CPMK-CPL'!I$19,0)+IFERROR('FORM NILAI SIAP'!$AE217*'CPMK-CPL'!I$20,0))/'CPMK-CPL'!I$25,""))</f>
        <v/>
      </c>
      <c r="K217" s="7" t="str">
        <f>IF($C217="","",IFERROR((IFERROR('FORM NILAI SIAP'!$M217*'CPMK-CPL'!J$11,0)+IFERROR('FORM NILAI SIAP'!$O217*'CPMK-CPL'!J$12,0)+IFERROR('FORM NILAI SIAP'!$Q217*'CPMK-CPL'!J$13,0)+IFERROR('FORM NILAI SIAP'!$S217*'CPMK-CPL'!J$14,0)+IFERROR('FORM NILAI SIAP'!$U217*'CPMK-CPL'!J$15,0)+IFERROR('FORM NILAI SIAP'!$W217*'CPMK-CPL'!J$16,0)+IFERROR('FORM NILAI SIAP'!$Y217*'CPMK-CPL'!J$17,0)+IFERROR('FORM NILAI SIAP'!$AA217*'CPMK-CPL'!J$18,0)+IFERROR('FORM NILAI SIAP'!$AC217*'CPMK-CPL'!J$19,0)+IFERROR('FORM NILAI SIAP'!$AE217*'CPMK-CPL'!J$20,0))/'CPMK-CPL'!J$25,""))</f>
        <v/>
      </c>
      <c r="L217" s="7" t="str">
        <f>IF($C217="","",IFERROR((IFERROR('FORM NILAI SIAP'!$M217*'CPMK-CPL'!K$11,0)+IFERROR('FORM NILAI SIAP'!$O217*'CPMK-CPL'!K$12,0)+IFERROR('FORM NILAI SIAP'!$Q217*'CPMK-CPL'!K$13,0)+IFERROR('FORM NILAI SIAP'!$S217*'CPMK-CPL'!K$14,0)+IFERROR('FORM NILAI SIAP'!$U217*'CPMK-CPL'!K$15,0)+IFERROR('FORM NILAI SIAP'!$W217*'CPMK-CPL'!K$16,0)+IFERROR('FORM NILAI SIAP'!$Y217*'CPMK-CPL'!K$17,0)+IFERROR('FORM NILAI SIAP'!$AA217*'CPMK-CPL'!K$18,0)+IFERROR('FORM NILAI SIAP'!$AC217*'CPMK-CPL'!K$19,0)+IFERROR('FORM NILAI SIAP'!$AE217*'CPMK-CPL'!K$20,0))/'CPMK-CPL'!K$25,""))</f>
        <v/>
      </c>
      <c r="M217" s="7" t="str">
        <f>IF($C217="","",IFERROR((IFERROR('FORM NILAI SIAP'!$M217*'CPMK-CPL'!L$11,0)+IFERROR('FORM NILAI SIAP'!$O217*'CPMK-CPL'!L$12,0)+IFERROR('FORM NILAI SIAP'!$Q217*'CPMK-CPL'!L$13,0)+IFERROR('FORM NILAI SIAP'!$S217*'CPMK-CPL'!L$14,0)+IFERROR('FORM NILAI SIAP'!$U217*'CPMK-CPL'!L$15,0)+IFERROR('FORM NILAI SIAP'!$W217*'CPMK-CPL'!L$16,0)+IFERROR('FORM NILAI SIAP'!$Y217*'CPMK-CPL'!L$17,0)+IFERROR('FORM NILAI SIAP'!$AA217*'CPMK-CPL'!L$18,0)+IFERROR('FORM NILAI SIAP'!$AC217*'CPMK-CPL'!L$19,0)+IFERROR('FORM NILAI SIAP'!$AE217*'CPMK-CPL'!L$20,0))/'CPMK-CPL'!L$25,""))</f>
        <v/>
      </c>
      <c r="N217" s="7" t="str">
        <f>IF($C217="","",IFERROR((IFERROR('FORM NILAI SIAP'!$M217*'CPMK-CPL'!M$11,0)+IFERROR('FORM NILAI SIAP'!$O217*'CPMK-CPL'!M$12,0)+IFERROR('FORM NILAI SIAP'!$Q217*'CPMK-CPL'!M$13,0)+IFERROR('FORM NILAI SIAP'!$S217*'CPMK-CPL'!M$14,0)+IFERROR('FORM NILAI SIAP'!$U217*'CPMK-CPL'!M$15,0)+IFERROR('FORM NILAI SIAP'!$W217*'CPMK-CPL'!M$16,0)+IFERROR('FORM NILAI SIAP'!$Y217*'CPMK-CPL'!M$17,0)+IFERROR('FORM NILAI SIAP'!$AA217*'CPMK-CPL'!M$18,0)+IFERROR('FORM NILAI SIAP'!$AC217*'CPMK-CPL'!M$19,0)+IFERROR('FORM NILAI SIAP'!$AE217*'CPMK-CPL'!M$20,0))/'CPMK-CPL'!M$25,""))</f>
        <v/>
      </c>
      <c r="O217" s="7" t="str">
        <f>IF($C217="","",IFERROR((IFERROR('FORM NILAI SIAP'!$M217*'CPMK-CPL'!N$11,0)+IFERROR('FORM NILAI SIAP'!$O217*'CPMK-CPL'!N$12,0)+IFERROR('FORM NILAI SIAP'!$Q217*'CPMK-CPL'!N$13,0)+IFERROR('FORM NILAI SIAP'!$S217*'CPMK-CPL'!N$14,0)+IFERROR('FORM NILAI SIAP'!$U217*'CPMK-CPL'!N$15,0)+IFERROR('FORM NILAI SIAP'!$W217*'CPMK-CPL'!N$16,0)+IFERROR('FORM NILAI SIAP'!$Y217*'CPMK-CPL'!N$17,0)+IFERROR('FORM NILAI SIAP'!$AA217*'CPMK-CPL'!N$18,0)+IFERROR('FORM NILAI SIAP'!$AC217*'CPMK-CPL'!N$19,0)+IFERROR('FORM NILAI SIAP'!$AE217*'CPMK-CPL'!N$20,0))/'CPMK-CPL'!N$25,""))</f>
        <v/>
      </c>
      <c r="P217" s="7" t="str">
        <f>IF($C217="","",IFERROR((IFERROR('FORM NILAI SIAP'!$M217*'CPMK-CPL'!O$11,0)+IFERROR('FORM NILAI SIAP'!$O217*'CPMK-CPL'!O$12,0)+IFERROR('FORM NILAI SIAP'!$Q217*'CPMK-CPL'!O$13,0)+IFERROR('FORM NILAI SIAP'!$S217*'CPMK-CPL'!O$14,0)+IFERROR('FORM NILAI SIAP'!$U217*'CPMK-CPL'!O$15,0)+IFERROR('FORM NILAI SIAP'!$W217*'CPMK-CPL'!O$16,0)+IFERROR('FORM NILAI SIAP'!$Y217*'CPMK-CPL'!O$17,0)+IFERROR('FORM NILAI SIAP'!$AA217*'CPMK-CPL'!O$18,0)+IFERROR('FORM NILAI SIAP'!$AC217*'CPMK-CPL'!O$19,0)+IFERROR('FORM NILAI SIAP'!$AE217*'CPMK-CPL'!O$20,0))/'CPMK-CPL'!O$25,""))</f>
        <v/>
      </c>
      <c r="Q217" s="7" t="str">
        <f>IF($C217="","",IFERROR((IFERROR('FORM NILAI SIAP'!$M217*'CPMK-CPL'!P$11,0)+IFERROR('FORM NILAI SIAP'!$O217*'CPMK-CPL'!P$12,0)+IFERROR('FORM NILAI SIAP'!$Q217*'CPMK-CPL'!P$13,0)+IFERROR('FORM NILAI SIAP'!$S217*'CPMK-CPL'!P$14,0)+IFERROR('FORM NILAI SIAP'!$U217*'CPMK-CPL'!P$15,0)+IFERROR('FORM NILAI SIAP'!$W217*'CPMK-CPL'!P$16,0)+IFERROR('FORM NILAI SIAP'!$Y217*'CPMK-CPL'!P$17,0)+IFERROR('FORM NILAI SIAP'!$AA217*'CPMK-CPL'!P$18,0)+IFERROR('FORM NILAI SIAP'!$AC217*'CPMK-CPL'!P$19,0)+IFERROR('FORM NILAI SIAP'!$AE217*'CPMK-CPL'!P$20,0))/'CPMK-CPL'!P$25,""))</f>
        <v/>
      </c>
      <c r="R217" s="7" t="str">
        <f>IF($C217="","",IFERROR((IFERROR('FORM NILAI SIAP'!$M217*'CPMK-CPL'!Q$11,0)+IFERROR('FORM NILAI SIAP'!$O217*'CPMK-CPL'!Q$12,0)+IFERROR('FORM NILAI SIAP'!$Q217*'CPMK-CPL'!Q$13,0)+IFERROR('FORM NILAI SIAP'!$S217*'CPMK-CPL'!Q$14,0)+IFERROR('FORM NILAI SIAP'!$U217*'CPMK-CPL'!Q$15,0)+IFERROR('FORM NILAI SIAP'!$W217*'CPMK-CPL'!Q$16,0)+IFERROR('FORM NILAI SIAP'!$Y217*'CPMK-CPL'!Q$17,0)+IFERROR('FORM NILAI SIAP'!$AA217*'CPMK-CPL'!Q$18,0)+IFERROR('FORM NILAI SIAP'!$AC217*'CPMK-CPL'!Q$19,0)+IFERROR('FORM NILAI SIAP'!$AE217*'CPMK-CPL'!Q$20,0))/'CPMK-CPL'!Q$25,""))</f>
        <v/>
      </c>
      <c r="S217" s="7" t="str">
        <f>IF($C217="","",IFERROR((IFERROR('FORM NILAI SIAP'!$M217*'CPMK-CPL'!R$11,0)+IFERROR('FORM NILAI SIAP'!$O217*'CPMK-CPL'!R$12,0)+IFERROR('FORM NILAI SIAP'!$Q217*'CPMK-CPL'!R$13,0)+IFERROR('FORM NILAI SIAP'!$S217*'CPMK-CPL'!R$14,0)+IFERROR('FORM NILAI SIAP'!$U217*'CPMK-CPL'!R$15,0)+IFERROR('FORM NILAI SIAP'!$W217*'CPMK-CPL'!R$16,0)+IFERROR('FORM NILAI SIAP'!$Y217*'CPMK-CPL'!R$17,0)+IFERROR('FORM NILAI SIAP'!$AA217*'CPMK-CPL'!R$18,0)+IFERROR('FORM NILAI SIAP'!$AC217*'CPMK-CPL'!R$19,0)+IFERROR('FORM NILAI SIAP'!$AE217*'CPMK-CPL'!R$20,0))/'CPMK-CPL'!R$25,""))</f>
        <v/>
      </c>
      <c r="T217" s="2" t="str">
        <f t="shared" si="64"/>
        <v/>
      </c>
      <c r="U217" s="2" t="str">
        <f t="shared" si="65"/>
        <v/>
      </c>
      <c r="V217" s="2" t="str">
        <f t="shared" si="66"/>
        <v/>
      </c>
      <c r="W217" s="2" t="str">
        <f t="shared" si="67"/>
        <v/>
      </c>
      <c r="X217" s="2" t="str">
        <f t="shared" si="68"/>
        <v/>
      </c>
      <c r="Y217" s="2" t="str">
        <f t="shared" si="69"/>
        <v/>
      </c>
      <c r="Z217" s="2" t="str">
        <f t="shared" si="70"/>
        <v/>
      </c>
      <c r="AA217" s="2" t="str">
        <f t="shared" si="71"/>
        <v/>
      </c>
      <c r="AB217" s="2" t="str">
        <f t="shared" si="62"/>
        <v/>
      </c>
      <c r="AC217" s="2" t="str">
        <f t="shared" si="72"/>
        <v/>
      </c>
      <c r="AD217" s="2" t="str">
        <f t="shared" si="73"/>
        <v/>
      </c>
      <c r="AE217" s="2" t="str">
        <f t="shared" si="74"/>
        <v/>
      </c>
      <c r="AF217" s="2" t="str">
        <f t="shared" si="75"/>
        <v/>
      </c>
      <c r="AG217" s="2" t="str">
        <f t="shared" si="76"/>
        <v/>
      </c>
      <c r="AH217" s="2" t="str">
        <f t="shared" si="77"/>
        <v/>
      </c>
      <c r="AI217" s="60" t="str">
        <f t="shared" ca="1" si="78"/>
        <v/>
      </c>
      <c r="AJ217" s="60"/>
    </row>
    <row r="218" spans="1:36" x14ac:dyDescent="0.25">
      <c r="A218" s="63" t="str">
        <f t="shared" si="63"/>
        <v/>
      </c>
      <c r="B218" s="49" t="str">
        <f>IF('FORM NILAI SIAP'!A218=0,"",'FORM NILAI SIAP'!A218)</f>
        <v/>
      </c>
      <c r="C218" s="3" t="str">
        <f>IF('FORM NILAI SIAP'!B218=0,"",'FORM NILAI SIAP'!B218)</f>
        <v/>
      </c>
      <c r="D218" s="3" t="str">
        <f>'FORM NILAI SIAP'!J218</f>
        <v/>
      </c>
      <c r="E218" s="7" t="str">
        <f>IF($C218="","",IFERROR((IFERROR('FORM NILAI SIAP'!$M218*'CPMK-CPL'!D$11,0)+IFERROR('FORM NILAI SIAP'!$O218*'CPMK-CPL'!D$12,0)+IFERROR('FORM NILAI SIAP'!$Q218*'CPMK-CPL'!D$13,0)+IFERROR('FORM NILAI SIAP'!$S218*'CPMK-CPL'!D$14,0)+IFERROR('FORM NILAI SIAP'!$U218*'CPMK-CPL'!D$15,0)+IFERROR('FORM NILAI SIAP'!$W218*'CPMK-CPL'!D$16,0)+IFERROR('FORM NILAI SIAP'!$Y218*'CPMK-CPL'!D$17,0)+IFERROR('FORM NILAI SIAP'!$AA218*'CPMK-CPL'!D$18,0)+IFERROR('FORM NILAI SIAP'!$AC218*'CPMK-CPL'!D$19,0)+IFERROR('FORM NILAI SIAP'!$AE218*'CPMK-CPL'!D$20,0))/'CPMK-CPL'!D$25,""))</f>
        <v/>
      </c>
      <c r="F218" s="7" t="str">
        <f>IF($C218="","",IFERROR((IFERROR('FORM NILAI SIAP'!$M218*'CPMK-CPL'!E$11,0)+IFERROR('FORM NILAI SIAP'!$O218*'CPMK-CPL'!E$12,0)+IFERROR('FORM NILAI SIAP'!$Q218*'CPMK-CPL'!E$13,0)+IFERROR('FORM NILAI SIAP'!$S218*'CPMK-CPL'!E$14,0)+IFERROR('FORM NILAI SIAP'!$U218*'CPMK-CPL'!E$15,0)+IFERROR('FORM NILAI SIAP'!$W218*'CPMK-CPL'!E$16,0)+IFERROR('FORM NILAI SIAP'!$Y218*'CPMK-CPL'!E$17,0)+IFERROR('FORM NILAI SIAP'!$AA218*'CPMK-CPL'!E$18,0)+IFERROR('FORM NILAI SIAP'!$AC218*'CPMK-CPL'!E$19,0)+IFERROR('FORM NILAI SIAP'!$AE218*'CPMK-CPL'!E$20,0))/'CPMK-CPL'!E$25,""))</f>
        <v/>
      </c>
      <c r="G218" s="7" t="str">
        <f>IF($C218="","",IFERROR((IFERROR('FORM NILAI SIAP'!$M218*'CPMK-CPL'!F$11,0)+IFERROR('FORM NILAI SIAP'!$O218*'CPMK-CPL'!F$12,0)+IFERROR('FORM NILAI SIAP'!$Q218*'CPMK-CPL'!F$13,0)+IFERROR('FORM NILAI SIAP'!$S218*'CPMK-CPL'!F$14,0)+IFERROR('FORM NILAI SIAP'!$U218*'CPMK-CPL'!F$15,0)+IFERROR('FORM NILAI SIAP'!$W218*'CPMK-CPL'!F$16,0)+IFERROR('FORM NILAI SIAP'!$Y218*'CPMK-CPL'!F$17,0)+IFERROR('FORM NILAI SIAP'!$AA218*'CPMK-CPL'!F$18,0)+IFERROR('FORM NILAI SIAP'!$AC218*'CPMK-CPL'!F$19,0)+IFERROR('FORM NILAI SIAP'!$AE218*'CPMK-CPL'!F$20,0))/'CPMK-CPL'!F$25,""))</f>
        <v/>
      </c>
      <c r="H218" s="7" t="str">
        <f>IF($C218="","",IFERROR((IFERROR('FORM NILAI SIAP'!$M218*'CPMK-CPL'!G$11,0)+IFERROR('FORM NILAI SIAP'!$O218*'CPMK-CPL'!G$12,0)+IFERROR('FORM NILAI SIAP'!$Q218*'CPMK-CPL'!G$13,0)+IFERROR('FORM NILAI SIAP'!$S218*'CPMK-CPL'!G$14,0)+IFERROR('FORM NILAI SIAP'!$U218*'CPMK-CPL'!G$15,0)+IFERROR('FORM NILAI SIAP'!$W218*'CPMK-CPL'!G$16,0)+IFERROR('FORM NILAI SIAP'!$Y218*'CPMK-CPL'!G$17,0)+IFERROR('FORM NILAI SIAP'!$AA218*'CPMK-CPL'!G$18,0)+IFERROR('FORM NILAI SIAP'!$AC218*'CPMK-CPL'!G$19,0)+IFERROR('FORM NILAI SIAP'!$AE218*'CPMK-CPL'!G$20,0))/'CPMK-CPL'!G$25,""))</f>
        <v/>
      </c>
      <c r="I218" s="7" t="str">
        <f>IF($C218="","",IFERROR((IFERROR('FORM NILAI SIAP'!$M218*'CPMK-CPL'!H$11,0)+IFERROR('FORM NILAI SIAP'!$O218*'CPMK-CPL'!H$12,0)+IFERROR('FORM NILAI SIAP'!$Q218*'CPMK-CPL'!H$13,0)+IFERROR('FORM NILAI SIAP'!$S218*'CPMK-CPL'!H$14,0)+IFERROR('FORM NILAI SIAP'!$U218*'CPMK-CPL'!H$15,0)+IFERROR('FORM NILAI SIAP'!$W218*'CPMK-CPL'!H$16,0)+IFERROR('FORM NILAI SIAP'!$Y218*'CPMK-CPL'!H$17,0)+IFERROR('FORM NILAI SIAP'!$AA218*'CPMK-CPL'!H$18,0)+IFERROR('FORM NILAI SIAP'!$AC218*'CPMK-CPL'!H$19,0)+IFERROR('FORM NILAI SIAP'!$AE218*'CPMK-CPL'!H$20,0))/'CPMK-CPL'!H$25,""))</f>
        <v/>
      </c>
      <c r="J218" s="7" t="str">
        <f>IF($C218="","",IFERROR((IFERROR('FORM NILAI SIAP'!$M218*'CPMK-CPL'!I$11,0)+IFERROR('FORM NILAI SIAP'!$O218*'CPMK-CPL'!I$12,0)+IFERROR('FORM NILAI SIAP'!$Q218*'CPMK-CPL'!I$13,0)+IFERROR('FORM NILAI SIAP'!$S218*'CPMK-CPL'!I$14,0)+IFERROR('FORM NILAI SIAP'!$U218*'CPMK-CPL'!I$15,0)+IFERROR('FORM NILAI SIAP'!$W218*'CPMK-CPL'!I$16,0)+IFERROR('FORM NILAI SIAP'!$Y218*'CPMK-CPL'!I$17,0)+IFERROR('FORM NILAI SIAP'!$AA218*'CPMK-CPL'!I$18,0)+IFERROR('FORM NILAI SIAP'!$AC218*'CPMK-CPL'!I$19,0)+IFERROR('FORM NILAI SIAP'!$AE218*'CPMK-CPL'!I$20,0))/'CPMK-CPL'!I$25,""))</f>
        <v/>
      </c>
      <c r="K218" s="7" t="str">
        <f>IF($C218="","",IFERROR((IFERROR('FORM NILAI SIAP'!$M218*'CPMK-CPL'!J$11,0)+IFERROR('FORM NILAI SIAP'!$O218*'CPMK-CPL'!J$12,0)+IFERROR('FORM NILAI SIAP'!$Q218*'CPMK-CPL'!J$13,0)+IFERROR('FORM NILAI SIAP'!$S218*'CPMK-CPL'!J$14,0)+IFERROR('FORM NILAI SIAP'!$U218*'CPMK-CPL'!J$15,0)+IFERROR('FORM NILAI SIAP'!$W218*'CPMK-CPL'!J$16,0)+IFERROR('FORM NILAI SIAP'!$Y218*'CPMK-CPL'!J$17,0)+IFERROR('FORM NILAI SIAP'!$AA218*'CPMK-CPL'!J$18,0)+IFERROR('FORM NILAI SIAP'!$AC218*'CPMK-CPL'!J$19,0)+IFERROR('FORM NILAI SIAP'!$AE218*'CPMK-CPL'!J$20,0))/'CPMK-CPL'!J$25,""))</f>
        <v/>
      </c>
      <c r="L218" s="7" t="str">
        <f>IF($C218="","",IFERROR((IFERROR('FORM NILAI SIAP'!$M218*'CPMK-CPL'!K$11,0)+IFERROR('FORM NILAI SIAP'!$O218*'CPMK-CPL'!K$12,0)+IFERROR('FORM NILAI SIAP'!$Q218*'CPMK-CPL'!K$13,0)+IFERROR('FORM NILAI SIAP'!$S218*'CPMK-CPL'!K$14,0)+IFERROR('FORM NILAI SIAP'!$U218*'CPMK-CPL'!K$15,0)+IFERROR('FORM NILAI SIAP'!$W218*'CPMK-CPL'!K$16,0)+IFERROR('FORM NILAI SIAP'!$Y218*'CPMK-CPL'!K$17,0)+IFERROR('FORM NILAI SIAP'!$AA218*'CPMK-CPL'!K$18,0)+IFERROR('FORM NILAI SIAP'!$AC218*'CPMK-CPL'!K$19,0)+IFERROR('FORM NILAI SIAP'!$AE218*'CPMK-CPL'!K$20,0))/'CPMK-CPL'!K$25,""))</f>
        <v/>
      </c>
      <c r="M218" s="7" t="str">
        <f>IF($C218="","",IFERROR((IFERROR('FORM NILAI SIAP'!$M218*'CPMK-CPL'!L$11,0)+IFERROR('FORM NILAI SIAP'!$O218*'CPMK-CPL'!L$12,0)+IFERROR('FORM NILAI SIAP'!$Q218*'CPMK-CPL'!L$13,0)+IFERROR('FORM NILAI SIAP'!$S218*'CPMK-CPL'!L$14,0)+IFERROR('FORM NILAI SIAP'!$U218*'CPMK-CPL'!L$15,0)+IFERROR('FORM NILAI SIAP'!$W218*'CPMK-CPL'!L$16,0)+IFERROR('FORM NILAI SIAP'!$Y218*'CPMK-CPL'!L$17,0)+IFERROR('FORM NILAI SIAP'!$AA218*'CPMK-CPL'!L$18,0)+IFERROR('FORM NILAI SIAP'!$AC218*'CPMK-CPL'!L$19,0)+IFERROR('FORM NILAI SIAP'!$AE218*'CPMK-CPL'!L$20,0))/'CPMK-CPL'!L$25,""))</f>
        <v/>
      </c>
      <c r="N218" s="7" t="str">
        <f>IF($C218="","",IFERROR((IFERROR('FORM NILAI SIAP'!$M218*'CPMK-CPL'!M$11,0)+IFERROR('FORM NILAI SIAP'!$O218*'CPMK-CPL'!M$12,0)+IFERROR('FORM NILAI SIAP'!$Q218*'CPMK-CPL'!M$13,0)+IFERROR('FORM NILAI SIAP'!$S218*'CPMK-CPL'!M$14,0)+IFERROR('FORM NILAI SIAP'!$U218*'CPMK-CPL'!M$15,0)+IFERROR('FORM NILAI SIAP'!$W218*'CPMK-CPL'!M$16,0)+IFERROR('FORM NILAI SIAP'!$Y218*'CPMK-CPL'!M$17,0)+IFERROR('FORM NILAI SIAP'!$AA218*'CPMK-CPL'!M$18,0)+IFERROR('FORM NILAI SIAP'!$AC218*'CPMK-CPL'!M$19,0)+IFERROR('FORM NILAI SIAP'!$AE218*'CPMK-CPL'!M$20,0))/'CPMK-CPL'!M$25,""))</f>
        <v/>
      </c>
      <c r="O218" s="7" t="str">
        <f>IF($C218="","",IFERROR((IFERROR('FORM NILAI SIAP'!$M218*'CPMK-CPL'!N$11,0)+IFERROR('FORM NILAI SIAP'!$O218*'CPMK-CPL'!N$12,0)+IFERROR('FORM NILAI SIAP'!$Q218*'CPMK-CPL'!N$13,0)+IFERROR('FORM NILAI SIAP'!$S218*'CPMK-CPL'!N$14,0)+IFERROR('FORM NILAI SIAP'!$U218*'CPMK-CPL'!N$15,0)+IFERROR('FORM NILAI SIAP'!$W218*'CPMK-CPL'!N$16,0)+IFERROR('FORM NILAI SIAP'!$Y218*'CPMK-CPL'!N$17,0)+IFERROR('FORM NILAI SIAP'!$AA218*'CPMK-CPL'!N$18,0)+IFERROR('FORM NILAI SIAP'!$AC218*'CPMK-CPL'!N$19,0)+IFERROR('FORM NILAI SIAP'!$AE218*'CPMK-CPL'!N$20,0))/'CPMK-CPL'!N$25,""))</f>
        <v/>
      </c>
      <c r="P218" s="7" t="str">
        <f>IF($C218="","",IFERROR((IFERROR('FORM NILAI SIAP'!$M218*'CPMK-CPL'!O$11,0)+IFERROR('FORM NILAI SIAP'!$O218*'CPMK-CPL'!O$12,0)+IFERROR('FORM NILAI SIAP'!$Q218*'CPMK-CPL'!O$13,0)+IFERROR('FORM NILAI SIAP'!$S218*'CPMK-CPL'!O$14,0)+IFERROR('FORM NILAI SIAP'!$U218*'CPMK-CPL'!O$15,0)+IFERROR('FORM NILAI SIAP'!$W218*'CPMK-CPL'!O$16,0)+IFERROR('FORM NILAI SIAP'!$Y218*'CPMK-CPL'!O$17,0)+IFERROR('FORM NILAI SIAP'!$AA218*'CPMK-CPL'!O$18,0)+IFERROR('FORM NILAI SIAP'!$AC218*'CPMK-CPL'!O$19,0)+IFERROR('FORM NILAI SIAP'!$AE218*'CPMK-CPL'!O$20,0))/'CPMK-CPL'!O$25,""))</f>
        <v/>
      </c>
      <c r="Q218" s="7" t="str">
        <f>IF($C218="","",IFERROR((IFERROR('FORM NILAI SIAP'!$M218*'CPMK-CPL'!P$11,0)+IFERROR('FORM NILAI SIAP'!$O218*'CPMK-CPL'!P$12,0)+IFERROR('FORM NILAI SIAP'!$Q218*'CPMK-CPL'!P$13,0)+IFERROR('FORM NILAI SIAP'!$S218*'CPMK-CPL'!P$14,0)+IFERROR('FORM NILAI SIAP'!$U218*'CPMK-CPL'!P$15,0)+IFERROR('FORM NILAI SIAP'!$W218*'CPMK-CPL'!P$16,0)+IFERROR('FORM NILAI SIAP'!$Y218*'CPMK-CPL'!P$17,0)+IFERROR('FORM NILAI SIAP'!$AA218*'CPMK-CPL'!P$18,0)+IFERROR('FORM NILAI SIAP'!$AC218*'CPMK-CPL'!P$19,0)+IFERROR('FORM NILAI SIAP'!$AE218*'CPMK-CPL'!P$20,0))/'CPMK-CPL'!P$25,""))</f>
        <v/>
      </c>
      <c r="R218" s="7" t="str">
        <f>IF($C218="","",IFERROR((IFERROR('FORM NILAI SIAP'!$M218*'CPMK-CPL'!Q$11,0)+IFERROR('FORM NILAI SIAP'!$O218*'CPMK-CPL'!Q$12,0)+IFERROR('FORM NILAI SIAP'!$Q218*'CPMK-CPL'!Q$13,0)+IFERROR('FORM NILAI SIAP'!$S218*'CPMK-CPL'!Q$14,0)+IFERROR('FORM NILAI SIAP'!$U218*'CPMK-CPL'!Q$15,0)+IFERROR('FORM NILAI SIAP'!$W218*'CPMK-CPL'!Q$16,0)+IFERROR('FORM NILAI SIAP'!$Y218*'CPMK-CPL'!Q$17,0)+IFERROR('FORM NILAI SIAP'!$AA218*'CPMK-CPL'!Q$18,0)+IFERROR('FORM NILAI SIAP'!$AC218*'CPMK-CPL'!Q$19,0)+IFERROR('FORM NILAI SIAP'!$AE218*'CPMK-CPL'!Q$20,0))/'CPMK-CPL'!Q$25,""))</f>
        <v/>
      </c>
      <c r="S218" s="7" t="str">
        <f>IF($C218="","",IFERROR((IFERROR('FORM NILAI SIAP'!$M218*'CPMK-CPL'!R$11,0)+IFERROR('FORM NILAI SIAP'!$O218*'CPMK-CPL'!R$12,0)+IFERROR('FORM NILAI SIAP'!$Q218*'CPMK-CPL'!R$13,0)+IFERROR('FORM NILAI SIAP'!$S218*'CPMK-CPL'!R$14,0)+IFERROR('FORM NILAI SIAP'!$U218*'CPMK-CPL'!R$15,0)+IFERROR('FORM NILAI SIAP'!$W218*'CPMK-CPL'!R$16,0)+IFERROR('FORM NILAI SIAP'!$Y218*'CPMK-CPL'!R$17,0)+IFERROR('FORM NILAI SIAP'!$AA218*'CPMK-CPL'!R$18,0)+IFERROR('FORM NILAI SIAP'!$AC218*'CPMK-CPL'!R$19,0)+IFERROR('FORM NILAI SIAP'!$AE218*'CPMK-CPL'!R$20,0))/'CPMK-CPL'!R$25,""))</f>
        <v/>
      </c>
      <c r="T218" s="2" t="str">
        <f t="shared" si="64"/>
        <v/>
      </c>
      <c r="U218" s="2" t="str">
        <f t="shared" si="65"/>
        <v/>
      </c>
      <c r="V218" s="2" t="str">
        <f t="shared" si="66"/>
        <v/>
      </c>
      <c r="W218" s="2" t="str">
        <f t="shared" si="67"/>
        <v/>
      </c>
      <c r="X218" s="2" t="str">
        <f t="shared" si="68"/>
        <v/>
      </c>
      <c r="Y218" s="2" t="str">
        <f t="shared" si="69"/>
        <v/>
      </c>
      <c r="Z218" s="2" t="str">
        <f t="shared" si="70"/>
        <v/>
      </c>
      <c r="AA218" s="2" t="str">
        <f t="shared" si="71"/>
        <v/>
      </c>
      <c r="AB218" s="2" t="str">
        <f t="shared" si="62"/>
        <v/>
      </c>
      <c r="AC218" s="2" t="str">
        <f t="shared" si="72"/>
        <v/>
      </c>
      <c r="AD218" s="2" t="str">
        <f t="shared" si="73"/>
        <v/>
      </c>
      <c r="AE218" s="2" t="str">
        <f t="shared" si="74"/>
        <v/>
      </c>
      <c r="AF218" s="2" t="str">
        <f t="shared" si="75"/>
        <v/>
      </c>
      <c r="AG218" s="2" t="str">
        <f t="shared" si="76"/>
        <v/>
      </c>
      <c r="AH218" s="2" t="str">
        <f t="shared" si="77"/>
        <v/>
      </c>
      <c r="AI218" s="60" t="str">
        <f t="shared" ca="1" si="78"/>
        <v/>
      </c>
      <c r="AJ218" s="60"/>
    </row>
    <row r="219" spans="1:36" x14ac:dyDescent="0.25">
      <c r="A219" s="63" t="str">
        <f t="shared" si="63"/>
        <v/>
      </c>
      <c r="B219" s="49" t="str">
        <f>IF('FORM NILAI SIAP'!A219=0,"",'FORM NILAI SIAP'!A219)</f>
        <v/>
      </c>
      <c r="C219" s="3" t="str">
        <f>IF('FORM NILAI SIAP'!B219=0,"",'FORM NILAI SIAP'!B219)</f>
        <v/>
      </c>
      <c r="D219" s="3" t="str">
        <f>'FORM NILAI SIAP'!J219</f>
        <v/>
      </c>
      <c r="E219" s="7" t="str">
        <f>IF($C219="","",IFERROR((IFERROR('FORM NILAI SIAP'!$M219*'CPMK-CPL'!D$11,0)+IFERROR('FORM NILAI SIAP'!$O219*'CPMK-CPL'!D$12,0)+IFERROR('FORM NILAI SIAP'!$Q219*'CPMK-CPL'!D$13,0)+IFERROR('FORM NILAI SIAP'!$S219*'CPMK-CPL'!D$14,0)+IFERROR('FORM NILAI SIAP'!$U219*'CPMK-CPL'!D$15,0)+IFERROR('FORM NILAI SIAP'!$W219*'CPMK-CPL'!D$16,0)+IFERROR('FORM NILAI SIAP'!$Y219*'CPMK-CPL'!D$17,0)+IFERROR('FORM NILAI SIAP'!$AA219*'CPMK-CPL'!D$18,0)+IFERROR('FORM NILAI SIAP'!$AC219*'CPMK-CPL'!D$19,0)+IFERROR('FORM NILAI SIAP'!$AE219*'CPMK-CPL'!D$20,0))/'CPMK-CPL'!D$25,""))</f>
        <v/>
      </c>
      <c r="F219" s="7" t="str">
        <f>IF($C219="","",IFERROR((IFERROR('FORM NILAI SIAP'!$M219*'CPMK-CPL'!E$11,0)+IFERROR('FORM NILAI SIAP'!$O219*'CPMK-CPL'!E$12,0)+IFERROR('FORM NILAI SIAP'!$Q219*'CPMK-CPL'!E$13,0)+IFERROR('FORM NILAI SIAP'!$S219*'CPMK-CPL'!E$14,0)+IFERROR('FORM NILAI SIAP'!$U219*'CPMK-CPL'!E$15,0)+IFERROR('FORM NILAI SIAP'!$W219*'CPMK-CPL'!E$16,0)+IFERROR('FORM NILAI SIAP'!$Y219*'CPMK-CPL'!E$17,0)+IFERROR('FORM NILAI SIAP'!$AA219*'CPMK-CPL'!E$18,0)+IFERROR('FORM NILAI SIAP'!$AC219*'CPMK-CPL'!E$19,0)+IFERROR('FORM NILAI SIAP'!$AE219*'CPMK-CPL'!E$20,0))/'CPMK-CPL'!E$25,""))</f>
        <v/>
      </c>
      <c r="G219" s="7" t="str">
        <f>IF($C219="","",IFERROR((IFERROR('FORM NILAI SIAP'!$M219*'CPMK-CPL'!F$11,0)+IFERROR('FORM NILAI SIAP'!$O219*'CPMK-CPL'!F$12,0)+IFERROR('FORM NILAI SIAP'!$Q219*'CPMK-CPL'!F$13,0)+IFERROR('FORM NILAI SIAP'!$S219*'CPMK-CPL'!F$14,0)+IFERROR('FORM NILAI SIAP'!$U219*'CPMK-CPL'!F$15,0)+IFERROR('FORM NILAI SIAP'!$W219*'CPMK-CPL'!F$16,0)+IFERROR('FORM NILAI SIAP'!$Y219*'CPMK-CPL'!F$17,0)+IFERROR('FORM NILAI SIAP'!$AA219*'CPMK-CPL'!F$18,0)+IFERROR('FORM NILAI SIAP'!$AC219*'CPMK-CPL'!F$19,0)+IFERROR('FORM NILAI SIAP'!$AE219*'CPMK-CPL'!F$20,0))/'CPMK-CPL'!F$25,""))</f>
        <v/>
      </c>
      <c r="H219" s="7" t="str">
        <f>IF($C219="","",IFERROR((IFERROR('FORM NILAI SIAP'!$M219*'CPMK-CPL'!G$11,0)+IFERROR('FORM NILAI SIAP'!$O219*'CPMK-CPL'!G$12,0)+IFERROR('FORM NILAI SIAP'!$Q219*'CPMK-CPL'!G$13,0)+IFERROR('FORM NILAI SIAP'!$S219*'CPMK-CPL'!G$14,0)+IFERROR('FORM NILAI SIAP'!$U219*'CPMK-CPL'!G$15,0)+IFERROR('FORM NILAI SIAP'!$W219*'CPMK-CPL'!G$16,0)+IFERROR('FORM NILAI SIAP'!$Y219*'CPMK-CPL'!G$17,0)+IFERROR('FORM NILAI SIAP'!$AA219*'CPMK-CPL'!G$18,0)+IFERROR('FORM NILAI SIAP'!$AC219*'CPMK-CPL'!G$19,0)+IFERROR('FORM NILAI SIAP'!$AE219*'CPMK-CPL'!G$20,0))/'CPMK-CPL'!G$25,""))</f>
        <v/>
      </c>
      <c r="I219" s="7" t="str">
        <f>IF($C219="","",IFERROR((IFERROR('FORM NILAI SIAP'!$M219*'CPMK-CPL'!H$11,0)+IFERROR('FORM NILAI SIAP'!$O219*'CPMK-CPL'!H$12,0)+IFERROR('FORM NILAI SIAP'!$Q219*'CPMK-CPL'!H$13,0)+IFERROR('FORM NILAI SIAP'!$S219*'CPMK-CPL'!H$14,0)+IFERROR('FORM NILAI SIAP'!$U219*'CPMK-CPL'!H$15,0)+IFERROR('FORM NILAI SIAP'!$W219*'CPMK-CPL'!H$16,0)+IFERROR('FORM NILAI SIAP'!$Y219*'CPMK-CPL'!H$17,0)+IFERROR('FORM NILAI SIAP'!$AA219*'CPMK-CPL'!H$18,0)+IFERROR('FORM NILAI SIAP'!$AC219*'CPMK-CPL'!H$19,0)+IFERROR('FORM NILAI SIAP'!$AE219*'CPMK-CPL'!H$20,0))/'CPMK-CPL'!H$25,""))</f>
        <v/>
      </c>
      <c r="J219" s="7" t="str">
        <f>IF($C219="","",IFERROR((IFERROR('FORM NILAI SIAP'!$M219*'CPMK-CPL'!I$11,0)+IFERROR('FORM NILAI SIAP'!$O219*'CPMK-CPL'!I$12,0)+IFERROR('FORM NILAI SIAP'!$Q219*'CPMK-CPL'!I$13,0)+IFERROR('FORM NILAI SIAP'!$S219*'CPMK-CPL'!I$14,0)+IFERROR('FORM NILAI SIAP'!$U219*'CPMK-CPL'!I$15,0)+IFERROR('FORM NILAI SIAP'!$W219*'CPMK-CPL'!I$16,0)+IFERROR('FORM NILAI SIAP'!$Y219*'CPMK-CPL'!I$17,0)+IFERROR('FORM NILAI SIAP'!$AA219*'CPMK-CPL'!I$18,0)+IFERROR('FORM NILAI SIAP'!$AC219*'CPMK-CPL'!I$19,0)+IFERROR('FORM NILAI SIAP'!$AE219*'CPMK-CPL'!I$20,0))/'CPMK-CPL'!I$25,""))</f>
        <v/>
      </c>
      <c r="K219" s="7" t="str">
        <f>IF($C219="","",IFERROR((IFERROR('FORM NILAI SIAP'!$M219*'CPMK-CPL'!J$11,0)+IFERROR('FORM NILAI SIAP'!$O219*'CPMK-CPL'!J$12,0)+IFERROR('FORM NILAI SIAP'!$Q219*'CPMK-CPL'!J$13,0)+IFERROR('FORM NILAI SIAP'!$S219*'CPMK-CPL'!J$14,0)+IFERROR('FORM NILAI SIAP'!$U219*'CPMK-CPL'!J$15,0)+IFERROR('FORM NILAI SIAP'!$W219*'CPMK-CPL'!J$16,0)+IFERROR('FORM NILAI SIAP'!$Y219*'CPMK-CPL'!J$17,0)+IFERROR('FORM NILAI SIAP'!$AA219*'CPMK-CPL'!J$18,0)+IFERROR('FORM NILAI SIAP'!$AC219*'CPMK-CPL'!J$19,0)+IFERROR('FORM NILAI SIAP'!$AE219*'CPMK-CPL'!J$20,0))/'CPMK-CPL'!J$25,""))</f>
        <v/>
      </c>
      <c r="L219" s="7" t="str">
        <f>IF($C219="","",IFERROR((IFERROR('FORM NILAI SIAP'!$M219*'CPMK-CPL'!K$11,0)+IFERROR('FORM NILAI SIAP'!$O219*'CPMK-CPL'!K$12,0)+IFERROR('FORM NILAI SIAP'!$Q219*'CPMK-CPL'!K$13,0)+IFERROR('FORM NILAI SIAP'!$S219*'CPMK-CPL'!K$14,0)+IFERROR('FORM NILAI SIAP'!$U219*'CPMK-CPL'!K$15,0)+IFERROR('FORM NILAI SIAP'!$W219*'CPMK-CPL'!K$16,0)+IFERROR('FORM NILAI SIAP'!$Y219*'CPMK-CPL'!K$17,0)+IFERROR('FORM NILAI SIAP'!$AA219*'CPMK-CPL'!K$18,0)+IFERROR('FORM NILAI SIAP'!$AC219*'CPMK-CPL'!K$19,0)+IFERROR('FORM NILAI SIAP'!$AE219*'CPMK-CPL'!K$20,0))/'CPMK-CPL'!K$25,""))</f>
        <v/>
      </c>
      <c r="M219" s="7" t="str">
        <f>IF($C219="","",IFERROR((IFERROR('FORM NILAI SIAP'!$M219*'CPMK-CPL'!L$11,0)+IFERROR('FORM NILAI SIAP'!$O219*'CPMK-CPL'!L$12,0)+IFERROR('FORM NILAI SIAP'!$Q219*'CPMK-CPL'!L$13,0)+IFERROR('FORM NILAI SIAP'!$S219*'CPMK-CPL'!L$14,0)+IFERROR('FORM NILAI SIAP'!$U219*'CPMK-CPL'!L$15,0)+IFERROR('FORM NILAI SIAP'!$W219*'CPMK-CPL'!L$16,0)+IFERROR('FORM NILAI SIAP'!$Y219*'CPMK-CPL'!L$17,0)+IFERROR('FORM NILAI SIAP'!$AA219*'CPMK-CPL'!L$18,0)+IFERROR('FORM NILAI SIAP'!$AC219*'CPMK-CPL'!L$19,0)+IFERROR('FORM NILAI SIAP'!$AE219*'CPMK-CPL'!L$20,0))/'CPMK-CPL'!L$25,""))</f>
        <v/>
      </c>
      <c r="N219" s="7" t="str">
        <f>IF($C219="","",IFERROR((IFERROR('FORM NILAI SIAP'!$M219*'CPMK-CPL'!M$11,0)+IFERROR('FORM NILAI SIAP'!$O219*'CPMK-CPL'!M$12,0)+IFERROR('FORM NILAI SIAP'!$Q219*'CPMK-CPL'!M$13,0)+IFERROR('FORM NILAI SIAP'!$S219*'CPMK-CPL'!M$14,0)+IFERROR('FORM NILAI SIAP'!$U219*'CPMK-CPL'!M$15,0)+IFERROR('FORM NILAI SIAP'!$W219*'CPMK-CPL'!M$16,0)+IFERROR('FORM NILAI SIAP'!$Y219*'CPMK-CPL'!M$17,0)+IFERROR('FORM NILAI SIAP'!$AA219*'CPMK-CPL'!M$18,0)+IFERROR('FORM NILAI SIAP'!$AC219*'CPMK-CPL'!M$19,0)+IFERROR('FORM NILAI SIAP'!$AE219*'CPMK-CPL'!M$20,0))/'CPMK-CPL'!M$25,""))</f>
        <v/>
      </c>
      <c r="O219" s="7" t="str">
        <f>IF($C219="","",IFERROR((IFERROR('FORM NILAI SIAP'!$M219*'CPMK-CPL'!N$11,0)+IFERROR('FORM NILAI SIAP'!$O219*'CPMK-CPL'!N$12,0)+IFERROR('FORM NILAI SIAP'!$Q219*'CPMK-CPL'!N$13,0)+IFERROR('FORM NILAI SIAP'!$S219*'CPMK-CPL'!N$14,0)+IFERROR('FORM NILAI SIAP'!$U219*'CPMK-CPL'!N$15,0)+IFERROR('FORM NILAI SIAP'!$W219*'CPMK-CPL'!N$16,0)+IFERROR('FORM NILAI SIAP'!$Y219*'CPMK-CPL'!N$17,0)+IFERROR('FORM NILAI SIAP'!$AA219*'CPMK-CPL'!N$18,0)+IFERROR('FORM NILAI SIAP'!$AC219*'CPMK-CPL'!N$19,0)+IFERROR('FORM NILAI SIAP'!$AE219*'CPMK-CPL'!N$20,0))/'CPMK-CPL'!N$25,""))</f>
        <v/>
      </c>
      <c r="P219" s="7" t="str">
        <f>IF($C219="","",IFERROR((IFERROR('FORM NILAI SIAP'!$M219*'CPMK-CPL'!O$11,0)+IFERROR('FORM NILAI SIAP'!$O219*'CPMK-CPL'!O$12,0)+IFERROR('FORM NILAI SIAP'!$Q219*'CPMK-CPL'!O$13,0)+IFERROR('FORM NILAI SIAP'!$S219*'CPMK-CPL'!O$14,0)+IFERROR('FORM NILAI SIAP'!$U219*'CPMK-CPL'!O$15,0)+IFERROR('FORM NILAI SIAP'!$W219*'CPMK-CPL'!O$16,0)+IFERROR('FORM NILAI SIAP'!$Y219*'CPMK-CPL'!O$17,0)+IFERROR('FORM NILAI SIAP'!$AA219*'CPMK-CPL'!O$18,0)+IFERROR('FORM NILAI SIAP'!$AC219*'CPMK-CPL'!O$19,0)+IFERROR('FORM NILAI SIAP'!$AE219*'CPMK-CPL'!O$20,0))/'CPMK-CPL'!O$25,""))</f>
        <v/>
      </c>
      <c r="Q219" s="7" t="str">
        <f>IF($C219="","",IFERROR((IFERROR('FORM NILAI SIAP'!$M219*'CPMK-CPL'!P$11,0)+IFERROR('FORM NILAI SIAP'!$O219*'CPMK-CPL'!P$12,0)+IFERROR('FORM NILAI SIAP'!$Q219*'CPMK-CPL'!P$13,0)+IFERROR('FORM NILAI SIAP'!$S219*'CPMK-CPL'!P$14,0)+IFERROR('FORM NILAI SIAP'!$U219*'CPMK-CPL'!P$15,0)+IFERROR('FORM NILAI SIAP'!$W219*'CPMK-CPL'!P$16,0)+IFERROR('FORM NILAI SIAP'!$Y219*'CPMK-CPL'!P$17,0)+IFERROR('FORM NILAI SIAP'!$AA219*'CPMK-CPL'!P$18,0)+IFERROR('FORM NILAI SIAP'!$AC219*'CPMK-CPL'!P$19,0)+IFERROR('FORM NILAI SIAP'!$AE219*'CPMK-CPL'!P$20,0))/'CPMK-CPL'!P$25,""))</f>
        <v/>
      </c>
      <c r="R219" s="7" t="str">
        <f>IF($C219="","",IFERROR((IFERROR('FORM NILAI SIAP'!$M219*'CPMK-CPL'!Q$11,0)+IFERROR('FORM NILAI SIAP'!$O219*'CPMK-CPL'!Q$12,0)+IFERROR('FORM NILAI SIAP'!$Q219*'CPMK-CPL'!Q$13,0)+IFERROR('FORM NILAI SIAP'!$S219*'CPMK-CPL'!Q$14,0)+IFERROR('FORM NILAI SIAP'!$U219*'CPMK-CPL'!Q$15,0)+IFERROR('FORM NILAI SIAP'!$W219*'CPMK-CPL'!Q$16,0)+IFERROR('FORM NILAI SIAP'!$Y219*'CPMK-CPL'!Q$17,0)+IFERROR('FORM NILAI SIAP'!$AA219*'CPMK-CPL'!Q$18,0)+IFERROR('FORM NILAI SIAP'!$AC219*'CPMK-CPL'!Q$19,0)+IFERROR('FORM NILAI SIAP'!$AE219*'CPMK-CPL'!Q$20,0))/'CPMK-CPL'!Q$25,""))</f>
        <v/>
      </c>
      <c r="S219" s="7" t="str">
        <f>IF($C219="","",IFERROR((IFERROR('FORM NILAI SIAP'!$M219*'CPMK-CPL'!R$11,0)+IFERROR('FORM NILAI SIAP'!$O219*'CPMK-CPL'!R$12,0)+IFERROR('FORM NILAI SIAP'!$Q219*'CPMK-CPL'!R$13,0)+IFERROR('FORM NILAI SIAP'!$S219*'CPMK-CPL'!R$14,0)+IFERROR('FORM NILAI SIAP'!$U219*'CPMK-CPL'!R$15,0)+IFERROR('FORM NILAI SIAP'!$W219*'CPMK-CPL'!R$16,0)+IFERROR('FORM NILAI SIAP'!$Y219*'CPMK-CPL'!R$17,0)+IFERROR('FORM NILAI SIAP'!$AA219*'CPMK-CPL'!R$18,0)+IFERROR('FORM NILAI SIAP'!$AC219*'CPMK-CPL'!R$19,0)+IFERROR('FORM NILAI SIAP'!$AE219*'CPMK-CPL'!R$20,0))/'CPMK-CPL'!R$25,""))</f>
        <v/>
      </c>
      <c r="T219" s="2" t="str">
        <f t="shared" si="64"/>
        <v/>
      </c>
      <c r="U219" s="2" t="str">
        <f t="shared" si="65"/>
        <v/>
      </c>
      <c r="V219" s="2" t="str">
        <f t="shared" si="66"/>
        <v/>
      </c>
      <c r="W219" s="2" t="str">
        <f t="shared" si="67"/>
        <v/>
      </c>
      <c r="X219" s="2" t="str">
        <f t="shared" si="68"/>
        <v/>
      </c>
      <c r="Y219" s="2" t="str">
        <f t="shared" si="69"/>
        <v/>
      </c>
      <c r="Z219" s="2" t="str">
        <f t="shared" si="70"/>
        <v/>
      </c>
      <c r="AA219" s="2" t="str">
        <f t="shared" si="71"/>
        <v/>
      </c>
      <c r="AB219" s="2" t="str">
        <f t="shared" si="62"/>
        <v/>
      </c>
      <c r="AC219" s="2" t="str">
        <f t="shared" si="72"/>
        <v/>
      </c>
      <c r="AD219" s="2" t="str">
        <f t="shared" si="73"/>
        <v/>
      </c>
      <c r="AE219" s="2" t="str">
        <f t="shared" si="74"/>
        <v/>
      </c>
      <c r="AF219" s="2" t="str">
        <f t="shared" si="75"/>
        <v/>
      </c>
      <c r="AG219" s="2" t="str">
        <f t="shared" si="76"/>
        <v/>
      </c>
      <c r="AH219" s="2" t="str">
        <f t="shared" si="77"/>
        <v/>
      </c>
      <c r="AI219" s="60" t="str">
        <f t="shared" ca="1" si="78"/>
        <v/>
      </c>
      <c r="AJ219" s="60"/>
    </row>
    <row r="220" spans="1:36" x14ac:dyDescent="0.25">
      <c r="A220" s="63" t="str">
        <f t="shared" si="63"/>
        <v/>
      </c>
      <c r="B220" s="49" t="str">
        <f>IF('FORM NILAI SIAP'!A220=0,"",'FORM NILAI SIAP'!A220)</f>
        <v/>
      </c>
      <c r="C220" s="3" t="str">
        <f>IF('FORM NILAI SIAP'!B220=0,"",'FORM NILAI SIAP'!B220)</f>
        <v/>
      </c>
      <c r="D220" s="3" t="str">
        <f>'FORM NILAI SIAP'!J220</f>
        <v/>
      </c>
      <c r="E220" s="7" t="str">
        <f>IF($C220="","",IFERROR((IFERROR('FORM NILAI SIAP'!$M220*'CPMK-CPL'!D$11,0)+IFERROR('FORM NILAI SIAP'!$O220*'CPMK-CPL'!D$12,0)+IFERROR('FORM NILAI SIAP'!$Q220*'CPMK-CPL'!D$13,0)+IFERROR('FORM NILAI SIAP'!$S220*'CPMK-CPL'!D$14,0)+IFERROR('FORM NILAI SIAP'!$U220*'CPMK-CPL'!D$15,0)+IFERROR('FORM NILAI SIAP'!$W220*'CPMK-CPL'!D$16,0)+IFERROR('FORM NILAI SIAP'!$Y220*'CPMK-CPL'!D$17,0)+IFERROR('FORM NILAI SIAP'!$AA220*'CPMK-CPL'!D$18,0)+IFERROR('FORM NILAI SIAP'!$AC220*'CPMK-CPL'!D$19,0)+IFERROR('FORM NILAI SIAP'!$AE220*'CPMK-CPL'!D$20,0))/'CPMK-CPL'!D$25,""))</f>
        <v/>
      </c>
      <c r="F220" s="7" t="str">
        <f>IF($C220="","",IFERROR((IFERROR('FORM NILAI SIAP'!$M220*'CPMK-CPL'!E$11,0)+IFERROR('FORM NILAI SIAP'!$O220*'CPMK-CPL'!E$12,0)+IFERROR('FORM NILAI SIAP'!$Q220*'CPMK-CPL'!E$13,0)+IFERROR('FORM NILAI SIAP'!$S220*'CPMK-CPL'!E$14,0)+IFERROR('FORM NILAI SIAP'!$U220*'CPMK-CPL'!E$15,0)+IFERROR('FORM NILAI SIAP'!$W220*'CPMK-CPL'!E$16,0)+IFERROR('FORM NILAI SIAP'!$Y220*'CPMK-CPL'!E$17,0)+IFERROR('FORM NILAI SIAP'!$AA220*'CPMK-CPL'!E$18,0)+IFERROR('FORM NILAI SIAP'!$AC220*'CPMK-CPL'!E$19,0)+IFERROR('FORM NILAI SIAP'!$AE220*'CPMK-CPL'!E$20,0))/'CPMK-CPL'!E$25,""))</f>
        <v/>
      </c>
      <c r="G220" s="7" t="str">
        <f>IF($C220="","",IFERROR((IFERROR('FORM NILAI SIAP'!$M220*'CPMK-CPL'!F$11,0)+IFERROR('FORM NILAI SIAP'!$O220*'CPMK-CPL'!F$12,0)+IFERROR('FORM NILAI SIAP'!$Q220*'CPMK-CPL'!F$13,0)+IFERROR('FORM NILAI SIAP'!$S220*'CPMK-CPL'!F$14,0)+IFERROR('FORM NILAI SIAP'!$U220*'CPMK-CPL'!F$15,0)+IFERROR('FORM NILAI SIAP'!$W220*'CPMK-CPL'!F$16,0)+IFERROR('FORM NILAI SIAP'!$Y220*'CPMK-CPL'!F$17,0)+IFERROR('FORM NILAI SIAP'!$AA220*'CPMK-CPL'!F$18,0)+IFERROR('FORM NILAI SIAP'!$AC220*'CPMK-CPL'!F$19,0)+IFERROR('FORM NILAI SIAP'!$AE220*'CPMK-CPL'!F$20,0))/'CPMK-CPL'!F$25,""))</f>
        <v/>
      </c>
      <c r="H220" s="7" t="str">
        <f>IF($C220="","",IFERROR((IFERROR('FORM NILAI SIAP'!$M220*'CPMK-CPL'!G$11,0)+IFERROR('FORM NILAI SIAP'!$O220*'CPMK-CPL'!G$12,0)+IFERROR('FORM NILAI SIAP'!$Q220*'CPMK-CPL'!G$13,0)+IFERROR('FORM NILAI SIAP'!$S220*'CPMK-CPL'!G$14,0)+IFERROR('FORM NILAI SIAP'!$U220*'CPMK-CPL'!G$15,0)+IFERROR('FORM NILAI SIAP'!$W220*'CPMK-CPL'!G$16,0)+IFERROR('FORM NILAI SIAP'!$Y220*'CPMK-CPL'!G$17,0)+IFERROR('FORM NILAI SIAP'!$AA220*'CPMK-CPL'!G$18,0)+IFERROR('FORM NILAI SIAP'!$AC220*'CPMK-CPL'!G$19,0)+IFERROR('FORM NILAI SIAP'!$AE220*'CPMK-CPL'!G$20,0))/'CPMK-CPL'!G$25,""))</f>
        <v/>
      </c>
      <c r="I220" s="7" t="str">
        <f>IF($C220="","",IFERROR((IFERROR('FORM NILAI SIAP'!$M220*'CPMK-CPL'!H$11,0)+IFERROR('FORM NILAI SIAP'!$O220*'CPMK-CPL'!H$12,0)+IFERROR('FORM NILAI SIAP'!$Q220*'CPMK-CPL'!H$13,0)+IFERROR('FORM NILAI SIAP'!$S220*'CPMK-CPL'!H$14,0)+IFERROR('FORM NILAI SIAP'!$U220*'CPMK-CPL'!H$15,0)+IFERROR('FORM NILAI SIAP'!$W220*'CPMK-CPL'!H$16,0)+IFERROR('FORM NILAI SIAP'!$Y220*'CPMK-CPL'!H$17,0)+IFERROR('FORM NILAI SIAP'!$AA220*'CPMK-CPL'!H$18,0)+IFERROR('FORM NILAI SIAP'!$AC220*'CPMK-CPL'!H$19,0)+IFERROR('FORM NILAI SIAP'!$AE220*'CPMK-CPL'!H$20,0))/'CPMK-CPL'!H$25,""))</f>
        <v/>
      </c>
      <c r="J220" s="7" t="str">
        <f>IF($C220="","",IFERROR((IFERROR('FORM NILAI SIAP'!$M220*'CPMK-CPL'!I$11,0)+IFERROR('FORM NILAI SIAP'!$O220*'CPMK-CPL'!I$12,0)+IFERROR('FORM NILAI SIAP'!$Q220*'CPMK-CPL'!I$13,0)+IFERROR('FORM NILAI SIAP'!$S220*'CPMK-CPL'!I$14,0)+IFERROR('FORM NILAI SIAP'!$U220*'CPMK-CPL'!I$15,0)+IFERROR('FORM NILAI SIAP'!$W220*'CPMK-CPL'!I$16,0)+IFERROR('FORM NILAI SIAP'!$Y220*'CPMK-CPL'!I$17,0)+IFERROR('FORM NILAI SIAP'!$AA220*'CPMK-CPL'!I$18,0)+IFERROR('FORM NILAI SIAP'!$AC220*'CPMK-CPL'!I$19,0)+IFERROR('FORM NILAI SIAP'!$AE220*'CPMK-CPL'!I$20,0))/'CPMK-CPL'!I$25,""))</f>
        <v/>
      </c>
      <c r="K220" s="7" t="str">
        <f>IF($C220="","",IFERROR((IFERROR('FORM NILAI SIAP'!$M220*'CPMK-CPL'!J$11,0)+IFERROR('FORM NILAI SIAP'!$O220*'CPMK-CPL'!J$12,0)+IFERROR('FORM NILAI SIAP'!$Q220*'CPMK-CPL'!J$13,0)+IFERROR('FORM NILAI SIAP'!$S220*'CPMK-CPL'!J$14,0)+IFERROR('FORM NILAI SIAP'!$U220*'CPMK-CPL'!J$15,0)+IFERROR('FORM NILAI SIAP'!$W220*'CPMK-CPL'!J$16,0)+IFERROR('FORM NILAI SIAP'!$Y220*'CPMK-CPL'!J$17,0)+IFERROR('FORM NILAI SIAP'!$AA220*'CPMK-CPL'!J$18,0)+IFERROR('FORM NILAI SIAP'!$AC220*'CPMK-CPL'!J$19,0)+IFERROR('FORM NILAI SIAP'!$AE220*'CPMK-CPL'!J$20,0))/'CPMK-CPL'!J$25,""))</f>
        <v/>
      </c>
      <c r="L220" s="7" t="str">
        <f>IF($C220="","",IFERROR((IFERROR('FORM NILAI SIAP'!$M220*'CPMK-CPL'!K$11,0)+IFERROR('FORM NILAI SIAP'!$O220*'CPMK-CPL'!K$12,0)+IFERROR('FORM NILAI SIAP'!$Q220*'CPMK-CPL'!K$13,0)+IFERROR('FORM NILAI SIAP'!$S220*'CPMK-CPL'!K$14,0)+IFERROR('FORM NILAI SIAP'!$U220*'CPMK-CPL'!K$15,0)+IFERROR('FORM NILAI SIAP'!$W220*'CPMK-CPL'!K$16,0)+IFERROR('FORM NILAI SIAP'!$Y220*'CPMK-CPL'!K$17,0)+IFERROR('FORM NILAI SIAP'!$AA220*'CPMK-CPL'!K$18,0)+IFERROR('FORM NILAI SIAP'!$AC220*'CPMK-CPL'!K$19,0)+IFERROR('FORM NILAI SIAP'!$AE220*'CPMK-CPL'!K$20,0))/'CPMK-CPL'!K$25,""))</f>
        <v/>
      </c>
      <c r="M220" s="7" t="str">
        <f>IF($C220="","",IFERROR((IFERROR('FORM NILAI SIAP'!$M220*'CPMK-CPL'!L$11,0)+IFERROR('FORM NILAI SIAP'!$O220*'CPMK-CPL'!L$12,0)+IFERROR('FORM NILAI SIAP'!$Q220*'CPMK-CPL'!L$13,0)+IFERROR('FORM NILAI SIAP'!$S220*'CPMK-CPL'!L$14,0)+IFERROR('FORM NILAI SIAP'!$U220*'CPMK-CPL'!L$15,0)+IFERROR('FORM NILAI SIAP'!$W220*'CPMK-CPL'!L$16,0)+IFERROR('FORM NILAI SIAP'!$Y220*'CPMK-CPL'!L$17,0)+IFERROR('FORM NILAI SIAP'!$AA220*'CPMK-CPL'!L$18,0)+IFERROR('FORM NILAI SIAP'!$AC220*'CPMK-CPL'!L$19,0)+IFERROR('FORM NILAI SIAP'!$AE220*'CPMK-CPL'!L$20,0))/'CPMK-CPL'!L$25,""))</f>
        <v/>
      </c>
      <c r="N220" s="7" t="str">
        <f>IF($C220="","",IFERROR((IFERROR('FORM NILAI SIAP'!$M220*'CPMK-CPL'!M$11,0)+IFERROR('FORM NILAI SIAP'!$O220*'CPMK-CPL'!M$12,0)+IFERROR('FORM NILAI SIAP'!$Q220*'CPMK-CPL'!M$13,0)+IFERROR('FORM NILAI SIAP'!$S220*'CPMK-CPL'!M$14,0)+IFERROR('FORM NILAI SIAP'!$U220*'CPMK-CPL'!M$15,0)+IFERROR('FORM NILAI SIAP'!$W220*'CPMK-CPL'!M$16,0)+IFERROR('FORM NILAI SIAP'!$Y220*'CPMK-CPL'!M$17,0)+IFERROR('FORM NILAI SIAP'!$AA220*'CPMK-CPL'!M$18,0)+IFERROR('FORM NILAI SIAP'!$AC220*'CPMK-CPL'!M$19,0)+IFERROR('FORM NILAI SIAP'!$AE220*'CPMK-CPL'!M$20,0))/'CPMK-CPL'!M$25,""))</f>
        <v/>
      </c>
      <c r="O220" s="7" t="str">
        <f>IF($C220="","",IFERROR((IFERROR('FORM NILAI SIAP'!$M220*'CPMK-CPL'!N$11,0)+IFERROR('FORM NILAI SIAP'!$O220*'CPMK-CPL'!N$12,0)+IFERROR('FORM NILAI SIAP'!$Q220*'CPMK-CPL'!N$13,0)+IFERROR('FORM NILAI SIAP'!$S220*'CPMK-CPL'!N$14,0)+IFERROR('FORM NILAI SIAP'!$U220*'CPMK-CPL'!N$15,0)+IFERROR('FORM NILAI SIAP'!$W220*'CPMK-CPL'!N$16,0)+IFERROR('FORM NILAI SIAP'!$Y220*'CPMK-CPL'!N$17,0)+IFERROR('FORM NILAI SIAP'!$AA220*'CPMK-CPL'!N$18,0)+IFERROR('FORM NILAI SIAP'!$AC220*'CPMK-CPL'!N$19,0)+IFERROR('FORM NILAI SIAP'!$AE220*'CPMK-CPL'!N$20,0))/'CPMK-CPL'!N$25,""))</f>
        <v/>
      </c>
      <c r="P220" s="7" t="str">
        <f>IF($C220="","",IFERROR((IFERROR('FORM NILAI SIAP'!$M220*'CPMK-CPL'!O$11,0)+IFERROR('FORM NILAI SIAP'!$O220*'CPMK-CPL'!O$12,0)+IFERROR('FORM NILAI SIAP'!$Q220*'CPMK-CPL'!O$13,0)+IFERROR('FORM NILAI SIAP'!$S220*'CPMK-CPL'!O$14,0)+IFERROR('FORM NILAI SIAP'!$U220*'CPMK-CPL'!O$15,0)+IFERROR('FORM NILAI SIAP'!$W220*'CPMK-CPL'!O$16,0)+IFERROR('FORM NILAI SIAP'!$Y220*'CPMK-CPL'!O$17,0)+IFERROR('FORM NILAI SIAP'!$AA220*'CPMK-CPL'!O$18,0)+IFERROR('FORM NILAI SIAP'!$AC220*'CPMK-CPL'!O$19,0)+IFERROR('FORM NILAI SIAP'!$AE220*'CPMK-CPL'!O$20,0))/'CPMK-CPL'!O$25,""))</f>
        <v/>
      </c>
      <c r="Q220" s="7" t="str">
        <f>IF($C220="","",IFERROR((IFERROR('FORM NILAI SIAP'!$M220*'CPMK-CPL'!P$11,0)+IFERROR('FORM NILAI SIAP'!$O220*'CPMK-CPL'!P$12,0)+IFERROR('FORM NILAI SIAP'!$Q220*'CPMK-CPL'!P$13,0)+IFERROR('FORM NILAI SIAP'!$S220*'CPMK-CPL'!P$14,0)+IFERROR('FORM NILAI SIAP'!$U220*'CPMK-CPL'!P$15,0)+IFERROR('FORM NILAI SIAP'!$W220*'CPMK-CPL'!P$16,0)+IFERROR('FORM NILAI SIAP'!$Y220*'CPMK-CPL'!P$17,0)+IFERROR('FORM NILAI SIAP'!$AA220*'CPMK-CPL'!P$18,0)+IFERROR('FORM NILAI SIAP'!$AC220*'CPMK-CPL'!P$19,0)+IFERROR('FORM NILAI SIAP'!$AE220*'CPMK-CPL'!P$20,0))/'CPMK-CPL'!P$25,""))</f>
        <v/>
      </c>
      <c r="R220" s="7" t="str">
        <f>IF($C220="","",IFERROR((IFERROR('FORM NILAI SIAP'!$M220*'CPMK-CPL'!Q$11,0)+IFERROR('FORM NILAI SIAP'!$O220*'CPMK-CPL'!Q$12,0)+IFERROR('FORM NILAI SIAP'!$Q220*'CPMK-CPL'!Q$13,0)+IFERROR('FORM NILAI SIAP'!$S220*'CPMK-CPL'!Q$14,0)+IFERROR('FORM NILAI SIAP'!$U220*'CPMK-CPL'!Q$15,0)+IFERROR('FORM NILAI SIAP'!$W220*'CPMK-CPL'!Q$16,0)+IFERROR('FORM NILAI SIAP'!$Y220*'CPMK-CPL'!Q$17,0)+IFERROR('FORM NILAI SIAP'!$AA220*'CPMK-CPL'!Q$18,0)+IFERROR('FORM NILAI SIAP'!$AC220*'CPMK-CPL'!Q$19,0)+IFERROR('FORM NILAI SIAP'!$AE220*'CPMK-CPL'!Q$20,0))/'CPMK-CPL'!Q$25,""))</f>
        <v/>
      </c>
      <c r="S220" s="7" t="str">
        <f>IF($C220="","",IFERROR((IFERROR('FORM NILAI SIAP'!$M220*'CPMK-CPL'!R$11,0)+IFERROR('FORM NILAI SIAP'!$O220*'CPMK-CPL'!R$12,0)+IFERROR('FORM NILAI SIAP'!$Q220*'CPMK-CPL'!R$13,0)+IFERROR('FORM NILAI SIAP'!$S220*'CPMK-CPL'!R$14,0)+IFERROR('FORM NILAI SIAP'!$U220*'CPMK-CPL'!R$15,0)+IFERROR('FORM NILAI SIAP'!$W220*'CPMK-CPL'!R$16,0)+IFERROR('FORM NILAI SIAP'!$Y220*'CPMK-CPL'!R$17,0)+IFERROR('FORM NILAI SIAP'!$AA220*'CPMK-CPL'!R$18,0)+IFERROR('FORM NILAI SIAP'!$AC220*'CPMK-CPL'!R$19,0)+IFERROR('FORM NILAI SIAP'!$AE220*'CPMK-CPL'!R$20,0))/'CPMK-CPL'!R$25,""))</f>
        <v/>
      </c>
      <c r="T220" s="2" t="str">
        <f t="shared" si="64"/>
        <v/>
      </c>
      <c r="U220" s="2" t="str">
        <f t="shared" si="65"/>
        <v/>
      </c>
      <c r="V220" s="2" t="str">
        <f t="shared" si="66"/>
        <v/>
      </c>
      <c r="W220" s="2" t="str">
        <f t="shared" si="67"/>
        <v/>
      </c>
      <c r="X220" s="2" t="str">
        <f t="shared" si="68"/>
        <v/>
      </c>
      <c r="Y220" s="2" t="str">
        <f t="shared" si="69"/>
        <v/>
      </c>
      <c r="Z220" s="2" t="str">
        <f t="shared" si="70"/>
        <v/>
      </c>
      <c r="AA220" s="2" t="str">
        <f t="shared" si="71"/>
        <v/>
      </c>
      <c r="AB220" s="2" t="str">
        <f t="shared" si="62"/>
        <v/>
      </c>
      <c r="AC220" s="2" t="str">
        <f t="shared" si="72"/>
        <v/>
      </c>
      <c r="AD220" s="2" t="str">
        <f t="shared" si="73"/>
        <v/>
      </c>
      <c r="AE220" s="2" t="str">
        <f t="shared" si="74"/>
        <v/>
      </c>
      <c r="AF220" s="2" t="str">
        <f t="shared" si="75"/>
        <v/>
      </c>
      <c r="AG220" s="2" t="str">
        <f t="shared" si="76"/>
        <v/>
      </c>
      <c r="AH220" s="2" t="str">
        <f t="shared" si="77"/>
        <v/>
      </c>
      <c r="AI220" s="60" t="str">
        <f t="shared" ca="1" si="78"/>
        <v/>
      </c>
      <c r="AJ220" s="60"/>
    </row>
    <row r="221" spans="1:36" x14ac:dyDescent="0.25">
      <c r="A221" s="63" t="str">
        <f t="shared" si="63"/>
        <v/>
      </c>
      <c r="B221" s="49" t="str">
        <f>IF('FORM NILAI SIAP'!A221=0,"",'FORM NILAI SIAP'!A221)</f>
        <v/>
      </c>
      <c r="C221" s="3" t="str">
        <f>IF('FORM NILAI SIAP'!B221=0,"",'FORM NILAI SIAP'!B221)</f>
        <v/>
      </c>
      <c r="D221" s="3" t="str">
        <f>'FORM NILAI SIAP'!J221</f>
        <v/>
      </c>
      <c r="E221" s="7" t="str">
        <f>IF($C221="","",IFERROR((IFERROR('FORM NILAI SIAP'!$M221*'CPMK-CPL'!D$11,0)+IFERROR('FORM NILAI SIAP'!$O221*'CPMK-CPL'!D$12,0)+IFERROR('FORM NILAI SIAP'!$Q221*'CPMK-CPL'!D$13,0)+IFERROR('FORM NILAI SIAP'!$S221*'CPMK-CPL'!D$14,0)+IFERROR('FORM NILAI SIAP'!$U221*'CPMK-CPL'!D$15,0)+IFERROR('FORM NILAI SIAP'!$W221*'CPMK-CPL'!D$16,0)+IFERROR('FORM NILAI SIAP'!$Y221*'CPMK-CPL'!D$17,0)+IFERROR('FORM NILAI SIAP'!$AA221*'CPMK-CPL'!D$18,0)+IFERROR('FORM NILAI SIAP'!$AC221*'CPMK-CPL'!D$19,0)+IFERROR('FORM NILAI SIAP'!$AE221*'CPMK-CPL'!D$20,0))/'CPMK-CPL'!D$25,""))</f>
        <v/>
      </c>
      <c r="F221" s="7" t="str">
        <f>IF($C221="","",IFERROR((IFERROR('FORM NILAI SIAP'!$M221*'CPMK-CPL'!E$11,0)+IFERROR('FORM NILAI SIAP'!$O221*'CPMK-CPL'!E$12,0)+IFERROR('FORM NILAI SIAP'!$Q221*'CPMK-CPL'!E$13,0)+IFERROR('FORM NILAI SIAP'!$S221*'CPMK-CPL'!E$14,0)+IFERROR('FORM NILAI SIAP'!$U221*'CPMK-CPL'!E$15,0)+IFERROR('FORM NILAI SIAP'!$W221*'CPMK-CPL'!E$16,0)+IFERROR('FORM NILAI SIAP'!$Y221*'CPMK-CPL'!E$17,0)+IFERROR('FORM NILAI SIAP'!$AA221*'CPMK-CPL'!E$18,0)+IFERROR('FORM NILAI SIAP'!$AC221*'CPMK-CPL'!E$19,0)+IFERROR('FORM NILAI SIAP'!$AE221*'CPMK-CPL'!E$20,0))/'CPMK-CPL'!E$25,""))</f>
        <v/>
      </c>
      <c r="G221" s="7" t="str">
        <f>IF($C221="","",IFERROR((IFERROR('FORM NILAI SIAP'!$M221*'CPMK-CPL'!F$11,0)+IFERROR('FORM NILAI SIAP'!$O221*'CPMK-CPL'!F$12,0)+IFERROR('FORM NILAI SIAP'!$Q221*'CPMK-CPL'!F$13,0)+IFERROR('FORM NILAI SIAP'!$S221*'CPMK-CPL'!F$14,0)+IFERROR('FORM NILAI SIAP'!$U221*'CPMK-CPL'!F$15,0)+IFERROR('FORM NILAI SIAP'!$W221*'CPMK-CPL'!F$16,0)+IFERROR('FORM NILAI SIAP'!$Y221*'CPMK-CPL'!F$17,0)+IFERROR('FORM NILAI SIAP'!$AA221*'CPMK-CPL'!F$18,0)+IFERROR('FORM NILAI SIAP'!$AC221*'CPMK-CPL'!F$19,0)+IFERROR('FORM NILAI SIAP'!$AE221*'CPMK-CPL'!F$20,0))/'CPMK-CPL'!F$25,""))</f>
        <v/>
      </c>
      <c r="H221" s="7" t="str">
        <f>IF($C221="","",IFERROR((IFERROR('FORM NILAI SIAP'!$M221*'CPMK-CPL'!G$11,0)+IFERROR('FORM NILAI SIAP'!$O221*'CPMK-CPL'!G$12,0)+IFERROR('FORM NILAI SIAP'!$Q221*'CPMK-CPL'!G$13,0)+IFERROR('FORM NILAI SIAP'!$S221*'CPMK-CPL'!G$14,0)+IFERROR('FORM NILAI SIAP'!$U221*'CPMK-CPL'!G$15,0)+IFERROR('FORM NILAI SIAP'!$W221*'CPMK-CPL'!G$16,0)+IFERROR('FORM NILAI SIAP'!$Y221*'CPMK-CPL'!G$17,0)+IFERROR('FORM NILAI SIAP'!$AA221*'CPMK-CPL'!G$18,0)+IFERROR('FORM NILAI SIAP'!$AC221*'CPMK-CPL'!G$19,0)+IFERROR('FORM NILAI SIAP'!$AE221*'CPMK-CPL'!G$20,0))/'CPMK-CPL'!G$25,""))</f>
        <v/>
      </c>
      <c r="I221" s="7" t="str">
        <f>IF($C221="","",IFERROR((IFERROR('FORM NILAI SIAP'!$M221*'CPMK-CPL'!H$11,0)+IFERROR('FORM NILAI SIAP'!$O221*'CPMK-CPL'!H$12,0)+IFERROR('FORM NILAI SIAP'!$Q221*'CPMK-CPL'!H$13,0)+IFERROR('FORM NILAI SIAP'!$S221*'CPMK-CPL'!H$14,0)+IFERROR('FORM NILAI SIAP'!$U221*'CPMK-CPL'!H$15,0)+IFERROR('FORM NILAI SIAP'!$W221*'CPMK-CPL'!H$16,0)+IFERROR('FORM NILAI SIAP'!$Y221*'CPMK-CPL'!H$17,0)+IFERROR('FORM NILAI SIAP'!$AA221*'CPMK-CPL'!H$18,0)+IFERROR('FORM NILAI SIAP'!$AC221*'CPMK-CPL'!H$19,0)+IFERROR('FORM NILAI SIAP'!$AE221*'CPMK-CPL'!H$20,0))/'CPMK-CPL'!H$25,""))</f>
        <v/>
      </c>
      <c r="J221" s="7" t="str">
        <f>IF($C221="","",IFERROR((IFERROR('FORM NILAI SIAP'!$M221*'CPMK-CPL'!I$11,0)+IFERROR('FORM NILAI SIAP'!$O221*'CPMK-CPL'!I$12,0)+IFERROR('FORM NILAI SIAP'!$Q221*'CPMK-CPL'!I$13,0)+IFERROR('FORM NILAI SIAP'!$S221*'CPMK-CPL'!I$14,0)+IFERROR('FORM NILAI SIAP'!$U221*'CPMK-CPL'!I$15,0)+IFERROR('FORM NILAI SIAP'!$W221*'CPMK-CPL'!I$16,0)+IFERROR('FORM NILAI SIAP'!$Y221*'CPMK-CPL'!I$17,0)+IFERROR('FORM NILAI SIAP'!$AA221*'CPMK-CPL'!I$18,0)+IFERROR('FORM NILAI SIAP'!$AC221*'CPMK-CPL'!I$19,0)+IFERROR('FORM NILAI SIAP'!$AE221*'CPMK-CPL'!I$20,0))/'CPMK-CPL'!I$25,""))</f>
        <v/>
      </c>
      <c r="K221" s="7" t="str">
        <f>IF($C221="","",IFERROR((IFERROR('FORM NILAI SIAP'!$M221*'CPMK-CPL'!J$11,0)+IFERROR('FORM NILAI SIAP'!$O221*'CPMK-CPL'!J$12,0)+IFERROR('FORM NILAI SIAP'!$Q221*'CPMK-CPL'!J$13,0)+IFERROR('FORM NILAI SIAP'!$S221*'CPMK-CPL'!J$14,0)+IFERROR('FORM NILAI SIAP'!$U221*'CPMK-CPL'!J$15,0)+IFERROR('FORM NILAI SIAP'!$W221*'CPMK-CPL'!J$16,0)+IFERROR('FORM NILAI SIAP'!$Y221*'CPMK-CPL'!J$17,0)+IFERROR('FORM NILAI SIAP'!$AA221*'CPMK-CPL'!J$18,0)+IFERROR('FORM NILAI SIAP'!$AC221*'CPMK-CPL'!J$19,0)+IFERROR('FORM NILAI SIAP'!$AE221*'CPMK-CPL'!J$20,0))/'CPMK-CPL'!J$25,""))</f>
        <v/>
      </c>
      <c r="L221" s="7" t="str">
        <f>IF($C221="","",IFERROR((IFERROR('FORM NILAI SIAP'!$M221*'CPMK-CPL'!K$11,0)+IFERROR('FORM NILAI SIAP'!$O221*'CPMK-CPL'!K$12,0)+IFERROR('FORM NILAI SIAP'!$Q221*'CPMK-CPL'!K$13,0)+IFERROR('FORM NILAI SIAP'!$S221*'CPMK-CPL'!K$14,0)+IFERROR('FORM NILAI SIAP'!$U221*'CPMK-CPL'!K$15,0)+IFERROR('FORM NILAI SIAP'!$W221*'CPMK-CPL'!K$16,0)+IFERROR('FORM NILAI SIAP'!$Y221*'CPMK-CPL'!K$17,0)+IFERROR('FORM NILAI SIAP'!$AA221*'CPMK-CPL'!K$18,0)+IFERROR('FORM NILAI SIAP'!$AC221*'CPMK-CPL'!K$19,0)+IFERROR('FORM NILAI SIAP'!$AE221*'CPMK-CPL'!K$20,0))/'CPMK-CPL'!K$25,""))</f>
        <v/>
      </c>
      <c r="M221" s="7" t="str">
        <f>IF($C221="","",IFERROR((IFERROR('FORM NILAI SIAP'!$M221*'CPMK-CPL'!L$11,0)+IFERROR('FORM NILAI SIAP'!$O221*'CPMK-CPL'!L$12,0)+IFERROR('FORM NILAI SIAP'!$Q221*'CPMK-CPL'!L$13,0)+IFERROR('FORM NILAI SIAP'!$S221*'CPMK-CPL'!L$14,0)+IFERROR('FORM NILAI SIAP'!$U221*'CPMK-CPL'!L$15,0)+IFERROR('FORM NILAI SIAP'!$W221*'CPMK-CPL'!L$16,0)+IFERROR('FORM NILAI SIAP'!$Y221*'CPMK-CPL'!L$17,0)+IFERROR('FORM NILAI SIAP'!$AA221*'CPMK-CPL'!L$18,0)+IFERROR('FORM NILAI SIAP'!$AC221*'CPMK-CPL'!L$19,0)+IFERROR('FORM NILAI SIAP'!$AE221*'CPMK-CPL'!L$20,0))/'CPMK-CPL'!L$25,""))</f>
        <v/>
      </c>
      <c r="N221" s="7" t="str">
        <f>IF($C221="","",IFERROR((IFERROR('FORM NILAI SIAP'!$M221*'CPMK-CPL'!M$11,0)+IFERROR('FORM NILAI SIAP'!$O221*'CPMK-CPL'!M$12,0)+IFERROR('FORM NILAI SIAP'!$Q221*'CPMK-CPL'!M$13,0)+IFERROR('FORM NILAI SIAP'!$S221*'CPMK-CPL'!M$14,0)+IFERROR('FORM NILAI SIAP'!$U221*'CPMK-CPL'!M$15,0)+IFERROR('FORM NILAI SIAP'!$W221*'CPMK-CPL'!M$16,0)+IFERROR('FORM NILAI SIAP'!$Y221*'CPMK-CPL'!M$17,0)+IFERROR('FORM NILAI SIAP'!$AA221*'CPMK-CPL'!M$18,0)+IFERROR('FORM NILAI SIAP'!$AC221*'CPMK-CPL'!M$19,0)+IFERROR('FORM NILAI SIAP'!$AE221*'CPMK-CPL'!M$20,0))/'CPMK-CPL'!M$25,""))</f>
        <v/>
      </c>
      <c r="O221" s="7" t="str">
        <f>IF($C221="","",IFERROR((IFERROR('FORM NILAI SIAP'!$M221*'CPMK-CPL'!N$11,0)+IFERROR('FORM NILAI SIAP'!$O221*'CPMK-CPL'!N$12,0)+IFERROR('FORM NILAI SIAP'!$Q221*'CPMK-CPL'!N$13,0)+IFERROR('FORM NILAI SIAP'!$S221*'CPMK-CPL'!N$14,0)+IFERROR('FORM NILAI SIAP'!$U221*'CPMK-CPL'!N$15,0)+IFERROR('FORM NILAI SIAP'!$W221*'CPMK-CPL'!N$16,0)+IFERROR('FORM NILAI SIAP'!$Y221*'CPMK-CPL'!N$17,0)+IFERROR('FORM NILAI SIAP'!$AA221*'CPMK-CPL'!N$18,0)+IFERROR('FORM NILAI SIAP'!$AC221*'CPMK-CPL'!N$19,0)+IFERROR('FORM NILAI SIAP'!$AE221*'CPMK-CPL'!N$20,0))/'CPMK-CPL'!N$25,""))</f>
        <v/>
      </c>
      <c r="P221" s="7" t="str">
        <f>IF($C221="","",IFERROR((IFERROR('FORM NILAI SIAP'!$M221*'CPMK-CPL'!O$11,0)+IFERROR('FORM NILAI SIAP'!$O221*'CPMK-CPL'!O$12,0)+IFERROR('FORM NILAI SIAP'!$Q221*'CPMK-CPL'!O$13,0)+IFERROR('FORM NILAI SIAP'!$S221*'CPMK-CPL'!O$14,0)+IFERROR('FORM NILAI SIAP'!$U221*'CPMK-CPL'!O$15,0)+IFERROR('FORM NILAI SIAP'!$W221*'CPMK-CPL'!O$16,0)+IFERROR('FORM NILAI SIAP'!$Y221*'CPMK-CPL'!O$17,0)+IFERROR('FORM NILAI SIAP'!$AA221*'CPMK-CPL'!O$18,0)+IFERROR('FORM NILAI SIAP'!$AC221*'CPMK-CPL'!O$19,0)+IFERROR('FORM NILAI SIAP'!$AE221*'CPMK-CPL'!O$20,0))/'CPMK-CPL'!O$25,""))</f>
        <v/>
      </c>
      <c r="Q221" s="7" t="str">
        <f>IF($C221="","",IFERROR((IFERROR('FORM NILAI SIAP'!$M221*'CPMK-CPL'!P$11,0)+IFERROR('FORM NILAI SIAP'!$O221*'CPMK-CPL'!P$12,0)+IFERROR('FORM NILAI SIAP'!$Q221*'CPMK-CPL'!P$13,0)+IFERROR('FORM NILAI SIAP'!$S221*'CPMK-CPL'!P$14,0)+IFERROR('FORM NILAI SIAP'!$U221*'CPMK-CPL'!P$15,0)+IFERROR('FORM NILAI SIAP'!$W221*'CPMK-CPL'!P$16,0)+IFERROR('FORM NILAI SIAP'!$Y221*'CPMK-CPL'!P$17,0)+IFERROR('FORM NILAI SIAP'!$AA221*'CPMK-CPL'!P$18,0)+IFERROR('FORM NILAI SIAP'!$AC221*'CPMK-CPL'!P$19,0)+IFERROR('FORM NILAI SIAP'!$AE221*'CPMK-CPL'!P$20,0))/'CPMK-CPL'!P$25,""))</f>
        <v/>
      </c>
      <c r="R221" s="7" t="str">
        <f>IF($C221="","",IFERROR((IFERROR('FORM NILAI SIAP'!$M221*'CPMK-CPL'!Q$11,0)+IFERROR('FORM NILAI SIAP'!$O221*'CPMK-CPL'!Q$12,0)+IFERROR('FORM NILAI SIAP'!$Q221*'CPMK-CPL'!Q$13,0)+IFERROR('FORM NILAI SIAP'!$S221*'CPMK-CPL'!Q$14,0)+IFERROR('FORM NILAI SIAP'!$U221*'CPMK-CPL'!Q$15,0)+IFERROR('FORM NILAI SIAP'!$W221*'CPMK-CPL'!Q$16,0)+IFERROR('FORM NILAI SIAP'!$Y221*'CPMK-CPL'!Q$17,0)+IFERROR('FORM NILAI SIAP'!$AA221*'CPMK-CPL'!Q$18,0)+IFERROR('FORM NILAI SIAP'!$AC221*'CPMK-CPL'!Q$19,0)+IFERROR('FORM NILAI SIAP'!$AE221*'CPMK-CPL'!Q$20,0))/'CPMK-CPL'!Q$25,""))</f>
        <v/>
      </c>
      <c r="S221" s="7" t="str">
        <f>IF($C221="","",IFERROR((IFERROR('FORM NILAI SIAP'!$M221*'CPMK-CPL'!R$11,0)+IFERROR('FORM NILAI SIAP'!$O221*'CPMK-CPL'!R$12,0)+IFERROR('FORM NILAI SIAP'!$Q221*'CPMK-CPL'!R$13,0)+IFERROR('FORM NILAI SIAP'!$S221*'CPMK-CPL'!R$14,0)+IFERROR('FORM NILAI SIAP'!$U221*'CPMK-CPL'!R$15,0)+IFERROR('FORM NILAI SIAP'!$W221*'CPMK-CPL'!R$16,0)+IFERROR('FORM NILAI SIAP'!$Y221*'CPMK-CPL'!R$17,0)+IFERROR('FORM NILAI SIAP'!$AA221*'CPMK-CPL'!R$18,0)+IFERROR('FORM NILAI SIAP'!$AC221*'CPMK-CPL'!R$19,0)+IFERROR('FORM NILAI SIAP'!$AE221*'CPMK-CPL'!R$20,0))/'CPMK-CPL'!R$25,""))</f>
        <v/>
      </c>
      <c r="T221" s="2" t="str">
        <f t="shared" si="64"/>
        <v/>
      </c>
      <c r="U221" s="2" t="str">
        <f t="shared" si="65"/>
        <v/>
      </c>
      <c r="V221" s="2" t="str">
        <f t="shared" si="66"/>
        <v/>
      </c>
      <c r="W221" s="2" t="str">
        <f t="shared" si="67"/>
        <v/>
      </c>
      <c r="X221" s="2" t="str">
        <f t="shared" si="68"/>
        <v/>
      </c>
      <c r="Y221" s="2" t="str">
        <f t="shared" si="69"/>
        <v/>
      </c>
      <c r="Z221" s="2" t="str">
        <f t="shared" si="70"/>
        <v/>
      </c>
      <c r="AA221" s="2" t="str">
        <f t="shared" si="71"/>
        <v/>
      </c>
      <c r="AB221" s="2" t="str">
        <f t="shared" si="62"/>
        <v/>
      </c>
      <c r="AC221" s="2" t="str">
        <f t="shared" si="72"/>
        <v/>
      </c>
      <c r="AD221" s="2" t="str">
        <f t="shared" si="73"/>
        <v/>
      </c>
      <c r="AE221" s="2" t="str">
        <f t="shared" si="74"/>
        <v/>
      </c>
      <c r="AF221" s="2" t="str">
        <f t="shared" si="75"/>
        <v/>
      </c>
      <c r="AG221" s="2" t="str">
        <f t="shared" si="76"/>
        <v/>
      </c>
      <c r="AH221" s="2" t="str">
        <f t="shared" si="77"/>
        <v/>
      </c>
      <c r="AI221" s="60" t="str">
        <f t="shared" ca="1" si="78"/>
        <v/>
      </c>
      <c r="AJ221" s="60"/>
    </row>
    <row r="222" spans="1:36" x14ac:dyDescent="0.25">
      <c r="A222" s="63" t="str">
        <f t="shared" si="63"/>
        <v/>
      </c>
      <c r="B222" s="49" t="str">
        <f>IF('FORM NILAI SIAP'!A222=0,"",'FORM NILAI SIAP'!A222)</f>
        <v/>
      </c>
      <c r="C222" s="3" t="str">
        <f>IF('FORM NILAI SIAP'!B222=0,"",'FORM NILAI SIAP'!B222)</f>
        <v/>
      </c>
      <c r="D222" s="3" t="str">
        <f>'FORM NILAI SIAP'!J222</f>
        <v/>
      </c>
      <c r="E222" s="7" t="str">
        <f>IF($C222="","",IFERROR((IFERROR('FORM NILAI SIAP'!$M222*'CPMK-CPL'!D$11,0)+IFERROR('FORM NILAI SIAP'!$O222*'CPMK-CPL'!D$12,0)+IFERROR('FORM NILAI SIAP'!$Q222*'CPMK-CPL'!D$13,0)+IFERROR('FORM NILAI SIAP'!$S222*'CPMK-CPL'!D$14,0)+IFERROR('FORM NILAI SIAP'!$U222*'CPMK-CPL'!D$15,0)+IFERROR('FORM NILAI SIAP'!$W222*'CPMK-CPL'!D$16,0)+IFERROR('FORM NILAI SIAP'!$Y222*'CPMK-CPL'!D$17,0)+IFERROR('FORM NILAI SIAP'!$AA222*'CPMK-CPL'!D$18,0)+IFERROR('FORM NILAI SIAP'!$AC222*'CPMK-CPL'!D$19,0)+IFERROR('FORM NILAI SIAP'!$AE222*'CPMK-CPL'!D$20,0))/'CPMK-CPL'!D$25,""))</f>
        <v/>
      </c>
      <c r="F222" s="7" t="str">
        <f>IF($C222="","",IFERROR((IFERROR('FORM NILAI SIAP'!$M222*'CPMK-CPL'!E$11,0)+IFERROR('FORM NILAI SIAP'!$O222*'CPMK-CPL'!E$12,0)+IFERROR('FORM NILAI SIAP'!$Q222*'CPMK-CPL'!E$13,0)+IFERROR('FORM NILAI SIAP'!$S222*'CPMK-CPL'!E$14,0)+IFERROR('FORM NILAI SIAP'!$U222*'CPMK-CPL'!E$15,0)+IFERROR('FORM NILAI SIAP'!$W222*'CPMK-CPL'!E$16,0)+IFERROR('FORM NILAI SIAP'!$Y222*'CPMK-CPL'!E$17,0)+IFERROR('FORM NILAI SIAP'!$AA222*'CPMK-CPL'!E$18,0)+IFERROR('FORM NILAI SIAP'!$AC222*'CPMK-CPL'!E$19,0)+IFERROR('FORM NILAI SIAP'!$AE222*'CPMK-CPL'!E$20,0))/'CPMK-CPL'!E$25,""))</f>
        <v/>
      </c>
      <c r="G222" s="7" t="str">
        <f>IF($C222="","",IFERROR((IFERROR('FORM NILAI SIAP'!$M222*'CPMK-CPL'!F$11,0)+IFERROR('FORM NILAI SIAP'!$O222*'CPMK-CPL'!F$12,0)+IFERROR('FORM NILAI SIAP'!$Q222*'CPMK-CPL'!F$13,0)+IFERROR('FORM NILAI SIAP'!$S222*'CPMK-CPL'!F$14,0)+IFERROR('FORM NILAI SIAP'!$U222*'CPMK-CPL'!F$15,0)+IFERROR('FORM NILAI SIAP'!$W222*'CPMK-CPL'!F$16,0)+IFERROR('FORM NILAI SIAP'!$Y222*'CPMK-CPL'!F$17,0)+IFERROR('FORM NILAI SIAP'!$AA222*'CPMK-CPL'!F$18,0)+IFERROR('FORM NILAI SIAP'!$AC222*'CPMK-CPL'!F$19,0)+IFERROR('FORM NILAI SIAP'!$AE222*'CPMK-CPL'!F$20,0))/'CPMK-CPL'!F$25,""))</f>
        <v/>
      </c>
      <c r="H222" s="7" t="str">
        <f>IF($C222="","",IFERROR((IFERROR('FORM NILAI SIAP'!$M222*'CPMK-CPL'!G$11,0)+IFERROR('FORM NILAI SIAP'!$O222*'CPMK-CPL'!G$12,0)+IFERROR('FORM NILAI SIAP'!$Q222*'CPMK-CPL'!G$13,0)+IFERROR('FORM NILAI SIAP'!$S222*'CPMK-CPL'!G$14,0)+IFERROR('FORM NILAI SIAP'!$U222*'CPMK-CPL'!G$15,0)+IFERROR('FORM NILAI SIAP'!$W222*'CPMK-CPL'!G$16,0)+IFERROR('FORM NILAI SIAP'!$Y222*'CPMK-CPL'!G$17,0)+IFERROR('FORM NILAI SIAP'!$AA222*'CPMK-CPL'!G$18,0)+IFERROR('FORM NILAI SIAP'!$AC222*'CPMK-CPL'!G$19,0)+IFERROR('FORM NILAI SIAP'!$AE222*'CPMK-CPL'!G$20,0))/'CPMK-CPL'!G$25,""))</f>
        <v/>
      </c>
      <c r="I222" s="7" t="str">
        <f>IF($C222="","",IFERROR((IFERROR('FORM NILAI SIAP'!$M222*'CPMK-CPL'!H$11,0)+IFERROR('FORM NILAI SIAP'!$O222*'CPMK-CPL'!H$12,0)+IFERROR('FORM NILAI SIAP'!$Q222*'CPMK-CPL'!H$13,0)+IFERROR('FORM NILAI SIAP'!$S222*'CPMK-CPL'!H$14,0)+IFERROR('FORM NILAI SIAP'!$U222*'CPMK-CPL'!H$15,0)+IFERROR('FORM NILAI SIAP'!$W222*'CPMK-CPL'!H$16,0)+IFERROR('FORM NILAI SIAP'!$Y222*'CPMK-CPL'!H$17,0)+IFERROR('FORM NILAI SIAP'!$AA222*'CPMK-CPL'!H$18,0)+IFERROR('FORM NILAI SIAP'!$AC222*'CPMK-CPL'!H$19,0)+IFERROR('FORM NILAI SIAP'!$AE222*'CPMK-CPL'!H$20,0))/'CPMK-CPL'!H$25,""))</f>
        <v/>
      </c>
      <c r="J222" s="7" t="str">
        <f>IF($C222="","",IFERROR((IFERROR('FORM NILAI SIAP'!$M222*'CPMK-CPL'!I$11,0)+IFERROR('FORM NILAI SIAP'!$O222*'CPMK-CPL'!I$12,0)+IFERROR('FORM NILAI SIAP'!$Q222*'CPMK-CPL'!I$13,0)+IFERROR('FORM NILAI SIAP'!$S222*'CPMK-CPL'!I$14,0)+IFERROR('FORM NILAI SIAP'!$U222*'CPMK-CPL'!I$15,0)+IFERROR('FORM NILAI SIAP'!$W222*'CPMK-CPL'!I$16,0)+IFERROR('FORM NILAI SIAP'!$Y222*'CPMK-CPL'!I$17,0)+IFERROR('FORM NILAI SIAP'!$AA222*'CPMK-CPL'!I$18,0)+IFERROR('FORM NILAI SIAP'!$AC222*'CPMK-CPL'!I$19,0)+IFERROR('FORM NILAI SIAP'!$AE222*'CPMK-CPL'!I$20,0))/'CPMK-CPL'!I$25,""))</f>
        <v/>
      </c>
      <c r="K222" s="7" t="str">
        <f>IF($C222="","",IFERROR((IFERROR('FORM NILAI SIAP'!$M222*'CPMK-CPL'!J$11,0)+IFERROR('FORM NILAI SIAP'!$O222*'CPMK-CPL'!J$12,0)+IFERROR('FORM NILAI SIAP'!$Q222*'CPMK-CPL'!J$13,0)+IFERROR('FORM NILAI SIAP'!$S222*'CPMK-CPL'!J$14,0)+IFERROR('FORM NILAI SIAP'!$U222*'CPMK-CPL'!J$15,0)+IFERROR('FORM NILAI SIAP'!$W222*'CPMK-CPL'!J$16,0)+IFERROR('FORM NILAI SIAP'!$Y222*'CPMK-CPL'!J$17,0)+IFERROR('FORM NILAI SIAP'!$AA222*'CPMK-CPL'!J$18,0)+IFERROR('FORM NILAI SIAP'!$AC222*'CPMK-CPL'!J$19,0)+IFERROR('FORM NILAI SIAP'!$AE222*'CPMK-CPL'!J$20,0))/'CPMK-CPL'!J$25,""))</f>
        <v/>
      </c>
      <c r="L222" s="7" t="str">
        <f>IF($C222="","",IFERROR((IFERROR('FORM NILAI SIAP'!$M222*'CPMK-CPL'!K$11,0)+IFERROR('FORM NILAI SIAP'!$O222*'CPMK-CPL'!K$12,0)+IFERROR('FORM NILAI SIAP'!$Q222*'CPMK-CPL'!K$13,0)+IFERROR('FORM NILAI SIAP'!$S222*'CPMK-CPL'!K$14,0)+IFERROR('FORM NILAI SIAP'!$U222*'CPMK-CPL'!K$15,0)+IFERROR('FORM NILAI SIAP'!$W222*'CPMK-CPL'!K$16,0)+IFERROR('FORM NILAI SIAP'!$Y222*'CPMK-CPL'!K$17,0)+IFERROR('FORM NILAI SIAP'!$AA222*'CPMK-CPL'!K$18,0)+IFERROR('FORM NILAI SIAP'!$AC222*'CPMK-CPL'!K$19,0)+IFERROR('FORM NILAI SIAP'!$AE222*'CPMK-CPL'!K$20,0))/'CPMK-CPL'!K$25,""))</f>
        <v/>
      </c>
      <c r="M222" s="7" t="str">
        <f>IF($C222="","",IFERROR((IFERROR('FORM NILAI SIAP'!$M222*'CPMK-CPL'!L$11,0)+IFERROR('FORM NILAI SIAP'!$O222*'CPMK-CPL'!L$12,0)+IFERROR('FORM NILAI SIAP'!$Q222*'CPMK-CPL'!L$13,0)+IFERROR('FORM NILAI SIAP'!$S222*'CPMK-CPL'!L$14,0)+IFERROR('FORM NILAI SIAP'!$U222*'CPMK-CPL'!L$15,0)+IFERROR('FORM NILAI SIAP'!$W222*'CPMK-CPL'!L$16,0)+IFERROR('FORM NILAI SIAP'!$Y222*'CPMK-CPL'!L$17,0)+IFERROR('FORM NILAI SIAP'!$AA222*'CPMK-CPL'!L$18,0)+IFERROR('FORM NILAI SIAP'!$AC222*'CPMK-CPL'!L$19,0)+IFERROR('FORM NILAI SIAP'!$AE222*'CPMK-CPL'!L$20,0))/'CPMK-CPL'!L$25,""))</f>
        <v/>
      </c>
      <c r="N222" s="7" t="str">
        <f>IF($C222="","",IFERROR((IFERROR('FORM NILAI SIAP'!$M222*'CPMK-CPL'!M$11,0)+IFERROR('FORM NILAI SIAP'!$O222*'CPMK-CPL'!M$12,0)+IFERROR('FORM NILAI SIAP'!$Q222*'CPMK-CPL'!M$13,0)+IFERROR('FORM NILAI SIAP'!$S222*'CPMK-CPL'!M$14,0)+IFERROR('FORM NILAI SIAP'!$U222*'CPMK-CPL'!M$15,0)+IFERROR('FORM NILAI SIAP'!$W222*'CPMK-CPL'!M$16,0)+IFERROR('FORM NILAI SIAP'!$Y222*'CPMK-CPL'!M$17,0)+IFERROR('FORM NILAI SIAP'!$AA222*'CPMK-CPL'!M$18,0)+IFERROR('FORM NILAI SIAP'!$AC222*'CPMK-CPL'!M$19,0)+IFERROR('FORM NILAI SIAP'!$AE222*'CPMK-CPL'!M$20,0))/'CPMK-CPL'!M$25,""))</f>
        <v/>
      </c>
      <c r="O222" s="7" t="str">
        <f>IF($C222="","",IFERROR((IFERROR('FORM NILAI SIAP'!$M222*'CPMK-CPL'!N$11,0)+IFERROR('FORM NILAI SIAP'!$O222*'CPMK-CPL'!N$12,0)+IFERROR('FORM NILAI SIAP'!$Q222*'CPMK-CPL'!N$13,0)+IFERROR('FORM NILAI SIAP'!$S222*'CPMK-CPL'!N$14,0)+IFERROR('FORM NILAI SIAP'!$U222*'CPMK-CPL'!N$15,0)+IFERROR('FORM NILAI SIAP'!$W222*'CPMK-CPL'!N$16,0)+IFERROR('FORM NILAI SIAP'!$Y222*'CPMK-CPL'!N$17,0)+IFERROR('FORM NILAI SIAP'!$AA222*'CPMK-CPL'!N$18,0)+IFERROR('FORM NILAI SIAP'!$AC222*'CPMK-CPL'!N$19,0)+IFERROR('FORM NILAI SIAP'!$AE222*'CPMK-CPL'!N$20,0))/'CPMK-CPL'!N$25,""))</f>
        <v/>
      </c>
      <c r="P222" s="7" t="str">
        <f>IF($C222="","",IFERROR((IFERROR('FORM NILAI SIAP'!$M222*'CPMK-CPL'!O$11,0)+IFERROR('FORM NILAI SIAP'!$O222*'CPMK-CPL'!O$12,0)+IFERROR('FORM NILAI SIAP'!$Q222*'CPMK-CPL'!O$13,0)+IFERROR('FORM NILAI SIAP'!$S222*'CPMK-CPL'!O$14,0)+IFERROR('FORM NILAI SIAP'!$U222*'CPMK-CPL'!O$15,0)+IFERROR('FORM NILAI SIAP'!$W222*'CPMK-CPL'!O$16,0)+IFERROR('FORM NILAI SIAP'!$Y222*'CPMK-CPL'!O$17,0)+IFERROR('FORM NILAI SIAP'!$AA222*'CPMK-CPL'!O$18,0)+IFERROR('FORM NILAI SIAP'!$AC222*'CPMK-CPL'!O$19,0)+IFERROR('FORM NILAI SIAP'!$AE222*'CPMK-CPL'!O$20,0))/'CPMK-CPL'!O$25,""))</f>
        <v/>
      </c>
      <c r="Q222" s="7" t="str">
        <f>IF($C222="","",IFERROR((IFERROR('FORM NILAI SIAP'!$M222*'CPMK-CPL'!P$11,0)+IFERROR('FORM NILAI SIAP'!$O222*'CPMK-CPL'!P$12,0)+IFERROR('FORM NILAI SIAP'!$Q222*'CPMK-CPL'!P$13,0)+IFERROR('FORM NILAI SIAP'!$S222*'CPMK-CPL'!P$14,0)+IFERROR('FORM NILAI SIAP'!$U222*'CPMK-CPL'!P$15,0)+IFERROR('FORM NILAI SIAP'!$W222*'CPMK-CPL'!P$16,0)+IFERROR('FORM NILAI SIAP'!$Y222*'CPMK-CPL'!P$17,0)+IFERROR('FORM NILAI SIAP'!$AA222*'CPMK-CPL'!P$18,0)+IFERROR('FORM NILAI SIAP'!$AC222*'CPMK-CPL'!P$19,0)+IFERROR('FORM NILAI SIAP'!$AE222*'CPMK-CPL'!P$20,0))/'CPMK-CPL'!P$25,""))</f>
        <v/>
      </c>
      <c r="R222" s="7" t="str">
        <f>IF($C222="","",IFERROR((IFERROR('FORM NILAI SIAP'!$M222*'CPMK-CPL'!Q$11,0)+IFERROR('FORM NILAI SIAP'!$O222*'CPMK-CPL'!Q$12,0)+IFERROR('FORM NILAI SIAP'!$Q222*'CPMK-CPL'!Q$13,0)+IFERROR('FORM NILAI SIAP'!$S222*'CPMK-CPL'!Q$14,0)+IFERROR('FORM NILAI SIAP'!$U222*'CPMK-CPL'!Q$15,0)+IFERROR('FORM NILAI SIAP'!$W222*'CPMK-CPL'!Q$16,0)+IFERROR('FORM NILAI SIAP'!$Y222*'CPMK-CPL'!Q$17,0)+IFERROR('FORM NILAI SIAP'!$AA222*'CPMK-CPL'!Q$18,0)+IFERROR('FORM NILAI SIAP'!$AC222*'CPMK-CPL'!Q$19,0)+IFERROR('FORM NILAI SIAP'!$AE222*'CPMK-CPL'!Q$20,0))/'CPMK-CPL'!Q$25,""))</f>
        <v/>
      </c>
      <c r="S222" s="7" t="str">
        <f>IF($C222="","",IFERROR((IFERROR('FORM NILAI SIAP'!$M222*'CPMK-CPL'!R$11,0)+IFERROR('FORM NILAI SIAP'!$O222*'CPMK-CPL'!R$12,0)+IFERROR('FORM NILAI SIAP'!$Q222*'CPMK-CPL'!R$13,0)+IFERROR('FORM NILAI SIAP'!$S222*'CPMK-CPL'!R$14,0)+IFERROR('FORM NILAI SIAP'!$U222*'CPMK-CPL'!R$15,0)+IFERROR('FORM NILAI SIAP'!$W222*'CPMK-CPL'!R$16,0)+IFERROR('FORM NILAI SIAP'!$Y222*'CPMK-CPL'!R$17,0)+IFERROR('FORM NILAI SIAP'!$AA222*'CPMK-CPL'!R$18,0)+IFERROR('FORM NILAI SIAP'!$AC222*'CPMK-CPL'!R$19,0)+IFERROR('FORM NILAI SIAP'!$AE222*'CPMK-CPL'!R$20,0))/'CPMK-CPL'!R$25,""))</f>
        <v/>
      </c>
      <c r="T222" s="2" t="str">
        <f t="shared" si="64"/>
        <v/>
      </c>
      <c r="U222" s="2" t="str">
        <f t="shared" si="65"/>
        <v/>
      </c>
      <c r="V222" s="2" t="str">
        <f t="shared" si="66"/>
        <v/>
      </c>
      <c r="W222" s="2" t="str">
        <f t="shared" si="67"/>
        <v/>
      </c>
      <c r="X222" s="2" t="str">
        <f t="shared" si="68"/>
        <v/>
      </c>
      <c r="Y222" s="2" t="str">
        <f t="shared" si="69"/>
        <v/>
      </c>
      <c r="Z222" s="2" t="str">
        <f t="shared" si="70"/>
        <v/>
      </c>
      <c r="AA222" s="2" t="str">
        <f t="shared" si="71"/>
        <v/>
      </c>
      <c r="AB222" s="2" t="str">
        <f t="shared" si="62"/>
        <v/>
      </c>
      <c r="AC222" s="2" t="str">
        <f t="shared" si="72"/>
        <v/>
      </c>
      <c r="AD222" s="2" t="str">
        <f t="shared" si="73"/>
        <v/>
      </c>
      <c r="AE222" s="2" t="str">
        <f t="shared" si="74"/>
        <v/>
      </c>
      <c r="AF222" s="2" t="str">
        <f t="shared" si="75"/>
        <v/>
      </c>
      <c r="AG222" s="2" t="str">
        <f t="shared" si="76"/>
        <v/>
      </c>
      <c r="AH222" s="2" t="str">
        <f t="shared" si="77"/>
        <v/>
      </c>
      <c r="AI222" s="60" t="str">
        <f t="shared" ca="1" si="78"/>
        <v/>
      </c>
      <c r="AJ222" s="60"/>
    </row>
    <row r="223" spans="1:36" x14ac:dyDescent="0.25">
      <c r="A223" s="63" t="str">
        <f t="shared" si="63"/>
        <v/>
      </c>
      <c r="B223" s="49" t="str">
        <f>IF('FORM NILAI SIAP'!A223=0,"",'FORM NILAI SIAP'!A223)</f>
        <v/>
      </c>
      <c r="C223" s="3" t="str">
        <f>IF('FORM NILAI SIAP'!B223=0,"",'FORM NILAI SIAP'!B223)</f>
        <v/>
      </c>
      <c r="D223" s="3" t="str">
        <f>'FORM NILAI SIAP'!J223</f>
        <v/>
      </c>
      <c r="E223" s="7" t="str">
        <f>IF($C223="","",IFERROR((IFERROR('FORM NILAI SIAP'!$M223*'CPMK-CPL'!D$11,0)+IFERROR('FORM NILAI SIAP'!$O223*'CPMK-CPL'!D$12,0)+IFERROR('FORM NILAI SIAP'!$Q223*'CPMK-CPL'!D$13,0)+IFERROR('FORM NILAI SIAP'!$S223*'CPMK-CPL'!D$14,0)+IFERROR('FORM NILAI SIAP'!$U223*'CPMK-CPL'!D$15,0)+IFERROR('FORM NILAI SIAP'!$W223*'CPMK-CPL'!D$16,0)+IFERROR('FORM NILAI SIAP'!$Y223*'CPMK-CPL'!D$17,0)+IFERROR('FORM NILAI SIAP'!$AA223*'CPMK-CPL'!D$18,0)+IFERROR('FORM NILAI SIAP'!$AC223*'CPMK-CPL'!D$19,0)+IFERROR('FORM NILAI SIAP'!$AE223*'CPMK-CPL'!D$20,0))/'CPMK-CPL'!D$25,""))</f>
        <v/>
      </c>
      <c r="F223" s="7" t="str">
        <f>IF($C223="","",IFERROR((IFERROR('FORM NILAI SIAP'!$M223*'CPMK-CPL'!E$11,0)+IFERROR('FORM NILAI SIAP'!$O223*'CPMK-CPL'!E$12,0)+IFERROR('FORM NILAI SIAP'!$Q223*'CPMK-CPL'!E$13,0)+IFERROR('FORM NILAI SIAP'!$S223*'CPMK-CPL'!E$14,0)+IFERROR('FORM NILAI SIAP'!$U223*'CPMK-CPL'!E$15,0)+IFERROR('FORM NILAI SIAP'!$W223*'CPMK-CPL'!E$16,0)+IFERROR('FORM NILAI SIAP'!$Y223*'CPMK-CPL'!E$17,0)+IFERROR('FORM NILAI SIAP'!$AA223*'CPMK-CPL'!E$18,0)+IFERROR('FORM NILAI SIAP'!$AC223*'CPMK-CPL'!E$19,0)+IFERROR('FORM NILAI SIAP'!$AE223*'CPMK-CPL'!E$20,0))/'CPMK-CPL'!E$25,""))</f>
        <v/>
      </c>
      <c r="G223" s="7" t="str">
        <f>IF($C223="","",IFERROR((IFERROR('FORM NILAI SIAP'!$M223*'CPMK-CPL'!F$11,0)+IFERROR('FORM NILAI SIAP'!$O223*'CPMK-CPL'!F$12,0)+IFERROR('FORM NILAI SIAP'!$Q223*'CPMK-CPL'!F$13,0)+IFERROR('FORM NILAI SIAP'!$S223*'CPMK-CPL'!F$14,0)+IFERROR('FORM NILAI SIAP'!$U223*'CPMK-CPL'!F$15,0)+IFERROR('FORM NILAI SIAP'!$W223*'CPMK-CPL'!F$16,0)+IFERROR('FORM NILAI SIAP'!$Y223*'CPMK-CPL'!F$17,0)+IFERROR('FORM NILAI SIAP'!$AA223*'CPMK-CPL'!F$18,0)+IFERROR('FORM NILAI SIAP'!$AC223*'CPMK-CPL'!F$19,0)+IFERROR('FORM NILAI SIAP'!$AE223*'CPMK-CPL'!F$20,0))/'CPMK-CPL'!F$25,""))</f>
        <v/>
      </c>
      <c r="H223" s="7" t="str">
        <f>IF($C223="","",IFERROR((IFERROR('FORM NILAI SIAP'!$M223*'CPMK-CPL'!G$11,0)+IFERROR('FORM NILAI SIAP'!$O223*'CPMK-CPL'!G$12,0)+IFERROR('FORM NILAI SIAP'!$Q223*'CPMK-CPL'!G$13,0)+IFERROR('FORM NILAI SIAP'!$S223*'CPMK-CPL'!G$14,0)+IFERROR('FORM NILAI SIAP'!$U223*'CPMK-CPL'!G$15,0)+IFERROR('FORM NILAI SIAP'!$W223*'CPMK-CPL'!G$16,0)+IFERROR('FORM NILAI SIAP'!$Y223*'CPMK-CPL'!G$17,0)+IFERROR('FORM NILAI SIAP'!$AA223*'CPMK-CPL'!G$18,0)+IFERROR('FORM NILAI SIAP'!$AC223*'CPMK-CPL'!G$19,0)+IFERROR('FORM NILAI SIAP'!$AE223*'CPMK-CPL'!G$20,0))/'CPMK-CPL'!G$25,""))</f>
        <v/>
      </c>
      <c r="I223" s="7" t="str">
        <f>IF($C223="","",IFERROR((IFERROR('FORM NILAI SIAP'!$M223*'CPMK-CPL'!H$11,0)+IFERROR('FORM NILAI SIAP'!$O223*'CPMK-CPL'!H$12,0)+IFERROR('FORM NILAI SIAP'!$Q223*'CPMK-CPL'!H$13,0)+IFERROR('FORM NILAI SIAP'!$S223*'CPMK-CPL'!H$14,0)+IFERROR('FORM NILAI SIAP'!$U223*'CPMK-CPL'!H$15,0)+IFERROR('FORM NILAI SIAP'!$W223*'CPMK-CPL'!H$16,0)+IFERROR('FORM NILAI SIAP'!$Y223*'CPMK-CPL'!H$17,0)+IFERROR('FORM NILAI SIAP'!$AA223*'CPMK-CPL'!H$18,0)+IFERROR('FORM NILAI SIAP'!$AC223*'CPMK-CPL'!H$19,0)+IFERROR('FORM NILAI SIAP'!$AE223*'CPMK-CPL'!H$20,0))/'CPMK-CPL'!H$25,""))</f>
        <v/>
      </c>
      <c r="J223" s="7" t="str">
        <f>IF($C223="","",IFERROR((IFERROR('FORM NILAI SIAP'!$M223*'CPMK-CPL'!I$11,0)+IFERROR('FORM NILAI SIAP'!$O223*'CPMK-CPL'!I$12,0)+IFERROR('FORM NILAI SIAP'!$Q223*'CPMK-CPL'!I$13,0)+IFERROR('FORM NILAI SIAP'!$S223*'CPMK-CPL'!I$14,0)+IFERROR('FORM NILAI SIAP'!$U223*'CPMK-CPL'!I$15,0)+IFERROR('FORM NILAI SIAP'!$W223*'CPMK-CPL'!I$16,0)+IFERROR('FORM NILAI SIAP'!$Y223*'CPMK-CPL'!I$17,0)+IFERROR('FORM NILAI SIAP'!$AA223*'CPMK-CPL'!I$18,0)+IFERROR('FORM NILAI SIAP'!$AC223*'CPMK-CPL'!I$19,0)+IFERROR('FORM NILAI SIAP'!$AE223*'CPMK-CPL'!I$20,0))/'CPMK-CPL'!I$25,""))</f>
        <v/>
      </c>
      <c r="K223" s="7" t="str">
        <f>IF($C223="","",IFERROR((IFERROR('FORM NILAI SIAP'!$M223*'CPMK-CPL'!J$11,0)+IFERROR('FORM NILAI SIAP'!$O223*'CPMK-CPL'!J$12,0)+IFERROR('FORM NILAI SIAP'!$Q223*'CPMK-CPL'!J$13,0)+IFERROR('FORM NILAI SIAP'!$S223*'CPMK-CPL'!J$14,0)+IFERROR('FORM NILAI SIAP'!$U223*'CPMK-CPL'!J$15,0)+IFERROR('FORM NILAI SIAP'!$W223*'CPMK-CPL'!J$16,0)+IFERROR('FORM NILAI SIAP'!$Y223*'CPMK-CPL'!J$17,0)+IFERROR('FORM NILAI SIAP'!$AA223*'CPMK-CPL'!J$18,0)+IFERROR('FORM NILAI SIAP'!$AC223*'CPMK-CPL'!J$19,0)+IFERROR('FORM NILAI SIAP'!$AE223*'CPMK-CPL'!J$20,0))/'CPMK-CPL'!J$25,""))</f>
        <v/>
      </c>
      <c r="L223" s="7" t="str">
        <f>IF($C223="","",IFERROR((IFERROR('FORM NILAI SIAP'!$M223*'CPMK-CPL'!K$11,0)+IFERROR('FORM NILAI SIAP'!$O223*'CPMK-CPL'!K$12,0)+IFERROR('FORM NILAI SIAP'!$Q223*'CPMK-CPL'!K$13,0)+IFERROR('FORM NILAI SIAP'!$S223*'CPMK-CPL'!K$14,0)+IFERROR('FORM NILAI SIAP'!$U223*'CPMK-CPL'!K$15,0)+IFERROR('FORM NILAI SIAP'!$W223*'CPMK-CPL'!K$16,0)+IFERROR('FORM NILAI SIAP'!$Y223*'CPMK-CPL'!K$17,0)+IFERROR('FORM NILAI SIAP'!$AA223*'CPMK-CPL'!K$18,0)+IFERROR('FORM NILAI SIAP'!$AC223*'CPMK-CPL'!K$19,0)+IFERROR('FORM NILAI SIAP'!$AE223*'CPMK-CPL'!K$20,0))/'CPMK-CPL'!K$25,""))</f>
        <v/>
      </c>
      <c r="M223" s="7" t="str">
        <f>IF($C223="","",IFERROR((IFERROR('FORM NILAI SIAP'!$M223*'CPMK-CPL'!L$11,0)+IFERROR('FORM NILAI SIAP'!$O223*'CPMK-CPL'!L$12,0)+IFERROR('FORM NILAI SIAP'!$Q223*'CPMK-CPL'!L$13,0)+IFERROR('FORM NILAI SIAP'!$S223*'CPMK-CPL'!L$14,0)+IFERROR('FORM NILAI SIAP'!$U223*'CPMK-CPL'!L$15,0)+IFERROR('FORM NILAI SIAP'!$W223*'CPMK-CPL'!L$16,0)+IFERROR('FORM NILAI SIAP'!$Y223*'CPMK-CPL'!L$17,0)+IFERROR('FORM NILAI SIAP'!$AA223*'CPMK-CPL'!L$18,0)+IFERROR('FORM NILAI SIAP'!$AC223*'CPMK-CPL'!L$19,0)+IFERROR('FORM NILAI SIAP'!$AE223*'CPMK-CPL'!L$20,0))/'CPMK-CPL'!L$25,""))</f>
        <v/>
      </c>
      <c r="N223" s="7" t="str">
        <f>IF($C223="","",IFERROR((IFERROR('FORM NILAI SIAP'!$M223*'CPMK-CPL'!M$11,0)+IFERROR('FORM NILAI SIAP'!$O223*'CPMK-CPL'!M$12,0)+IFERROR('FORM NILAI SIAP'!$Q223*'CPMK-CPL'!M$13,0)+IFERROR('FORM NILAI SIAP'!$S223*'CPMK-CPL'!M$14,0)+IFERROR('FORM NILAI SIAP'!$U223*'CPMK-CPL'!M$15,0)+IFERROR('FORM NILAI SIAP'!$W223*'CPMK-CPL'!M$16,0)+IFERROR('FORM NILAI SIAP'!$Y223*'CPMK-CPL'!M$17,0)+IFERROR('FORM NILAI SIAP'!$AA223*'CPMK-CPL'!M$18,0)+IFERROR('FORM NILAI SIAP'!$AC223*'CPMK-CPL'!M$19,0)+IFERROR('FORM NILAI SIAP'!$AE223*'CPMK-CPL'!M$20,0))/'CPMK-CPL'!M$25,""))</f>
        <v/>
      </c>
      <c r="O223" s="7" t="str">
        <f>IF($C223="","",IFERROR((IFERROR('FORM NILAI SIAP'!$M223*'CPMK-CPL'!N$11,0)+IFERROR('FORM NILAI SIAP'!$O223*'CPMK-CPL'!N$12,0)+IFERROR('FORM NILAI SIAP'!$Q223*'CPMK-CPL'!N$13,0)+IFERROR('FORM NILAI SIAP'!$S223*'CPMK-CPL'!N$14,0)+IFERROR('FORM NILAI SIAP'!$U223*'CPMK-CPL'!N$15,0)+IFERROR('FORM NILAI SIAP'!$W223*'CPMK-CPL'!N$16,0)+IFERROR('FORM NILAI SIAP'!$Y223*'CPMK-CPL'!N$17,0)+IFERROR('FORM NILAI SIAP'!$AA223*'CPMK-CPL'!N$18,0)+IFERROR('FORM NILAI SIAP'!$AC223*'CPMK-CPL'!N$19,0)+IFERROR('FORM NILAI SIAP'!$AE223*'CPMK-CPL'!N$20,0))/'CPMK-CPL'!N$25,""))</f>
        <v/>
      </c>
      <c r="P223" s="7" t="str">
        <f>IF($C223="","",IFERROR((IFERROR('FORM NILAI SIAP'!$M223*'CPMK-CPL'!O$11,0)+IFERROR('FORM NILAI SIAP'!$O223*'CPMK-CPL'!O$12,0)+IFERROR('FORM NILAI SIAP'!$Q223*'CPMK-CPL'!O$13,0)+IFERROR('FORM NILAI SIAP'!$S223*'CPMK-CPL'!O$14,0)+IFERROR('FORM NILAI SIAP'!$U223*'CPMK-CPL'!O$15,0)+IFERROR('FORM NILAI SIAP'!$W223*'CPMK-CPL'!O$16,0)+IFERROR('FORM NILAI SIAP'!$Y223*'CPMK-CPL'!O$17,0)+IFERROR('FORM NILAI SIAP'!$AA223*'CPMK-CPL'!O$18,0)+IFERROR('FORM NILAI SIAP'!$AC223*'CPMK-CPL'!O$19,0)+IFERROR('FORM NILAI SIAP'!$AE223*'CPMK-CPL'!O$20,0))/'CPMK-CPL'!O$25,""))</f>
        <v/>
      </c>
      <c r="Q223" s="7" t="str">
        <f>IF($C223="","",IFERROR((IFERROR('FORM NILAI SIAP'!$M223*'CPMK-CPL'!P$11,0)+IFERROR('FORM NILAI SIAP'!$O223*'CPMK-CPL'!P$12,0)+IFERROR('FORM NILAI SIAP'!$Q223*'CPMK-CPL'!P$13,0)+IFERROR('FORM NILAI SIAP'!$S223*'CPMK-CPL'!P$14,0)+IFERROR('FORM NILAI SIAP'!$U223*'CPMK-CPL'!P$15,0)+IFERROR('FORM NILAI SIAP'!$W223*'CPMK-CPL'!P$16,0)+IFERROR('FORM NILAI SIAP'!$Y223*'CPMK-CPL'!P$17,0)+IFERROR('FORM NILAI SIAP'!$AA223*'CPMK-CPL'!P$18,0)+IFERROR('FORM NILAI SIAP'!$AC223*'CPMK-CPL'!P$19,0)+IFERROR('FORM NILAI SIAP'!$AE223*'CPMK-CPL'!P$20,0))/'CPMK-CPL'!P$25,""))</f>
        <v/>
      </c>
      <c r="R223" s="7" t="str">
        <f>IF($C223="","",IFERROR((IFERROR('FORM NILAI SIAP'!$M223*'CPMK-CPL'!Q$11,0)+IFERROR('FORM NILAI SIAP'!$O223*'CPMK-CPL'!Q$12,0)+IFERROR('FORM NILAI SIAP'!$Q223*'CPMK-CPL'!Q$13,0)+IFERROR('FORM NILAI SIAP'!$S223*'CPMK-CPL'!Q$14,0)+IFERROR('FORM NILAI SIAP'!$U223*'CPMK-CPL'!Q$15,0)+IFERROR('FORM NILAI SIAP'!$W223*'CPMK-CPL'!Q$16,0)+IFERROR('FORM NILAI SIAP'!$Y223*'CPMK-CPL'!Q$17,0)+IFERROR('FORM NILAI SIAP'!$AA223*'CPMK-CPL'!Q$18,0)+IFERROR('FORM NILAI SIAP'!$AC223*'CPMK-CPL'!Q$19,0)+IFERROR('FORM NILAI SIAP'!$AE223*'CPMK-CPL'!Q$20,0))/'CPMK-CPL'!Q$25,""))</f>
        <v/>
      </c>
      <c r="S223" s="7" t="str">
        <f>IF($C223="","",IFERROR((IFERROR('FORM NILAI SIAP'!$M223*'CPMK-CPL'!R$11,0)+IFERROR('FORM NILAI SIAP'!$O223*'CPMK-CPL'!R$12,0)+IFERROR('FORM NILAI SIAP'!$Q223*'CPMK-CPL'!R$13,0)+IFERROR('FORM NILAI SIAP'!$S223*'CPMK-CPL'!R$14,0)+IFERROR('FORM NILAI SIAP'!$U223*'CPMK-CPL'!R$15,0)+IFERROR('FORM NILAI SIAP'!$W223*'CPMK-CPL'!R$16,0)+IFERROR('FORM NILAI SIAP'!$Y223*'CPMK-CPL'!R$17,0)+IFERROR('FORM NILAI SIAP'!$AA223*'CPMK-CPL'!R$18,0)+IFERROR('FORM NILAI SIAP'!$AC223*'CPMK-CPL'!R$19,0)+IFERROR('FORM NILAI SIAP'!$AE223*'CPMK-CPL'!R$20,0))/'CPMK-CPL'!R$25,""))</f>
        <v/>
      </c>
      <c r="T223" s="2" t="str">
        <f t="shared" si="64"/>
        <v/>
      </c>
      <c r="U223" s="2" t="str">
        <f t="shared" si="65"/>
        <v/>
      </c>
      <c r="V223" s="2" t="str">
        <f t="shared" si="66"/>
        <v/>
      </c>
      <c r="W223" s="2" t="str">
        <f t="shared" si="67"/>
        <v/>
      </c>
      <c r="X223" s="2" t="str">
        <f t="shared" si="68"/>
        <v/>
      </c>
      <c r="Y223" s="2" t="str">
        <f t="shared" si="69"/>
        <v/>
      </c>
      <c r="Z223" s="2" t="str">
        <f t="shared" si="70"/>
        <v/>
      </c>
      <c r="AA223" s="2" t="str">
        <f t="shared" si="71"/>
        <v/>
      </c>
      <c r="AB223" s="2" t="str">
        <f t="shared" si="62"/>
        <v/>
      </c>
      <c r="AC223" s="2" t="str">
        <f t="shared" si="72"/>
        <v/>
      </c>
      <c r="AD223" s="2" t="str">
        <f t="shared" si="73"/>
        <v/>
      </c>
      <c r="AE223" s="2" t="str">
        <f t="shared" si="74"/>
        <v/>
      </c>
      <c r="AF223" s="2" t="str">
        <f t="shared" si="75"/>
        <v/>
      </c>
      <c r="AG223" s="2" t="str">
        <f t="shared" si="76"/>
        <v/>
      </c>
      <c r="AH223" s="2" t="str">
        <f t="shared" si="77"/>
        <v/>
      </c>
      <c r="AI223" s="60" t="str">
        <f t="shared" ca="1" si="78"/>
        <v/>
      </c>
      <c r="AJ223" s="60"/>
    </row>
    <row r="224" spans="1:36" x14ac:dyDescent="0.25">
      <c r="A224" s="63" t="str">
        <f t="shared" si="63"/>
        <v/>
      </c>
      <c r="B224" s="49" t="str">
        <f>IF('FORM NILAI SIAP'!A224=0,"",'FORM NILAI SIAP'!A224)</f>
        <v/>
      </c>
      <c r="C224" s="3" t="str">
        <f>IF('FORM NILAI SIAP'!B224=0,"",'FORM NILAI SIAP'!B224)</f>
        <v/>
      </c>
      <c r="D224" s="3" t="str">
        <f>'FORM NILAI SIAP'!J224</f>
        <v/>
      </c>
      <c r="E224" s="7" t="str">
        <f>IF($C224="","",IFERROR((IFERROR('FORM NILAI SIAP'!$M224*'CPMK-CPL'!D$11,0)+IFERROR('FORM NILAI SIAP'!$O224*'CPMK-CPL'!D$12,0)+IFERROR('FORM NILAI SIAP'!$Q224*'CPMK-CPL'!D$13,0)+IFERROR('FORM NILAI SIAP'!$S224*'CPMK-CPL'!D$14,0)+IFERROR('FORM NILAI SIAP'!$U224*'CPMK-CPL'!D$15,0)+IFERROR('FORM NILAI SIAP'!$W224*'CPMK-CPL'!D$16,0)+IFERROR('FORM NILAI SIAP'!$Y224*'CPMK-CPL'!D$17,0)+IFERROR('FORM NILAI SIAP'!$AA224*'CPMK-CPL'!D$18,0)+IFERROR('FORM NILAI SIAP'!$AC224*'CPMK-CPL'!D$19,0)+IFERROR('FORM NILAI SIAP'!$AE224*'CPMK-CPL'!D$20,0))/'CPMK-CPL'!D$25,""))</f>
        <v/>
      </c>
      <c r="F224" s="7" t="str">
        <f>IF($C224="","",IFERROR((IFERROR('FORM NILAI SIAP'!$M224*'CPMK-CPL'!E$11,0)+IFERROR('FORM NILAI SIAP'!$O224*'CPMK-CPL'!E$12,0)+IFERROR('FORM NILAI SIAP'!$Q224*'CPMK-CPL'!E$13,0)+IFERROR('FORM NILAI SIAP'!$S224*'CPMK-CPL'!E$14,0)+IFERROR('FORM NILAI SIAP'!$U224*'CPMK-CPL'!E$15,0)+IFERROR('FORM NILAI SIAP'!$W224*'CPMK-CPL'!E$16,0)+IFERROR('FORM NILAI SIAP'!$Y224*'CPMK-CPL'!E$17,0)+IFERROR('FORM NILAI SIAP'!$AA224*'CPMK-CPL'!E$18,0)+IFERROR('FORM NILAI SIAP'!$AC224*'CPMK-CPL'!E$19,0)+IFERROR('FORM NILAI SIAP'!$AE224*'CPMK-CPL'!E$20,0))/'CPMK-CPL'!E$25,""))</f>
        <v/>
      </c>
      <c r="G224" s="7" t="str">
        <f>IF($C224="","",IFERROR((IFERROR('FORM NILAI SIAP'!$M224*'CPMK-CPL'!F$11,0)+IFERROR('FORM NILAI SIAP'!$O224*'CPMK-CPL'!F$12,0)+IFERROR('FORM NILAI SIAP'!$Q224*'CPMK-CPL'!F$13,0)+IFERROR('FORM NILAI SIAP'!$S224*'CPMK-CPL'!F$14,0)+IFERROR('FORM NILAI SIAP'!$U224*'CPMK-CPL'!F$15,0)+IFERROR('FORM NILAI SIAP'!$W224*'CPMK-CPL'!F$16,0)+IFERROR('FORM NILAI SIAP'!$Y224*'CPMK-CPL'!F$17,0)+IFERROR('FORM NILAI SIAP'!$AA224*'CPMK-CPL'!F$18,0)+IFERROR('FORM NILAI SIAP'!$AC224*'CPMK-CPL'!F$19,0)+IFERROR('FORM NILAI SIAP'!$AE224*'CPMK-CPL'!F$20,0))/'CPMK-CPL'!F$25,""))</f>
        <v/>
      </c>
      <c r="H224" s="7" t="str">
        <f>IF($C224="","",IFERROR((IFERROR('FORM NILAI SIAP'!$M224*'CPMK-CPL'!G$11,0)+IFERROR('FORM NILAI SIAP'!$O224*'CPMK-CPL'!G$12,0)+IFERROR('FORM NILAI SIAP'!$Q224*'CPMK-CPL'!G$13,0)+IFERROR('FORM NILAI SIAP'!$S224*'CPMK-CPL'!G$14,0)+IFERROR('FORM NILAI SIAP'!$U224*'CPMK-CPL'!G$15,0)+IFERROR('FORM NILAI SIAP'!$W224*'CPMK-CPL'!G$16,0)+IFERROR('FORM NILAI SIAP'!$Y224*'CPMK-CPL'!G$17,0)+IFERROR('FORM NILAI SIAP'!$AA224*'CPMK-CPL'!G$18,0)+IFERROR('FORM NILAI SIAP'!$AC224*'CPMK-CPL'!G$19,0)+IFERROR('FORM NILAI SIAP'!$AE224*'CPMK-CPL'!G$20,0))/'CPMK-CPL'!G$25,""))</f>
        <v/>
      </c>
      <c r="I224" s="7" t="str">
        <f>IF($C224="","",IFERROR((IFERROR('FORM NILAI SIAP'!$M224*'CPMK-CPL'!H$11,0)+IFERROR('FORM NILAI SIAP'!$O224*'CPMK-CPL'!H$12,0)+IFERROR('FORM NILAI SIAP'!$Q224*'CPMK-CPL'!H$13,0)+IFERROR('FORM NILAI SIAP'!$S224*'CPMK-CPL'!H$14,0)+IFERROR('FORM NILAI SIAP'!$U224*'CPMK-CPL'!H$15,0)+IFERROR('FORM NILAI SIAP'!$W224*'CPMK-CPL'!H$16,0)+IFERROR('FORM NILAI SIAP'!$Y224*'CPMK-CPL'!H$17,0)+IFERROR('FORM NILAI SIAP'!$AA224*'CPMK-CPL'!H$18,0)+IFERROR('FORM NILAI SIAP'!$AC224*'CPMK-CPL'!H$19,0)+IFERROR('FORM NILAI SIAP'!$AE224*'CPMK-CPL'!H$20,0))/'CPMK-CPL'!H$25,""))</f>
        <v/>
      </c>
      <c r="J224" s="7" t="str">
        <f>IF($C224="","",IFERROR((IFERROR('FORM NILAI SIAP'!$M224*'CPMK-CPL'!I$11,0)+IFERROR('FORM NILAI SIAP'!$O224*'CPMK-CPL'!I$12,0)+IFERROR('FORM NILAI SIAP'!$Q224*'CPMK-CPL'!I$13,0)+IFERROR('FORM NILAI SIAP'!$S224*'CPMK-CPL'!I$14,0)+IFERROR('FORM NILAI SIAP'!$U224*'CPMK-CPL'!I$15,0)+IFERROR('FORM NILAI SIAP'!$W224*'CPMK-CPL'!I$16,0)+IFERROR('FORM NILAI SIAP'!$Y224*'CPMK-CPL'!I$17,0)+IFERROR('FORM NILAI SIAP'!$AA224*'CPMK-CPL'!I$18,0)+IFERROR('FORM NILAI SIAP'!$AC224*'CPMK-CPL'!I$19,0)+IFERROR('FORM NILAI SIAP'!$AE224*'CPMK-CPL'!I$20,0))/'CPMK-CPL'!I$25,""))</f>
        <v/>
      </c>
      <c r="K224" s="7" t="str">
        <f>IF($C224="","",IFERROR((IFERROR('FORM NILAI SIAP'!$M224*'CPMK-CPL'!J$11,0)+IFERROR('FORM NILAI SIAP'!$O224*'CPMK-CPL'!J$12,0)+IFERROR('FORM NILAI SIAP'!$Q224*'CPMK-CPL'!J$13,0)+IFERROR('FORM NILAI SIAP'!$S224*'CPMK-CPL'!J$14,0)+IFERROR('FORM NILAI SIAP'!$U224*'CPMK-CPL'!J$15,0)+IFERROR('FORM NILAI SIAP'!$W224*'CPMK-CPL'!J$16,0)+IFERROR('FORM NILAI SIAP'!$Y224*'CPMK-CPL'!J$17,0)+IFERROR('FORM NILAI SIAP'!$AA224*'CPMK-CPL'!J$18,0)+IFERROR('FORM NILAI SIAP'!$AC224*'CPMK-CPL'!J$19,0)+IFERROR('FORM NILAI SIAP'!$AE224*'CPMK-CPL'!J$20,0))/'CPMK-CPL'!J$25,""))</f>
        <v/>
      </c>
      <c r="L224" s="7" t="str">
        <f>IF($C224="","",IFERROR((IFERROR('FORM NILAI SIAP'!$M224*'CPMK-CPL'!K$11,0)+IFERROR('FORM NILAI SIAP'!$O224*'CPMK-CPL'!K$12,0)+IFERROR('FORM NILAI SIAP'!$Q224*'CPMK-CPL'!K$13,0)+IFERROR('FORM NILAI SIAP'!$S224*'CPMK-CPL'!K$14,0)+IFERROR('FORM NILAI SIAP'!$U224*'CPMK-CPL'!K$15,0)+IFERROR('FORM NILAI SIAP'!$W224*'CPMK-CPL'!K$16,0)+IFERROR('FORM NILAI SIAP'!$Y224*'CPMK-CPL'!K$17,0)+IFERROR('FORM NILAI SIAP'!$AA224*'CPMK-CPL'!K$18,0)+IFERROR('FORM NILAI SIAP'!$AC224*'CPMK-CPL'!K$19,0)+IFERROR('FORM NILAI SIAP'!$AE224*'CPMK-CPL'!K$20,0))/'CPMK-CPL'!K$25,""))</f>
        <v/>
      </c>
      <c r="M224" s="7" t="str">
        <f>IF($C224="","",IFERROR((IFERROR('FORM NILAI SIAP'!$M224*'CPMK-CPL'!L$11,0)+IFERROR('FORM NILAI SIAP'!$O224*'CPMK-CPL'!L$12,0)+IFERROR('FORM NILAI SIAP'!$Q224*'CPMK-CPL'!L$13,0)+IFERROR('FORM NILAI SIAP'!$S224*'CPMK-CPL'!L$14,0)+IFERROR('FORM NILAI SIAP'!$U224*'CPMK-CPL'!L$15,0)+IFERROR('FORM NILAI SIAP'!$W224*'CPMK-CPL'!L$16,0)+IFERROR('FORM NILAI SIAP'!$Y224*'CPMK-CPL'!L$17,0)+IFERROR('FORM NILAI SIAP'!$AA224*'CPMK-CPL'!L$18,0)+IFERROR('FORM NILAI SIAP'!$AC224*'CPMK-CPL'!L$19,0)+IFERROR('FORM NILAI SIAP'!$AE224*'CPMK-CPL'!L$20,0))/'CPMK-CPL'!L$25,""))</f>
        <v/>
      </c>
      <c r="N224" s="7" t="str">
        <f>IF($C224="","",IFERROR((IFERROR('FORM NILAI SIAP'!$M224*'CPMK-CPL'!M$11,0)+IFERROR('FORM NILAI SIAP'!$O224*'CPMK-CPL'!M$12,0)+IFERROR('FORM NILAI SIAP'!$Q224*'CPMK-CPL'!M$13,0)+IFERROR('FORM NILAI SIAP'!$S224*'CPMK-CPL'!M$14,0)+IFERROR('FORM NILAI SIAP'!$U224*'CPMK-CPL'!M$15,0)+IFERROR('FORM NILAI SIAP'!$W224*'CPMK-CPL'!M$16,0)+IFERROR('FORM NILAI SIAP'!$Y224*'CPMK-CPL'!M$17,0)+IFERROR('FORM NILAI SIAP'!$AA224*'CPMK-CPL'!M$18,0)+IFERROR('FORM NILAI SIAP'!$AC224*'CPMK-CPL'!M$19,0)+IFERROR('FORM NILAI SIAP'!$AE224*'CPMK-CPL'!M$20,0))/'CPMK-CPL'!M$25,""))</f>
        <v/>
      </c>
      <c r="O224" s="7" t="str">
        <f>IF($C224="","",IFERROR((IFERROR('FORM NILAI SIAP'!$M224*'CPMK-CPL'!N$11,0)+IFERROR('FORM NILAI SIAP'!$O224*'CPMK-CPL'!N$12,0)+IFERROR('FORM NILAI SIAP'!$Q224*'CPMK-CPL'!N$13,0)+IFERROR('FORM NILAI SIAP'!$S224*'CPMK-CPL'!N$14,0)+IFERROR('FORM NILAI SIAP'!$U224*'CPMK-CPL'!N$15,0)+IFERROR('FORM NILAI SIAP'!$W224*'CPMK-CPL'!N$16,0)+IFERROR('FORM NILAI SIAP'!$Y224*'CPMK-CPL'!N$17,0)+IFERROR('FORM NILAI SIAP'!$AA224*'CPMK-CPL'!N$18,0)+IFERROR('FORM NILAI SIAP'!$AC224*'CPMK-CPL'!N$19,0)+IFERROR('FORM NILAI SIAP'!$AE224*'CPMK-CPL'!N$20,0))/'CPMK-CPL'!N$25,""))</f>
        <v/>
      </c>
      <c r="P224" s="7" t="str">
        <f>IF($C224="","",IFERROR((IFERROR('FORM NILAI SIAP'!$M224*'CPMK-CPL'!O$11,0)+IFERROR('FORM NILAI SIAP'!$O224*'CPMK-CPL'!O$12,0)+IFERROR('FORM NILAI SIAP'!$Q224*'CPMK-CPL'!O$13,0)+IFERROR('FORM NILAI SIAP'!$S224*'CPMK-CPL'!O$14,0)+IFERROR('FORM NILAI SIAP'!$U224*'CPMK-CPL'!O$15,0)+IFERROR('FORM NILAI SIAP'!$W224*'CPMK-CPL'!O$16,0)+IFERROR('FORM NILAI SIAP'!$Y224*'CPMK-CPL'!O$17,0)+IFERROR('FORM NILAI SIAP'!$AA224*'CPMK-CPL'!O$18,0)+IFERROR('FORM NILAI SIAP'!$AC224*'CPMK-CPL'!O$19,0)+IFERROR('FORM NILAI SIAP'!$AE224*'CPMK-CPL'!O$20,0))/'CPMK-CPL'!O$25,""))</f>
        <v/>
      </c>
      <c r="Q224" s="7" t="str">
        <f>IF($C224="","",IFERROR((IFERROR('FORM NILAI SIAP'!$M224*'CPMK-CPL'!P$11,0)+IFERROR('FORM NILAI SIAP'!$O224*'CPMK-CPL'!P$12,0)+IFERROR('FORM NILAI SIAP'!$Q224*'CPMK-CPL'!P$13,0)+IFERROR('FORM NILAI SIAP'!$S224*'CPMK-CPL'!P$14,0)+IFERROR('FORM NILAI SIAP'!$U224*'CPMK-CPL'!P$15,0)+IFERROR('FORM NILAI SIAP'!$W224*'CPMK-CPL'!P$16,0)+IFERROR('FORM NILAI SIAP'!$Y224*'CPMK-CPL'!P$17,0)+IFERROR('FORM NILAI SIAP'!$AA224*'CPMK-CPL'!P$18,0)+IFERROR('FORM NILAI SIAP'!$AC224*'CPMK-CPL'!P$19,0)+IFERROR('FORM NILAI SIAP'!$AE224*'CPMK-CPL'!P$20,0))/'CPMK-CPL'!P$25,""))</f>
        <v/>
      </c>
      <c r="R224" s="7" t="str">
        <f>IF($C224="","",IFERROR((IFERROR('FORM NILAI SIAP'!$M224*'CPMK-CPL'!Q$11,0)+IFERROR('FORM NILAI SIAP'!$O224*'CPMK-CPL'!Q$12,0)+IFERROR('FORM NILAI SIAP'!$Q224*'CPMK-CPL'!Q$13,0)+IFERROR('FORM NILAI SIAP'!$S224*'CPMK-CPL'!Q$14,0)+IFERROR('FORM NILAI SIAP'!$U224*'CPMK-CPL'!Q$15,0)+IFERROR('FORM NILAI SIAP'!$W224*'CPMK-CPL'!Q$16,0)+IFERROR('FORM NILAI SIAP'!$Y224*'CPMK-CPL'!Q$17,0)+IFERROR('FORM NILAI SIAP'!$AA224*'CPMK-CPL'!Q$18,0)+IFERROR('FORM NILAI SIAP'!$AC224*'CPMK-CPL'!Q$19,0)+IFERROR('FORM NILAI SIAP'!$AE224*'CPMK-CPL'!Q$20,0))/'CPMK-CPL'!Q$25,""))</f>
        <v/>
      </c>
      <c r="S224" s="7" t="str">
        <f>IF($C224="","",IFERROR((IFERROR('FORM NILAI SIAP'!$M224*'CPMK-CPL'!R$11,0)+IFERROR('FORM NILAI SIAP'!$O224*'CPMK-CPL'!R$12,0)+IFERROR('FORM NILAI SIAP'!$Q224*'CPMK-CPL'!R$13,0)+IFERROR('FORM NILAI SIAP'!$S224*'CPMK-CPL'!R$14,0)+IFERROR('FORM NILAI SIAP'!$U224*'CPMK-CPL'!R$15,0)+IFERROR('FORM NILAI SIAP'!$W224*'CPMK-CPL'!R$16,0)+IFERROR('FORM NILAI SIAP'!$Y224*'CPMK-CPL'!R$17,0)+IFERROR('FORM NILAI SIAP'!$AA224*'CPMK-CPL'!R$18,0)+IFERROR('FORM NILAI SIAP'!$AC224*'CPMK-CPL'!R$19,0)+IFERROR('FORM NILAI SIAP'!$AE224*'CPMK-CPL'!R$20,0))/'CPMK-CPL'!R$25,""))</f>
        <v/>
      </c>
      <c r="T224" s="2" t="str">
        <f t="shared" si="64"/>
        <v/>
      </c>
      <c r="U224" s="2" t="str">
        <f t="shared" si="65"/>
        <v/>
      </c>
      <c r="V224" s="2" t="str">
        <f t="shared" si="66"/>
        <v/>
      </c>
      <c r="W224" s="2" t="str">
        <f t="shared" si="67"/>
        <v/>
      </c>
      <c r="X224" s="2" t="str">
        <f t="shared" si="68"/>
        <v/>
      </c>
      <c r="Y224" s="2" t="str">
        <f t="shared" si="69"/>
        <v/>
      </c>
      <c r="Z224" s="2" t="str">
        <f t="shared" si="70"/>
        <v/>
      </c>
      <c r="AA224" s="2" t="str">
        <f t="shared" si="71"/>
        <v/>
      </c>
      <c r="AB224" s="2" t="str">
        <f t="shared" si="62"/>
        <v/>
      </c>
      <c r="AC224" s="2" t="str">
        <f t="shared" si="72"/>
        <v/>
      </c>
      <c r="AD224" s="2" t="str">
        <f t="shared" si="73"/>
        <v/>
      </c>
      <c r="AE224" s="2" t="str">
        <f t="shared" si="74"/>
        <v/>
      </c>
      <c r="AF224" s="2" t="str">
        <f t="shared" si="75"/>
        <v/>
      </c>
      <c r="AG224" s="2" t="str">
        <f t="shared" si="76"/>
        <v/>
      </c>
      <c r="AH224" s="2" t="str">
        <f t="shared" si="77"/>
        <v/>
      </c>
      <c r="AI224" s="60" t="str">
        <f t="shared" ca="1" si="78"/>
        <v/>
      </c>
      <c r="AJ224" s="60"/>
    </row>
    <row r="225" spans="1:36" x14ac:dyDescent="0.25">
      <c r="A225" s="63" t="str">
        <f t="shared" si="63"/>
        <v/>
      </c>
      <c r="B225" s="49" t="str">
        <f>IF('FORM NILAI SIAP'!A225=0,"",'FORM NILAI SIAP'!A225)</f>
        <v/>
      </c>
      <c r="C225" s="3" t="str">
        <f>IF('FORM NILAI SIAP'!B225=0,"",'FORM NILAI SIAP'!B225)</f>
        <v/>
      </c>
      <c r="D225" s="3" t="str">
        <f>'FORM NILAI SIAP'!J225</f>
        <v/>
      </c>
      <c r="E225" s="7" t="str">
        <f>IF($C225="","",IFERROR((IFERROR('FORM NILAI SIAP'!$M225*'CPMK-CPL'!D$11,0)+IFERROR('FORM NILAI SIAP'!$O225*'CPMK-CPL'!D$12,0)+IFERROR('FORM NILAI SIAP'!$Q225*'CPMK-CPL'!D$13,0)+IFERROR('FORM NILAI SIAP'!$S225*'CPMK-CPL'!D$14,0)+IFERROR('FORM NILAI SIAP'!$U225*'CPMK-CPL'!D$15,0)+IFERROR('FORM NILAI SIAP'!$W225*'CPMK-CPL'!D$16,0)+IFERROR('FORM NILAI SIAP'!$Y225*'CPMK-CPL'!D$17,0)+IFERROR('FORM NILAI SIAP'!$AA225*'CPMK-CPL'!D$18,0)+IFERROR('FORM NILAI SIAP'!$AC225*'CPMK-CPL'!D$19,0)+IFERROR('FORM NILAI SIAP'!$AE225*'CPMK-CPL'!D$20,0))/'CPMK-CPL'!D$25,""))</f>
        <v/>
      </c>
      <c r="F225" s="7" t="str">
        <f>IF($C225="","",IFERROR((IFERROR('FORM NILAI SIAP'!$M225*'CPMK-CPL'!E$11,0)+IFERROR('FORM NILAI SIAP'!$O225*'CPMK-CPL'!E$12,0)+IFERROR('FORM NILAI SIAP'!$Q225*'CPMK-CPL'!E$13,0)+IFERROR('FORM NILAI SIAP'!$S225*'CPMK-CPL'!E$14,0)+IFERROR('FORM NILAI SIAP'!$U225*'CPMK-CPL'!E$15,0)+IFERROR('FORM NILAI SIAP'!$W225*'CPMK-CPL'!E$16,0)+IFERROR('FORM NILAI SIAP'!$Y225*'CPMK-CPL'!E$17,0)+IFERROR('FORM NILAI SIAP'!$AA225*'CPMK-CPL'!E$18,0)+IFERROR('FORM NILAI SIAP'!$AC225*'CPMK-CPL'!E$19,0)+IFERROR('FORM NILAI SIAP'!$AE225*'CPMK-CPL'!E$20,0))/'CPMK-CPL'!E$25,""))</f>
        <v/>
      </c>
      <c r="G225" s="7" t="str">
        <f>IF($C225="","",IFERROR((IFERROR('FORM NILAI SIAP'!$M225*'CPMK-CPL'!F$11,0)+IFERROR('FORM NILAI SIAP'!$O225*'CPMK-CPL'!F$12,0)+IFERROR('FORM NILAI SIAP'!$Q225*'CPMK-CPL'!F$13,0)+IFERROR('FORM NILAI SIAP'!$S225*'CPMK-CPL'!F$14,0)+IFERROR('FORM NILAI SIAP'!$U225*'CPMK-CPL'!F$15,0)+IFERROR('FORM NILAI SIAP'!$W225*'CPMK-CPL'!F$16,0)+IFERROR('FORM NILAI SIAP'!$Y225*'CPMK-CPL'!F$17,0)+IFERROR('FORM NILAI SIAP'!$AA225*'CPMK-CPL'!F$18,0)+IFERROR('FORM NILAI SIAP'!$AC225*'CPMK-CPL'!F$19,0)+IFERROR('FORM NILAI SIAP'!$AE225*'CPMK-CPL'!F$20,0))/'CPMK-CPL'!F$25,""))</f>
        <v/>
      </c>
      <c r="H225" s="7" t="str">
        <f>IF($C225="","",IFERROR((IFERROR('FORM NILAI SIAP'!$M225*'CPMK-CPL'!G$11,0)+IFERROR('FORM NILAI SIAP'!$O225*'CPMK-CPL'!G$12,0)+IFERROR('FORM NILAI SIAP'!$Q225*'CPMK-CPL'!G$13,0)+IFERROR('FORM NILAI SIAP'!$S225*'CPMK-CPL'!G$14,0)+IFERROR('FORM NILAI SIAP'!$U225*'CPMK-CPL'!G$15,0)+IFERROR('FORM NILAI SIAP'!$W225*'CPMK-CPL'!G$16,0)+IFERROR('FORM NILAI SIAP'!$Y225*'CPMK-CPL'!G$17,0)+IFERROR('FORM NILAI SIAP'!$AA225*'CPMK-CPL'!G$18,0)+IFERROR('FORM NILAI SIAP'!$AC225*'CPMK-CPL'!G$19,0)+IFERROR('FORM NILAI SIAP'!$AE225*'CPMK-CPL'!G$20,0))/'CPMK-CPL'!G$25,""))</f>
        <v/>
      </c>
      <c r="I225" s="7" t="str">
        <f>IF($C225="","",IFERROR((IFERROR('FORM NILAI SIAP'!$M225*'CPMK-CPL'!H$11,0)+IFERROR('FORM NILAI SIAP'!$O225*'CPMK-CPL'!H$12,0)+IFERROR('FORM NILAI SIAP'!$Q225*'CPMK-CPL'!H$13,0)+IFERROR('FORM NILAI SIAP'!$S225*'CPMK-CPL'!H$14,0)+IFERROR('FORM NILAI SIAP'!$U225*'CPMK-CPL'!H$15,0)+IFERROR('FORM NILAI SIAP'!$W225*'CPMK-CPL'!H$16,0)+IFERROR('FORM NILAI SIAP'!$Y225*'CPMK-CPL'!H$17,0)+IFERROR('FORM NILAI SIAP'!$AA225*'CPMK-CPL'!H$18,0)+IFERROR('FORM NILAI SIAP'!$AC225*'CPMK-CPL'!H$19,0)+IFERROR('FORM NILAI SIAP'!$AE225*'CPMK-CPL'!H$20,0))/'CPMK-CPL'!H$25,""))</f>
        <v/>
      </c>
      <c r="J225" s="7" t="str">
        <f>IF($C225="","",IFERROR((IFERROR('FORM NILAI SIAP'!$M225*'CPMK-CPL'!I$11,0)+IFERROR('FORM NILAI SIAP'!$O225*'CPMK-CPL'!I$12,0)+IFERROR('FORM NILAI SIAP'!$Q225*'CPMK-CPL'!I$13,0)+IFERROR('FORM NILAI SIAP'!$S225*'CPMK-CPL'!I$14,0)+IFERROR('FORM NILAI SIAP'!$U225*'CPMK-CPL'!I$15,0)+IFERROR('FORM NILAI SIAP'!$W225*'CPMK-CPL'!I$16,0)+IFERROR('FORM NILAI SIAP'!$Y225*'CPMK-CPL'!I$17,0)+IFERROR('FORM NILAI SIAP'!$AA225*'CPMK-CPL'!I$18,0)+IFERROR('FORM NILAI SIAP'!$AC225*'CPMK-CPL'!I$19,0)+IFERROR('FORM NILAI SIAP'!$AE225*'CPMK-CPL'!I$20,0))/'CPMK-CPL'!I$25,""))</f>
        <v/>
      </c>
      <c r="K225" s="7" t="str">
        <f>IF($C225="","",IFERROR((IFERROR('FORM NILAI SIAP'!$M225*'CPMK-CPL'!J$11,0)+IFERROR('FORM NILAI SIAP'!$O225*'CPMK-CPL'!J$12,0)+IFERROR('FORM NILAI SIAP'!$Q225*'CPMK-CPL'!J$13,0)+IFERROR('FORM NILAI SIAP'!$S225*'CPMK-CPL'!J$14,0)+IFERROR('FORM NILAI SIAP'!$U225*'CPMK-CPL'!J$15,0)+IFERROR('FORM NILAI SIAP'!$W225*'CPMK-CPL'!J$16,0)+IFERROR('FORM NILAI SIAP'!$Y225*'CPMK-CPL'!J$17,0)+IFERROR('FORM NILAI SIAP'!$AA225*'CPMK-CPL'!J$18,0)+IFERROR('FORM NILAI SIAP'!$AC225*'CPMK-CPL'!J$19,0)+IFERROR('FORM NILAI SIAP'!$AE225*'CPMK-CPL'!J$20,0))/'CPMK-CPL'!J$25,""))</f>
        <v/>
      </c>
      <c r="L225" s="7" t="str">
        <f>IF($C225="","",IFERROR((IFERROR('FORM NILAI SIAP'!$M225*'CPMK-CPL'!K$11,0)+IFERROR('FORM NILAI SIAP'!$O225*'CPMK-CPL'!K$12,0)+IFERROR('FORM NILAI SIAP'!$Q225*'CPMK-CPL'!K$13,0)+IFERROR('FORM NILAI SIAP'!$S225*'CPMK-CPL'!K$14,0)+IFERROR('FORM NILAI SIAP'!$U225*'CPMK-CPL'!K$15,0)+IFERROR('FORM NILAI SIAP'!$W225*'CPMK-CPL'!K$16,0)+IFERROR('FORM NILAI SIAP'!$Y225*'CPMK-CPL'!K$17,0)+IFERROR('FORM NILAI SIAP'!$AA225*'CPMK-CPL'!K$18,0)+IFERROR('FORM NILAI SIAP'!$AC225*'CPMK-CPL'!K$19,0)+IFERROR('FORM NILAI SIAP'!$AE225*'CPMK-CPL'!K$20,0))/'CPMK-CPL'!K$25,""))</f>
        <v/>
      </c>
      <c r="M225" s="7" t="str">
        <f>IF($C225="","",IFERROR((IFERROR('FORM NILAI SIAP'!$M225*'CPMK-CPL'!L$11,0)+IFERROR('FORM NILAI SIAP'!$O225*'CPMK-CPL'!L$12,0)+IFERROR('FORM NILAI SIAP'!$Q225*'CPMK-CPL'!L$13,0)+IFERROR('FORM NILAI SIAP'!$S225*'CPMK-CPL'!L$14,0)+IFERROR('FORM NILAI SIAP'!$U225*'CPMK-CPL'!L$15,0)+IFERROR('FORM NILAI SIAP'!$W225*'CPMK-CPL'!L$16,0)+IFERROR('FORM NILAI SIAP'!$Y225*'CPMK-CPL'!L$17,0)+IFERROR('FORM NILAI SIAP'!$AA225*'CPMK-CPL'!L$18,0)+IFERROR('FORM NILAI SIAP'!$AC225*'CPMK-CPL'!L$19,0)+IFERROR('FORM NILAI SIAP'!$AE225*'CPMK-CPL'!L$20,0))/'CPMK-CPL'!L$25,""))</f>
        <v/>
      </c>
      <c r="N225" s="7" t="str">
        <f>IF($C225="","",IFERROR((IFERROR('FORM NILAI SIAP'!$M225*'CPMK-CPL'!M$11,0)+IFERROR('FORM NILAI SIAP'!$O225*'CPMK-CPL'!M$12,0)+IFERROR('FORM NILAI SIAP'!$Q225*'CPMK-CPL'!M$13,0)+IFERROR('FORM NILAI SIAP'!$S225*'CPMK-CPL'!M$14,0)+IFERROR('FORM NILAI SIAP'!$U225*'CPMK-CPL'!M$15,0)+IFERROR('FORM NILAI SIAP'!$W225*'CPMK-CPL'!M$16,0)+IFERROR('FORM NILAI SIAP'!$Y225*'CPMK-CPL'!M$17,0)+IFERROR('FORM NILAI SIAP'!$AA225*'CPMK-CPL'!M$18,0)+IFERROR('FORM NILAI SIAP'!$AC225*'CPMK-CPL'!M$19,0)+IFERROR('FORM NILAI SIAP'!$AE225*'CPMK-CPL'!M$20,0))/'CPMK-CPL'!M$25,""))</f>
        <v/>
      </c>
      <c r="O225" s="7" t="str">
        <f>IF($C225="","",IFERROR((IFERROR('FORM NILAI SIAP'!$M225*'CPMK-CPL'!N$11,0)+IFERROR('FORM NILAI SIAP'!$O225*'CPMK-CPL'!N$12,0)+IFERROR('FORM NILAI SIAP'!$Q225*'CPMK-CPL'!N$13,0)+IFERROR('FORM NILAI SIAP'!$S225*'CPMK-CPL'!N$14,0)+IFERROR('FORM NILAI SIAP'!$U225*'CPMK-CPL'!N$15,0)+IFERROR('FORM NILAI SIAP'!$W225*'CPMK-CPL'!N$16,0)+IFERROR('FORM NILAI SIAP'!$Y225*'CPMK-CPL'!N$17,0)+IFERROR('FORM NILAI SIAP'!$AA225*'CPMK-CPL'!N$18,0)+IFERROR('FORM NILAI SIAP'!$AC225*'CPMK-CPL'!N$19,0)+IFERROR('FORM NILAI SIAP'!$AE225*'CPMK-CPL'!N$20,0))/'CPMK-CPL'!N$25,""))</f>
        <v/>
      </c>
      <c r="P225" s="7" t="str">
        <f>IF($C225="","",IFERROR((IFERROR('FORM NILAI SIAP'!$M225*'CPMK-CPL'!O$11,0)+IFERROR('FORM NILAI SIAP'!$O225*'CPMK-CPL'!O$12,0)+IFERROR('FORM NILAI SIAP'!$Q225*'CPMK-CPL'!O$13,0)+IFERROR('FORM NILAI SIAP'!$S225*'CPMK-CPL'!O$14,0)+IFERROR('FORM NILAI SIAP'!$U225*'CPMK-CPL'!O$15,0)+IFERROR('FORM NILAI SIAP'!$W225*'CPMK-CPL'!O$16,0)+IFERROR('FORM NILAI SIAP'!$Y225*'CPMK-CPL'!O$17,0)+IFERROR('FORM NILAI SIAP'!$AA225*'CPMK-CPL'!O$18,0)+IFERROR('FORM NILAI SIAP'!$AC225*'CPMK-CPL'!O$19,0)+IFERROR('FORM NILAI SIAP'!$AE225*'CPMK-CPL'!O$20,0))/'CPMK-CPL'!O$25,""))</f>
        <v/>
      </c>
      <c r="Q225" s="7" t="str">
        <f>IF($C225="","",IFERROR((IFERROR('FORM NILAI SIAP'!$M225*'CPMK-CPL'!P$11,0)+IFERROR('FORM NILAI SIAP'!$O225*'CPMK-CPL'!P$12,0)+IFERROR('FORM NILAI SIAP'!$Q225*'CPMK-CPL'!P$13,0)+IFERROR('FORM NILAI SIAP'!$S225*'CPMK-CPL'!P$14,0)+IFERROR('FORM NILAI SIAP'!$U225*'CPMK-CPL'!P$15,0)+IFERROR('FORM NILAI SIAP'!$W225*'CPMK-CPL'!P$16,0)+IFERROR('FORM NILAI SIAP'!$Y225*'CPMK-CPL'!P$17,0)+IFERROR('FORM NILAI SIAP'!$AA225*'CPMK-CPL'!P$18,0)+IFERROR('FORM NILAI SIAP'!$AC225*'CPMK-CPL'!P$19,0)+IFERROR('FORM NILAI SIAP'!$AE225*'CPMK-CPL'!P$20,0))/'CPMK-CPL'!P$25,""))</f>
        <v/>
      </c>
      <c r="R225" s="7" t="str">
        <f>IF($C225="","",IFERROR((IFERROR('FORM NILAI SIAP'!$M225*'CPMK-CPL'!Q$11,0)+IFERROR('FORM NILAI SIAP'!$O225*'CPMK-CPL'!Q$12,0)+IFERROR('FORM NILAI SIAP'!$Q225*'CPMK-CPL'!Q$13,0)+IFERROR('FORM NILAI SIAP'!$S225*'CPMK-CPL'!Q$14,0)+IFERROR('FORM NILAI SIAP'!$U225*'CPMK-CPL'!Q$15,0)+IFERROR('FORM NILAI SIAP'!$W225*'CPMK-CPL'!Q$16,0)+IFERROR('FORM NILAI SIAP'!$Y225*'CPMK-CPL'!Q$17,0)+IFERROR('FORM NILAI SIAP'!$AA225*'CPMK-CPL'!Q$18,0)+IFERROR('FORM NILAI SIAP'!$AC225*'CPMK-CPL'!Q$19,0)+IFERROR('FORM NILAI SIAP'!$AE225*'CPMK-CPL'!Q$20,0))/'CPMK-CPL'!Q$25,""))</f>
        <v/>
      </c>
      <c r="S225" s="7" t="str">
        <f>IF($C225="","",IFERROR((IFERROR('FORM NILAI SIAP'!$M225*'CPMK-CPL'!R$11,0)+IFERROR('FORM NILAI SIAP'!$O225*'CPMK-CPL'!R$12,0)+IFERROR('FORM NILAI SIAP'!$Q225*'CPMK-CPL'!R$13,0)+IFERROR('FORM NILAI SIAP'!$S225*'CPMK-CPL'!R$14,0)+IFERROR('FORM NILAI SIAP'!$U225*'CPMK-CPL'!R$15,0)+IFERROR('FORM NILAI SIAP'!$W225*'CPMK-CPL'!R$16,0)+IFERROR('FORM NILAI SIAP'!$Y225*'CPMK-CPL'!R$17,0)+IFERROR('FORM NILAI SIAP'!$AA225*'CPMK-CPL'!R$18,0)+IFERROR('FORM NILAI SIAP'!$AC225*'CPMK-CPL'!R$19,0)+IFERROR('FORM NILAI SIAP'!$AE225*'CPMK-CPL'!R$20,0))/'CPMK-CPL'!R$25,""))</f>
        <v/>
      </c>
      <c r="T225" s="2" t="str">
        <f t="shared" si="64"/>
        <v/>
      </c>
      <c r="U225" s="2" t="str">
        <f t="shared" si="65"/>
        <v/>
      </c>
      <c r="V225" s="2" t="str">
        <f t="shared" si="66"/>
        <v/>
      </c>
      <c r="W225" s="2" t="str">
        <f t="shared" si="67"/>
        <v/>
      </c>
      <c r="X225" s="2" t="str">
        <f t="shared" si="68"/>
        <v/>
      </c>
      <c r="Y225" s="2" t="str">
        <f t="shared" si="69"/>
        <v/>
      </c>
      <c r="Z225" s="2" t="str">
        <f t="shared" si="70"/>
        <v/>
      </c>
      <c r="AA225" s="2" t="str">
        <f t="shared" si="71"/>
        <v/>
      </c>
      <c r="AB225" s="2" t="str">
        <f t="shared" si="62"/>
        <v/>
      </c>
      <c r="AC225" s="2" t="str">
        <f t="shared" si="72"/>
        <v/>
      </c>
      <c r="AD225" s="2" t="str">
        <f t="shared" si="73"/>
        <v/>
      </c>
      <c r="AE225" s="2" t="str">
        <f t="shared" si="74"/>
        <v/>
      </c>
      <c r="AF225" s="2" t="str">
        <f t="shared" si="75"/>
        <v/>
      </c>
      <c r="AG225" s="2" t="str">
        <f t="shared" si="76"/>
        <v/>
      </c>
      <c r="AH225" s="2" t="str">
        <f t="shared" si="77"/>
        <v/>
      </c>
      <c r="AI225" s="60" t="str">
        <f t="shared" ca="1" si="78"/>
        <v/>
      </c>
      <c r="AJ225" s="60"/>
    </row>
    <row r="226" spans="1:36" x14ac:dyDescent="0.25">
      <c r="A226" s="63" t="str">
        <f t="shared" si="63"/>
        <v/>
      </c>
      <c r="B226" s="49" t="str">
        <f>IF('FORM NILAI SIAP'!A226=0,"",'FORM NILAI SIAP'!A226)</f>
        <v/>
      </c>
      <c r="C226" s="3" t="str">
        <f>IF('FORM NILAI SIAP'!B226=0,"",'FORM NILAI SIAP'!B226)</f>
        <v/>
      </c>
      <c r="D226" s="3" t="str">
        <f>'FORM NILAI SIAP'!J226</f>
        <v/>
      </c>
      <c r="E226" s="7" t="str">
        <f>IF($C226="","",IFERROR((IFERROR('FORM NILAI SIAP'!$M226*'CPMK-CPL'!D$11,0)+IFERROR('FORM NILAI SIAP'!$O226*'CPMK-CPL'!D$12,0)+IFERROR('FORM NILAI SIAP'!$Q226*'CPMK-CPL'!D$13,0)+IFERROR('FORM NILAI SIAP'!$S226*'CPMK-CPL'!D$14,0)+IFERROR('FORM NILAI SIAP'!$U226*'CPMK-CPL'!D$15,0)+IFERROR('FORM NILAI SIAP'!$W226*'CPMK-CPL'!D$16,0)+IFERROR('FORM NILAI SIAP'!$Y226*'CPMK-CPL'!D$17,0)+IFERROR('FORM NILAI SIAP'!$AA226*'CPMK-CPL'!D$18,0)+IFERROR('FORM NILAI SIAP'!$AC226*'CPMK-CPL'!D$19,0)+IFERROR('FORM NILAI SIAP'!$AE226*'CPMK-CPL'!D$20,0))/'CPMK-CPL'!D$25,""))</f>
        <v/>
      </c>
      <c r="F226" s="7" t="str">
        <f>IF($C226="","",IFERROR((IFERROR('FORM NILAI SIAP'!$M226*'CPMK-CPL'!E$11,0)+IFERROR('FORM NILAI SIAP'!$O226*'CPMK-CPL'!E$12,0)+IFERROR('FORM NILAI SIAP'!$Q226*'CPMK-CPL'!E$13,0)+IFERROR('FORM NILAI SIAP'!$S226*'CPMK-CPL'!E$14,0)+IFERROR('FORM NILAI SIAP'!$U226*'CPMK-CPL'!E$15,0)+IFERROR('FORM NILAI SIAP'!$W226*'CPMK-CPL'!E$16,0)+IFERROR('FORM NILAI SIAP'!$Y226*'CPMK-CPL'!E$17,0)+IFERROR('FORM NILAI SIAP'!$AA226*'CPMK-CPL'!E$18,0)+IFERROR('FORM NILAI SIAP'!$AC226*'CPMK-CPL'!E$19,0)+IFERROR('FORM NILAI SIAP'!$AE226*'CPMK-CPL'!E$20,0))/'CPMK-CPL'!E$25,""))</f>
        <v/>
      </c>
      <c r="G226" s="7" t="str">
        <f>IF($C226="","",IFERROR((IFERROR('FORM NILAI SIAP'!$M226*'CPMK-CPL'!F$11,0)+IFERROR('FORM NILAI SIAP'!$O226*'CPMK-CPL'!F$12,0)+IFERROR('FORM NILAI SIAP'!$Q226*'CPMK-CPL'!F$13,0)+IFERROR('FORM NILAI SIAP'!$S226*'CPMK-CPL'!F$14,0)+IFERROR('FORM NILAI SIAP'!$U226*'CPMK-CPL'!F$15,0)+IFERROR('FORM NILAI SIAP'!$W226*'CPMK-CPL'!F$16,0)+IFERROR('FORM NILAI SIAP'!$Y226*'CPMK-CPL'!F$17,0)+IFERROR('FORM NILAI SIAP'!$AA226*'CPMK-CPL'!F$18,0)+IFERROR('FORM NILAI SIAP'!$AC226*'CPMK-CPL'!F$19,0)+IFERROR('FORM NILAI SIAP'!$AE226*'CPMK-CPL'!F$20,0))/'CPMK-CPL'!F$25,""))</f>
        <v/>
      </c>
      <c r="H226" s="7" t="str">
        <f>IF($C226="","",IFERROR((IFERROR('FORM NILAI SIAP'!$M226*'CPMK-CPL'!G$11,0)+IFERROR('FORM NILAI SIAP'!$O226*'CPMK-CPL'!G$12,0)+IFERROR('FORM NILAI SIAP'!$Q226*'CPMK-CPL'!G$13,0)+IFERROR('FORM NILAI SIAP'!$S226*'CPMK-CPL'!G$14,0)+IFERROR('FORM NILAI SIAP'!$U226*'CPMK-CPL'!G$15,0)+IFERROR('FORM NILAI SIAP'!$W226*'CPMK-CPL'!G$16,0)+IFERROR('FORM NILAI SIAP'!$Y226*'CPMK-CPL'!G$17,0)+IFERROR('FORM NILAI SIAP'!$AA226*'CPMK-CPL'!G$18,0)+IFERROR('FORM NILAI SIAP'!$AC226*'CPMK-CPL'!G$19,0)+IFERROR('FORM NILAI SIAP'!$AE226*'CPMK-CPL'!G$20,0))/'CPMK-CPL'!G$25,""))</f>
        <v/>
      </c>
      <c r="I226" s="7" t="str">
        <f>IF($C226="","",IFERROR((IFERROR('FORM NILAI SIAP'!$M226*'CPMK-CPL'!H$11,0)+IFERROR('FORM NILAI SIAP'!$O226*'CPMK-CPL'!H$12,0)+IFERROR('FORM NILAI SIAP'!$Q226*'CPMK-CPL'!H$13,0)+IFERROR('FORM NILAI SIAP'!$S226*'CPMK-CPL'!H$14,0)+IFERROR('FORM NILAI SIAP'!$U226*'CPMK-CPL'!H$15,0)+IFERROR('FORM NILAI SIAP'!$W226*'CPMK-CPL'!H$16,0)+IFERROR('FORM NILAI SIAP'!$Y226*'CPMK-CPL'!H$17,0)+IFERROR('FORM NILAI SIAP'!$AA226*'CPMK-CPL'!H$18,0)+IFERROR('FORM NILAI SIAP'!$AC226*'CPMK-CPL'!H$19,0)+IFERROR('FORM NILAI SIAP'!$AE226*'CPMK-CPL'!H$20,0))/'CPMK-CPL'!H$25,""))</f>
        <v/>
      </c>
      <c r="J226" s="7" t="str">
        <f>IF($C226="","",IFERROR((IFERROR('FORM NILAI SIAP'!$M226*'CPMK-CPL'!I$11,0)+IFERROR('FORM NILAI SIAP'!$O226*'CPMK-CPL'!I$12,0)+IFERROR('FORM NILAI SIAP'!$Q226*'CPMK-CPL'!I$13,0)+IFERROR('FORM NILAI SIAP'!$S226*'CPMK-CPL'!I$14,0)+IFERROR('FORM NILAI SIAP'!$U226*'CPMK-CPL'!I$15,0)+IFERROR('FORM NILAI SIAP'!$W226*'CPMK-CPL'!I$16,0)+IFERROR('FORM NILAI SIAP'!$Y226*'CPMK-CPL'!I$17,0)+IFERROR('FORM NILAI SIAP'!$AA226*'CPMK-CPL'!I$18,0)+IFERROR('FORM NILAI SIAP'!$AC226*'CPMK-CPL'!I$19,0)+IFERROR('FORM NILAI SIAP'!$AE226*'CPMK-CPL'!I$20,0))/'CPMK-CPL'!I$25,""))</f>
        <v/>
      </c>
      <c r="K226" s="7" t="str">
        <f>IF($C226="","",IFERROR((IFERROR('FORM NILAI SIAP'!$M226*'CPMK-CPL'!J$11,0)+IFERROR('FORM NILAI SIAP'!$O226*'CPMK-CPL'!J$12,0)+IFERROR('FORM NILAI SIAP'!$Q226*'CPMK-CPL'!J$13,0)+IFERROR('FORM NILAI SIAP'!$S226*'CPMK-CPL'!J$14,0)+IFERROR('FORM NILAI SIAP'!$U226*'CPMK-CPL'!J$15,0)+IFERROR('FORM NILAI SIAP'!$W226*'CPMK-CPL'!J$16,0)+IFERROR('FORM NILAI SIAP'!$Y226*'CPMK-CPL'!J$17,0)+IFERROR('FORM NILAI SIAP'!$AA226*'CPMK-CPL'!J$18,0)+IFERROR('FORM NILAI SIAP'!$AC226*'CPMK-CPL'!J$19,0)+IFERROR('FORM NILAI SIAP'!$AE226*'CPMK-CPL'!J$20,0))/'CPMK-CPL'!J$25,""))</f>
        <v/>
      </c>
      <c r="L226" s="7" t="str">
        <f>IF($C226="","",IFERROR((IFERROR('FORM NILAI SIAP'!$M226*'CPMK-CPL'!K$11,0)+IFERROR('FORM NILAI SIAP'!$O226*'CPMK-CPL'!K$12,0)+IFERROR('FORM NILAI SIAP'!$Q226*'CPMK-CPL'!K$13,0)+IFERROR('FORM NILAI SIAP'!$S226*'CPMK-CPL'!K$14,0)+IFERROR('FORM NILAI SIAP'!$U226*'CPMK-CPL'!K$15,0)+IFERROR('FORM NILAI SIAP'!$W226*'CPMK-CPL'!K$16,0)+IFERROR('FORM NILAI SIAP'!$Y226*'CPMK-CPL'!K$17,0)+IFERROR('FORM NILAI SIAP'!$AA226*'CPMK-CPL'!K$18,0)+IFERROR('FORM NILAI SIAP'!$AC226*'CPMK-CPL'!K$19,0)+IFERROR('FORM NILAI SIAP'!$AE226*'CPMK-CPL'!K$20,0))/'CPMK-CPL'!K$25,""))</f>
        <v/>
      </c>
      <c r="M226" s="7" t="str">
        <f>IF($C226="","",IFERROR((IFERROR('FORM NILAI SIAP'!$M226*'CPMK-CPL'!L$11,0)+IFERROR('FORM NILAI SIAP'!$O226*'CPMK-CPL'!L$12,0)+IFERROR('FORM NILAI SIAP'!$Q226*'CPMK-CPL'!L$13,0)+IFERROR('FORM NILAI SIAP'!$S226*'CPMK-CPL'!L$14,0)+IFERROR('FORM NILAI SIAP'!$U226*'CPMK-CPL'!L$15,0)+IFERROR('FORM NILAI SIAP'!$W226*'CPMK-CPL'!L$16,0)+IFERROR('FORM NILAI SIAP'!$Y226*'CPMK-CPL'!L$17,0)+IFERROR('FORM NILAI SIAP'!$AA226*'CPMK-CPL'!L$18,0)+IFERROR('FORM NILAI SIAP'!$AC226*'CPMK-CPL'!L$19,0)+IFERROR('FORM NILAI SIAP'!$AE226*'CPMK-CPL'!L$20,0))/'CPMK-CPL'!L$25,""))</f>
        <v/>
      </c>
      <c r="N226" s="7" t="str">
        <f>IF($C226="","",IFERROR((IFERROR('FORM NILAI SIAP'!$M226*'CPMK-CPL'!M$11,0)+IFERROR('FORM NILAI SIAP'!$O226*'CPMK-CPL'!M$12,0)+IFERROR('FORM NILAI SIAP'!$Q226*'CPMK-CPL'!M$13,0)+IFERROR('FORM NILAI SIAP'!$S226*'CPMK-CPL'!M$14,0)+IFERROR('FORM NILAI SIAP'!$U226*'CPMK-CPL'!M$15,0)+IFERROR('FORM NILAI SIAP'!$W226*'CPMK-CPL'!M$16,0)+IFERROR('FORM NILAI SIAP'!$Y226*'CPMK-CPL'!M$17,0)+IFERROR('FORM NILAI SIAP'!$AA226*'CPMK-CPL'!M$18,0)+IFERROR('FORM NILAI SIAP'!$AC226*'CPMK-CPL'!M$19,0)+IFERROR('FORM NILAI SIAP'!$AE226*'CPMK-CPL'!M$20,0))/'CPMK-CPL'!M$25,""))</f>
        <v/>
      </c>
      <c r="O226" s="7" t="str">
        <f>IF($C226="","",IFERROR((IFERROR('FORM NILAI SIAP'!$M226*'CPMK-CPL'!N$11,0)+IFERROR('FORM NILAI SIAP'!$O226*'CPMK-CPL'!N$12,0)+IFERROR('FORM NILAI SIAP'!$Q226*'CPMK-CPL'!N$13,0)+IFERROR('FORM NILAI SIAP'!$S226*'CPMK-CPL'!N$14,0)+IFERROR('FORM NILAI SIAP'!$U226*'CPMK-CPL'!N$15,0)+IFERROR('FORM NILAI SIAP'!$W226*'CPMK-CPL'!N$16,0)+IFERROR('FORM NILAI SIAP'!$Y226*'CPMK-CPL'!N$17,0)+IFERROR('FORM NILAI SIAP'!$AA226*'CPMK-CPL'!N$18,0)+IFERROR('FORM NILAI SIAP'!$AC226*'CPMK-CPL'!N$19,0)+IFERROR('FORM NILAI SIAP'!$AE226*'CPMK-CPL'!N$20,0))/'CPMK-CPL'!N$25,""))</f>
        <v/>
      </c>
      <c r="P226" s="7" t="str">
        <f>IF($C226="","",IFERROR((IFERROR('FORM NILAI SIAP'!$M226*'CPMK-CPL'!O$11,0)+IFERROR('FORM NILAI SIAP'!$O226*'CPMK-CPL'!O$12,0)+IFERROR('FORM NILAI SIAP'!$Q226*'CPMK-CPL'!O$13,0)+IFERROR('FORM NILAI SIAP'!$S226*'CPMK-CPL'!O$14,0)+IFERROR('FORM NILAI SIAP'!$U226*'CPMK-CPL'!O$15,0)+IFERROR('FORM NILAI SIAP'!$W226*'CPMK-CPL'!O$16,0)+IFERROR('FORM NILAI SIAP'!$Y226*'CPMK-CPL'!O$17,0)+IFERROR('FORM NILAI SIAP'!$AA226*'CPMK-CPL'!O$18,0)+IFERROR('FORM NILAI SIAP'!$AC226*'CPMK-CPL'!O$19,0)+IFERROR('FORM NILAI SIAP'!$AE226*'CPMK-CPL'!O$20,0))/'CPMK-CPL'!O$25,""))</f>
        <v/>
      </c>
      <c r="Q226" s="7" t="str">
        <f>IF($C226="","",IFERROR((IFERROR('FORM NILAI SIAP'!$M226*'CPMK-CPL'!P$11,0)+IFERROR('FORM NILAI SIAP'!$O226*'CPMK-CPL'!P$12,0)+IFERROR('FORM NILAI SIAP'!$Q226*'CPMK-CPL'!P$13,0)+IFERROR('FORM NILAI SIAP'!$S226*'CPMK-CPL'!P$14,0)+IFERROR('FORM NILAI SIAP'!$U226*'CPMK-CPL'!P$15,0)+IFERROR('FORM NILAI SIAP'!$W226*'CPMK-CPL'!P$16,0)+IFERROR('FORM NILAI SIAP'!$Y226*'CPMK-CPL'!P$17,0)+IFERROR('FORM NILAI SIAP'!$AA226*'CPMK-CPL'!P$18,0)+IFERROR('FORM NILAI SIAP'!$AC226*'CPMK-CPL'!P$19,0)+IFERROR('FORM NILAI SIAP'!$AE226*'CPMK-CPL'!P$20,0))/'CPMK-CPL'!P$25,""))</f>
        <v/>
      </c>
      <c r="R226" s="7" t="str">
        <f>IF($C226="","",IFERROR((IFERROR('FORM NILAI SIAP'!$M226*'CPMK-CPL'!Q$11,0)+IFERROR('FORM NILAI SIAP'!$O226*'CPMK-CPL'!Q$12,0)+IFERROR('FORM NILAI SIAP'!$Q226*'CPMK-CPL'!Q$13,0)+IFERROR('FORM NILAI SIAP'!$S226*'CPMK-CPL'!Q$14,0)+IFERROR('FORM NILAI SIAP'!$U226*'CPMK-CPL'!Q$15,0)+IFERROR('FORM NILAI SIAP'!$W226*'CPMK-CPL'!Q$16,0)+IFERROR('FORM NILAI SIAP'!$Y226*'CPMK-CPL'!Q$17,0)+IFERROR('FORM NILAI SIAP'!$AA226*'CPMK-CPL'!Q$18,0)+IFERROR('FORM NILAI SIAP'!$AC226*'CPMK-CPL'!Q$19,0)+IFERROR('FORM NILAI SIAP'!$AE226*'CPMK-CPL'!Q$20,0))/'CPMK-CPL'!Q$25,""))</f>
        <v/>
      </c>
      <c r="S226" s="7" t="str">
        <f>IF($C226="","",IFERROR((IFERROR('FORM NILAI SIAP'!$M226*'CPMK-CPL'!R$11,0)+IFERROR('FORM NILAI SIAP'!$O226*'CPMK-CPL'!R$12,0)+IFERROR('FORM NILAI SIAP'!$Q226*'CPMK-CPL'!R$13,0)+IFERROR('FORM NILAI SIAP'!$S226*'CPMK-CPL'!R$14,0)+IFERROR('FORM NILAI SIAP'!$U226*'CPMK-CPL'!R$15,0)+IFERROR('FORM NILAI SIAP'!$W226*'CPMK-CPL'!R$16,0)+IFERROR('FORM NILAI SIAP'!$Y226*'CPMK-CPL'!R$17,0)+IFERROR('FORM NILAI SIAP'!$AA226*'CPMK-CPL'!R$18,0)+IFERROR('FORM NILAI SIAP'!$AC226*'CPMK-CPL'!R$19,0)+IFERROR('FORM NILAI SIAP'!$AE226*'CPMK-CPL'!R$20,0))/'CPMK-CPL'!R$25,""))</f>
        <v/>
      </c>
      <c r="T226" s="2" t="str">
        <f t="shared" si="64"/>
        <v/>
      </c>
      <c r="U226" s="2" t="str">
        <f t="shared" si="65"/>
        <v/>
      </c>
      <c r="V226" s="2" t="str">
        <f t="shared" si="66"/>
        <v/>
      </c>
      <c r="W226" s="2" t="str">
        <f t="shared" si="67"/>
        <v/>
      </c>
      <c r="X226" s="2" t="str">
        <f t="shared" si="68"/>
        <v/>
      </c>
      <c r="Y226" s="2" t="str">
        <f t="shared" si="69"/>
        <v/>
      </c>
      <c r="Z226" s="2" t="str">
        <f t="shared" si="70"/>
        <v/>
      </c>
      <c r="AA226" s="2" t="str">
        <f t="shared" si="71"/>
        <v/>
      </c>
      <c r="AB226" s="2" t="str">
        <f t="shared" si="62"/>
        <v/>
      </c>
      <c r="AC226" s="2" t="str">
        <f t="shared" si="72"/>
        <v/>
      </c>
      <c r="AD226" s="2" t="str">
        <f t="shared" si="73"/>
        <v/>
      </c>
      <c r="AE226" s="2" t="str">
        <f t="shared" si="74"/>
        <v/>
      </c>
      <c r="AF226" s="2" t="str">
        <f t="shared" si="75"/>
        <v/>
      </c>
      <c r="AG226" s="2" t="str">
        <f t="shared" si="76"/>
        <v/>
      </c>
      <c r="AH226" s="2" t="str">
        <f t="shared" si="77"/>
        <v/>
      </c>
      <c r="AI226" s="60" t="str">
        <f t="shared" ca="1" si="78"/>
        <v/>
      </c>
      <c r="AJ226" s="60"/>
    </row>
    <row r="227" spans="1:36" x14ac:dyDescent="0.25">
      <c r="A227" s="63" t="str">
        <f t="shared" si="63"/>
        <v/>
      </c>
      <c r="B227" s="49" t="str">
        <f>IF('FORM NILAI SIAP'!A227=0,"",'FORM NILAI SIAP'!A227)</f>
        <v/>
      </c>
      <c r="C227" s="3" t="str">
        <f>IF('FORM NILAI SIAP'!B227=0,"",'FORM NILAI SIAP'!B227)</f>
        <v/>
      </c>
      <c r="D227" s="3" t="str">
        <f>'FORM NILAI SIAP'!J227</f>
        <v/>
      </c>
      <c r="E227" s="7" t="str">
        <f>IF($C227="","",IFERROR((IFERROR('FORM NILAI SIAP'!$M227*'CPMK-CPL'!D$11,0)+IFERROR('FORM NILAI SIAP'!$O227*'CPMK-CPL'!D$12,0)+IFERROR('FORM NILAI SIAP'!$Q227*'CPMK-CPL'!D$13,0)+IFERROR('FORM NILAI SIAP'!$S227*'CPMK-CPL'!D$14,0)+IFERROR('FORM NILAI SIAP'!$U227*'CPMK-CPL'!D$15,0)+IFERROR('FORM NILAI SIAP'!$W227*'CPMK-CPL'!D$16,0)+IFERROR('FORM NILAI SIAP'!$Y227*'CPMK-CPL'!D$17,0)+IFERROR('FORM NILAI SIAP'!$AA227*'CPMK-CPL'!D$18,0)+IFERROR('FORM NILAI SIAP'!$AC227*'CPMK-CPL'!D$19,0)+IFERROR('FORM NILAI SIAP'!$AE227*'CPMK-CPL'!D$20,0))/'CPMK-CPL'!D$25,""))</f>
        <v/>
      </c>
      <c r="F227" s="7" t="str">
        <f>IF($C227="","",IFERROR((IFERROR('FORM NILAI SIAP'!$M227*'CPMK-CPL'!E$11,0)+IFERROR('FORM NILAI SIAP'!$O227*'CPMK-CPL'!E$12,0)+IFERROR('FORM NILAI SIAP'!$Q227*'CPMK-CPL'!E$13,0)+IFERROR('FORM NILAI SIAP'!$S227*'CPMK-CPL'!E$14,0)+IFERROR('FORM NILAI SIAP'!$U227*'CPMK-CPL'!E$15,0)+IFERROR('FORM NILAI SIAP'!$W227*'CPMK-CPL'!E$16,0)+IFERROR('FORM NILAI SIAP'!$Y227*'CPMK-CPL'!E$17,0)+IFERROR('FORM NILAI SIAP'!$AA227*'CPMK-CPL'!E$18,0)+IFERROR('FORM NILAI SIAP'!$AC227*'CPMK-CPL'!E$19,0)+IFERROR('FORM NILAI SIAP'!$AE227*'CPMK-CPL'!E$20,0))/'CPMK-CPL'!E$25,""))</f>
        <v/>
      </c>
      <c r="G227" s="7" t="str">
        <f>IF($C227="","",IFERROR((IFERROR('FORM NILAI SIAP'!$M227*'CPMK-CPL'!F$11,0)+IFERROR('FORM NILAI SIAP'!$O227*'CPMK-CPL'!F$12,0)+IFERROR('FORM NILAI SIAP'!$Q227*'CPMK-CPL'!F$13,0)+IFERROR('FORM NILAI SIAP'!$S227*'CPMK-CPL'!F$14,0)+IFERROR('FORM NILAI SIAP'!$U227*'CPMK-CPL'!F$15,0)+IFERROR('FORM NILAI SIAP'!$W227*'CPMK-CPL'!F$16,0)+IFERROR('FORM NILAI SIAP'!$Y227*'CPMK-CPL'!F$17,0)+IFERROR('FORM NILAI SIAP'!$AA227*'CPMK-CPL'!F$18,0)+IFERROR('FORM NILAI SIAP'!$AC227*'CPMK-CPL'!F$19,0)+IFERROR('FORM NILAI SIAP'!$AE227*'CPMK-CPL'!F$20,0))/'CPMK-CPL'!F$25,""))</f>
        <v/>
      </c>
      <c r="H227" s="7" t="str">
        <f>IF($C227="","",IFERROR((IFERROR('FORM NILAI SIAP'!$M227*'CPMK-CPL'!G$11,0)+IFERROR('FORM NILAI SIAP'!$O227*'CPMK-CPL'!G$12,0)+IFERROR('FORM NILAI SIAP'!$Q227*'CPMK-CPL'!G$13,0)+IFERROR('FORM NILAI SIAP'!$S227*'CPMK-CPL'!G$14,0)+IFERROR('FORM NILAI SIAP'!$U227*'CPMK-CPL'!G$15,0)+IFERROR('FORM NILAI SIAP'!$W227*'CPMK-CPL'!G$16,0)+IFERROR('FORM NILAI SIAP'!$Y227*'CPMK-CPL'!G$17,0)+IFERROR('FORM NILAI SIAP'!$AA227*'CPMK-CPL'!G$18,0)+IFERROR('FORM NILAI SIAP'!$AC227*'CPMK-CPL'!G$19,0)+IFERROR('FORM NILAI SIAP'!$AE227*'CPMK-CPL'!G$20,0))/'CPMK-CPL'!G$25,""))</f>
        <v/>
      </c>
      <c r="I227" s="7" t="str">
        <f>IF($C227="","",IFERROR((IFERROR('FORM NILAI SIAP'!$M227*'CPMK-CPL'!H$11,0)+IFERROR('FORM NILAI SIAP'!$O227*'CPMK-CPL'!H$12,0)+IFERROR('FORM NILAI SIAP'!$Q227*'CPMK-CPL'!H$13,0)+IFERROR('FORM NILAI SIAP'!$S227*'CPMK-CPL'!H$14,0)+IFERROR('FORM NILAI SIAP'!$U227*'CPMK-CPL'!H$15,0)+IFERROR('FORM NILAI SIAP'!$W227*'CPMK-CPL'!H$16,0)+IFERROR('FORM NILAI SIAP'!$Y227*'CPMK-CPL'!H$17,0)+IFERROR('FORM NILAI SIAP'!$AA227*'CPMK-CPL'!H$18,0)+IFERROR('FORM NILAI SIAP'!$AC227*'CPMK-CPL'!H$19,0)+IFERROR('FORM NILAI SIAP'!$AE227*'CPMK-CPL'!H$20,0))/'CPMK-CPL'!H$25,""))</f>
        <v/>
      </c>
      <c r="J227" s="7" t="str">
        <f>IF($C227="","",IFERROR((IFERROR('FORM NILAI SIAP'!$M227*'CPMK-CPL'!I$11,0)+IFERROR('FORM NILAI SIAP'!$O227*'CPMK-CPL'!I$12,0)+IFERROR('FORM NILAI SIAP'!$Q227*'CPMK-CPL'!I$13,0)+IFERROR('FORM NILAI SIAP'!$S227*'CPMK-CPL'!I$14,0)+IFERROR('FORM NILAI SIAP'!$U227*'CPMK-CPL'!I$15,0)+IFERROR('FORM NILAI SIAP'!$W227*'CPMK-CPL'!I$16,0)+IFERROR('FORM NILAI SIAP'!$Y227*'CPMK-CPL'!I$17,0)+IFERROR('FORM NILAI SIAP'!$AA227*'CPMK-CPL'!I$18,0)+IFERROR('FORM NILAI SIAP'!$AC227*'CPMK-CPL'!I$19,0)+IFERROR('FORM NILAI SIAP'!$AE227*'CPMK-CPL'!I$20,0))/'CPMK-CPL'!I$25,""))</f>
        <v/>
      </c>
      <c r="K227" s="7" t="str">
        <f>IF($C227="","",IFERROR((IFERROR('FORM NILAI SIAP'!$M227*'CPMK-CPL'!J$11,0)+IFERROR('FORM NILAI SIAP'!$O227*'CPMK-CPL'!J$12,0)+IFERROR('FORM NILAI SIAP'!$Q227*'CPMK-CPL'!J$13,0)+IFERROR('FORM NILAI SIAP'!$S227*'CPMK-CPL'!J$14,0)+IFERROR('FORM NILAI SIAP'!$U227*'CPMK-CPL'!J$15,0)+IFERROR('FORM NILAI SIAP'!$W227*'CPMK-CPL'!J$16,0)+IFERROR('FORM NILAI SIAP'!$Y227*'CPMK-CPL'!J$17,0)+IFERROR('FORM NILAI SIAP'!$AA227*'CPMK-CPL'!J$18,0)+IFERROR('FORM NILAI SIAP'!$AC227*'CPMK-CPL'!J$19,0)+IFERROR('FORM NILAI SIAP'!$AE227*'CPMK-CPL'!J$20,0))/'CPMK-CPL'!J$25,""))</f>
        <v/>
      </c>
      <c r="L227" s="7" t="str">
        <f>IF($C227="","",IFERROR((IFERROR('FORM NILAI SIAP'!$M227*'CPMK-CPL'!K$11,0)+IFERROR('FORM NILAI SIAP'!$O227*'CPMK-CPL'!K$12,0)+IFERROR('FORM NILAI SIAP'!$Q227*'CPMK-CPL'!K$13,0)+IFERROR('FORM NILAI SIAP'!$S227*'CPMK-CPL'!K$14,0)+IFERROR('FORM NILAI SIAP'!$U227*'CPMK-CPL'!K$15,0)+IFERROR('FORM NILAI SIAP'!$W227*'CPMK-CPL'!K$16,0)+IFERROR('FORM NILAI SIAP'!$Y227*'CPMK-CPL'!K$17,0)+IFERROR('FORM NILAI SIAP'!$AA227*'CPMK-CPL'!K$18,0)+IFERROR('FORM NILAI SIAP'!$AC227*'CPMK-CPL'!K$19,0)+IFERROR('FORM NILAI SIAP'!$AE227*'CPMK-CPL'!K$20,0))/'CPMK-CPL'!K$25,""))</f>
        <v/>
      </c>
      <c r="M227" s="7" t="str">
        <f>IF($C227="","",IFERROR((IFERROR('FORM NILAI SIAP'!$M227*'CPMK-CPL'!L$11,0)+IFERROR('FORM NILAI SIAP'!$O227*'CPMK-CPL'!L$12,0)+IFERROR('FORM NILAI SIAP'!$Q227*'CPMK-CPL'!L$13,0)+IFERROR('FORM NILAI SIAP'!$S227*'CPMK-CPL'!L$14,0)+IFERROR('FORM NILAI SIAP'!$U227*'CPMK-CPL'!L$15,0)+IFERROR('FORM NILAI SIAP'!$W227*'CPMK-CPL'!L$16,0)+IFERROR('FORM NILAI SIAP'!$Y227*'CPMK-CPL'!L$17,0)+IFERROR('FORM NILAI SIAP'!$AA227*'CPMK-CPL'!L$18,0)+IFERROR('FORM NILAI SIAP'!$AC227*'CPMK-CPL'!L$19,0)+IFERROR('FORM NILAI SIAP'!$AE227*'CPMK-CPL'!L$20,0))/'CPMK-CPL'!L$25,""))</f>
        <v/>
      </c>
      <c r="N227" s="7" t="str">
        <f>IF($C227="","",IFERROR((IFERROR('FORM NILAI SIAP'!$M227*'CPMK-CPL'!M$11,0)+IFERROR('FORM NILAI SIAP'!$O227*'CPMK-CPL'!M$12,0)+IFERROR('FORM NILAI SIAP'!$Q227*'CPMK-CPL'!M$13,0)+IFERROR('FORM NILAI SIAP'!$S227*'CPMK-CPL'!M$14,0)+IFERROR('FORM NILAI SIAP'!$U227*'CPMK-CPL'!M$15,0)+IFERROR('FORM NILAI SIAP'!$W227*'CPMK-CPL'!M$16,0)+IFERROR('FORM NILAI SIAP'!$Y227*'CPMK-CPL'!M$17,0)+IFERROR('FORM NILAI SIAP'!$AA227*'CPMK-CPL'!M$18,0)+IFERROR('FORM NILAI SIAP'!$AC227*'CPMK-CPL'!M$19,0)+IFERROR('FORM NILAI SIAP'!$AE227*'CPMK-CPL'!M$20,0))/'CPMK-CPL'!M$25,""))</f>
        <v/>
      </c>
      <c r="O227" s="7" t="str">
        <f>IF($C227="","",IFERROR((IFERROR('FORM NILAI SIAP'!$M227*'CPMK-CPL'!N$11,0)+IFERROR('FORM NILAI SIAP'!$O227*'CPMK-CPL'!N$12,0)+IFERROR('FORM NILAI SIAP'!$Q227*'CPMK-CPL'!N$13,0)+IFERROR('FORM NILAI SIAP'!$S227*'CPMK-CPL'!N$14,0)+IFERROR('FORM NILAI SIAP'!$U227*'CPMK-CPL'!N$15,0)+IFERROR('FORM NILAI SIAP'!$W227*'CPMK-CPL'!N$16,0)+IFERROR('FORM NILAI SIAP'!$Y227*'CPMK-CPL'!N$17,0)+IFERROR('FORM NILAI SIAP'!$AA227*'CPMK-CPL'!N$18,0)+IFERROR('FORM NILAI SIAP'!$AC227*'CPMK-CPL'!N$19,0)+IFERROR('FORM NILAI SIAP'!$AE227*'CPMK-CPL'!N$20,0))/'CPMK-CPL'!N$25,""))</f>
        <v/>
      </c>
      <c r="P227" s="7" t="str">
        <f>IF($C227="","",IFERROR((IFERROR('FORM NILAI SIAP'!$M227*'CPMK-CPL'!O$11,0)+IFERROR('FORM NILAI SIAP'!$O227*'CPMK-CPL'!O$12,0)+IFERROR('FORM NILAI SIAP'!$Q227*'CPMK-CPL'!O$13,0)+IFERROR('FORM NILAI SIAP'!$S227*'CPMK-CPL'!O$14,0)+IFERROR('FORM NILAI SIAP'!$U227*'CPMK-CPL'!O$15,0)+IFERROR('FORM NILAI SIAP'!$W227*'CPMK-CPL'!O$16,0)+IFERROR('FORM NILAI SIAP'!$Y227*'CPMK-CPL'!O$17,0)+IFERROR('FORM NILAI SIAP'!$AA227*'CPMK-CPL'!O$18,0)+IFERROR('FORM NILAI SIAP'!$AC227*'CPMK-CPL'!O$19,0)+IFERROR('FORM NILAI SIAP'!$AE227*'CPMK-CPL'!O$20,0))/'CPMK-CPL'!O$25,""))</f>
        <v/>
      </c>
      <c r="Q227" s="7" t="str">
        <f>IF($C227="","",IFERROR((IFERROR('FORM NILAI SIAP'!$M227*'CPMK-CPL'!P$11,0)+IFERROR('FORM NILAI SIAP'!$O227*'CPMK-CPL'!P$12,0)+IFERROR('FORM NILAI SIAP'!$Q227*'CPMK-CPL'!P$13,0)+IFERROR('FORM NILAI SIAP'!$S227*'CPMK-CPL'!P$14,0)+IFERROR('FORM NILAI SIAP'!$U227*'CPMK-CPL'!P$15,0)+IFERROR('FORM NILAI SIAP'!$W227*'CPMK-CPL'!P$16,0)+IFERROR('FORM NILAI SIAP'!$Y227*'CPMK-CPL'!P$17,0)+IFERROR('FORM NILAI SIAP'!$AA227*'CPMK-CPL'!P$18,0)+IFERROR('FORM NILAI SIAP'!$AC227*'CPMK-CPL'!P$19,0)+IFERROR('FORM NILAI SIAP'!$AE227*'CPMK-CPL'!P$20,0))/'CPMK-CPL'!P$25,""))</f>
        <v/>
      </c>
      <c r="R227" s="7" t="str">
        <f>IF($C227="","",IFERROR((IFERROR('FORM NILAI SIAP'!$M227*'CPMK-CPL'!Q$11,0)+IFERROR('FORM NILAI SIAP'!$O227*'CPMK-CPL'!Q$12,0)+IFERROR('FORM NILAI SIAP'!$Q227*'CPMK-CPL'!Q$13,0)+IFERROR('FORM NILAI SIAP'!$S227*'CPMK-CPL'!Q$14,0)+IFERROR('FORM NILAI SIAP'!$U227*'CPMK-CPL'!Q$15,0)+IFERROR('FORM NILAI SIAP'!$W227*'CPMK-CPL'!Q$16,0)+IFERROR('FORM NILAI SIAP'!$Y227*'CPMK-CPL'!Q$17,0)+IFERROR('FORM NILAI SIAP'!$AA227*'CPMK-CPL'!Q$18,0)+IFERROR('FORM NILAI SIAP'!$AC227*'CPMK-CPL'!Q$19,0)+IFERROR('FORM NILAI SIAP'!$AE227*'CPMK-CPL'!Q$20,0))/'CPMK-CPL'!Q$25,""))</f>
        <v/>
      </c>
      <c r="S227" s="7" t="str">
        <f>IF($C227="","",IFERROR((IFERROR('FORM NILAI SIAP'!$M227*'CPMK-CPL'!R$11,0)+IFERROR('FORM NILAI SIAP'!$O227*'CPMK-CPL'!R$12,0)+IFERROR('FORM NILAI SIAP'!$Q227*'CPMK-CPL'!R$13,0)+IFERROR('FORM NILAI SIAP'!$S227*'CPMK-CPL'!R$14,0)+IFERROR('FORM NILAI SIAP'!$U227*'CPMK-CPL'!R$15,0)+IFERROR('FORM NILAI SIAP'!$W227*'CPMK-CPL'!R$16,0)+IFERROR('FORM NILAI SIAP'!$Y227*'CPMK-CPL'!R$17,0)+IFERROR('FORM NILAI SIAP'!$AA227*'CPMK-CPL'!R$18,0)+IFERROR('FORM NILAI SIAP'!$AC227*'CPMK-CPL'!R$19,0)+IFERROR('FORM NILAI SIAP'!$AE227*'CPMK-CPL'!R$20,0))/'CPMK-CPL'!R$25,""))</f>
        <v/>
      </c>
      <c r="T227" s="2" t="str">
        <f t="shared" si="64"/>
        <v/>
      </c>
      <c r="U227" s="2" t="str">
        <f t="shared" si="65"/>
        <v/>
      </c>
      <c r="V227" s="2" t="str">
        <f t="shared" si="66"/>
        <v/>
      </c>
      <c r="W227" s="2" t="str">
        <f t="shared" si="67"/>
        <v/>
      </c>
      <c r="X227" s="2" t="str">
        <f t="shared" si="68"/>
        <v/>
      </c>
      <c r="Y227" s="2" t="str">
        <f t="shared" si="69"/>
        <v/>
      </c>
      <c r="Z227" s="2" t="str">
        <f t="shared" si="70"/>
        <v/>
      </c>
      <c r="AA227" s="2" t="str">
        <f t="shared" si="71"/>
        <v/>
      </c>
      <c r="AB227" s="2" t="str">
        <f t="shared" si="62"/>
        <v/>
      </c>
      <c r="AC227" s="2" t="str">
        <f t="shared" si="72"/>
        <v/>
      </c>
      <c r="AD227" s="2" t="str">
        <f t="shared" si="73"/>
        <v/>
      </c>
      <c r="AE227" s="2" t="str">
        <f t="shared" si="74"/>
        <v/>
      </c>
      <c r="AF227" s="2" t="str">
        <f t="shared" si="75"/>
        <v/>
      </c>
      <c r="AG227" s="2" t="str">
        <f t="shared" si="76"/>
        <v/>
      </c>
      <c r="AH227" s="2" t="str">
        <f t="shared" si="77"/>
        <v/>
      </c>
      <c r="AI227" s="60" t="str">
        <f t="shared" ca="1" si="78"/>
        <v/>
      </c>
      <c r="AJ227" s="60"/>
    </row>
    <row r="228" spans="1:36" x14ac:dyDescent="0.25">
      <c r="A228" s="63" t="str">
        <f t="shared" si="63"/>
        <v/>
      </c>
      <c r="B228" s="49" t="str">
        <f>IF('FORM NILAI SIAP'!A228=0,"",'FORM NILAI SIAP'!A228)</f>
        <v/>
      </c>
      <c r="C228" s="3" t="str">
        <f>IF('FORM NILAI SIAP'!B228=0,"",'FORM NILAI SIAP'!B228)</f>
        <v/>
      </c>
      <c r="D228" s="3" t="str">
        <f>'FORM NILAI SIAP'!J228</f>
        <v/>
      </c>
      <c r="E228" s="7" t="str">
        <f>IF($C228="","",IFERROR((IFERROR('FORM NILAI SIAP'!$M228*'CPMK-CPL'!D$11,0)+IFERROR('FORM NILAI SIAP'!$O228*'CPMK-CPL'!D$12,0)+IFERROR('FORM NILAI SIAP'!$Q228*'CPMK-CPL'!D$13,0)+IFERROR('FORM NILAI SIAP'!$S228*'CPMK-CPL'!D$14,0)+IFERROR('FORM NILAI SIAP'!$U228*'CPMK-CPL'!D$15,0)+IFERROR('FORM NILAI SIAP'!$W228*'CPMK-CPL'!D$16,0)+IFERROR('FORM NILAI SIAP'!$Y228*'CPMK-CPL'!D$17,0)+IFERROR('FORM NILAI SIAP'!$AA228*'CPMK-CPL'!D$18,0)+IFERROR('FORM NILAI SIAP'!$AC228*'CPMK-CPL'!D$19,0)+IFERROR('FORM NILAI SIAP'!$AE228*'CPMK-CPL'!D$20,0))/'CPMK-CPL'!D$25,""))</f>
        <v/>
      </c>
      <c r="F228" s="7" t="str">
        <f>IF($C228="","",IFERROR((IFERROR('FORM NILAI SIAP'!$M228*'CPMK-CPL'!E$11,0)+IFERROR('FORM NILAI SIAP'!$O228*'CPMK-CPL'!E$12,0)+IFERROR('FORM NILAI SIAP'!$Q228*'CPMK-CPL'!E$13,0)+IFERROR('FORM NILAI SIAP'!$S228*'CPMK-CPL'!E$14,0)+IFERROR('FORM NILAI SIAP'!$U228*'CPMK-CPL'!E$15,0)+IFERROR('FORM NILAI SIAP'!$W228*'CPMK-CPL'!E$16,0)+IFERROR('FORM NILAI SIAP'!$Y228*'CPMK-CPL'!E$17,0)+IFERROR('FORM NILAI SIAP'!$AA228*'CPMK-CPL'!E$18,0)+IFERROR('FORM NILAI SIAP'!$AC228*'CPMK-CPL'!E$19,0)+IFERROR('FORM NILAI SIAP'!$AE228*'CPMK-CPL'!E$20,0))/'CPMK-CPL'!E$25,""))</f>
        <v/>
      </c>
      <c r="G228" s="7" t="str">
        <f>IF($C228="","",IFERROR((IFERROR('FORM NILAI SIAP'!$M228*'CPMK-CPL'!F$11,0)+IFERROR('FORM NILAI SIAP'!$O228*'CPMK-CPL'!F$12,0)+IFERROR('FORM NILAI SIAP'!$Q228*'CPMK-CPL'!F$13,0)+IFERROR('FORM NILAI SIAP'!$S228*'CPMK-CPL'!F$14,0)+IFERROR('FORM NILAI SIAP'!$U228*'CPMK-CPL'!F$15,0)+IFERROR('FORM NILAI SIAP'!$W228*'CPMK-CPL'!F$16,0)+IFERROR('FORM NILAI SIAP'!$Y228*'CPMK-CPL'!F$17,0)+IFERROR('FORM NILAI SIAP'!$AA228*'CPMK-CPL'!F$18,0)+IFERROR('FORM NILAI SIAP'!$AC228*'CPMK-CPL'!F$19,0)+IFERROR('FORM NILAI SIAP'!$AE228*'CPMK-CPL'!F$20,0))/'CPMK-CPL'!F$25,""))</f>
        <v/>
      </c>
      <c r="H228" s="7" t="str">
        <f>IF($C228="","",IFERROR((IFERROR('FORM NILAI SIAP'!$M228*'CPMK-CPL'!G$11,0)+IFERROR('FORM NILAI SIAP'!$O228*'CPMK-CPL'!G$12,0)+IFERROR('FORM NILAI SIAP'!$Q228*'CPMK-CPL'!G$13,0)+IFERROR('FORM NILAI SIAP'!$S228*'CPMK-CPL'!G$14,0)+IFERROR('FORM NILAI SIAP'!$U228*'CPMK-CPL'!G$15,0)+IFERROR('FORM NILAI SIAP'!$W228*'CPMK-CPL'!G$16,0)+IFERROR('FORM NILAI SIAP'!$Y228*'CPMK-CPL'!G$17,0)+IFERROR('FORM NILAI SIAP'!$AA228*'CPMK-CPL'!G$18,0)+IFERROR('FORM NILAI SIAP'!$AC228*'CPMK-CPL'!G$19,0)+IFERROR('FORM NILAI SIAP'!$AE228*'CPMK-CPL'!G$20,0))/'CPMK-CPL'!G$25,""))</f>
        <v/>
      </c>
      <c r="I228" s="7" t="str">
        <f>IF($C228="","",IFERROR((IFERROR('FORM NILAI SIAP'!$M228*'CPMK-CPL'!H$11,0)+IFERROR('FORM NILAI SIAP'!$O228*'CPMK-CPL'!H$12,0)+IFERROR('FORM NILAI SIAP'!$Q228*'CPMK-CPL'!H$13,0)+IFERROR('FORM NILAI SIAP'!$S228*'CPMK-CPL'!H$14,0)+IFERROR('FORM NILAI SIAP'!$U228*'CPMK-CPL'!H$15,0)+IFERROR('FORM NILAI SIAP'!$W228*'CPMK-CPL'!H$16,0)+IFERROR('FORM NILAI SIAP'!$Y228*'CPMK-CPL'!H$17,0)+IFERROR('FORM NILAI SIAP'!$AA228*'CPMK-CPL'!H$18,0)+IFERROR('FORM NILAI SIAP'!$AC228*'CPMK-CPL'!H$19,0)+IFERROR('FORM NILAI SIAP'!$AE228*'CPMK-CPL'!H$20,0))/'CPMK-CPL'!H$25,""))</f>
        <v/>
      </c>
      <c r="J228" s="7" t="str">
        <f>IF($C228="","",IFERROR((IFERROR('FORM NILAI SIAP'!$M228*'CPMK-CPL'!I$11,0)+IFERROR('FORM NILAI SIAP'!$O228*'CPMK-CPL'!I$12,0)+IFERROR('FORM NILAI SIAP'!$Q228*'CPMK-CPL'!I$13,0)+IFERROR('FORM NILAI SIAP'!$S228*'CPMK-CPL'!I$14,0)+IFERROR('FORM NILAI SIAP'!$U228*'CPMK-CPL'!I$15,0)+IFERROR('FORM NILAI SIAP'!$W228*'CPMK-CPL'!I$16,0)+IFERROR('FORM NILAI SIAP'!$Y228*'CPMK-CPL'!I$17,0)+IFERROR('FORM NILAI SIAP'!$AA228*'CPMK-CPL'!I$18,0)+IFERROR('FORM NILAI SIAP'!$AC228*'CPMK-CPL'!I$19,0)+IFERROR('FORM NILAI SIAP'!$AE228*'CPMK-CPL'!I$20,0))/'CPMK-CPL'!I$25,""))</f>
        <v/>
      </c>
      <c r="K228" s="7" t="str">
        <f>IF($C228="","",IFERROR((IFERROR('FORM NILAI SIAP'!$M228*'CPMK-CPL'!J$11,0)+IFERROR('FORM NILAI SIAP'!$O228*'CPMK-CPL'!J$12,0)+IFERROR('FORM NILAI SIAP'!$Q228*'CPMK-CPL'!J$13,0)+IFERROR('FORM NILAI SIAP'!$S228*'CPMK-CPL'!J$14,0)+IFERROR('FORM NILAI SIAP'!$U228*'CPMK-CPL'!J$15,0)+IFERROR('FORM NILAI SIAP'!$W228*'CPMK-CPL'!J$16,0)+IFERROR('FORM NILAI SIAP'!$Y228*'CPMK-CPL'!J$17,0)+IFERROR('FORM NILAI SIAP'!$AA228*'CPMK-CPL'!J$18,0)+IFERROR('FORM NILAI SIAP'!$AC228*'CPMK-CPL'!J$19,0)+IFERROR('FORM NILAI SIAP'!$AE228*'CPMK-CPL'!J$20,0))/'CPMK-CPL'!J$25,""))</f>
        <v/>
      </c>
      <c r="L228" s="7" t="str">
        <f>IF($C228="","",IFERROR((IFERROR('FORM NILAI SIAP'!$M228*'CPMK-CPL'!K$11,0)+IFERROR('FORM NILAI SIAP'!$O228*'CPMK-CPL'!K$12,0)+IFERROR('FORM NILAI SIAP'!$Q228*'CPMK-CPL'!K$13,0)+IFERROR('FORM NILAI SIAP'!$S228*'CPMK-CPL'!K$14,0)+IFERROR('FORM NILAI SIAP'!$U228*'CPMK-CPL'!K$15,0)+IFERROR('FORM NILAI SIAP'!$W228*'CPMK-CPL'!K$16,0)+IFERROR('FORM NILAI SIAP'!$Y228*'CPMK-CPL'!K$17,0)+IFERROR('FORM NILAI SIAP'!$AA228*'CPMK-CPL'!K$18,0)+IFERROR('FORM NILAI SIAP'!$AC228*'CPMK-CPL'!K$19,0)+IFERROR('FORM NILAI SIAP'!$AE228*'CPMK-CPL'!K$20,0))/'CPMK-CPL'!K$25,""))</f>
        <v/>
      </c>
      <c r="M228" s="7" t="str">
        <f>IF($C228="","",IFERROR((IFERROR('FORM NILAI SIAP'!$M228*'CPMK-CPL'!L$11,0)+IFERROR('FORM NILAI SIAP'!$O228*'CPMK-CPL'!L$12,0)+IFERROR('FORM NILAI SIAP'!$Q228*'CPMK-CPL'!L$13,0)+IFERROR('FORM NILAI SIAP'!$S228*'CPMK-CPL'!L$14,0)+IFERROR('FORM NILAI SIAP'!$U228*'CPMK-CPL'!L$15,0)+IFERROR('FORM NILAI SIAP'!$W228*'CPMK-CPL'!L$16,0)+IFERROR('FORM NILAI SIAP'!$Y228*'CPMK-CPL'!L$17,0)+IFERROR('FORM NILAI SIAP'!$AA228*'CPMK-CPL'!L$18,0)+IFERROR('FORM NILAI SIAP'!$AC228*'CPMK-CPL'!L$19,0)+IFERROR('FORM NILAI SIAP'!$AE228*'CPMK-CPL'!L$20,0))/'CPMK-CPL'!L$25,""))</f>
        <v/>
      </c>
      <c r="N228" s="7" t="str">
        <f>IF($C228="","",IFERROR((IFERROR('FORM NILAI SIAP'!$M228*'CPMK-CPL'!M$11,0)+IFERROR('FORM NILAI SIAP'!$O228*'CPMK-CPL'!M$12,0)+IFERROR('FORM NILAI SIAP'!$Q228*'CPMK-CPL'!M$13,0)+IFERROR('FORM NILAI SIAP'!$S228*'CPMK-CPL'!M$14,0)+IFERROR('FORM NILAI SIAP'!$U228*'CPMK-CPL'!M$15,0)+IFERROR('FORM NILAI SIAP'!$W228*'CPMK-CPL'!M$16,0)+IFERROR('FORM NILAI SIAP'!$Y228*'CPMK-CPL'!M$17,0)+IFERROR('FORM NILAI SIAP'!$AA228*'CPMK-CPL'!M$18,0)+IFERROR('FORM NILAI SIAP'!$AC228*'CPMK-CPL'!M$19,0)+IFERROR('FORM NILAI SIAP'!$AE228*'CPMK-CPL'!M$20,0))/'CPMK-CPL'!M$25,""))</f>
        <v/>
      </c>
      <c r="O228" s="7" t="str">
        <f>IF($C228="","",IFERROR((IFERROR('FORM NILAI SIAP'!$M228*'CPMK-CPL'!N$11,0)+IFERROR('FORM NILAI SIAP'!$O228*'CPMK-CPL'!N$12,0)+IFERROR('FORM NILAI SIAP'!$Q228*'CPMK-CPL'!N$13,0)+IFERROR('FORM NILAI SIAP'!$S228*'CPMK-CPL'!N$14,0)+IFERROR('FORM NILAI SIAP'!$U228*'CPMK-CPL'!N$15,0)+IFERROR('FORM NILAI SIAP'!$W228*'CPMK-CPL'!N$16,0)+IFERROR('FORM NILAI SIAP'!$Y228*'CPMK-CPL'!N$17,0)+IFERROR('FORM NILAI SIAP'!$AA228*'CPMK-CPL'!N$18,0)+IFERROR('FORM NILAI SIAP'!$AC228*'CPMK-CPL'!N$19,0)+IFERROR('FORM NILAI SIAP'!$AE228*'CPMK-CPL'!N$20,0))/'CPMK-CPL'!N$25,""))</f>
        <v/>
      </c>
      <c r="P228" s="7" t="str">
        <f>IF($C228="","",IFERROR((IFERROR('FORM NILAI SIAP'!$M228*'CPMK-CPL'!O$11,0)+IFERROR('FORM NILAI SIAP'!$O228*'CPMK-CPL'!O$12,0)+IFERROR('FORM NILAI SIAP'!$Q228*'CPMK-CPL'!O$13,0)+IFERROR('FORM NILAI SIAP'!$S228*'CPMK-CPL'!O$14,0)+IFERROR('FORM NILAI SIAP'!$U228*'CPMK-CPL'!O$15,0)+IFERROR('FORM NILAI SIAP'!$W228*'CPMK-CPL'!O$16,0)+IFERROR('FORM NILAI SIAP'!$Y228*'CPMK-CPL'!O$17,0)+IFERROR('FORM NILAI SIAP'!$AA228*'CPMK-CPL'!O$18,0)+IFERROR('FORM NILAI SIAP'!$AC228*'CPMK-CPL'!O$19,0)+IFERROR('FORM NILAI SIAP'!$AE228*'CPMK-CPL'!O$20,0))/'CPMK-CPL'!O$25,""))</f>
        <v/>
      </c>
      <c r="Q228" s="7" t="str">
        <f>IF($C228="","",IFERROR((IFERROR('FORM NILAI SIAP'!$M228*'CPMK-CPL'!P$11,0)+IFERROR('FORM NILAI SIAP'!$O228*'CPMK-CPL'!P$12,0)+IFERROR('FORM NILAI SIAP'!$Q228*'CPMK-CPL'!P$13,0)+IFERROR('FORM NILAI SIAP'!$S228*'CPMK-CPL'!P$14,0)+IFERROR('FORM NILAI SIAP'!$U228*'CPMK-CPL'!P$15,0)+IFERROR('FORM NILAI SIAP'!$W228*'CPMK-CPL'!P$16,0)+IFERROR('FORM NILAI SIAP'!$Y228*'CPMK-CPL'!P$17,0)+IFERROR('FORM NILAI SIAP'!$AA228*'CPMK-CPL'!P$18,0)+IFERROR('FORM NILAI SIAP'!$AC228*'CPMK-CPL'!P$19,0)+IFERROR('FORM NILAI SIAP'!$AE228*'CPMK-CPL'!P$20,0))/'CPMK-CPL'!P$25,""))</f>
        <v/>
      </c>
      <c r="R228" s="7" t="str">
        <f>IF($C228="","",IFERROR((IFERROR('FORM NILAI SIAP'!$M228*'CPMK-CPL'!Q$11,0)+IFERROR('FORM NILAI SIAP'!$O228*'CPMK-CPL'!Q$12,0)+IFERROR('FORM NILAI SIAP'!$Q228*'CPMK-CPL'!Q$13,0)+IFERROR('FORM NILAI SIAP'!$S228*'CPMK-CPL'!Q$14,0)+IFERROR('FORM NILAI SIAP'!$U228*'CPMK-CPL'!Q$15,0)+IFERROR('FORM NILAI SIAP'!$W228*'CPMK-CPL'!Q$16,0)+IFERROR('FORM NILAI SIAP'!$Y228*'CPMK-CPL'!Q$17,0)+IFERROR('FORM NILAI SIAP'!$AA228*'CPMK-CPL'!Q$18,0)+IFERROR('FORM NILAI SIAP'!$AC228*'CPMK-CPL'!Q$19,0)+IFERROR('FORM NILAI SIAP'!$AE228*'CPMK-CPL'!Q$20,0))/'CPMK-CPL'!Q$25,""))</f>
        <v/>
      </c>
      <c r="S228" s="7" t="str">
        <f>IF($C228="","",IFERROR((IFERROR('FORM NILAI SIAP'!$M228*'CPMK-CPL'!R$11,0)+IFERROR('FORM NILAI SIAP'!$O228*'CPMK-CPL'!R$12,0)+IFERROR('FORM NILAI SIAP'!$Q228*'CPMK-CPL'!R$13,0)+IFERROR('FORM NILAI SIAP'!$S228*'CPMK-CPL'!R$14,0)+IFERROR('FORM NILAI SIAP'!$U228*'CPMK-CPL'!R$15,0)+IFERROR('FORM NILAI SIAP'!$W228*'CPMK-CPL'!R$16,0)+IFERROR('FORM NILAI SIAP'!$Y228*'CPMK-CPL'!R$17,0)+IFERROR('FORM NILAI SIAP'!$AA228*'CPMK-CPL'!R$18,0)+IFERROR('FORM NILAI SIAP'!$AC228*'CPMK-CPL'!R$19,0)+IFERROR('FORM NILAI SIAP'!$AE228*'CPMK-CPL'!R$20,0))/'CPMK-CPL'!R$25,""))</f>
        <v/>
      </c>
      <c r="T228" s="2" t="str">
        <f t="shared" si="64"/>
        <v/>
      </c>
      <c r="U228" s="2" t="str">
        <f t="shared" si="65"/>
        <v/>
      </c>
      <c r="V228" s="2" t="str">
        <f t="shared" si="66"/>
        <v/>
      </c>
      <c r="W228" s="2" t="str">
        <f t="shared" si="67"/>
        <v/>
      </c>
      <c r="X228" s="2" t="str">
        <f t="shared" si="68"/>
        <v/>
      </c>
      <c r="Y228" s="2" t="str">
        <f t="shared" si="69"/>
        <v/>
      </c>
      <c r="Z228" s="2" t="str">
        <f t="shared" si="70"/>
        <v/>
      </c>
      <c r="AA228" s="2" t="str">
        <f t="shared" si="71"/>
        <v/>
      </c>
      <c r="AB228" s="2" t="str">
        <f t="shared" si="62"/>
        <v/>
      </c>
      <c r="AC228" s="2" t="str">
        <f t="shared" si="72"/>
        <v/>
      </c>
      <c r="AD228" s="2" t="str">
        <f t="shared" si="73"/>
        <v/>
      </c>
      <c r="AE228" s="2" t="str">
        <f t="shared" si="74"/>
        <v/>
      </c>
      <c r="AF228" s="2" t="str">
        <f t="shared" si="75"/>
        <v/>
      </c>
      <c r="AG228" s="2" t="str">
        <f t="shared" si="76"/>
        <v/>
      </c>
      <c r="AH228" s="2" t="str">
        <f t="shared" si="77"/>
        <v/>
      </c>
      <c r="AI228" s="60" t="str">
        <f t="shared" ca="1" si="78"/>
        <v/>
      </c>
      <c r="AJ228" s="60"/>
    </row>
    <row r="229" spans="1:36" x14ac:dyDescent="0.25">
      <c r="A229" s="63" t="str">
        <f t="shared" si="63"/>
        <v/>
      </c>
      <c r="B229" s="49" t="str">
        <f>IF('FORM NILAI SIAP'!A229=0,"",'FORM NILAI SIAP'!A229)</f>
        <v/>
      </c>
      <c r="C229" s="3" t="str">
        <f>IF('FORM NILAI SIAP'!B229=0,"",'FORM NILAI SIAP'!B229)</f>
        <v/>
      </c>
      <c r="D229" s="3" t="str">
        <f>'FORM NILAI SIAP'!J229</f>
        <v/>
      </c>
      <c r="E229" s="7" t="str">
        <f>IF($C229="","",IFERROR((IFERROR('FORM NILAI SIAP'!$M229*'CPMK-CPL'!D$11,0)+IFERROR('FORM NILAI SIAP'!$O229*'CPMK-CPL'!D$12,0)+IFERROR('FORM NILAI SIAP'!$Q229*'CPMK-CPL'!D$13,0)+IFERROR('FORM NILAI SIAP'!$S229*'CPMK-CPL'!D$14,0)+IFERROR('FORM NILAI SIAP'!$U229*'CPMK-CPL'!D$15,0)+IFERROR('FORM NILAI SIAP'!$W229*'CPMK-CPL'!D$16,0)+IFERROR('FORM NILAI SIAP'!$Y229*'CPMK-CPL'!D$17,0)+IFERROR('FORM NILAI SIAP'!$AA229*'CPMK-CPL'!D$18,0)+IFERROR('FORM NILAI SIAP'!$AC229*'CPMK-CPL'!D$19,0)+IFERROR('FORM NILAI SIAP'!$AE229*'CPMK-CPL'!D$20,0))/'CPMK-CPL'!D$25,""))</f>
        <v/>
      </c>
      <c r="F229" s="7" t="str">
        <f>IF($C229="","",IFERROR((IFERROR('FORM NILAI SIAP'!$M229*'CPMK-CPL'!E$11,0)+IFERROR('FORM NILAI SIAP'!$O229*'CPMK-CPL'!E$12,0)+IFERROR('FORM NILAI SIAP'!$Q229*'CPMK-CPL'!E$13,0)+IFERROR('FORM NILAI SIAP'!$S229*'CPMK-CPL'!E$14,0)+IFERROR('FORM NILAI SIAP'!$U229*'CPMK-CPL'!E$15,0)+IFERROR('FORM NILAI SIAP'!$W229*'CPMK-CPL'!E$16,0)+IFERROR('FORM NILAI SIAP'!$Y229*'CPMK-CPL'!E$17,0)+IFERROR('FORM NILAI SIAP'!$AA229*'CPMK-CPL'!E$18,0)+IFERROR('FORM NILAI SIAP'!$AC229*'CPMK-CPL'!E$19,0)+IFERROR('FORM NILAI SIAP'!$AE229*'CPMK-CPL'!E$20,0))/'CPMK-CPL'!E$25,""))</f>
        <v/>
      </c>
      <c r="G229" s="7" t="str">
        <f>IF($C229="","",IFERROR((IFERROR('FORM NILAI SIAP'!$M229*'CPMK-CPL'!F$11,0)+IFERROR('FORM NILAI SIAP'!$O229*'CPMK-CPL'!F$12,0)+IFERROR('FORM NILAI SIAP'!$Q229*'CPMK-CPL'!F$13,0)+IFERROR('FORM NILAI SIAP'!$S229*'CPMK-CPL'!F$14,0)+IFERROR('FORM NILAI SIAP'!$U229*'CPMK-CPL'!F$15,0)+IFERROR('FORM NILAI SIAP'!$W229*'CPMK-CPL'!F$16,0)+IFERROR('FORM NILAI SIAP'!$Y229*'CPMK-CPL'!F$17,0)+IFERROR('FORM NILAI SIAP'!$AA229*'CPMK-CPL'!F$18,0)+IFERROR('FORM NILAI SIAP'!$AC229*'CPMK-CPL'!F$19,0)+IFERROR('FORM NILAI SIAP'!$AE229*'CPMK-CPL'!F$20,0))/'CPMK-CPL'!F$25,""))</f>
        <v/>
      </c>
      <c r="H229" s="7" t="str">
        <f>IF($C229="","",IFERROR((IFERROR('FORM NILAI SIAP'!$M229*'CPMK-CPL'!G$11,0)+IFERROR('FORM NILAI SIAP'!$O229*'CPMK-CPL'!G$12,0)+IFERROR('FORM NILAI SIAP'!$Q229*'CPMK-CPL'!G$13,0)+IFERROR('FORM NILAI SIAP'!$S229*'CPMK-CPL'!G$14,0)+IFERROR('FORM NILAI SIAP'!$U229*'CPMK-CPL'!G$15,0)+IFERROR('FORM NILAI SIAP'!$W229*'CPMK-CPL'!G$16,0)+IFERROR('FORM NILAI SIAP'!$Y229*'CPMK-CPL'!G$17,0)+IFERROR('FORM NILAI SIAP'!$AA229*'CPMK-CPL'!G$18,0)+IFERROR('FORM NILAI SIAP'!$AC229*'CPMK-CPL'!G$19,0)+IFERROR('FORM NILAI SIAP'!$AE229*'CPMK-CPL'!G$20,0))/'CPMK-CPL'!G$25,""))</f>
        <v/>
      </c>
      <c r="I229" s="7" t="str">
        <f>IF($C229="","",IFERROR((IFERROR('FORM NILAI SIAP'!$M229*'CPMK-CPL'!H$11,0)+IFERROR('FORM NILAI SIAP'!$O229*'CPMK-CPL'!H$12,0)+IFERROR('FORM NILAI SIAP'!$Q229*'CPMK-CPL'!H$13,0)+IFERROR('FORM NILAI SIAP'!$S229*'CPMK-CPL'!H$14,0)+IFERROR('FORM NILAI SIAP'!$U229*'CPMK-CPL'!H$15,0)+IFERROR('FORM NILAI SIAP'!$W229*'CPMK-CPL'!H$16,0)+IFERROR('FORM NILAI SIAP'!$Y229*'CPMK-CPL'!H$17,0)+IFERROR('FORM NILAI SIAP'!$AA229*'CPMK-CPL'!H$18,0)+IFERROR('FORM NILAI SIAP'!$AC229*'CPMK-CPL'!H$19,0)+IFERROR('FORM NILAI SIAP'!$AE229*'CPMK-CPL'!H$20,0))/'CPMK-CPL'!H$25,""))</f>
        <v/>
      </c>
      <c r="J229" s="7" t="str">
        <f>IF($C229="","",IFERROR((IFERROR('FORM NILAI SIAP'!$M229*'CPMK-CPL'!I$11,0)+IFERROR('FORM NILAI SIAP'!$O229*'CPMK-CPL'!I$12,0)+IFERROR('FORM NILAI SIAP'!$Q229*'CPMK-CPL'!I$13,0)+IFERROR('FORM NILAI SIAP'!$S229*'CPMK-CPL'!I$14,0)+IFERROR('FORM NILAI SIAP'!$U229*'CPMK-CPL'!I$15,0)+IFERROR('FORM NILAI SIAP'!$W229*'CPMK-CPL'!I$16,0)+IFERROR('FORM NILAI SIAP'!$Y229*'CPMK-CPL'!I$17,0)+IFERROR('FORM NILAI SIAP'!$AA229*'CPMK-CPL'!I$18,0)+IFERROR('FORM NILAI SIAP'!$AC229*'CPMK-CPL'!I$19,0)+IFERROR('FORM NILAI SIAP'!$AE229*'CPMK-CPL'!I$20,0))/'CPMK-CPL'!I$25,""))</f>
        <v/>
      </c>
      <c r="K229" s="7" t="str">
        <f>IF($C229="","",IFERROR((IFERROR('FORM NILAI SIAP'!$M229*'CPMK-CPL'!J$11,0)+IFERROR('FORM NILAI SIAP'!$O229*'CPMK-CPL'!J$12,0)+IFERROR('FORM NILAI SIAP'!$Q229*'CPMK-CPL'!J$13,0)+IFERROR('FORM NILAI SIAP'!$S229*'CPMK-CPL'!J$14,0)+IFERROR('FORM NILAI SIAP'!$U229*'CPMK-CPL'!J$15,0)+IFERROR('FORM NILAI SIAP'!$W229*'CPMK-CPL'!J$16,0)+IFERROR('FORM NILAI SIAP'!$Y229*'CPMK-CPL'!J$17,0)+IFERROR('FORM NILAI SIAP'!$AA229*'CPMK-CPL'!J$18,0)+IFERROR('FORM NILAI SIAP'!$AC229*'CPMK-CPL'!J$19,0)+IFERROR('FORM NILAI SIAP'!$AE229*'CPMK-CPL'!J$20,0))/'CPMK-CPL'!J$25,""))</f>
        <v/>
      </c>
      <c r="L229" s="7" t="str">
        <f>IF($C229="","",IFERROR((IFERROR('FORM NILAI SIAP'!$M229*'CPMK-CPL'!K$11,0)+IFERROR('FORM NILAI SIAP'!$O229*'CPMK-CPL'!K$12,0)+IFERROR('FORM NILAI SIAP'!$Q229*'CPMK-CPL'!K$13,0)+IFERROR('FORM NILAI SIAP'!$S229*'CPMK-CPL'!K$14,0)+IFERROR('FORM NILAI SIAP'!$U229*'CPMK-CPL'!K$15,0)+IFERROR('FORM NILAI SIAP'!$W229*'CPMK-CPL'!K$16,0)+IFERROR('FORM NILAI SIAP'!$Y229*'CPMK-CPL'!K$17,0)+IFERROR('FORM NILAI SIAP'!$AA229*'CPMK-CPL'!K$18,0)+IFERROR('FORM NILAI SIAP'!$AC229*'CPMK-CPL'!K$19,0)+IFERROR('FORM NILAI SIAP'!$AE229*'CPMK-CPL'!K$20,0))/'CPMK-CPL'!K$25,""))</f>
        <v/>
      </c>
      <c r="M229" s="7" t="str">
        <f>IF($C229="","",IFERROR((IFERROR('FORM NILAI SIAP'!$M229*'CPMK-CPL'!L$11,0)+IFERROR('FORM NILAI SIAP'!$O229*'CPMK-CPL'!L$12,0)+IFERROR('FORM NILAI SIAP'!$Q229*'CPMK-CPL'!L$13,0)+IFERROR('FORM NILAI SIAP'!$S229*'CPMK-CPL'!L$14,0)+IFERROR('FORM NILAI SIAP'!$U229*'CPMK-CPL'!L$15,0)+IFERROR('FORM NILAI SIAP'!$W229*'CPMK-CPL'!L$16,0)+IFERROR('FORM NILAI SIAP'!$Y229*'CPMK-CPL'!L$17,0)+IFERROR('FORM NILAI SIAP'!$AA229*'CPMK-CPL'!L$18,0)+IFERROR('FORM NILAI SIAP'!$AC229*'CPMK-CPL'!L$19,0)+IFERROR('FORM NILAI SIAP'!$AE229*'CPMK-CPL'!L$20,0))/'CPMK-CPL'!L$25,""))</f>
        <v/>
      </c>
      <c r="N229" s="7" t="str">
        <f>IF($C229="","",IFERROR((IFERROR('FORM NILAI SIAP'!$M229*'CPMK-CPL'!M$11,0)+IFERROR('FORM NILAI SIAP'!$O229*'CPMK-CPL'!M$12,0)+IFERROR('FORM NILAI SIAP'!$Q229*'CPMK-CPL'!M$13,0)+IFERROR('FORM NILAI SIAP'!$S229*'CPMK-CPL'!M$14,0)+IFERROR('FORM NILAI SIAP'!$U229*'CPMK-CPL'!M$15,0)+IFERROR('FORM NILAI SIAP'!$W229*'CPMK-CPL'!M$16,0)+IFERROR('FORM NILAI SIAP'!$Y229*'CPMK-CPL'!M$17,0)+IFERROR('FORM NILAI SIAP'!$AA229*'CPMK-CPL'!M$18,0)+IFERROR('FORM NILAI SIAP'!$AC229*'CPMK-CPL'!M$19,0)+IFERROR('FORM NILAI SIAP'!$AE229*'CPMK-CPL'!M$20,0))/'CPMK-CPL'!M$25,""))</f>
        <v/>
      </c>
      <c r="O229" s="7" t="str">
        <f>IF($C229="","",IFERROR((IFERROR('FORM NILAI SIAP'!$M229*'CPMK-CPL'!N$11,0)+IFERROR('FORM NILAI SIAP'!$O229*'CPMK-CPL'!N$12,0)+IFERROR('FORM NILAI SIAP'!$Q229*'CPMK-CPL'!N$13,0)+IFERROR('FORM NILAI SIAP'!$S229*'CPMK-CPL'!N$14,0)+IFERROR('FORM NILAI SIAP'!$U229*'CPMK-CPL'!N$15,0)+IFERROR('FORM NILAI SIAP'!$W229*'CPMK-CPL'!N$16,0)+IFERROR('FORM NILAI SIAP'!$Y229*'CPMK-CPL'!N$17,0)+IFERROR('FORM NILAI SIAP'!$AA229*'CPMK-CPL'!N$18,0)+IFERROR('FORM NILAI SIAP'!$AC229*'CPMK-CPL'!N$19,0)+IFERROR('FORM NILAI SIAP'!$AE229*'CPMK-CPL'!N$20,0))/'CPMK-CPL'!N$25,""))</f>
        <v/>
      </c>
      <c r="P229" s="7" t="str">
        <f>IF($C229="","",IFERROR((IFERROR('FORM NILAI SIAP'!$M229*'CPMK-CPL'!O$11,0)+IFERROR('FORM NILAI SIAP'!$O229*'CPMK-CPL'!O$12,0)+IFERROR('FORM NILAI SIAP'!$Q229*'CPMK-CPL'!O$13,0)+IFERROR('FORM NILAI SIAP'!$S229*'CPMK-CPL'!O$14,0)+IFERROR('FORM NILAI SIAP'!$U229*'CPMK-CPL'!O$15,0)+IFERROR('FORM NILAI SIAP'!$W229*'CPMK-CPL'!O$16,0)+IFERROR('FORM NILAI SIAP'!$Y229*'CPMK-CPL'!O$17,0)+IFERROR('FORM NILAI SIAP'!$AA229*'CPMK-CPL'!O$18,0)+IFERROR('FORM NILAI SIAP'!$AC229*'CPMK-CPL'!O$19,0)+IFERROR('FORM NILAI SIAP'!$AE229*'CPMK-CPL'!O$20,0))/'CPMK-CPL'!O$25,""))</f>
        <v/>
      </c>
      <c r="Q229" s="7" t="str">
        <f>IF($C229="","",IFERROR((IFERROR('FORM NILAI SIAP'!$M229*'CPMK-CPL'!P$11,0)+IFERROR('FORM NILAI SIAP'!$O229*'CPMK-CPL'!P$12,0)+IFERROR('FORM NILAI SIAP'!$Q229*'CPMK-CPL'!P$13,0)+IFERROR('FORM NILAI SIAP'!$S229*'CPMK-CPL'!P$14,0)+IFERROR('FORM NILAI SIAP'!$U229*'CPMK-CPL'!P$15,0)+IFERROR('FORM NILAI SIAP'!$W229*'CPMK-CPL'!P$16,0)+IFERROR('FORM NILAI SIAP'!$Y229*'CPMK-CPL'!P$17,0)+IFERROR('FORM NILAI SIAP'!$AA229*'CPMK-CPL'!P$18,0)+IFERROR('FORM NILAI SIAP'!$AC229*'CPMK-CPL'!P$19,0)+IFERROR('FORM NILAI SIAP'!$AE229*'CPMK-CPL'!P$20,0))/'CPMK-CPL'!P$25,""))</f>
        <v/>
      </c>
      <c r="R229" s="7" t="str">
        <f>IF($C229="","",IFERROR((IFERROR('FORM NILAI SIAP'!$M229*'CPMK-CPL'!Q$11,0)+IFERROR('FORM NILAI SIAP'!$O229*'CPMK-CPL'!Q$12,0)+IFERROR('FORM NILAI SIAP'!$Q229*'CPMK-CPL'!Q$13,0)+IFERROR('FORM NILAI SIAP'!$S229*'CPMK-CPL'!Q$14,0)+IFERROR('FORM NILAI SIAP'!$U229*'CPMK-CPL'!Q$15,0)+IFERROR('FORM NILAI SIAP'!$W229*'CPMK-CPL'!Q$16,0)+IFERROR('FORM NILAI SIAP'!$Y229*'CPMK-CPL'!Q$17,0)+IFERROR('FORM NILAI SIAP'!$AA229*'CPMK-CPL'!Q$18,0)+IFERROR('FORM NILAI SIAP'!$AC229*'CPMK-CPL'!Q$19,0)+IFERROR('FORM NILAI SIAP'!$AE229*'CPMK-CPL'!Q$20,0))/'CPMK-CPL'!Q$25,""))</f>
        <v/>
      </c>
      <c r="S229" s="7" t="str">
        <f>IF($C229="","",IFERROR((IFERROR('FORM NILAI SIAP'!$M229*'CPMK-CPL'!R$11,0)+IFERROR('FORM NILAI SIAP'!$O229*'CPMK-CPL'!R$12,0)+IFERROR('FORM NILAI SIAP'!$Q229*'CPMK-CPL'!R$13,0)+IFERROR('FORM NILAI SIAP'!$S229*'CPMK-CPL'!R$14,0)+IFERROR('FORM NILAI SIAP'!$U229*'CPMK-CPL'!R$15,0)+IFERROR('FORM NILAI SIAP'!$W229*'CPMK-CPL'!R$16,0)+IFERROR('FORM NILAI SIAP'!$Y229*'CPMK-CPL'!R$17,0)+IFERROR('FORM NILAI SIAP'!$AA229*'CPMK-CPL'!R$18,0)+IFERROR('FORM NILAI SIAP'!$AC229*'CPMK-CPL'!R$19,0)+IFERROR('FORM NILAI SIAP'!$AE229*'CPMK-CPL'!R$20,0))/'CPMK-CPL'!R$25,""))</f>
        <v/>
      </c>
      <c r="T229" s="2" t="str">
        <f t="shared" si="64"/>
        <v/>
      </c>
      <c r="U229" s="2" t="str">
        <f t="shared" si="65"/>
        <v/>
      </c>
      <c r="V229" s="2" t="str">
        <f t="shared" si="66"/>
        <v/>
      </c>
      <c r="W229" s="2" t="str">
        <f t="shared" si="67"/>
        <v/>
      </c>
      <c r="X229" s="2" t="str">
        <f t="shared" si="68"/>
        <v/>
      </c>
      <c r="Y229" s="2" t="str">
        <f t="shared" si="69"/>
        <v/>
      </c>
      <c r="Z229" s="2" t="str">
        <f t="shared" si="70"/>
        <v/>
      </c>
      <c r="AA229" s="2" t="str">
        <f t="shared" si="71"/>
        <v/>
      </c>
      <c r="AB229" s="2" t="str">
        <f t="shared" si="62"/>
        <v/>
      </c>
      <c r="AC229" s="2" t="str">
        <f t="shared" si="72"/>
        <v/>
      </c>
      <c r="AD229" s="2" t="str">
        <f t="shared" si="73"/>
        <v/>
      </c>
      <c r="AE229" s="2" t="str">
        <f t="shared" si="74"/>
        <v/>
      </c>
      <c r="AF229" s="2" t="str">
        <f t="shared" si="75"/>
        <v/>
      </c>
      <c r="AG229" s="2" t="str">
        <f t="shared" si="76"/>
        <v/>
      </c>
      <c r="AH229" s="2" t="str">
        <f t="shared" si="77"/>
        <v/>
      </c>
      <c r="AI229" s="60" t="str">
        <f t="shared" ca="1" si="78"/>
        <v/>
      </c>
      <c r="AJ229" s="60"/>
    </row>
    <row r="230" spans="1:36" x14ac:dyDescent="0.25">
      <c r="A230" s="63" t="str">
        <f t="shared" si="63"/>
        <v/>
      </c>
      <c r="B230" s="49" t="str">
        <f>IF('FORM NILAI SIAP'!A230=0,"",'FORM NILAI SIAP'!A230)</f>
        <v/>
      </c>
      <c r="C230" s="3" t="str">
        <f>IF('FORM NILAI SIAP'!B230=0,"",'FORM NILAI SIAP'!B230)</f>
        <v/>
      </c>
      <c r="D230" s="3" t="str">
        <f>'FORM NILAI SIAP'!J230</f>
        <v/>
      </c>
      <c r="E230" s="7" t="str">
        <f>IF($C230="","",IFERROR((IFERROR('FORM NILAI SIAP'!$M230*'CPMK-CPL'!D$11,0)+IFERROR('FORM NILAI SIAP'!$O230*'CPMK-CPL'!D$12,0)+IFERROR('FORM NILAI SIAP'!$Q230*'CPMK-CPL'!D$13,0)+IFERROR('FORM NILAI SIAP'!$S230*'CPMK-CPL'!D$14,0)+IFERROR('FORM NILAI SIAP'!$U230*'CPMK-CPL'!D$15,0)+IFERROR('FORM NILAI SIAP'!$W230*'CPMK-CPL'!D$16,0)+IFERROR('FORM NILAI SIAP'!$Y230*'CPMK-CPL'!D$17,0)+IFERROR('FORM NILAI SIAP'!$AA230*'CPMK-CPL'!D$18,0)+IFERROR('FORM NILAI SIAP'!$AC230*'CPMK-CPL'!D$19,0)+IFERROR('FORM NILAI SIAP'!$AE230*'CPMK-CPL'!D$20,0))/'CPMK-CPL'!D$25,""))</f>
        <v/>
      </c>
      <c r="F230" s="7" t="str">
        <f>IF($C230="","",IFERROR((IFERROR('FORM NILAI SIAP'!$M230*'CPMK-CPL'!E$11,0)+IFERROR('FORM NILAI SIAP'!$O230*'CPMK-CPL'!E$12,0)+IFERROR('FORM NILAI SIAP'!$Q230*'CPMK-CPL'!E$13,0)+IFERROR('FORM NILAI SIAP'!$S230*'CPMK-CPL'!E$14,0)+IFERROR('FORM NILAI SIAP'!$U230*'CPMK-CPL'!E$15,0)+IFERROR('FORM NILAI SIAP'!$W230*'CPMK-CPL'!E$16,0)+IFERROR('FORM NILAI SIAP'!$Y230*'CPMK-CPL'!E$17,0)+IFERROR('FORM NILAI SIAP'!$AA230*'CPMK-CPL'!E$18,0)+IFERROR('FORM NILAI SIAP'!$AC230*'CPMK-CPL'!E$19,0)+IFERROR('FORM NILAI SIAP'!$AE230*'CPMK-CPL'!E$20,0))/'CPMK-CPL'!E$25,""))</f>
        <v/>
      </c>
      <c r="G230" s="7" t="str">
        <f>IF($C230="","",IFERROR((IFERROR('FORM NILAI SIAP'!$M230*'CPMK-CPL'!F$11,0)+IFERROR('FORM NILAI SIAP'!$O230*'CPMK-CPL'!F$12,0)+IFERROR('FORM NILAI SIAP'!$Q230*'CPMK-CPL'!F$13,0)+IFERROR('FORM NILAI SIAP'!$S230*'CPMK-CPL'!F$14,0)+IFERROR('FORM NILAI SIAP'!$U230*'CPMK-CPL'!F$15,0)+IFERROR('FORM NILAI SIAP'!$W230*'CPMK-CPL'!F$16,0)+IFERROR('FORM NILAI SIAP'!$Y230*'CPMK-CPL'!F$17,0)+IFERROR('FORM NILAI SIAP'!$AA230*'CPMK-CPL'!F$18,0)+IFERROR('FORM NILAI SIAP'!$AC230*'CPMK-CPL'!F$19,0)+IFERROR('FORM NILAI SIAP'!$AE230*'CPMK-CPL'!F$20,0))/'CPMK-CPL'!F$25,""))</f>
        <v/>
      </c>
      <c r="H230" s="7" t="str">
        <f>IF($C230="","",IFERROR((IFERROR('FORM NILAI SIAP'!$M230*'CPMK-CPL'!G$11,0)+IFERROR('FORM NILAI SIAP'!$O230*'CPMK-CPL'!G$12,0)+IFERROR('FORM NILAI SIAP'!$Q230*'CPMK-CPL'!G$13,0)+IFERROR('FORM NILAI SIAP'!$S230*'CPMK-CPL'!G$14,0)+IFERROR('FORM NILAI SIAP'!$U230*'CPMK-CPL'!G$15,0)+IFERROR('FORM NILAI SIAP'!$W230*'CPMK-CPL'!G$16,0)+IFERROR('FORM NILAI SIAP'!$Y230*'CPMK-CPL'!G$17,0)+IFERROR('FORM NILAI SIAP'!$AA230*'CPMK-CPL'!G$18,0)+IFERROR('FORM NILAI SIAP'!$AC230*'CPMK-CPL'!G$19,0)+IFERROR('FORM NILAI SIAP'!$AE230*'CPMK-CPL'!G$20,0))/'CPMK-CPL'!G$25,""))</f>
        <v/>
      </c>
      <c r="I230" s="7" t="str">
        <f>IF($C230="","",IFERROR((IFERROR('FORM NILAI SIAP'!$M230*'CPMK-CPL'!H$11,0)+IFERROR('FORM NILAI SIAP'!$O230*'CPMK-CPL'!H$12,0)+IFERROR('FORM NILAI SIAP'!$Q230*'CPMK-CPL'!H$13,0)+IFERROR('FORM NILAI SIAP'!$S230*'CPMK-CPL'!H$14,0)+IFERROR('FORM NILAI SIAP'!$U230*'CPMK-CPL'!H$15,0)+IFERROR('FORM NILAI SIAP'!$W230*'CPMK-CPL'!H$16,0)+IFERROR('FORM NILAI SIAP'!$Y230*'CPMK-CPL'!H$17,0)+IFERROR('FORM NILAI SIAP'!$AA230*'CPMK-CPL'!H$18,0)+IFERROR('FORM NILAI SIAP'!$AC230*'CPMK-CPL'!H$19,0)+IFERROR('FORM NILAI SIAP'!$AE230*'CPMK-CPL'!H$20,0))/'CPMK-CPL'!H$25,""))</f>
        <v/>
      </c>
      <c r="J230" s="7" t="str">
        <f>IF($C230="","",IFERROR((IFERROR('FORM NILAI SIAP'!$M230*'CPMK-CPL'!I$11,0)+IFERROR('FORM NILAI SIAP'!$O230*'CPMK-CPL'!I$12,0)+IFERROR('FORM NILAI SIAP'!$Q230*'CPMK-CPL'!I$13,0)+IFERROR('FORM NILAI SIAP'!$S230*'CPMK-CPL'!I$14,0)+IFERROR('FORM NILAI SIAP'!$U230*'CPMK-CPL'!I$15,0)+IFERROR('FORM NILAI SIAP'!$W230*'CPMK-CPL'!I$16,0)+IFERROR('FORM NILAI SIAP'!$Y230*'CPMK-CPL'!I$17,0)+IFERROR('FORM NILAI SIAP'!$AA230*'CPMK-CPL'!I$18,0)+IFERROR('FORM NILAI SIAP'!$AC230*'CPMK-CPL'!I$19,0)+IFERROR('FORM NILAI SIAP'!$AE230*'CPMK-CPL'!I$20,0))/'CPMK-CPL'!I$25,""))</f>
        <v/>
      </c>
      <c r="K230" s="7" t="str">
        <f>IF($C230="","",IFERROR((IFERROR('FORM NILAI SIAP'!$M230*'CPMK-CPL'!J$11,0)+IFERROR('FORM NILAI SIAP'!$O230*'CPMK-CPL'!J$12,0)+IFERROR('FORM NILAI SIAP'!$Q230*'CPMK-CPL'!J$13,0)+IFERROR('FORM NILAI SIAP'!$S230*'CPMK-CPL'!J$14,0)+IFERROR('FORM NILAI SIAP'!$U230*'CPMK-CPL'!J$15,0)+IFERROR('FORM NILAI SIAP'!$W230*'CPMK-CPL'!J$16,0)+IFERROR('FORM NILAI SIAP'!$Y230*'CPMK-CPL'!J$17,0)+IFERROR('FORM NILAI SIAP'!$AA230*'CPMK-CPL'!J$18,0)+IFERROR('FORM NILAI SIAP'!$AC230*'CPMK-CPL'!J$19,0)+IFERROR('FORM NILAI SIAP'!$AE230*'CPMK-CPL'!J$20,0))/'CPMK-CPL'!J$25,""))</f>
        <v/>
      </c>
      <c r="L230" s="7" t="str">
        <f>IF($C230="","",IFERROR((IFERROR('FORM NILAI SIAP'!$M230*'CPMK-CPL'!K$11,0)+IFERROR('FORM NILAI SIAP'!$O230*'CPMK-CPL'!K$12,0)+IFERROR('FORM NILAI SIAP'!$Q230*'CPMK-CPL'!K$13,0)+IFERROR('FORM NILAI SIAP'!$S230*'CPMK-CPL'!K$14,0)+IFERROR('FORM NILAI SIAP'!$U230*'CPMK-CPL'!K$15,0)+IFERROR('FORM NILAI SIAP'!$W230*'CPMK-CPL'!K$16,0)+IFERROR('FORM NILAI SIAP'!$Y230*'CPMK-CPL'!K$17,0)+IFERROR('FORM NILAI SIAP'!$AA230*'CPMK-CPL'!K$18,0)+IFERROR('FORM NILAI SIAP'!$AC230*'CPMK-CPL'!K$19,0)+IFERROR('FORM NILAI SIAP'!$AE230*'CPMK-CPL'!K$20,0))/'CPMK-CPL'!K$25,""))</f>
        <v/>
      </c>
      <c r="M230" s="7" t="str">
        <f>IF($C230="","",IFERROR((IFERROR('FORM NILAI SIAP'!$M230*'CPMK-CPL'!L$11,0)+IFERROR('FORM NILAI SIAP'!$O230*'CPMK-CPL'!L$12,0)+IFERROR('FORM NILAI SIAP'!$Q230*'CPMK-CPL'!L$13,0)+IFERROR('FORM NILAI SIAP'!$S230*'CPMK-CPL'!L$14,0)+IFERROR('FORM NILAI SIAP'!$U230*'CPMK-CPL'!L$15,0)+IFERROR('FORM NILAI SIAP'!$W230*'CPMK-CPL'!L$16,0)+IFERROR('FORM NILAI SIAP'!$Y230*'CPMK-CPL'!L$17,0)+IFERROR('FORM NILAI SIAP'!$AA230*'CPMK-CPL'!L$18,0)+IFERROR('FORM NILAI SIAP'!$AC230*'CPMK-CPL'!L$19,0)+IFERROR('FORM NILAI SIAP'!$AE230*'CPMK-CPL'!L$20,0))/'CPMK-CPL'!L$25,""))</f>
        <v/>
      </c>
      <c r="N230" s="7" t="str">
        <f>IF($C230="","",IFERROR((IFERROR('FORM NILAI SIAP'!$M230*'CPMK-CPL'!M$11,0)+IFERROR('FORM NILAI SIAP'!$O230*'CPMK-CPL'!M$12,0)+IFERROR('FORM NILAI SIAP'!$Q230*'CPMK-CPL'!M$13,0)+IFERROR('FORM NILAI SIAP'!$S230*'CPMK-CPL'!M$14,0)+IFERROR('FORM NILAI SIAP'!$U230*'CPMK-CPL'!M$15,0)+IFERROR('FORM NILAI SIAP'!$W230*'CPMK-CPL'!M$16,0)+IFERROR('FORM NILAI SIAP'!$Y230*'CPMK-CPL'!M$17,0)+IFERROR('FORM NILAI SIAP'!$AA230*'CPMK-CPL'!M$18,0)+IFERROR('FORM NILAI SIAP'!$AC230*'CPMK-CPL'!M$19,0)+IFERROR('FORM NILAI SIAP'!$AE230*'CPMK-CPL'!M$20,0))/'CPMK-CPL'!M$25,""))</f>
        <v/>
      </c>
      <c r="O230" s="7" t="str">
        <f>IF($C230="","",IFERROR((IFERROR('FORM NILAI SIAP'!$M230*'CPMK-CPL'!N$11,0)+IFERROR('FORM NILAI SIAP'!$O230*'CPMK-CPL'!N$12,0)+IFERROR('FORM NILAI SIAP'!$Q230*'CPMK-CPL'!N$13,0)+IFERROR('FORM NILAI SIAP'!$S230*'CPMK-CPL'!N$14,0)+IFERROR('FORM NILAI SIAP'!$U230*'CPMK-CPL'!N$15,0)+IFERROR('FORM NILAI SIAP'!$W230*'CPMK-CPL'!N$16,0)+IFERROR('FORM NILAI SIAP'!$Y230*'CPMK-CPL'!N$17,0)+IFERROR('FORM NILAI SIAP'!$AA230*'CPMK-CPL'!N$18,0)+IFERROR('FORM NILAI SIAP'!$AC230*'CPMK-CPL'!N$19,0)+IFERROR('FORM NILAI SIAP'!$AE230*'CPMK-CPL'!N$20,0))/'CPMK-CPL'!N$25,""))</f>
        <v/>
      </c>
      <c r="P230" s="7" t="str">
        <f>IF($C230="","",IFERROR((IFERROR('FORM NILAI SIAP'!$M230*'CPMK-CPL'!O$11,0)+IFERROR('FORM NILAI SIAP'!$O230*'CPMK-CPL'!O$12,0)+IFERROR('FORM NILAI SIAP'!$Q230*'CPMK-CPL'!O$13,0)+IFERROR('FORM NILAI SIAP'!$S230*'CPMK-CPL'!O$14,0)+IFERROR('FORM NILAI SIAP'!$U230*'CPMK-CPL'!O$15,0)+IFERROR('FORM NILAI SIAP'!$W230*'CPMK-CPL'!O$16,0)+IFERROR('FORM NILAI SIAP'!$Y230*'CPMK-CPL'!O$17,0)+IFERROR('FORM NILAI SIAP'!$AA230*'CPMK-CPL'!O$18,0)+IFERROR('FORM NILAI SIAP'!$AC230*'CPMK-CPL'!O$19,0)+IFERROR('FORM NILAI SIAP'!$AE230*'CPMK-CPL'!O$20,0))/'CPMK-CPL'!O$25,""))</f>
        <v/>
      </c>
      <c r="Q230" s="7" t="str">
        <f>IF($C230="","",IFERROR((IFERROR('FORM NILAI SIAP'!$M230*'CPMK-CPL'!P$11,0)+IFERROR('FORM NILAI SIAP'!$O230*'CPMK-CPL'!P$12,0)+IFERROR('FORM NILAI SIAP'!$Q230*'CPMK-CPL'!P$13,0)+IFERROR('FORM NILAI SIAP'!$S230*'CPMK-CPL'!P$14,0)+IFERROR('FORM NILAI SIAP'!$U230*'CPMK-CPL'!P$15,0)+IFERROR('FORM NILAI SIAP'!$W230*'CPMK-CPL'!P$16,0)+IFERROR('FORM NILAI SIAP'!$Y230*'CPMK-CPL'!P$17,0)+IFERROR('FORM NILAI SIAP'!$AA230*'CPMK-CPL'!P$18,0)+IFERROR('FORM NILAI SIAP'!$AC230*'CPMK-CPL'!P$19,0)+IFERROR('FORM NILAI SIAP'!$AE230*'CPMK-CPL'!P$20,0))/'CPMK-CPL'!P$25,""))</f>
        <v/>
      </c>
      <c r="R230" s="7" t="str">
        <f>IF($C230="","",IFERROR((IFERROR('FORM NILAI SIAP'!$M230*'CPMK-CPL'!Q$11,0)+IFERROR('FORM NILAI SIAP'!$O230*'CPMK-CPL'!Q$12,0)+IFERROR('FORM NILAI SIAP'!$Q230*'CPMK-CPL'!Q$13,0)+IFERROR('FORM NILAI SIAP'!$S230*'CPMK-CPL'!Q$14,0)+IFERROR('FORM NILAI SIAP'!$U230*'CPMK-CPL'!Q$15,0)+IFERROR('FORM NILAI SIAP'!$W230*'CPMK-CPL'!Q$16,0)+IFERROR('FORM NILAI SIAP'!$Y230*'CPMK-CPL'!Q$17,0)+IFERROR('FORM NILAI SIAP'!$AA230*'CPMK-CPL'!Q$18,0)+IFERROR('FORM NILAI SIAP'!$AC230*'CPMK-CPL'!Q$19,0)+IFERROR('FORM NILAI SIAP'!$AE230*'CPMK-CPL'!Q$20,0))/'CPMK-CPL'!Q$25,""))</f>
        <v/>
      </c>
      <c r="S230" s="7" t="str">
        <f>IF($C230="","",IFERROR((IFERROR('FORM NILAI SIAP'!$M230*'CPMK-CPL'!R$11,0)+IFERROR('FORM NILAI SIAP'!$O230*'CPMK-CPL'!R$12,0)+IFERROR('FORM NILAI SIAP'!$Q230*'CPMK-CPL'!R$13,0)+IFERROR('FORM NILAI SIAP'!$S230*'CPMK-CPL'!R$14,0)+IFERROR('FORM NILAI SIAP'!$U230*'CPMK-CPL'!R$15,0)+IFERROR('FORM NILAI SIAP'!$W230*'CPMK-CPL'!R$16,0)+IFERROR('FORM NILAI SIAP'!$Y230*'CPMK-CPL'!R$17,0)+IFERROR('FORM NILAI SIAP'!$AA230*'CPMK-CPL'!R$18,0)+IFERROR('FORM NILAI SIAP'!$AC230*'CPMK-CPL'!R$19,0)+IFERROR('FORM NILAI SIAP'!$AE230*'CPMK-CPL'!R$20,0))/'CPMK-CPL'!R$25,""))</f>
        <v/>
      </c>
      <c r="T230" s="2" t="str">
        <f t="shared" si="64"/>
        <v/>
      </c>
      <c r="U230" s="2" t="str">
        <f t="shared" si="65"/>
        <v/>
      </c>
      <c r="V230" s="2" t="str">
        <f t="shared" si="66"/>
        <v/>
      </c>
      <c r="W230" s="2" t="str">
        <f t="shared" si="67"/>
        <v/>
      </c>
      <c r="X230" s="2" t="str">
        <f t="shared" si="68"/>
        <v/>
      </c>
      <c r="Y230" s="2" t="str">
        <f t="shared" si="69"/>
        <v/>
      </c>
      <c r="Z230" s="2" t="str">
        <f t="shared" si="70"/>
        <v/>
      </c>
      <c r="AA230" s="2" t="str">
        <f t="shared" si="71"/>
        <v/>
      </c>
      <c r="AB230" s="2" t="str">
        <f t="shared" si="62"/>
        <v/>
      </c>
      <c r="AC230" s="2" t="str">
        <f t="shared" si="72"/>
        <v/>
      </c>
      <c r="AD230" s="2" t="str">
        <f t="shared" si="73"/>
        <v/>
      </c>
      <c r="AE230" s="2" t="str">
        <f t="shared" si="74"/>
        <v/>
      </c>
      <c r="AF230" s="2" t="str">
        <f t="shared" si="75"/>
        <v/>
      </c>
      <c r="AG230" s="2" t="str">
        <f t="shared" si="76"/>
        <v/>
      </c>
      <c r="AH230" s="2" t="str">
        <f t="shared" si="77"/>
        <v/>
      </c>
      <c r="AI230" s="60" t="str">
        <f t="shared" ca="1" si="78"/>
        <v/>
      </c>
      <c r="AJ230" s="60"/>
    </row>
    <row r="231" spans="1:36" x14ac:dyDescent="0.25">
      <c r="A231" s="63" t="str">
        <f t="shared" si="63"/>
        <v/>
      </c>
      <c r="B231" s="49" t="str">
        <f>IF('FORM NILAI SIAP'!A231=0,"",'FORM NILAI SIAP'!A231)</f>
        <v/>
      </c>
      <c r="C231" s="3" t="str">
        <f>IF('FORM NILAI SIAP'!B231=0,"",'FORM NILAI SIAP'!B231)</f>
        <v/>
      </c>
      <c r="D231" s="3" t="str">
        <f>'FORM NILAI SIAP'!J231</f>
        <v/>
      </c>
      <c r="E231" s="7" t="str">
        <f>IF($C231="","",IFERROR((IFERROR('FORM NILAI SIAP'!$M231*'CPMK-CPL'!D$11,0)+IFERROR('FORM NILAI SIAP'!$O231*'CPMK-CPL'!D$12,0)+IFERROR('FORM NILAI SIAP'!$Q231*'CPMK-CPL'!D$13,0)+IFERROR('FORM NILAI SIAP'!$S231*'CPMK-CPL'!D$14,0)+IFERROR('FORM NILAI SIAP'!$U231*'CPMK-CPL'!D$15,0)+IFERROR('FORM NILAI SIAP'!$W231*'CPMK-CPL'!D$16,0)+IFERROR('FORM NILAI SIAP'!$Y231*'CPMK-CPL'!D$17,0)+IFERROR('FORM NILAI SIAP'!$AA231*'CPMK-CPL'!D$18,0)+IFERROR('FORM NILAI SIAP'!$AC231*'CPMK-CPL'!D$19,0)+IFERROR('FORM NILAI SIAP'!$AE231*'CPMK-CPL'!D$20,0))/'CPMK-CPL'!D$25,""))</f>
        <v/>
      </c>
      <c r="F231" s="7" t="str">
        <f>IF($C231="","",IFERROR((IFERROR('FORM NILAI SIAP'!$M231*'CPMK-CPL'!E$11,0)+IFERROR('FORM NILAI SIAP'!$O231*'CPMK-CPL'!E$12,0)+IFERROR('FORM NILAI SIAP'!$Q231*'CPMK-CPL'!E$13,0)+IFERROR('FORM NILAI SIAP'!$S231*'CPMK-CPL'!E$14,0)+IFERROR('FORM NILAI SIAP'!$U231*'CPMK-CPL'!E$15,0)+IFERROR('FORM NILAI SIAP'!$W231*'CPMK-CPL'!E$16,0)+IFERROR('FORM NILAI SIAP'!$Y231*'CPMK-CPL'!E$17,0)+IFERROR('FORM NILAI SIAP'!$AA231*'CPMK-CPL'!E$18,0)+IFERROR('FORM NILAI SIAP'!$AC231*'CPMK-CPL'!E$19,0)+IFERROR('FORM NILAI SIAP'!$AE231*'CPMK-CPL'!E$20,0))/'CPMK-CPL'!E$25,""))</f>
        <v/>
      </c>
      <c r="G231" s="7" t="str">
        <f>IF($C231="","",IFERROR((IFERROR('FORM NILAI SIAP'!$M231*'CPMK-CPL'!F$11,0)+IFERROR('FORM NILAI SIAP'!$O231*'CPMK-CPL'!F$12,0)+IFERROR('FORM NILAI SIAP'!$Q231*'CPMK-CPL'!F$13,0)+IFERROR('FORM NILAI SIAP'!$S231*'CPMK-CPL'!F$14,0)+IFERROR('FORM NILAI SIAP'!$U231*'CPMK-CPL'!F$15,0)+IFERROR('FORM NILAI SIAP'!$W231*'CPMK-CPL'!F$16,0)+IFERROR('FORM NILAI SIAP'!$Y231*'CPMK-CPL'!F$17,0)+IFERROR('FORM NILAI SIAP'!$AA231*'CPMK-CPL'!F$18,0)+IFERROR('FORM NILAI SIAP'!$AC231*'CPMK-CPL'!F$19,0)+IFERROR('FORM NILAI SIAP'!$AE231*'CPMK-CPL'!F$20,0))/'CPMK-CPL'!F$25,""))</f>
        <v/>
      </c>
      <c r="H231" s="7" t="str">
        <f>IF($C231="","",IFERROR((IFERROR('FORM NILAI SIAP'!$M231*'CPMK-CPL'!G$11,0)+IFERROR('FORM NILAI SIAP'!$O231*'CPMK-CPL'!G$12,0)+IFERROR('FORM NILAI SIAP'!$Q231*'CPMK-CPL'!G$13,0)+IFERROR('FORM NILAI SIAP'!$S231*'CPMK-CPL'!G$14,0)+IFERROR('FORM NILAI SIAP'!$U231*'CPMK-CPL'!G$15,0)+IFERROR('FORM NILAI SIAP'!$W231*'CPMK-CPL'!G$16,0)+IFERROR('FORM NILAI SIAP'!$Y231*'CPMK-CPL'!G$17,0)+IFERROR('FORM NILAI SIAP'!$AA231*'CPMK-CPL'!G$18,0)+IFERROR('FORM NILAI SIAP'!$AC231*'CPMK-CPL'!G$19,0)+IFERROR('FORM NILAI SIAP'!$AE231*'CPMK-CPL'!G$20,0))/'CPMK-CPL'!G$25,""))</f>
        <v/>
      </c>
      <c r="I231" s="7" t="str">
        <f>IF($C231="","",IFERROR((IFERROR('FORM NILAI SIAP'!$M231*'CPMK-CPL'!H$11,0)+IFERROR('FORM NILAI SIAP'!$O231*'CPMK-CPL'!H$12,0)+IFERROR('FORM NILAI SIAP'!$Q231*'CPMK-CPL'!H$13,0)+IFERROR('FORM NILAI SIAP'!$S231*'CPMK-CPL'!H$14,0)+IFERROR('FORM NILAI SIAP'!$U231*'CPMK-CPL'!H$15,0)+IFERROR('FORM NILAI SIAP'!$W231*'CPMK-CPL'!H$16,0)+IFERROR('FORM NILAI SIAP'!$Y231*'CPMK-CPL'!H$17,0)+IFERROR('FORM NILAI SIAP'!$AA231*'CPMK-CPL'!H$18,0)+IFERROR('FORM NILAI SIAP'!$AC231*'CPMK-CPL'!H$19,0)+IFERROR('FORM NILAI SIAP'!$AE231*'CPMK-CPL'!H$20,0))/'CPMK-CPL'!H$25,""))</f>
        <v/>
      </c>
      <c r="J231" s="7" t="str">
        <f>IF($C231="","",IFERROR((IFERROR('FORM NILAI SIAP'!$M231*'CPMK-CPL'!I$11,0)+IFERROR('FORM NILAI SIAP'!$O231*'CPMK-CPL'!I$12,0)+IFERROR('FORM NILAI SIAP'!$Q231*'CPMK-CPL'!I$13,0)+IFERROR('FORM NILAI SIAP'!$S231*'CPMK-CPL'!I$14,0)+IFERROR('FORM NILAI SIAP'!$U231*'CPMK-CPL'!I$15,0)+IFERROR('FORM NILAI SIAP'!$W231*'CPMK-CPL'!I$16,0)+IFERROR('FORM NILAI SIAP'!$Y231*'CPMK-CPL'!I$17,0)+IFERROR('FORM NILAI SIAP'!$AA231*'CPMK-CPL'!I$18,0)+IFERROR('FORM NILAI SIAP'!$AC231*'CPMK-CPL'!I$19,0)+IFERROR('FORM NILAI SIAP'!$AE231*'CPMK-CPL'!I$20,0))/'CPMK-CPL'!I$25,""))</f>
        <v/>
      </c>
      <c r="K231" s="7" t="str">
        <f>IF($C231="","",IFERROR((IFERROR('FORM NILAI SIAP'!$M231*'CPMK-CPL'!J$11,0)+IFERROR('FORM NILAI SIAP'!$O231*'CPMK-CPL'!J$12,0)+IFERROR('FORM NILAI SIAP'!$Q231*'CPMK-CPL'!J$13,0)+IFERROR('FORM NILAI SIAP'!$S231*'CPMK-CPL'!J$14,0)+IFERROR('FORM NILAI SIAP'!$U231*'CPMK-CPL'!J$15,0)+IFERROR('FORM NILAI SIAP'!$W231*'CPMK-CPL'!J$16,0)+IFERROR('FORM NILAI SIAP'!$Y231*'CPMK-CPL'!J$17,0)+IFERROR('FORM NILAI SIAP'!$AA231*'CPMK-CPL'!J$18,0)+IFERROR('FORM NILAI SIAP'!$AC231*'CPMK-CPL'!J$19,0)+IFERROR('FORM NILAI SIAP'!$AE231*'CPMK-CPL'!J$20,0))/'CPMK-CPL'!J$25,""))</f>
        <v/>
      </c>
      <c r="L231" s="7" t="str">
        <f>IF($C231="","",IFERROR((IFERROR('FORM NILAI SIAP'!$M231*'CPMK-CPL'!K$11,0)+IFERROR('FORM NILAI SIAP'!$O231*'CPMK-CPL'!K$12,0)+IFERROR('FORM NILAI SIAP'!$Q231*'CPMK-CPL'!K$13,0)+IFERROR('FORM NILAI SIAP'!$S231*'CPMK-CPL'!K$14,0)+IFERROR('FORM NILAI SIAP'!$U231*'CPMK-CPL'!K$15,0)+IFERROR('FORM NILAI SIAP'!$W231*'CPMK-CPL'!K$16,0)+IFERROR('FORM NILAI SIAP'!$Y231*'CPMK-CPL'!K$17,0)+IFERROR('FORM NILAI SIAP'!$AA231*'CPMK-CPL'!K$18,0)+IFERROR('FORM NILAI SIAP'!$AC231*'CPMK-CPL'!K$19,0)+IFERROR('FORM NILAI SIAP'!$AE231*'CPMK-CPL'!K$20,0))/'CPMK-CPL'!K$25,""))</f>
        <v/>
      </c>
      <c r="M231" s="7" t="str">
        <f>IF($C231="","",IFERROR((IFERROR('FORM NILAI SIAP'!$M231*'CPMK-CPL'!L$11,0)+IFERROR('FORM NILAI SIAP'!$O231*'CPMK-CPL'!L$12,0)+IFERROR('FORM NILAI SIAP'!$Q231*'CPMK-CPL'!L$13,0)+IFERROR('FORM NILAI SIAP'!$S231*'CPMK-CPL'!L$14,0)+IFERROR('FORM NILAI SIAP'!$U231*'CPMK-CPL'!L$15,0)+IFERROR('FORM NILAI SIAP'!$W231*'CPMK-CPL'!L$16,0)+IFERROR('FORM NILAI SIAP'!$Y231*'CPMK-CPL'!L$17,0)+IFERROR('FORM NILAI SIAP'!$AA231*'CPMK-CPL'!L$18,0)+IFERROR('FORM NILAI SIAP'!$AC231*'CPMK-CPL'!L$19,0)+IFERROR('FORM NILAI SIAP'!$AE231*'CPMK-CPL'!L$20,0))/'CPMK-CPL'!L$25,""))</f>
        <v/>
      </c>
      <c r="N231" s="7" t="str">
        <f>IF($C231="","",IFERROR((IFERROR('FORM NILAI SIAP'!$M231*'CPMK-CPL'!M$11,0)+IFERROR('FORM NILAI SIAP'!$O231*'CPMK-CPL'!M$12,0)+IFERROR('FORM NILAI SIAP'!$Q231*'CPMK-CPL'!M$13,0)+IFERROR('FORM NILAI SIAP'!$S231*'CPMK-CPL'!M$14,0)+IFERROR('FORM NILAI SIAP'!$U231*'CPMK-CPL'!M$15,0)+IFERROR('FORM NILAI SIAP'!$W231*'CPMK-CPL'!M$16,0)+IFERROR('FORM NILAI SIAP'!$Y231*'CPMK-CPL'!M$17,0)+IFERROR('FORM NILAI SIAP'!$AA231*'CPMK-CPL'!M$18,0)+IFERROR('FORM NILAI SIAP'!$AC231*'CPMK-CPL'!M$19,0)+IFERROR('FORM NILAI SIAP'!$AE231*'CPMK-CPL'!M$20,0))/'CPMK-CPL'!M$25,""))</f>
        <v/>
      </c>
      <c r="O231" s="7" t="str">
        <f>IF($C231="","",IFERROR((IFERROR('FORM NILAI SIAP'!$M231*'CPMK-CPL'!N$11,0)+IFERROR('FORM NILAI SIAP'!$O231*'CPMK-CPL'!N$12,0)+IFERROR('FORM NILAI SIAP'!$Q231*'CPMK-CPL'!N$13,0)+IFERROR('FORM NILAI SIAP'!$S231*'CPMK-CPL'!N$14,0)+IFERROR('FORM NILAI SIAP'!$U231*'CPMK-CPL'!N$15,0)+IFERROR('FORM NILAI SIAP'!$W231*'CPMK-CPL'!N$16,0)+IFERROR('FORM NILAI SIAP'!$Y231*'CPMK-CPL'!N$17,0)+IFERROR('FORM NILAI SIAP'!$AA231*'CPMK-CPL'!N$18,0)+IFERROR('FORM NILAI SIAP'!$AC231*'CPMK-CPL'!N$19,0)+IFERROR('FORM NILAI SIAP'!$AE231*'CPMK-CPL'!N$20,0))/'CPMK-CPL'!N$25,""))</f>
        <v/>
      </c>
      <c r="P231" s="7" t="str">
        <f>IF($C231="","",IFERROR((IFERROR('FORM NILAI SIAP'!$M231*'CPMK-CPL'!O$11,0)+IFERROR('FORM NILAI SIAP'!$O231*'CPMK-CPL'!O$12,0)+IFERROR('FORM NILAI SIAP'!$Q231*'CPMK-CPL'!O$13,0)+IFERROR('FORM NILAI SIAP'!$S231*'CPMK-CPL'!O$14,0)+IFERROR('FORM NILAI SIAP'!$U231*'CPMK-CPL'!O$15,0)+IFERROR('FORM NILAI SIAP'!$W231*'CPMK-CPL'!O$16,0)+IFERROR('FORM NILAI SIAP'!$Y231*'CPMK-CPL'!O$17,0)+IFERROR('FORM NILAI SIAP'!$AA231*'CPMK-CPL'!O$18,0)+IFERROR('FORM NILAI SIAP'!$AC231*'CPMK-CPL'!O$19,0)+IFERROR('FORM NILAI SIAP'!$AE231*'CPMK-CPL'!O$20,0))/'CPMK-CPL'!O$25,""))</f>
        <v/>
      </c>
      <c r="Q231" s="7" t="str">
        <f>IF($C231="","",IFERROR((IFERROR('FORM NILAI SIAP'!$M231*'CPMK-CPL'!P$11,0)+IFERROR('FORM NILAI SIAP'!$O231*'CPMK-CPL'!P$12,0)+IFERROR('FORM NILAI SIAP'!$Q231*'CPMK-CPL'!P$13,0)+IFERROR('FORM NILAI SIAP'!$S231*'CPMK-CPL'!P$14,0)+IFERROR('FORM NILAI SIAP'!$U231*'CPMK-CPL'!P$15,0)+IFERROR('FORM NILAI SIAP'!$W231*'CPMK-CPL'!P$16,0)+IFERROR('FORM NILAI SIAP'!$Y231*'CPMK-CPL'!P$17,0)+IFERROR('FORM NILAI SIAP'!$AA231*'CPMK-CPL'!P$18,0)+IFERROR('FORM NILAI SIAP'!$AC231*'CPMK-CPL'!P$19,0)+IFERROR('FORM NILAI SIAP'!$AE231*'CPMK-CPL'!P$20,0))/'CPMK-CPL'!P$25,""))</f>
        <v/>
      </c>
      <c r="R231" s="7" t="str">
        <f>IF($C231="","",IFERROR((IFERROR('FORM NILAI SIAP'!$M231*'CPMK-CPL'!Q$11,0)+IFERROR('FORM NILAI SIAP'!$O231*'CPMK-CPL'!Q$12,0)+IFERROR('FORM NILAI SIAP'!$Q231*'CPMK-CPL'!Q$13,0)+IFERROR('FORM NILAI SIAP'!$S231*'CPMK-CPL'!Q$14,0)+IFERROR('FORM NILAI SIAP'!$U231*'CPMK-CPL'!Q$15,0)+IFERROR('FORM NILAI SIAP'!$W231*'CPMK-CPL'!Q$16,0)+IFERROR('FORM NILAI SIAP'!$Y231*'CPMK-CPL'!Q$17,0)+IFERROR('FORM NILAI SIAP'!$AA231*'CPMK-CPL'!Q$18,0)+IFERROR('FORM NILAI SIAP'!$AC231*'CPMK-CPL'!Q$19,0)+IFERROR('FORM NILAI SIAP'!$AE231*'CPMK-CPL'!Q$20,0))/'CPMK-CPL'!Q$25,""))</f>
        <v/>
      </c>
      <c r="S231" s="7" t="str">
        <f>IF($C231="","",IFERROR((IFERROR('FORM NILAI SIAP'!$M231*'CPMK-CPL'!R$11,0)+IFERROR('FORM NILAI SIAP'!$O231*'CPMK-CPL'!R$12,0)+IFERROR('FORM NILAI SIAP'!$Q231*'CPMK-CPL'!R$13,0)+IFERROR('FORM NILAI SIAP'!$S231*'CPMK-CPL'!R$14,0)+IFERROR('FORM NILAI SIAP'!$U231*'CPMK-CPL'!R$15,0)+IFERROR('FORM NILAI SIAP'!$W231*'CPMK-CPL'!R$16,0)+IFERROR('FORM NILAI SIAP'!$Y231*'CPMK-CPL'!R$17,0)+IFERROR('FORM NILAI SIAP'!$AA231*'CPMK-CPL'!R$18,0)+IFERROR('FORM NILAI SIAP'!$AC231*'CPMK-CPL'!R$19,0)+IFERROR('FORM NILAI SIAP'!$AE231*'CPMK-CPL'!R$20,0))/'CPMK-CPL'!R$25,""))</f>
        <v/>
      </c>
      <c r="T231" s="2" t="str">
        <f t="shared" si="64"/>
        <v/>
      </c>
      <c r="U231" s="2" t="str">
        <f t="shared" si="65"/>
        <v/>
      </c>
      <c r="V231" s="2" t="str">
        <f t="shared" si="66"/>
        <v/>
      </c>
      <c r="W231" s="2" t="str">
        <f t="shared" si="67"/>
        <v/>
      </c>
      <c r="X231" s="2" t="str">
        <f t="shared" si="68"/>
        <v/>
      </c>
      <c r="Y231" s="2" t="str">
        <f t="shared" si="69"/>
        <v/>
      </c>
      <c r="Z231" s="2" t="str">
        <f t="shared" si="70"/>
        <v/>
      </c>
      <c r="AA231" s="2" t="str">
        <f t="shared" si="71"/>
        <v/>
      </c>
      <c r="AB231" s="2" t="str">
        <f t="shared" si="62"/>
        <v/>
      </c>
      <c r="AC231" s="2" t="str">
        <f t="shared" si="72"/>
        <v/>
      </c>
      <c r="AD231" s="2" t="str">
        <f t="shared" si="73"/>
        <v/>
      </c>
      <c r="AE231" s="2" t="str">
        <f t="shared" si="74"/>
        <v/>
      </c>
      <c r="AF231" s="2" t="str">
        <f t="shared" si="75"/>
        <v/>
      </c>
      <c r="AG231" s="2" t="str">
        <f t="shared" si="76"/>
        <v/>
      </c>
      <c r="AH231" s="2" t="str">
        <f t="shared" si="77"/>
        <v/>
      </c>
      <c r="AI231" s="60" t="str">
        <f t="shared" ca="1" si="78"/>
        <v/>
      </c>
      <c r="AJ231" s="60"/>
    </row>
    <row r="232" spans="1:36" x14ac:dyDescent="0.25">
      <c r="A232" s="63" t="str">
        <f t="shared" si="63"/>
        <v/>
      </c>
      <c r="B232" s="49" t="str">
        <f>IF('FORM NILAI SIAP'!A232=0,"",'FORM NILAI SIAP'!A232)</f>
        <v/>
      </c>
      <c r="C232" s="3" t="str">
        <f>IF('FORM NILAI SIAP'!B232=0,"",'FORM NILAI SIAP'!B232)</f>
        <v/>
      </c>
      <c r="D232" s="3" t="str">
        <f>'FORM NILAI SIAP'!J232</f>
        <v/>
      </c>
      <c r="E232" s="7" t="str">
        <f>IF($C232="","",IFERROR((IFERROR('FORM NILAI SIAP'!$M232*'CPMK-CPL'!D$11,0)+IFERROR('FORM NILAI SIAP'!$O232*'CPMK-CPL'!D$12,0)+IFERROR('FORM NILAI SIAP'!$Q232*'CPMK-CPL'!D$13,0)+IFERROR('FORM NILAI SIAP'!$S232*'CPMK-CPL'!D$14,0)+IFERROR('FORM NILAI SIAP'!$U232*'CPMK-CPL'!D$15,0)+IFERROR('FORM NILAI SIAP'!$W232*'CPMK-CPL'!D$16,0)+IFERROR('FORM NILAI SIAP'!$Y232*'CPMK-CPL'!D$17,0)+IFERROR('FORM NILAI SIAP'!$AA232*'CPMK-CPL'!D$18,0)+IFERROR('FORM NILAI SIAP'!$AC232*'CPMK-CPL'!D$19,0)+IFERROR('FORM NILAI SIAP'!$AE232*'CPMK-CPL'!D$20,0))/'CPMK-CPL'!D$25,""))</f>
        <v/>
      </c>
      <c r="F232" s="7" t="str">
        <f>IF($C232="","",IFERROR((IFERROR('FORM NILAI SIAP'!$M232*'CPMK-CPL'!E$11,0)+IFERROR('FORM NILAI SIAP'!$O232*'CPMK-CPL'!E$12,0)+IFERROR('FORM NILAI SIAP'!$Q232*'CPMK-CPL'!E$13,0)+IFERROR('FORM NILAI SIAP'!$S232*'CPMK-CPL'!E$14,0)+IFERROR('FORM NILAI SIAP'!$U232*'CPMK-CPL'!E$15,0)+IFERROR('FORM NILAI SIAP'!$W232*'CPMK-CPL'!E$16,0)+IFERROR('FORM NILAI SIAP'!$Y232*'CPMK-CPL'!E$17,0)+IFERROR('FORM NILAI SIAP'!$AA232*'CPMK-CPL'!E$18,0)+IFERROR('FORM NILAI SIAP'!$AC232*'CPMK-CPL'!E$19,0)+IFERROR('FORM NILAI SIAP'!$AE232*'CPMK-CPL'!E$20,0))/'CPMK-CPL'!E$25,""))</f>
        <v/>
      </c>
      <c r="G232" s="7" t="str">
        <f>IF($C232="","",IFERROR((IFERROR('FORM NILAI SIAP'!$M232*'CPMK-CPL'!F$11,0)+IFERROR('FORM NILAI SIAP'!$O232*'CPMK-CPL'!F$12,0)+IFERROR('FORM NILAI SIAP'!$Q232*'CPMK-CPL'!F$13,0)+IFERROR('FORM NILAI SIAP'!$S232*'CPMK-CPL'!F$14,0)+IFERROR('FORM NILAI SIAP'!$U232*'CPMK-CPL'!F$15,0)+IFERROR('FORM NILAI SIAP'!$W232*'CPMK-CPL'!F$16,0)+IFERROR('FORM NILAI SIAP'!$Y232*'CPMK-CPL'!F$17,0)+IFERROR('FORM NILAI SIAP'!$AA232*'CPMK-CPL'!F$18,0)+IFERROR('FORM NILAI SIAP'!$AC232*'CPMK-CPL'!F$19,0)+IFERROR('FORM NILAI SIAP'!$AE232*'CPMK-CPL'!F$20,0))/'CPMK-CPL'!F$25,""))</f>
        <v/>
      </c>
      <c r="H232" s="7" t="str">
        <f>IF($C232="","",IFERROR((IFERROR('FORM NILAI SIAP'!$M232*'CPMK-CPL'!G$11,0)+IFERROR('FORM NILAI SIAP'!$O232*'CPMK-CPL'!G$12,0)+IFERROR('FORM NILAI SIAP'!$Q232*'CPMK-CPL'!G$13,0)+IFERROR('FORM NILAI SIAP'!$S232*'CPMK-CPL'!G$14,0)+IFERROR('FORM NILAI SIAP'!$U232*'CPMK-CPL'!G$15,0)+IFERROR('FORM NILAI SIAP'!$W232*'CPMK-CPL'!G$16,0)+IFERROR('FORM NILAI SIAP'!$Y232*'CPMK-CPL'!G$17,0)+IFERROR('FORM NILAI SIAP'!$AA232*'CPMK-CPL'!G$18,0)+IFERROR('FORM NILAI SIAP'!$AC232*'CPMK-CPL'!G$19,0)+IFERROR('FORM NILAI SIAP'!$AE232*'CPMK-CPL'!G$20,0))/'CPMK-CPL'!G$25,""))</f>
        <v/>
      </c>
      <c r="I232" s="7" t="str">
        <f>IF($C232="","",IFERROR((IFERROR('FORM NILAI SIAP'!$M232*'CPMK-CPL'!H$11,0)+IFERROR('FORM NILAI SIAP'!$O232*'CPMK-CPL'!H$12,0)+IFERROR('FORM NILAI SIAP'!$Q232*'CPMK-CPL'!H$13,0)+IFERROR('FORM NILAI SIAP'!$S232*'CPMK-CPL'!H$14,0)+IFERROR('FORM NILAI SIAP'!$U232*'CPMK-CPL'!H$15,0)+IFERROR('FORM NILAI SIAP'!$W232*'CPMK-CPL'!H$16,0)+IFERROR('FORM NILAI SIAP'!$Y232*'CPMK-CPL'!H$17,0)+IFERROR('FORM NILAI SIAP'!$AA232*'CPMK-CPL'!H$18,0)+IFERROR('FORM NILAI SIAP'!$AC232*'CPMK-CPL'!H$19,0)+IFERROR('FORM NILAI SIAP'!$AE232*'CPMK-CPL'!H$20,0))/'CPMK-CPL'!H$25,""))</f>
        <v/>
      </c>
      <c r="J232" s="7" t="str">
        <f>IF($C232="","",IFERROR((IFERROR('FORM NILAI SIAP'!$M232*'CPMK-CPL'!I$11,0)+IFERROR('FORM NILAI SIAP'!$O232*'CPMK-CPL'!I$12,0)+IFERROR('FORM NILAI SIAP'!$Q232*'CPMK-CPL'!I$13,0)+IFERROR('FORM NILAI SIAP'!$S232*'CPMK-CPL'!I$14,0)+IFERROR('FORM NILAI SIAP'!$U232*'CPMK-CPL'!I$15,0)+IFERROR('FORM NILAI SIAP'!$W232*'CPMK-CPL'!I$16,0)+IFERROR('FORM NILAI SIAP'!$Y232*'CPMK-CPL'!I$17,0)+IFERROR('FORM NILAI SIAP'!$AA232*'CPMK-CPL'!I$18,0)+IFERROR('FORM NILAI SIAP'!$AC232*'CPMK-CPL'!I$19,0)+IFERROR('FORM NILAI SIAP'!$AE232*'CPMK-CPL'!I$20,0))/'CPMK-CPL'!I$25,""))</f>
        <v/>
      </c>
      <c r="K232" s="7" t="str">
        <f>IF($C232="","",IFERROR((IFERROR('FORM NILAI SIAP'!$M232*'CPMK-CPL'!J$11,0)+IFERROR('FORM NILAI SIAP'!$O232*'CPMK-CPL'!J$12,0)+IFERROR('FORM NILAI SIAP'!$Q232*'CPMK-CPL'!J$13,0)+IFERROR('FORM NILAI SIAP'!$S232*'CPMK-CPL'!J$14,0)+IFERROR('FORM NILAI SIAP'!$U232*'CPMK-CPL'!J$15,0)+IFERROR('FORM NILAI SIAP'!$W232*'CPMK-CPL'!J$16,0)+IFERROR('FORM NILAI SIAP'!$Y232*'CPMK-CPL'!J$17,0)+IFERROR('FORM NILAI SIAP'!$AA232*'CPMK-CPL'!J$18,0)+IFERROR('FORM NILAI SIAP'!$AC232*'CPMK-CPL'!J$19,0)+IFERROR('FORM NILAI SIAP'!$AE232*'CPMK-CPL'!J$20,0))/'CPMK-CPL'!J$25,""))</f>
        <v/>
      </c>
      <c r="L232" s="7" t="str">
        <f>IF($C232="","",IFERROR((IFERROR('FORM NILAI SIAP'!$M232*'CPMK-CPL'!K$11,0)+IFERROR('FORM NILAI SIAP'!$O232*'CPMK-CPL'!K$12,0)+IFERROR('FORM NILAI SIAP'!$Q232*'CPMK-CPL'!K$13,0)+IFERROR('FORM NILAI SIAP'!$S232*'CPMK-CPL'!K$14,0)+IFERROR('FORM NILAI SIAP'!$U232*'CPMK-CPL'!K$15,0)+IFERROR('FORM NILAI SIAP'!$W232*'CPMK-CPL'!K$16,0)+IFERROR('FORM NILAI SIAP'!$Y232*'CPMK-CPL'!K$17,0)+IFERROR('FORM NILAI SIAP'!$AA232*'CPMK-CPL'!K$18,0)+IFERROR('FORM NILAI SIAP'!$AC232*'CPMK-CPL'!K$19,0)+IFERROR('FORM NILAI SIAP'!$AE232*'CPMK-CPL'!K$20,0))/'CPMK-CPL'!K$25,""))</f>
        <v/>
      </c>
      <c r="M232" s="7" t="str">
        <f>IF($C232="","",IFERROR((IFERROR('FORM NILAI SIAP'!$M232*'CPMK-CPL'!L$11,0)+IFERROR('FORM NILAI SIAP'!$O232*'CPMK-CPL'!L$12,0)+IFERROR('FORM NILAI SIAP'!$Q232*'CPMK-CPL'!L$13,0)+IFERROR('FORM NILAI SIAP'!$S232*'CPMK-CPL'!L$14,0)+IFERROR('FORM NILAI SIAP'!$U232*'CPMK-CPL'!L$15,0)+IFERROR('FORM NILAI SIAP'!$W232*'CPMK-CPL'!L$16,0)+IFERROR('FORM NILAI SIAP'!$Y232*'CPMK-CPL'!L$17,0)+IFERROR('FORM NILAI SIAP'!$AA232*'CPMK-CPL'!L$18,0)+IFERROR('FORM NILAI SIAP'!$AC232*'CPMK-CPL'!L$19,0)+IFERROR('FORM NILAI SIAP'!$AE232*'CPMK-CPL'!L$20,0))/'CPMK-CPL'!L$25,""))</f>
        <v/>
      </c>
      <c r="N232" s="7" t="str">
        <f>IF($C232="","",IFERROR((IFERROR('FORM NILAI SIAP'!$M232*'CPMK-CPL'!M$11,0)+IFERROR('FORM NILAI SIAP'!$O232*'CPMK-CPL'!M$12,0)+IFERROR('FORM NILAI SIAP'!$Q232*'CPMK-CPL'!M$13,0)+IFERROR('FORM NILAI SIAP'!$S232*'CPMK-CPL'!M$14,0)+IFERROR('FORM NILAI SIAP'!$U232*'CPMK-CPL'!M$15,0)+IFERROR('FORM NILAI SIAP'!$W232*'CPMK-CPL'!M$16,0)+IFERROR('FORM NILAI SIAP'!$Y232*'CPMK-CPL'!M$17,0)+IFERROR('FORM NILAI SIAP'!$AA232*'CPMK-CPL'!M$18,0)+IFERROR('FORM NILAI SIAP'!$AC232*'CPMK-CPL'!M$19,0)+IFERROR('FORM NILAI SIAP'!$AE232*'CPMK-CPL'!M$20,0))/'CPMK-CPL'!M$25,""))</f>
        <v/>
      </c>
      <c r="O232" s="7" t="str">
        <f>IF($C232="","",IFERROR((IFERROR('FORM NILAI SIAP'!$M232*'CPMK-CPL'!N$11,0)+IFERROR('FORM NILAI SIAP'!$O232*'CPMK-CPL'!N$12,0)+IFERROR('FORM NILAI SIAP'!$Q232*'CPMK-CPL'!N$13,0)+IFERROR('FORM NILAI SIAP'!$S232*'CPMK-CPL'!N$14,0)+IFERROR('FORM NILAI SIAP'!$U232*'CPMK-CPL'!N$15,0)+IFERROR('FORM NILAI SIAP'!$W232*'CPMK-CPL'!N$16,0)+IFERROR('FORM NILAI SIAP'!$Y232*'CPMK-CPL'!N$17,0)+IFERROR('FORM NILAI SIAP'!$AA232*'CPMK-CPL'!N$18,0)+IFERROR('FORM NILAI SIAP'!$AC232*'CPMK-CPL'!N$19,0)+IFERROR('FORM NILAI SIAP'!$AE232*'CPMK-CPL'!N$20,0))/'CPMK-CPL'!N$25,""))</f>
        <v/>
      </c>
      <c r="P232" s="7" t="str">
        <f>IF($C232="","",IFERROR((IFERROR('FORM NILAI SIAP'!$M232*'CPMK-CPL'!O$11,0)+IFERROR('FORM NILAI SIAP'!$O232*'CPMK-CPL'!O$12,0)+IFERROR('FORM NILAI SIAP'!$Q232*'CPMK-CPL'!O$13,0)+IFERROR('FORM NILAI SIAP'!$S232*'CPMK-CPL'!O$14,0)+IFERROR('FORM NILAI SIAP'!$U232*'CPMK-CPL'!O$15,0)+IFERROR('FORM NILAI SIAP'!$W232*'CPMK-CPL'!O$16,0)+IFERROR('FORM NILAI SIAP'!$Y232*'CPMK-CPL'!O$17,0)+IFERROR('FORM NILAI SIAP'!$AA232*'CPMK-CPL'!O$18,0)+IFERROR('FORM NILAI SIAP'!$AC232*'CPMK-CPL'!O$19,0)+IFERROR('FORM NILAI SIAP'!$AE232*'CPMK-CPL'!O$20,0))/'CPMK-CPL'!O$25,""))</f>
        <v/>
      </c>
      <c r="Q232" s="7" t="str">
        <f>IF($C232="","",IFERROR((IFERROR('FORM NILAI SIAP'!$M232*'CPMK-CPL'!P$11,0)+IFERROR('FORM NILAI SIAP'!$O232*'CPMK-CPL'!P$12,0)+IFERROR('FORM NILAI SIAP'!$Q232*'CPMK-CPL'!P$13,0)+IFERROR('FORM NILAI SIAP'!$S232*'CPMK-CPL'!P$14,0)+IFERROR('FORM NILAI SIAP'!$U232*'CPMK-CPL'!P$15,0)+IFERROR('FORM NILAI SIAP'!$W232*'CPMK-CPL'!P$16,0)+IFERROR('FORM NILAI SIAP'!$Y232*'CPMK-CPL'!P$17,0)+IFERROR('FORM NILAI SIAP'!$AA232*'CPMK-CPL'!P$18,0)+IFERROR('FORM NILAI SIAP'!$AC232*'CPMK-CPL'!P$19,0)+IFERROR('FORM NILAI SIAP'!$AE232*'CPMK-CPL'!P$20,0))/'CPMK-CPL'!P$25,""))</f>
        <v/>
      </c>
      <c r="R232" s="7" t="str">
        <f>IF($C232="","",IFERROR((IFERROR('FORM NILAI SIAP'!$M232*'CPMK-CPL'!Q$11,0)+IFERROR('FORM NILAI SIAP'!$O232*'CPMK-CPL'!Q$12,0)+IFERROR('FORM NILAI SIAP'!$Q232*'CPMK-CPL'!Q$13,0)+IFERROR('FORM NILAI SIAP'!$S232*'CPMK-CPL'!Q$14,0)+IFERROR('FORM NILAI SIAP'!$U232*'CPMK-CPL'!Q$15,0)+IFERROR('FORM NILAI SIAP'!$W232*'CPMK-CPL'!Q$16,0)+IFERROR('FORM NILAI SIAP'!$Y232*'CPMK-CPL'!Q$17,0)+IFERROR('FORM NILAI SIAP'!$AA232*'CPMK-CPL'!Q$18,0)+IFERROR('FORM NILAI SIAP'!$AC232*'CPMK-CPL'!Q$19,0)+IFERROR('FORM NILAI SIAP'!$AE232*'CPMK-CPL'!Q$20,0))/'CPMK-CPL'!Q$25,""))</f>
        <v/>
      </c>
      <c r="S232" s="7" t="str">
        <f>IF($C232="","",IFERROR((IFERROR('FORM NILAI SIAP'!$M232*'CPMK-CPL'!R$11,0)+IFERROR('FORM NILAI SIAP'!$O232*'CPMK-CPL'!R$12,0)+IFERROR('FORM NILAI SIAP'!$Q232*'CPMK-CPL'!R$13,0)+IFERROR('FORM NILAI SIAP'!$S232*'CPMK-CPL'!R$14,0)+IFERROR('FORM NILAI SIAP'!$U232*'CPMK-CPL'!R$15,0)+IFERROR('FORM NILAI SIAP'!$W232*'CPMK-CPL'!R$16,0)+IFERROR('FORM NILAI SIAP'!$Y232*'CPMK-CPL'!R$17,0)+IFERROR('FORM NILAI SIAP'!$AA232*'CPMK-CPL'!R$18,0)+IFERROR('FORM NILAI SIAP'!$AC232*'CPMK-CPL'!R$19,0)+IFERROR('FORM NILAI SIAP'!$AE232*'CPMK-CPL'!R$20,0))/'CPMK-CPL'!R$25,""))</f>
        <v/>
      </c>
      <c r="T232" s="2" t="str">
        <f t="shared" si="64"/>
        <v/>
      </c>
      <c r="U232" s="2" t="str">
        <f t="shared" si="65"/>
        <v/>
      </c>
      <c r="V232" s="2" t="str">
        <f t="shared" si="66"/>
        <v/>
      </c>
      <c r="W232" s="2" t="str">
        <f t="shared" si="67"/>
        <v/>
      </c>
      <c r="X232" s="2" t="str">
        <f t="shared" si="68"/>
        <v/>
      </c>
      <c r="Y232" s="2" t="str">
        <f t="shared" si="69"/>
        <v/>
      </c>
      <c r="Z232" s="2" t="str">
        <f t="shared" si="70"/>
        <v/>
      </c>
      <c r="AA232" s="2" t="str">
        <f t="shared" si="71"/>
        <v/>
      </c>
      <c r="AB232" s="2" t="str">
        <f t="shared" si="62"/>
        <v/>
      </c>
      <c r="AC232" s="2" t="str">
        <f t="shared" si="72"/>
        <v/>
      </c>
      <c r="AD232" s="2" t="str">
        <f t="shared" si="73"/>
        <v/>
      </c>
      <c r="AE232" s="2" t="str">
        <f t="shared" si="74"/>
        <v/>
      </c>
      <c r="AF232" s="2" t="str">
        <f t="shared" si="75"/>
        <v/>
      </c>
      <c r="AG232" s="2" t="str">
        <f t="shared" si="76"/>
        <v/>
      </c>
      <c r="AH232" s="2" t="str">
        <f t="shared" si="77"/>
        <v/>
      </c>
      <c r="AI232" s="60" t="str">
        <f t="shared" ca="1" si="78"/>
        <v/>
      </c>
      <c r="AJ232" s="60"/>
    </row>
    <row r="233" spans="1:36" x14ac:dyDescent="0.25">
      <c r="A233" s="63" t="str">
        <f t="shared" si="63"/>
        <v/>
      </c>
      <c r="B233" s="49" t="str">
        <f>IF('FORM NILAI SIAP'!A233=0,"",'FORM NILAI SIAP'!A233)</f>
        <v/>
      </c>
      <c r="C233" s="3" t="str">
        <f>IF('FORM NILAI SIAP'!B233=0,"",'FORM NILAI SIAP'!B233)</f>
        <v/>
      </c>
      <c r="D233" s="3" t="str">
        <f>'FORM NILAI SIAP'!J233</f>
        <v/>
      </c>
      <c r="E233" s="7" t="str">
        <f>IF($C233="","",IFERROR((IFERROR('FORM NILAI SIAP'!$M233*'CPMK-CPL'!D$11,0)+IFERROR('FORM NILAI SIAP'!$O233*'CPMK-CPL'!D$12,0)+IFERROR('FORM NILAI SIAP'!$Q233*'CPMK-CPL'!D$13,0)+IFERROR('FORM NILAI SIAP'!$S233*'CPMK-CPL'!D$14,0)+IFERROR('FORM NILAI SIAP'!$U233*'CPMK-CPL'!D$15,0)+IFERROR('FORM NILAI SIAP'!$W233*'CPMK-CPL'!D$16,0)+IFERROR('FORM NILAI SIAP'!$Y233*'CPMK-CPL'!D$17,0)+IFERROR('FORM NILAI SIAP'!$AA233*'CPMK-CPL'!D$18,0)+IFERROR('FORM NILAI SIAP'!$AC233*'CPMK-CPL'!D$19,0)+IFERROR('FORM NILAI SIAP'!$AE233*'CPMK-CPL'!D$20,0))/'CPMK-CPL'!D$25,""))</f>
        <v/>
      </c>
      <c r="F233" s="7" t="str">
        <f>IF($C233="","",IFERROR((IFERROR('FORM NILAI SIAP'!$M233*'CPMK-CPL'!E$11,0)+IFERROR('FORM NILAI SIAP'!$O233*'CPMK-CPL'!E$12,0)+IFERROR('FORM NILAI SIAP'!$Q233*'CPMK-CPL'!E$13,0)+IFERROR('FORM NILAI SIAP'!$S233*'CPMK-CPL'!E$14,0)+IFERROR('FORM NILAI SIAP'!$U233*'CPMK-CPL'!E$15,0)+IFERROR('FORM NILAI SIAP'!$W233*'CPMK-CPL'!E$16,0)+IFERROR('FORM NILAI SIAP'!$Y233*'CPMK-CPL'!E$17,0)+IFERROR('FORM NILAI SIAP'!$AA233*'CPMK-CPL'!E$18,0)+IFERROR('FORM NILAI SIAP'!$AC233*'CPMK-CPL'!E$19,0)+IFERROR('FORM NILAI SIAP'!$AE233*'CPMK-CPL'!E$20,0))/'CPMK-CPL'!E$25,""))</f>
        <v/>
      </c>
      <c r="G233" s="7" t="str">
        <f>IF($C233="","",IFERROR((IFERROR('FORM NILAI SIAP'!$M233*'CPMK-CPL'!F$11,0)+IFERROR('FORM NILAI SIAP'!$O233*'CPMK-CPL'!F$12,0)+IFERROR('FORM NILAI SIAP'!$Q233*'CPMK-CPL'!F$13,0)+IFERROR('FORM NILAI SIAP'!$S233*'CPMK-CPL'!F$14,0)+IFERROR('FORM NILAI SIAP'!$U233*'CPMK-CPL'!F$15,0)+IFERROR('FORM NILAI SIAP'!$W233*'CPMK-CPL'!F$16,0)+IFERROR('FORM NILAI SIAP'!$Y233*'CPMK-CPL'!F$17,0)+IFERROR('FORM NILAI SIAP'!$AA233*'CPMK-CPL'!F$18,0)+IFERROR('FORM NILAI SIAP'!$AC233*'CPMK-CPL'!F$19,0)+IFERROR('FORM NILAI SIAP'!$AE233*'CPMK-CPL'!F$20,0))/'CPMK-CPL'!F$25,""))</f>
        <v/>
      </c>
      <c r="H233" s="7" t="str">
        <f>IF($C233="","",IFERROR((IFERROR('FORM NILAI SIAP'!$M233*'CPMK-CPL'!G$11,0)+IFERROR('FORM NILAI SIAP'!$O233*'CPMK-CPL'!G$12,0)+IFERROR('FORM NILAI SIAP'!$Q233*'CPMK-CPL'!G$13,0)+IFERROR('FORM NILAI SIAP'!$S233*'CPMK-CPL'!G$14,0)+IFERROR('FORM NILAI SIAP'!$U233*'CPMK-CPL'!G$15,0)+IFERROR('FORM NILAI SIAP'!$W233*'CPMK-CPL'!G$16,0)+IFERROR('FORM NILAI SIAP'!$Y233*'CPMK-CPL'!G$17,0)+IFERROR('FORM NILAI SIAP'!$AA233*'CPMK-CPL'!G$18,0)+IFERROR('FORM NILAI SIAP'!$AC233*'CPMK-CPL'!G$19,0)+IFERROR('FORM NILAI SIAP'!$AE233*'CPMK-CPL'!G$20,0))/'CPMK-CPL'!G$25,""))</f>
        <v/>
      </c>
      <c r="I233" s="7" t="str">
        <f>IF($C233="","",IFERROR((IFERROR('FORM NILAI SIAP'!$M233*'CPMK-CPL'!H$11,0)+IFERROR('FORM NILAI SIAP'!$O233*'CPMK-CPL'!H$12,0)+IFERROR('FORM NILAI SIAP'!$Q233*'CPMK-CPL'!H$13,0)+IFERROR('FORM NILAI SIAP'!$S233*'CPMK-CPL'!H$14,0)+IFERROR('FORM NILAI SIAP'!$U233*'CPMK-CPL'!H$15,0)+IFERROR('FORM NILAI SIAP'!$W233*'CPMK-CPL'!H$16,0)+IFERROR('FORM NILAI SIAP'!$Y233*'CPMK-CPL'!H$17,0)+IFERROR('FORM NILAI SIAP'!$AA233*'CPMK-CPL'!H$18,0)+IFERROR('FORM NILAI SIAP'!$AC233*'CPMK-CPL'!H$19,0)+IFERROR('FORM NILAI SIAP'!$AE233*'CPMK-CPL'!H$20,0))/'CPMK-CPL'!H$25,""))</f>
        <v/>
      </c>
      <c r="J233" s="7" t="str">
        <f>IF($C233="","",IFERROR((IFERROR('FORM NILAI SIAP'!$M233*'CPMK-CPL'!I$11,0)+IFERROR('FORM NILAI SIAP'!$O233*'CPMK-CPL'!I$12,0)+IFERROR('FORM NILAI SIAP'!$Q233*'CPMK-CPL'!I$13,0)+IFERROR('FORM NILAI SIAP'!$S233*'CPMK-CPL'!I$14,0)+IFERROR('FORM NILAI SIAP'!$U233*'CPMK-CPL'!I$15,0)+IFERROR('FORM NILAI SIAP'!$W233*'CPMK-CPL'!I$16,0)+IFERROR('FORM NILAI SIAP'!$Y233*'CPMK-CPL'!I$17,0)+IFERROR('FORM NILAI SIAP'!$AA233*'CPMK-CPL'!I$18,0)+IFERROR('FORM NILAI SIAP'!$AC233*'CPMK-CPL'!I$19,0)+IFERROR('FORM NILAI SIAP'!$AE233*'CPMK-CPL'!I$20,0))/'CPMK-CPL'!I$25,""))</f>
        <v/>
      </c>
      <c r="K233" s="7" t="str">
        <f>IF($C233="","",IFERROR((IFERROR('FORM NILAI SIAP'!$M233*'CPMK-CPL'!J$11,0)+IFERROR('FORM NILAI SIAP'!$O233*'CPMK-CPL'!J$12,0)+IFERROR('FORM NILAI SIAP'!$Q233*'CPMK-CPL'!J$13,0)+IFERROR('FORM NILAI SIAP'!$S233*'CPMK-CPL'!J$14,0)+IFERROR('FORM NILAI SIAP'!$U233*'CPMK-CPL'!J$15,0)+IFERROR('FORM NILAI SIAP'!$W233*'CPMK-CPL'!J$16,0)+IFERROR('FORM NILAI SIAP'!$Y233*'CPMK-CPL'!J$17,0)+IFERROR('FORM NILAI SIAP'!$AA233*'CPMK-CPL'!J$18,0)+IFERROR('FORM NILAI SIAP'!$AC233*'CPMK-CPL'!J$19,0)+IFERROR('FORM NILAI SIAP'!$AE233*'CPMK-CPL'!J$20,0))/'CPMK-CPL'!J$25,""))</f>
        <v/>
      </c>
      <c r="L233" s="7" t="str">
        <f>IF($C233="","",IFERROR((IFERROR('FORM NILAI SIAP'!$M233*'CPMK-CPL'!K$11,0)+IFERROR('FORM NILAI SIAP'!$O233*'CPMK-CPL'!K$12,0)+IFERROR('FORM NILAI SIAP'!$Q233*'CPMK-CPL'!K$13,0)+IFERROR('FORM NILAI SIAP'!$S233*'CPMK-CPL'!K$14,0)+IFERROR('FORM NILAI SIAP'!$U233*'CPMK-CPL'!K$15,0)+IFERROR('FORM NILAI SIAP'!$W233*'CPMK-CPL'!K$16,0)+IFERROR('FORM NILAI SIAP'!$Y233*'CPMK-CPL'!K$17,0)+IFERROR('FORM NILAI SIAP'!$AA233*'CPMK-CPL'!K$18,0)+IFERROR('FORM NILAI SIAP'!$AC233*'CPMK-CPL'!K$19,0)+IFERROR('FORM NILAI SIAP'!$AE233*'CPMK-CPL'!K$20,0))/'CPMK-CPL'!K$25,""))</f>
        <v/>
      </c>
      <c r="M233" s="7" t="str">
        <f>IF($C233="","",IFERROR((IFERROR('FORM NILAI SIAP'!$M233*'CPMK-CPL'!L$11,0)+IFERROR('FORM NILAI SIAP'!$O233*'CPMK-CPL'!L$12,0)+IFERROR('FORM NILAI SIAP'!$Q233*'CPMK-CPL'!L$13,0)+IFERROR('FORM NILAI SIAP'!$S233*'CPMK-CPL'!L$14,0)+IFERROR('FORM NILAI SIAP'!$U233*'CPMK-CPL'!L$15,0)+IFERROR('FORM NILAI SIAP'!$W233*'CPMK-CPL'!L$16,0)+IFERROR('FORM NILAI SIAP'!$Y233*'CPMK-CPL'!L$17,0)+IFERROR('FORM NILAI SIAP'!$AA233*'CPMK-CPL'!L$18,0)+IFERROR('FORM NILAI SIAP'!$AC233*'CPMK-CPL'!L$19,0)+IFERROR('FORM NILAI SIAP'!$AE233*'CPMK-CPL'!L$20,0))/'CPMK-CPL'!L$25,""))</f>
        <v/>
      </c>
      <c r="N233" s="7" t="str">
        <f>IF($C233="","",IFERROR((IFERROR('FORM NILAI SIAP'!$M233*'CPMK-CPL'!M$11,0)+IFERROR('FORM NILAI SIAP'!$O233*'CPMK-CPL'!M$12,0)+IFERROR('FORM NILAI SIAP'!$Q233*'CPMK-CPL'!M$13,0)+IFERROR('FORM NILAI SIAP'!$S233*'CPMK-CPL'!M$14,0)+IFERROR('FORM NILAI SIAP'!$U233*'CPMK-CPL'!M$15,0)+IFERROR('FORM NILAI SIAP'!$W233*'CPMK-CPL'!M$16,0)+IFERROR('FORM NILAI SIAP'!$Y233*'CPMK-CPL'!M$17,0)+IFERROR('FORM NILAI SIAP'!$AA233*'CPMK-CPL'!M$18,0)+IFERROR('FORM NILAI SIAP'!$AC233*'CPMK-CPL'!M$19,0)+IFERROR('FORM NILAI SIAP'!$AE233*'CPMK-CPL'!M$20,0))/'CPMK-CPL'!M$25,""))</f>
        <v/>
      </c>
      <c r="O233" s="7" t="str">
        <f>IF($C233="","",IFERROR((IFERROR('FORM NILAI SIAP'!$M233*'CPMK-CPL'!N$11,0)+IFERROR('FORM NILAI SIAP'!$O233*'CPMK-CPL'!N$12,0)+IFERROR('FORM NILAI SIAP'!$Q233*'CPMK-CPL'!N$13,0)+IFERROR('FORM NILAI SIAP'!$S233*'CPMK-CPL'!N$14,0)+IFERROR('FORM NILAI SIAP'!$U233*'CPMK-CPL'!N$15,0)+IFERROR('FORM NILAI SIAP'!$W233*'CPMK-CPL'!N$16,0)+IFERROR('FORM NILAI SIAP'!$Y233*'CPMK-CPL'!N$17,0)+IFERROR('FORM NILAI SIAP'!$AA233*'CPMK-CPL'!N$18,0)+IFERROR('FORM NILAI SIAP'!$AC233*'CPMK-CPL'!N$19,0)+IFERROR('FORM NILAI SIAP'!$AE233*'CPMK-CPL'!N$20,0))/'CPMK-CPL'!N$25,""))</f>
        <v/>
      </c>
      <c r="P233" s="7" t="str">
        <f>IF($C233="","",IFERROR((IFERROR('FORM NILAI SIAP'!$M233*'CPMK-CPL'!O$11,0)+IFERROR('FORM NILAI SIAP'!$O233*'CPMK-CPL'!O$12,0)+IFERROR('FORM NILAI SIAP'!$Q233*'CPMK-CPL'!O$13,0)+IFERROR('FORM NILAI SIAP'!$S233*'CPMK-CPL'!O$14,0)+IFERROR('FORM NILAI SIAP'!$U233*'CPMK-CPL'!O$15,0)+IFERROR('FORM NILAI SIAP'!$W233*'CPMK-CPL'!O$16,0)+IFERROR('FORM NILAI SIAP'!$Y233*'CPMK-CPL'!O$17,0)+IFERROR('FORM NILAI SIAP'!$AA233*'CPMK-CPL'!O$18,0)+IFERROR('FORM NILAI SIAP'!$AC233*'CPMK-CPL'!O$19,0)+IFERROR('FORM NILAI SIAP'!$AE233*'CPMK-CPL'!O$20,0))/'CPMK-CPL'!O$25,""))</f>
        <v/>
      </c>
      <c r="Q233" s="7" t="str">
        <f>IF($C233="","",IFERROR((IFERROR('FORM NILAI SIAP'!$M233*'CPMK-CPL'!P$11,0)+IFERROR('FORM NILAI SIAP'!$O233*'CPMK-CPL'!P$12,0)+IFERROR('FORM NILAI SIAP'!$Q233*'CPMK-CPL'!P$13,0)+IFERROR('FORM NILAI SIAP'!$S233*'CPMK-CPL'!P$14,0)+IFERROR('FORM NILAI SIAP'!$U233*'CPMK-CPL'!P$15,0)+IFERROR('FORM NILAI SIAP'!$W233*'CPMK-CPL'!P$16,0)+IFERROR('FORM NILAI SIAP'!$Y233*'CPMK-CPL'!P$17,0)+IFERROR('FORM NILAI SIAP'!$AA233*'CPMK-CPL'!P$18,0)+IFERROR('FORM NILAI SIAP'!$AC233*'CPMK-CPL'!P$19,0)+IFERROR('FORM NILAI SIAP'!$AE233*'CPMK-CPL'!P$20,0))/'CPMK-CPL'!P$25,""))</f>
        <v/>
      </c>
      <c r="R233" s="7" t="str">
        <f>IF($C233="","",IFERROR((IFERROR('FORM NILAI SIAP'!$M233*'CPMK-CPL'!Q$11,0)+IFERROR('FORM NILAI SIAP'!$O233*'CPMK-CPL'!Q$12,0)+IFERROR('FORM NILAI SIAP'!$Q233*'CPMK-CPL'!Q$13,0)+IFERROR('FORM NILAI SIAP'!$S233*'CPMK-CPL'!Q$14,0)+IFERROR('FORM NILAI SIAP'!$U233*'CPMK-CPL'!Q$15,0)+IFERROR('FORM NILAI SIAP'!$W233*'CPMK-CPL'!Q$16,0)+IFERROR('FORM NILAI SIAP'!$Y233*'CPMK-CPL'!Q$17,0)+IFERROR('FORM NILAI SIAP'!$AA233*'CPMK-CPL'!Q$18,0)+IFERROR('FORM NILAI SIAP'!$AC233*'CPMK-CPL'!Q$19,0)+IFERROR('FORM NILAI SIAP'!$AE233*'CPMK-CPL'!Q$20,0))/'CPMK-CPL'!Q$25,""))</f>
        <v/>
      </c>
      <c r="S233" s="7" t="str">
        <f>IF($C233="","",IFERROR((IFERROR('FORM NILAI SIAP'!$M233*'CPMK-CPL'!R$11,0)+IFERROR('FORM NILAI SIAP'!$O233*'CPMK-CPL'!R$12,0)+IFERROR('FORM NILAI SIAP'!$Q233*'CPMK-CPL'!R$13,0)+IFERROR('FORM NILAI SIAP'!$S233*'CPMK-CPL'!R$14,0)+IFERROR('FORM NILAI SIAP'!$U233*'CPMK-CPL'!R$15,0)+IFERROR('FORM NILAI SIAP'!$W233*'CPMK-CPL'!R$16,0)+IFERROR('FORM NILAI SIAP'!$Y233*'CPMK-CPL'!R$17,0)+IFERROR('FORM NILAI SIAP'!$AA233*'CPMK-CPL'!R$18,0)+IFERROR('FORM NILAI SIAP'!$AC233*'CPMK-CPL'!R$19,0)+IFERROR('FORM NILAI SIAP'!$AE233*'CPMK-CPL'!R$20,0))/'CPMK-CPL'!R$25,""))</f>
        <v/>
      </c>
      <c r="T233" s="2" t="str">
        <f t="shared" si="64"/>
        <v/>
      </c>
      <c r="U233" s="2" t="str">
        <f t="shared" si="65"/>
        <v/>
      </c>
      <c r="V233" s="2" t="str">
        <f t="shared" si="66"/>
        <v/>
      </c>
      <c r="W233" s="2" t="str">
        <f t="shared" si="67"/>
        <v/>
      </c>
      <c r="X233" s="2" t="str">
        <f t="shared" si="68"/>
        <v/>
      </c>
      <c r="Y233" s="2" t="str">
        <f t="shared" si="69"/>
        <v/>
      </c>
      <c r="Z233" s="2" t="str">
        <f t="shared" si="70"/>
        <v/>
      </c>
      <c r="AA233" s="2" t="str">
        <f t="shared" si="71"/>
        <v/>
      </c>
      <c r="AB233" s="2" t="str">
        <f t="shared" si="62"/>
        <v/>
      </c>
      <c r="AC233" s="2" t="str">
        <f t="shared" si="72"/>
        <v/>
      </c>
      <c r="AD233" s="2" t="str">
        <f t="shared" si="73"/>
        <v/>
      </c>
      <c r="AE233" s="2" t="str">
        <f t="shared" si="74"/>
        <v/>
      </c>
      <c r="AF233" s="2" t="str">
        <f t="shared" si="75"/>
        <v/>
      </c>
      <c r="AG233" s="2" t="str">
        <f t="shared" si="76"/>
        <v/>
      </c>
      <c r="AH233" s="2" t="str">
        <f t="shared" si="77"/>
        <v/>
      </c>
      <c r="AI233" s="60" t="str">
        <f t="shared" ca="1" si="78"/>
        <v/>
      </c>
      <c r="AJ233" s="60"/>
    </row>
    <row r="234" spans="1:36" x14ac:dyDescent="0.25">
      <c r="A234" s="63" t="str">
        <f t="shared" si="63"/>
        <v/>
      </c>
      <c r="B234" s="49" t="str">
        <f>IF('FORM NILAI SIAP'!A234=0,"",'FORM NILAI SIAP'!A234)</f>
        <v/>
      </c>
      <c r="C234" s="3" t="str">
        <f>IF('FORM NILAI SIAP'!B234=0,"",'FORM NILAI SIAP'!B234)</f>
        <v/>
      </c>
      <c r="D234" s="3" t="str">
        <f>'FORM NILAI SIAP'!J234</f>
        <v/>
      </c>
      <c r="E234" s="7" t="str">
        <f>IF($C234="","",IFERROR((IFERROR('FORM NILAI SIAP'!$M234*'CPMK-CPL'!D$11,0)+IFERROR('FORM NILAI SIAP'!$O234*'CPMK-CPL'!D$12,0)+IFERROR('FORM NILAI SIAP'!$Q234*'CPMK-CPL'!D$13,0)+IFERROR('FORM NILAI SIAP'!$S234*'CPMK-CPL'!D$14,0)+IFERROR('FORM NILAI SIAP'!$U234*'CPMK-CPL'!D$15,0)+IFERROR('FORM NILAI SIAP'!$W234*'CPMK-CPL'!D$16,0)+IFERROR('FORM NILAI SIAP'!$Y234*'CPMK-CPL'!D$17,0)+IFERROR('FORM NILAI SIAP'!$AA234*'CPMK-CPL'!D$18,0)+IFERROR('FORM NILAI SIAP'!$AC234*'CPMK-CPL'!D$19,0)+IFERROR('FORM NILAI SIAP'!$AE234*'CPMK-CPL'!D$20,0))/'CPMK-CPL'!D$25,""))</f>
        <v/>
      </c>
      <c r="F234" s="7" t="str">
        <f>IF($C234="","",IFERROR((IFERROR('FORM NILAI SIAP'!$M234*'CPMK-CPL'!E$11,0)+IFERROR('FORM NILAI SIAP'!$O234*'CPMK-CPL'!E$12,0)+IFERROR('FORM NILAI SIAP'!$Q234*'CPMK-CPL'!E$13,0)+IFERROR('FORM NILAI SIAP'!$S234*'CPMK-CPL'!E$14,0)+IFERROR('FORM NILAI SIAP'!$U234*'CPMK-CPL'!E$15,0)+IFERROR('FORM NILAI SIAP'!$W234*'CPMK-CPL'!E$16,0)+IFERROR('FORM NILAI SIAP'!$Y234*'CPMK-CPL'!E$17,0)+IFERROR('FORM NILAI SIAP'!$AA234*'CPMK-CPL'!E$18,0)+IFERROR('FORM NILAI SIAP'!$AC234*'CPMK-CPL'!E$19,0)+IFERROR('FORM NILAI SIAP'!$AE234*'CPMK-CPL'!E$20,0))/'CPMK-CPL'!E$25,""))</f>
        <v/>
      </c>
      <c r="G234" s="7" t="str">
        <f>IF($C234="","",IFERROR((IFERROR('FORM NILAI SIAP'!$M234*'CPMK-CPL'!F$11,0)+IFERROR('FORM NILAI SIAP'!$O234*'CPMK-CPL'!F$12,0)+IFERROR('FORM NILAI SIAP'!$Q234*'CPMK-CPL'!F$13,0)+IFERROR('FORM NILAI SIAP'!$S234*'CPMK-CPL'!F$14,0)+IFERROR('FORM NILAI SIAP'!$U234*'CPMK-CPL'!F$15,0)+IFERROR('FORM NILAI SIAP'!$W234*'CPMK-CPL'!F$16,0)+IFERROR('FORM NILAI SIAP'!$Y234*'CPMK-CPL'!F$17,0)+IFERROR('FORM NILAI SIAP'!$AA234*'CPMK-CPL'!F$18,0)+IFERROR('FORM NILAI SIAP'!$AC234*'CPMK-CPL'!F$19,0)+IFERROR('FORM NILAI SIAP'!$AE234*'CPMK-CPL'!F$20,0))/'CPMK-CPL'!F$25,""))</f>
        <v/>
      </c>
      <c r="H234" s="7" t="str">
        <f>IF($C234="","",IFERROR((IFERROR('FORM NILAI SIAP'!$M234*'CPMK-CPL'!G$11,0)+IFERROR('FORM NILAI SIAP'!$O234*'CPMK-CPL'!G$12,0)+IFERROR('FORM NILAI SIAP'!$Q234*'CPMK-CPL'!G$13,0)+IFERROR('FORM NILAI SIAP'!$S234*'CPMK-CPL'!G$14,0)+IFERROR('FORM NILAI SIAP'!$U234*'CPMK-CPL'!G$15,0)+IFERROR('FORM NILAI SIAP'!$W234*'CPMK-CPL'!G$16,0)+IFERROR('FORM NILAI SIAP'!$Y234*'CPMK-CPL'!G$17,0)+IFERROR('FORM NILAI SIAP'!$AA234*'CPMK-CPL'!G$18,0)+IFERROR('FORM NILAI SIAP'!$AC234*'CPMK-CPL'!G$19,0)+IFERROR('FORM NILAI SIAP'!$AE234*'CPMK-CPL'!G$20,0))/'CPMK-CPL'!G$25,""))</f>
        <v/>
      </c>
      <c r="I234" s="7" t="str">
        <f>IF($C234="","",IFERROR((IFERROR('FORM NILAI SIAP'!$M234*'CPMK-CPL'!H$11,0)+IFERROR('FORM NILAI SIAP'!$O234*'CPMK-CPL'!H$12,0)+IFERROR('FORM NILAI SIAP'!$Q234*'CPMK-CPL'!H$13,0)+IFERROR('FORM NILAI SIAP'!$S234*'CPMK-CPL'!H$14,0)+IFERROR('FORM NILAI SIAP'!$U234*'CPMK-CPL'!H$15,0)+IFERROR('FORM NILAI SIAP'!$W234*'CPMK-CPL'!H$16,0)+IFERROR('FORM NILAI SIAP'!$Y234*'CPMK-CPL'!H$17,0)+IFERROR('FORM NILAI SIAP'!$AA234*'CPMK-CPL'!H$18,0)+IFERROR('FORM NILAI SIAP'!$AC234*'CPMK-CPL'!H$19,0)+IFERROR('FORM NILAI SIAP'!$AE234*'CPMK-CPL'!H$20,0))/'CPMK-CPL'!H$25,""))</f>
        <v/>
      </c>
      <c r="J234" s="7" t="str">
        <f>IF($C234="","",IFERROR((IFERROR('FORM NILAI SIAP'!$M234*'CPMK-CPL'!I$11,0)+IFERROR('FORM NILAI SIAP'!$O234*'CPMK-CPL'!I$12,0)+IFERROR('FORM NILAI SIAP'!$Q234*'CPMK-CPL'!I$13,0)+IFERROR('FORM NILAI SIAP'!$S234*'CPMK-CPL'!I$14,0)+IFERROR('FORM NILAI SIAP'!$U234*'CPMK-CPL'!I$15,0)+IFERROR('FORM NILAI SIAP'!$W234*'CPMK-CPL'!I$16,0)+IFERROR('FORM NILAI SIAP'!$Y234*'CPMK-CPL'!I$17,0)+IFERROR('FORM NILAI SIAP'!$AA234*'CPMK-CPL'!I$18,0)+IFERROR('FORM NILAI SIAP'!$AC234*'CPMK-CPL'!I$19,0)+IFERROR('FORM NILAI SIAP'!$AE234*'CPMK-CPL'!I$20,0))/'CPMK-CPL'!I$25,""))</f>
        <v/>
      </c>
      <c r="K234" s="7" t="str">
        <f>IF($C234="","",IFERROR((IFERROR('FORM NILAI SIAP'!$M234*'CPMK-CPL'!J$11,0)+IFERROR('FORM NILAI SIAP'!$O234*'CPMK-CPL'!J$12,0)+IFERROR('FORM NILAI SIAP'!$Q234*'CPMK-CPL'!J$13,0)+IFERROR('FORM NILAI SIAP'!$S234*'CPMK-CPL'!J$14,0)+IFERROR('FORM NILAI SIAP'!$U234*'CPMK-CPL'!J$15,0)+IFERROR('FORM NILAI SIAP'!$W234*'CPMK-CPL'!J$16,0)+IFERROR('FORM NILAI SIAP'!$Y234*'CPMK-CPL'!J$17,0)+IFERROR('FORM NILAI SIAP'!$AA234*'CPMK-CPL'!J$18,0)+IFERROR('FORM NILAI SIAP'!$AC234*'CPMK-CPL'!J$19,0)+IFERROR('FORM NILAI SIAP'!$AE234*'CPMK-CPL'!J$20,0))/'CPMK-CPL'!J$25,""))</f>
        <v/>
      </c>
      <c r="L234" s="7" t="str">
        <f>IF($C234="","",IFERROR((IFERROR('FORM NILAI SIAP'!$M234*'CPMK-CPL'!K$11,0)+IFERROR('FORM NILAI SIAP'!$O234*'CPMK-CPL'!K$12,0)+IFERROR('FORM NILAI SIAP'!$Q234*'CPMK-CPL'!K$13,0)+IFERROR('FORM NILAI SIAP'!$S234*'CPMK-CPL'!K$14,0)+IFERROR('FORM NILAI SIAP'!$U234*'CPMK-CPL'!K$15,0)+IFERROR('FORM NILAI SIAP'!$W234*'CPMK-CPL'!K$16,0)+IFERROR('FORM NILAI SIAP'!$Y234*'CPMK-CPL'!K$17,0)+IFERROR('FORM NILAI SIAP'!$AA234*'CPMK-CPL'!K$18,0)+IFERROR('FORM NILAI SIAP'!$AC234*'CPMK-CPL'!K$19,0)+IFERROR('FORM NILAI SIAP'!$AE234*'CPMK-CPL'!K$20,0))/'CPMK-CPL'!K$25,""))</f>
        <v/>
      </c>
      <c r="M234" s="7" t="str">
        <f>IF($C234="","",IFERROR((IFERROR('FORM NILAI SIAP'!$M234*'CPMK-CPL'!L$11,0)+IFERROR('FORM NILAI SIAP'!$O234*'CPMK-CPL'!L$12,0)+IFERROR('FORM NILAI SIAP'!$Q234*'CPMK-CPL'!L$13,0)+IFERROR('FORM NILAI SIAP'!$S234*'CPMK-CPL'!L$14,0)+IFERROR('FORM NILAI SIAP'!$U234*'CPMK-CPL'!L$15,0)+IFERROR('FORM NILAI SIAP'!$W234*'CPMK-CPL'!L$16,0)+IFERROR('FORM NILAI SIAP'!$Y234*'CPMK-CPL'!L$17,0)+IFERROR('FORM NILAI SIAP'!$AA234*'CPMK-CPL'!L$18,0)+IFERROR('FORM NILAI SIAP'!$AC234*'CPMK-CPL'!L$19,0)+IFERROR('FORM NILAI SIAP'!$AE234*'CPMK-CPL'!L$20,0))/'CPMK-CPL'!L$25,""))</f>
        <v/>
      </c>
      <c r="N234" s="7" t="str">
        <f>IF($C234="","",IFERROR((IFERROR('FORM NILAI SIAP'!$M234*'CPMK-CPL'!M$11,0)+IFERROR('FORM NILAI SIAP'!$O234*'CPMK-CPL'!M$12,0)+IFERROR('FORM NILAI SIAP'!$Q234*'CPMK-CPL'!M$13,0)+IFERROR('FORM NILAI SIAP'!$S234*'CPMK-CPL'!M$14,0)+IFERROR('FORM NILAI SIAP'!$U234*'CPMK-CPL'!M$15,0)+IFERROR('FORM NILAI SIAP'!$W234*'CPMK-CPL'!M$16,0)+IFERROR('FORM NILAI SIAP'!$Y234*'CPMK-CPL'!M$17,0)+IFERROR('FORM NILAI SIAP'!$AA234*'CPMK-CPL'!M$18,0)+IFERROR('FORM NILAI SIAP'!$AC234*'CPMK-CPL'!M$19,0)+IFERROR('FORM NILAI SIAP'!$AE234*'CPMK-CPL'!M$20,0))/'CPMK-CPL'!M$25,""))</f>
        <v/>
      </c>
      <c r="O234" s="7" t="str">
        <f>IF($C234="","",IFERROR((IFERROR('FORM NILAI SIAP'!$M234*'CPMK-CPL'!N$11,0)+IFERROR('FORM NILAI SIAP'!$O234*'CPMK-CPL'!N$12,0)+IFERROR('FORM NILAI SIAP'!$Q234*'CPMK-CPL'!N$13,0)+IFERROR('FORM NILAI SIAP'!$S234*'CPMK-CPL'!N$14,0)+IFERROR('FORM NILAI SIAP'!$U234*'CPMK-CPL'!N$15,0)+IFERROR('FORM NILAI SIAP'!$W234*'CPMK-CPL'!N$16,0)+IFERROR('FORM NILAI SIAP'!$Y234*'CPMK-CPL'!N$17,0)+IFERROR('FORM NILAI SIAP'!$AA234*'CPMK-CPL'!N$18,0)+IFERROR('FORM NILAI SIAP'!$AC234*'CPMK-CPL'!N$19,0)+IFERROR('FORM NILAI SIAP'!$AE234*'CPMK-CPL'!N$20,0))/'CPMK-CPL'!N$25,""))</f>
        <v/>
      </c>
      <c r="P234" s="7" t="str">
        <f>IF($C234="","",IFERROR((IFERROR('FORM NILAI SIAP'!$M234*'CPMK-CPL'!O$11,0)+IFERROR('FORM NILAI SIAP'!$O234*'CPMK-CPL'!O$12,0)+IFERROR('FORM NILAI SIAP'!$Q234*'CPMK-CPL'!O$13,0)+IFERROR('FORM NILAI SIAP'!$S234*'CPMK-CPL'!O$14,0)+IFERROR('FORM NILAI SIAP'!$U234*'CPMK-CPL'!O$15,0)+IFERROR('FORM NILAI SIAP'!$W234*'CPMK-CPL'!O$16,0)+IFERROR('FORM NILAI SIAP'!$Y234*'CPMK-CPL'!O$17,0)+IFERROR('FORM NILAI SIAP'!$AA234*'CPMK-CPL'!O$18,0)+IFERROR('FORM NILAI SIAP'!$AC234*'CPMK-CPL'!O$19,0)+IFERROR('FORM NILAI SIAP'!$AE234*'CPMK-CPL'!O$20,0))/'CPMK-CPL'!O$25,""))</f>
        <v/>
      </c>
      <c r="Q234" s="7" t="str">
        <f>IF($C234="","",IFERROR((IFERROR('FORM NILAI SIAP'!$M234*'CPMK-CPL'!P$11,0)+IFERROR('FORM NILAI SIAP'!$O234*'CPMK-CPL'!P$12,0)+IFERROR('FORM NILAI SIAP'!$Q234*'CPMK-CPL'!P$13,0)+IFERROR('FORM NILAI SIAP'!$S234*'CPMK-CPL'!P$14,0)+IFERROR('FORM NILAI SIAP'!$U234*'CPMK-CPL'!P$15,0)+IFERROR('FORM NILAI SIAP'!$W234*'CPMK-CPL'!P$16,0)+IFERROR('FORM NILAI SIAP'!$Y234*'CPMK-CPL'!P$17,0)+IFERROR('FORM NILAI SIAP'!$AA234*'CPMK-CPL'!P$18,0)+IFERROR('FORM NILAI SIAP'!$AC234*'CPMK-CPL'!P$19,0)+IFERROR('FORM NILAI SIAP'!$AE234*'CPMK-CPL'!P$20,0))/'CPMK-CPL'!P$25,""))</f>
        <v/>
      </c>
      <c r="R234" s="7" t="str">
        <f>IF($C234="","",IFERROR((IFERROR('FORM NILAI SIAP'!$M234*'CPMK-CPL'!Q$11,0)+IFERROR('FORM NILAI SIAP'!$O234*'CPMK-CPL'!Q$12,0)+IFERROR('FORM NILAI SIAP'!$Q234*'CPMK-CPL'!Q$13,0)+IFERROR('FORM NILAI SIAP'!$S234*'CPMK-CPL'!Q$14,0)+IFERROR('FORM NILAI SIAP'!$U234*'CPMK-CPL'!Q$15,0)+IFERROR('FORM NILAI SIAP'!$W234*'CPMK-CPL'!Q$16,0)+IFERROR('FORM NILAI SIAP'!$Y234*'CPMK-CPL'!Q$17,0)+IFERROR('FORM NILAI SIAP'!$AA234*'CPMK-CPL'!Q$18,0)+IFERROR('FORM NILAI SIAP'!$AC234*'CPMK-CPL'!Q$19,0)+IFERROR('FORM NILAI SIAP'!$AE234*'CPMK-CPL'!Q$20,0))/'CPMK-CPL'!Q$25,""))</f>
        <v/>
      </c>
      <c r="S234" s="7" t="str">
        <f>IF($C234="","",IFERROR((IFERROR('FORM NILAI SIAP'!$M234*'CPMK-CPL'!R$11,0)+IFERROR('FORM NILAI SIAP'!$O234*'CPMK-CPL'!R$12,0)+IFERROR('FORM NILAI SIAP'!$Q234*'CPMK-CPL'!R$13,0)+IFERROR('FORM NILAI SIAP'!$S234*'CPMK-CPL'!R$14,0)+IFERROR('FORM NILAI SIAP'!$U234*'CPMK-CPL'!R$15,0)+IFERROR('FORM NILAI SIAP'!$W234*'CPMK-CPL'!R$16,0)+IFERROR('FORM NILAI SIAP'!$Y234*'CPMK-CPL'!R$17,0)+IFERROR('FORM NILAI SIAP'!$AA234*'CPMK-CPL'!R$18,0)+IFERROR('FORM NILAI SIAP'!$AC234*'CPMK-CPL'!R$19,0)+IFERROR('FORM NILAI SIAP'!$AE234*'CPMK-CPL'!R$20,0))/'CPMK-CPL'!R$25,""))</f>
        <v/>
      </c>
      <c r="T234" s="2" t="str">
        <f t="shared" si="64"/>
        <v/>
      </c>
      <c r="U234" s="2" t="str">
        <f t="shared" si="65"/>
        <v/>
      </c>
      <c r="V234" s="2" t="str">
        <f t="shared" si="66"/>
        <v/>
      </c>
      <c r="W234" s="2" t="str">
        <f t="shared" si="67"/>
        <v/>
      </c>
      <c r="X234" s="2" t="str">
        <f t="shared" si="68"/>
        <v/>
      </c>
      <c r="Y234" s="2" t="str">
        <f t="shared" si="69"/>
        <v/>
      </c>
      <c r="Z234" s="2" t="str">
        <f t="shared" si="70"/>
        <v/>
      </c>
      <c r="AA234" s="2" t="str">
        <f t="shared" si="71"/>
        <v/>
      </c>
      <c r="AB234" s="2" t="str">
        <f t="shared" si="62"/>
        <v/>
      </c>
      <c r="AC234" s="2" t="str">
        <f t="shared" si="72"/>
        <v/>
      </c>
      <c r="AD234" s="2" t="str">
        <f t="shared" si="73"/>
        <v/>
      </c>
      <c r="AE234" s="2" t="str">
        <f t="shared" si="74"/>
        <v/>
      </c>
      <c r="AF234" s="2" t="str">
        <f t="shared" si="75"/>
        <v/>
      </c>
      <c r="AG234" s="2" t="str">
        <f t="shared" si="76"/>
        <v/>
      </c>
      <c r="AH234" s="2" t="str">
        <f t="shared" si="77"/>
        <v/>
      </c>
      <c r="AI234" s="60" t="str">
        <f t="shared" ca="1" si="78"/>
        <v/>
      </c>
      <c r="AJ234" s="60"/>
    </row>
    <row r="235" spans="1:36" x14ac:dyDescent="0.25">
      <c r="A235" s="63" t="str">
        <f t="shared" si="63"/>
        <v/>
      </c>
      <c r="B235" s="49" t="str">
        <f>IF('FORM NILAI SIAP'!A235=0,"",'FORM NILAI SIAP'!A235)</f>
        <v/>
      </c>
      <c r="C235" s="3" t="str">
        <f>IF('FORM NILAI SIAP'!B235=0,"",'FORM NILAI SIAP'!B235)</f>
        <v/>
      </c>
      <c r="D235" s="3" t="str">
        <f>'FORM NILAI SIAP'!J235</f>
        <v/>
      </c>
      <c r="E235" s="7" t="str">
        <f>IF($C235="","",IFERROR((IFERROR('FORM NILAI SIAP'!$M235*'CPMK-CPL'!D$11,0)+IFERROR('FORM NILAI SIAP'!$O235*'CPMK-CPL'!D$12,0)+IFERROR('FORM NILAI SIAP'!$Q235*'CPMK-CPL'!D$13,0)+IFERROR('FORM NILAI SIAP'!$S235*'CPMK-CPL'!D$14,0)+IFERROR('FORM NILAI SIAP'!$U235*'CPMK-CPL'!D$15,0)+IFERROR('FORM NILAI SIAP'!$W235*'CPMK-CPL'!D$16,0)+IFERROR('FORM NILAI SIAP'!$Y235*'CPMK-CPL'!D$17,0)+IFERROR('FORM NILAI SIAP'!$AA235*'CPMK-CPL'!D$18,0)+IFERROR('FORM NILAI SIAP'!$AC235*'CPMK-CPL'!D$19,0)+IFERROR('FORM NILAI SIAP'!$AE235*'CPMK-CPL'!D$20,0))/'CPMK-CPL'!D$25,""))</f>
        <v/>
      </c>
      <c r="F235" s="7" t="str">
        <f>IF($C235="","",IFERROR((IFERROR('FORM NILAI SIAP'!$M235*'CPMK-CPL'!E$11,0)+IFERROR('FORM NILAI SIAP'!$O235*'CPMK-CPL'!E$12,0)+IFERROR('FORM NILAI SIAP'!$Q235*'CPMK-CPL'!E$13,0)+IFERROR('FORM NILAI SIAP'!$S235*'CPMK-CPL'!E$14,0)+IFERROR('FORM NILAI SIAP'!$U235*'CPMK-CPL'!E$15,0)+IFERROR('FORM NILAI SIAP'!$W235*'CPMK-CPL'!E$16,0)+IFERROR('FORM NILAI SIAP'!$Y235*'CPMK-CPL'!E$17,0)+IFERROR('FORM NILAI SIAP'!$AA235*'CPMK-CPL'!E$18,0)+IFERROR('FORM NILAI SIAP'!$AC235*'CPMK-CPL'!E$19,0)+IFERROR('FORM NILAI SIAP'!$AE235*'CPMK-CPL'!E$20,0))/'CPMK-CPL'!E$25,""))</f>
        <v/>
      </c>
      <c r="G235" s="7" t="str">
        <f>IF($C235="","",IFERROR((IFERROR('FORM NILAI SIAP'!$M235*'CPMK-CPL'!F$11,0)+IFERROR('FORM NILAI SIAP'!$O235*'CPMK-CPL'!F$12,0)+IFERROR('FORM NILAI SIAP'!$Q235*'CPMK-CPL'!F$13,0)+IFERROR('FORM NILAI SIAP'!$S235*'CPMK-CPL'!F$14,0)+IFERROR('FORM NILAI SIAP'!$U235*'CPMK-CPL'!F$15,0)+IFERROR('FORM NILAI SIAP'!$W235*'CPMK-CPL'!F$16,0)+IFERROR('FORM NILAI SIAP'!$Y235*'CPMK-CPL'!F$17,0)+IFERROR('FORM NILAI SIAP'!$AA235*'CPMK-CPL'!F$18,0)+IFERROR('FORM NILAI SIAP'!$AC235*'CPMK-CPL'!F$19,0)+IFERROR('FORM NILAI SIAP'!$AE235*'CPMK-CPL'!F$20,0))/'CPMK-CPL'!F$25,""))</f>
        <v/>
      </c>
      <c r="H235" s="7" t="str">
        <f>IF($C235="","",IFERROR((IFERROR('FORM NILAI SIAP'!$M235*'CPMK-CPL'!G$11,0)+IFERROR('FORM NILAI SIAP'!$O235*'CPMK-CPL'!G$12,0)+IFERROR('FORM NILAI SIAP'!$Q235*'CPMK-CPL'!G$13,0)+IFERROR('FORM NILAI SIAP'!$S235*'CPMK-CPL'!G$14,0)+IFERROR('FORM NILAI SIAP'!$U235*'CPMK-CPL'!G$15,0)+IFERROR('FORM NILAI SIAP'!$W235*'CPMK-CPL'!G$16,0)+IFERROR('FORM NILAI SIAP'!$Y235*'CPMK-CPL'!G$17,0)+IFERROR('FORM NILAI SIAP'!$AA235*'CPMK-CPL'!G$18,0)+IFERROR('FORM NILAI SIAP'!$AC235*'CPMK-CPL'!G$19,0)+IFERROR('FORM NILAI SIAP'!$AE235*'CPMK-CPL'!G$20,0))/'CPMK-CPL'!G$25,""))</f>
        <v/>
      </c>
      <c r="I235" s="7" t="str">
        <f>IF($C235="","",IFERROR((IFERROR('FORM NILAI SIAP'!$M235*'CPMK-CPL'!H$11,0)+IFERROR('FORM NILAI SIAP'!$O235*'CPMK-CPL'!H$12,0)+IFERROR('FORM NILAI SIAP'!$Q235*'CPMK-CPL'!H$13,0)+IFERROR('FORM NILAI SIAP'!$S235*'CPMK-CPL'!H$14,0)+IFERROR('FORM NILAI SIAP'!$U235*'CPMK-CPL'!H$15,0)+IFERROR('FORM NILAI SIAP'!$W235*'CPMK-CPL'!H$16,0)+IFERROR('FORM NILAI SIAP'!$Y235*'CPMK-CPL'!H$17,0)+IFERROR('FORM NILAI SIAP'!$AA235*'CPMK-CPL'!H$18,0)+IFERROR('FORM NILAI SIAP'!$AC235*'CPMK-CPL'!H$19,0)+IFERROR('FORM NILAI SIAP'!$AE235*'CPMK-CPL'!H$20,0))/'CPMK-CPL'!H$25,""))</f>
        <v/>
      </c>
      <c r="J235" s="7" t="str">
        <f>IF($C235="","",IFERROR((IFERROR('FORM NILAI SIAP'!$M235*'CPMK-CPL'!I$11,0)+IFERROR('FORM NILAI SIAP'!$O235*'CPMK-CPL'!I$12,0)+IFERROR('FORM NILAI SIAP'!$Q235*'CPMK-CPL'!I$13,0)+IFERROR('FORM NILAI SIAP'!$S235*'CPMK-CPL'!I$14,0)+IFERROR('FORM NILAI SIAP'!$U235*'CPMK-CPL'!I$15,0)+IFERROR('FORM NILAI SIAP'!$W235*'CPMK-CPL'!I$16,0)+IFERROR('FORM NILAI SIAP'!$Y235*'CPMK-CPL'!I$17,0)+IFERROR('FORM NILAI SIAP'!$AA235*'CPMK-CPL'!I$18,0)+IFERROR('FORM NILAI SIAP'!$AC235*'CPMK-CPL'!I$19,0)+IFERROR('FORM NILAI SIAP'!$AE235*'CPMK-CPL'!I$20,0))/'CPMK-CPL'!I$25,""))</f>
        <v/>
      </c>
      <c r="K235" s="7" t="str">
        <f>IF($C235="","",IFERROR((IFERROR('FORM NILAI SIAP'!$M235*'CPMK-CPL'!J$11,0)+IFERROR('FORM NILAI SIAP'!$O235*'CPMK-CPL'!J$12,0)+IFERROR('FORM NILAI SIAP'!$Q235*'CPMK-CPL'!J$13,0)+IFERROR('FORM NILAI SIAP'!$S235*'CPMK-CPL'!J$14,0)+IFERROR('FORM NILAI SIAP'!$U235*'CPMK-CPL'!J$15,0)+IFERROR('FORM NILAI SIAP'!$W235*'CPMK-CPL'!J$16,0)+IFERROR('FORM NILAI SIAP'!$Y235*'CPMK-CPL'!J$17,0)+IFERROR('FORM NILAI SIAP'!$AA235*'CPMK-CPL'!J$18,0)+IFERROR('FORM NILAI SIAP'!$AC235*'CPMK-CPL'!J$19,0)+IFERROR('FORM NILAI SIAP'!$AE235*'CPMK-CPL'!J$20,0))/'CPMK-CPL'!J$25,""))</f>
        <v/>
      </c>
      <c r="L235" s="7" t="str">
        <f>IF($C235="","",IFERROR((IFERROR('FORM NILAI SIAP'!$M235*'CPMK-CPL'!K$11,0)+IFERROR('FORM NILAI SIAP'!$O235*'CPMK-CPL'!K$12,0)+IFERROR('FORM NILAI SIAP'!$Q235*'CPMK-CPL'!K$13,0)+IFERROR('FORM NILAI SIAP'!$S235*'CPMK-CPL'!K$14,0)+IFERROR('FORM NILAI SIAP'!$U235*'CPMK-CPL'!K$15,0)+IFERROR('FORM NILAI SIAP'!$W235*'CPMK-CPL'!K$16,0)+IFERROR('FORM NILAI SIAP'!$Y235*'CPMK-CPL'!K$17,0)+IFERROR('FORM NILAI SIAP'!$AA235*'CPMK-CPL'!K$18,0)+IFERROR('FORM NILAI SIAP'!$AC235*'CPMK-CPL'!K$19,0)+IFERROR('FORM NILAI SIAP'!$AE235*'CPMK-CPL'!K$20,0))/'CPMK-CPL'!K$25,""))</f>
        <v/>
      </c>
      <c r="M235" s="7" t="str">
        <f>IF($C235="","",IFERROR((IFERROR('FORM NILAI SIAP'!$M235*'CPMK-CPL'!L$11,0)+IFERROR('FORM NILAI SIAP'!$O235*'CPMK-CPL'!L$12,0)+IFERROR('FORM NILAI SIAP'!$Q235*'CPMK-CPL'!L$13,0)+IFERROR('FORM NILAI SIAP'!$S235*'CPMK-CPL'!L$14,0)+IFERROR('FORM NILAI SIAP'!$U235*'CPMK-CPL'!L$15,0)+IFERROR('FORM NILAI SIAP'!$W235*'CPMK-CPL'!L$16,0)+IFERROR('FORM NILAI SIAP'!$Y235*'CPMK-CPL'!L$17,0)+IFERROR('FORM NILAI SIAP'!$AA235*'CPMK-CPL'!L$18,0)+IFERROR('FORM NILAI SIAP'!$AC235*'CPMK-CPL'!L$19,0)+IFERROR('FORM NILAI SIAP'!$AE235*'CPMK-CPL'!L$20,0))/'CPMK-CPL'!L$25,""))</f>
        <v/>
      </c>
      <c r="N235" s="7" t="str">
        <f>IF($C235="","",IFERROR((IFERROR('FORM NILAI SIAP'!$M235*'CPMK-CPL'!M$11,0)+IFERROR('FORM NILAI SIAP'!$O235*'CPMK-CPL'!M$12,0)+IFERROR('FORM NILAI SIAP'!$Q235*'CPMK-CPL'!M$13,0)+IFERROR('FORM NILAI SIAP'!$S235*'CPMK-CPL'!M$14,0)+IFERROR('FORM NILAI SIAP'!$U235*'CPMK-CPL'!M$15,0)+IFERROR('FORM NILAI SIAP'!$W235*'CPMK-CPL'!M$16,0)+IFERROR('FORM NILAI SIAP'!$Y235*'CPMK-CPL'!M$17,0)+IFERROR('FORM NILAI SIAP'!$AA235*'CPMK-CPL'!M$18,0)+IFERROR('FORM NILAI SIAP'!$AC235*'CPMK-CPL'!M$19,0)+IFERROR('FORM NILAI SIAP'!$AE235*'CPMK-CPL'!M$20,0))/'CPMK-CPL'!M$25,""))</f>
        <v/>
      </c>
      <c r="O235" s="7" t="str">
        <f>IF($C235="","",IFERROR((IFERROR('FORM NILAI SIAP'!$M235*'CPMK-CPL'!N$11,0)+IFERROR('FORM NILAI SIAP'!$O235*'CPMK-CPL'!N$12,0)+IFERROR('FORM NILAI SIAP'!$Q235*'CPMK-CPL'!N$13,0)+IFERROR('FORM NILAI SIAP'!$S235*'CPMK-CPL'!N$14,0)+IFERROR('FORM NILAI SIAP'!$U235*'CPMK-CPL'!N$15,0)+IFERROR('FORM NILAI SIAP'!$W235*'CPMK-CPL'!N$16,0)+IFERROR('FORM NILAI SIAP'!$Y235*'CPMK-CPL'!N$17,0)+IFERROR('FORM NILAI SIAP'!$AA235*'CPMK-CPL'!N$18,0)+IFERROR('FORM NILAI SIAP'!$AC235*'CPMK-CPL'!N$19,0)+IFERROR('FORM NILAI SIAP'!$AE235*'CPMK-CPL'!N$20,0))/'CPMK-CPL'!N$25,""))</f>
        <v/>
      </c>
      <c r="P235" s="7" t="str">
        <f>IF($C235="","",IFERROR((IFERROR('FORM NILAI SIAP'!$M235*'CPMK-CPL'!O$11,0)+IFERROR('FORM NILAI SIAP'!$O235*'CPMK-CPL'!O$12,0)+IFERROR('FORM NILAI SIAP'!$Q235*'CPMK-CPL'!O$13,0)+IFERROR('FORM NILAI SIAP'!$S235*'CPMK-CPL'!O$14,0)+IFERROR('FORM NILAI SIAP'!$U235*'CPMK-CPL'!O$15,0)+IFERROR('FORM NILAI SIAP'!$W235*'CPMK-CPL'!O$16,0)+IFERROR('FORM NILAI SIAP'!$Y235*'CPMK-CPL'!O$17,0)+IFERROR('FORM NILAI SIAP'!$AA235*'CPMK-CPL'!O$18,0)+IFERROR('FORM NILAI SIAP'!$AC235*'CPMK-CPL'!O$19,0)+IFERROR('FORM NILAI SIAP'!$AE235*'CPMK-CPL'!O$20,0))/'CPMK-CPL'!O$25,""))</f>
        <v/>
      </c>
      <c r="Q235" s="7" t="str">
        <f>IF($C235="","",IFERROR((IFERROR('FORM NILAI SIAP'!$M235*'CPMK-CPL'!P$11,0)+IFERROR('FORM NILAI SIAP'!$O235*'CPMK-CPL'!P$12,0)+IFERROR('FORM NILAI SIAP'!$Q235*'CPMK-CPL'!P$13,0)+IFERROR('FORM NILAI SIAP'!$S235*'CPMK-CPL'!P$14,0)+IFERROR('FORM NILAI SIAP'!$U235*'CPMK-CPL'!P$15,0)+IFERROR('FORM NILAI SIAP'!$W235*'CPMK-CPL'!P$16,0)+IFERROR('FORM NILAI SIAP'!$Y235*'CPMK-CPL'!P$17,0)+IFERROR('FORM NILAI SIAP'!$AA235*'CPMK-CPL'!P$18,0)+IFERROR('FORM NILAI SIAP'!$AC235*'CPMK-CPL'!P$19,0)+IFERROR('FORM NILAI SIAP'!$AE235*'CPMK-CPL'!P$20,0))/'CPMK-CPL'!P$25,""))</f>
        <v/>
      </c>
      <c r="R235" s="7" t="str">
        <f>IF($C235="","",IFERROR((IFERROR('FORM NILAI SIAP'!$M235*'CPMK-CPL'!Q$11,0)+IFERROR('FORM NILAI SIAP'!$O235*'CPMK-CPL'!Q$12,0)+IFERROR('FORM NILAI SIAP'!$Q235*'CPMK-CPL'!Q$13,0)+IFERROR('FORM NILAI SIAP'!$S235*'CPMK-CPL'!Q$14,0)+IFERROR('FORM NILAI SIAP'!$U235*'CPMK-CPL'!Q$15,0)+IFERROR('FORM NILAI SIAP'!$W235*'CPMK-CPL'!Q$16,0)+IFERROR('FORM NILAI SIAP'!$Y235*'CPMK-CPL'!Q$17,0)+IFERROR('FORM NILAI SIAP'!$AA235*'CPMK-CPL'!Q$18,0)+IFERROR('FORM NILAI SIAP'!$AC235*'CPMK-CPL'!Q$19,0)+IFERROR('FORM NILAI SIAP'!$AE235*'CPMK-CPL'!Q$20,0))/'CPMK-CPL'!Q$25,""))</f>
        <v/>
      </c>
      <c r="S235" s="7" t="str">
        <f>IF($C235="","",IFERROR((IFERROR('FORM NILAI SIAP'!$M235*'CPMK-CPL'!R$11,0)+IFERROR('FORM NILAI SIAP'!$O235*'CPMK-CPL'!R$12,0)+IFERROR('FORM NILAI SIAP'!$Q235*'CPMK-CPL'!R$13,0)+IFERROR('FORM NILAI SIAP'!$S235*'CPMK-CPL'!R$14,0)+IFERROR('FORM NILAI SIAP'!$U235*'CPMK-CPL'!R$15,0)+IFERROR('FORM NILAI SIAP'!$W235*'CPMK-CPL'!R$16,0)+IFERROR('FORM NILAI SIAP'!$Y235*'CPMK-CPL'!R$17,0)+IFERROR('FORM NILAI SIAP'!$AA235*'CPMK-CPL'!R$18,0)+IFERROR('FORM NILAI SIAP'!$AC235*'CPMK-CPL'!R$19,0)+IFERROR('FORM NILAI SIAP'!$AE235*'CPMK-CPL'!R$20,0))/'CPMK-CPL'!R$25,""))</f>
        <v/>
      </c>
      <c r="T235" s="2" t="str">
        <f t="shared" si="64"/>
        <v/>
      </c>
      <c r="U235" s="2" t="str">
        <f t="shared" si="65"/>
        <v/>
      </c>
      <c r="V235" s="2" t="str">
        <f t="shared" si="66"/>
        <v/>
      </c>
      <c r="W235" s="2" t="str">
        <f t="shared" si="67"/>
        <v/>
      </c>
      <c r="X235" s="2" t="str">
        <f t="shared" si="68"/>
        <v/>
      </c>
      <c r="Y235" s="2" t="str">
        <f t="shared" si="69"/>
        <v/>
      </c>
      <c r="Z235" s="2" t="str">
        <f t="shared" si="70"/>
        <v/>
      </c>
      <c r="AA235" s="2" t="str">
        <f t="shared" si="71"/>
        <v/>
      </c>
      <c r="AB235" s="2" t="str">
        <f t="shared" si="62"/>
        <v/>
      </c>
      <c r="AC235" s="2" t="str">
        <f t="shared" si="72"/>
        <v/>
      </c>
      <c r="AD235" s="2" t="str">
        <f t="shared" si="73"/>
        <v/>
      </c>
      <c r="AE235" s="2" t="str">
        <f t="shared" si="74"/>
        <v/>
      </c>
      <c r="AF235" s="2" t="str">
        <f t="shared" si="75"/>
        <v/>
      </c>
      <c r="AG235" s="2" t="str">
        <f t="shared" si="76"/>
        <v/>
      </c>
      <c r="AH235" s="2" t="str">
        <f t="shared" si="77"/>
        <v/>
      </c>
      <c r="AI235" s="60" t="str">
        <f t="shared" ca="1" si="78"/>
        <v/>
      </c>
      <c r="AJ235" s="60"/>
    </row>
    <row r="236" spans="1:36" x14ac:dyDescent="0.25">
      <c r="A236" s="63" t="str">
        <f t="shared" si="63"/>
        <v/>
      </c>
      <c r="B236" s="49" t="str">
        <f>IF('FORM NILAI SIAP'!A236=0,"",'FORM NILAI SIAP'!A236)</f>
        <v/>
      </c>
      <c r="C236" s="3" t="str">
        <f>IF('FORM NILAI SIAP'!B236=0,"",'FORM NILAI SIAP'!B236)</f>
        <v/>
      </c>
      <c r="D236" s="3" t="str">
        <f>'FORM NILAI SIAP'!J236</f>
        <v/>
      </c>
      <c r="E236" s="7" t="str">
        <f>IF($C236="","",IFERROR((IFERROR('FORM NILAI SIAP'!$M236*'CPMK-CPL'!D$11,0)+IFERROR('FORM NILAI SIAP'!$O236*'CPMK-CPL'!D$12,0)+IFERROR('FORM NILAI SIAP'!$Q236*'CPMK-CPL'!D$13,0)+IFERROR('FORM NILAI SIAP'!$S236*'CPMK-CPL'!D$14,0)+IFERROR('FORM NILAI SIAP'!$U236*'CPMK-CPL'!D$15,0)+IFERROR('FORM NILAI SIAP'!$W236*'CPMK-CPL'!D$16,0)+IFERROR('FORM NILAI SIAP'!$Y236*'CPMK-CPL'!D$17,0)+IFERROR('FORM NILAI SIAP'!$AA236*'CPMK-CPL'!D$18,0)+IFERROR('FORM NILAI SIAP'!$AC236*'CPMK-CPL'!D$19,0)+IFERROR('FORM NILAI SIAP'!$AE236*'CPMK-CPL'!D$20,0))/'CPMK-CPL'!D$25,""))</f>
        <v/>
      </c>
      <c r="F236" s="7" t="str">
        <f>IF($C236="","",IFERROR((IFERROR('FORM NILAI SIAP'!$M236*'CPMK-CPL'!E$11,0)+IFERROR('FORM NILAI SIAP'!$O236*'CPMK-CPL'!E$12,0)+IFERROR('FORM NILAI SIAP'!$Q236*'CPMK-CPL'!E$13,0)+IFERROR('FORM NILAI SIAP'!$S236*'CPMK-CPL'!E$14,0)+IFERROR('FORM NILAI SIAP'!$U236*'CPMK-CPL'!E$15,0)+IFERROR('FORM NILAI SIAP'!$W236*'CPMK-CPL'!E$16,0)+IFERROR('FORM NILAI SIAP'!$Y236*'CPMK-CPL'!E$17,0)+IFERROR('FORM NILAI SIAP'!$AA236*'CPMK-CPL'!E$18,0)+IFERROR('FORM NILAI SIAP'!$AC236*'CPMK-CPL'!E$19,0)+IFERROR('FORM NILAI SIAP'!$AE236*'CPMK-CPL'!E$20,0))/'CPMK-CPL'!E$25,""))</f>
        <v/>
      </c>
      <c r="G236" s="7" t="str">
        <f>IF($C236="","",IFERROR((IFERROR('FORM NILAI SIAP'!$M236*'CPMK-CPL'!F$11,0)+IFERROR('FORM NILAI SIAP'!$O236*'CPMK-CPL'!F$12,0)+IFERROR('FORM NILAI SIAP'!$Q236*'CPMK-CPL'!F$13,0)+IFERROR('FORM NILAI SIAP'!$S236*'CPMK-CPL'!F$14,0)+IFERROR('FORM NILAI SIAP'!$U236*'CPMK-CPL'!F$15,0)+IFERROR('FORM NILAI SIAP'!$W236*'CPMK-CPL'!F$16,0)+IFERROR('FORM NILAI SIAP'!$Y236*'CPMK-CPL'!F$17,0)+IFERROR('FORM NILAI SIAP'!$AA236*'CPMK-CPL'!F$18,0)+IFERROR('FORM NILAI SIAP'!$AC236*'CPMK-CPL'!F$19,0)+IFERROR('FORM NILAI SIAP'!$AE236*'CPMK-CPL'!F$20,0))/'CPMK-CPL'!F$25,""))</f>
        <v/>
      </c>
      <c r="H236" s="7" t="str">
        <f>IF($C236="","",IFERROR((IFERROR('FORM NILAI SIAP'!$M236*'CPMK-CPL'!G$11,0)+IFERROR('FORM NILAI SIAP'!$O236*'CPMK-CPL'!G$12,0)+IFERROR('FORM NILAI SIAP'!$Q236*'CPMK-CPL'!G$13,0)+IFERROR('FORM NILAI SIAP'!$S236*'CPMK-CPL'!G$14,0)+IFERROR('FORM NILAI SIAP'!$U236*'CPMK-CPL'!G$15,0)+IFERROR('FORM NILAI SIAP'!$W236*'CPMK-CPL'!G$16,0)+IFERROR('FORM NILAI SIAP'!$Y236*'CPMK-CPL'!G$17,0)+IFERROR('FORM NILAI SIAP'!$AA236*'CPMK-CPL'!G$18,0)+IFERROR('FORM NILAI SIAP'!$AC236*'CPMK-CPL'!G$19,0)+IFERROR('FORM NILAI SIAP'!$AE236*'CPMK-CPL'!G$20,0))/'CPMK-CPL'!G$25,""))</f>
        <v/>
      </c>
      <c r="I236" s="7" t="str">
        <f>IF($C236="","",IFERROR((IFERROR('FORM NILAI SIAP'!$M236*'CPMK-CPL'!H$11,0)+IFERROR('FORM NILAI SIAP'!$O236*'CPMK-CPL'!H$12,0)+IFERROR('FORM NILAI SIAP'!$Q236*'CPMK-CPL'!H$13,0)+IFERROR('FORM NILAI SIAP'!$S236*'CPMK-CPL'!H$14,0)+IFERROR('FORM NILAI SIAP'!$U236*'CPMK-CPL'!H$15,0)+IFERROR('FORM NILAI SIAP'!$W236*'CPMK-CPL'!H$16,0)+IFERROR('FORM NILAI SIAP'!$Y236*'CPMK-CPL'!H$17,0)+IFERROR('FORM NILAI SIAP'!$AA236*'CPMK-CPL'!H$18,0)+IFERROR('FORM NILAI SIAP'!$AC236*'CPMK-CPL'!H$19,0)+IFERROR('FORM NILAI SIAP'!$AE236*'CPMK-CPL'!H$20,0))/'CPMK-CPL'!H$25,""))</f>
        <v/>
      </c>
      <c r="J236" s="7" t="str">
        <f>IF($C236="","",IFERROR((IFERROR('FORM NILAI SIAP'!$M236*'CPMK-CPL'!I$11,0)+IFERROR('FORM NILAI SIAP'!$O236*'CPMK-CPL'!I$12,0)+IFERROR('FORM NILAI SIAP'!$Q236*'CPMK-CPL'!I$13,0)+IFERROR('FORM NILAI SIAP'!$S236*'CPMK-CPL'!I$14,0)+IFERROR('FORM NILAI SIAP'!$U236*'CPMK-CPL'!I$15,0)+IFERROR('FORM NILAI SIAP'!$W236*'CPMK-CPL'!I$16,0)+IFERROR('FORM NILAI SIAP'!$Y236*'CPMK-CPL'!I$17,0)+IFERROR('FORM NILAI SIAP'!$AA236*'CPMK-CPL'!I$18,0)+IFERROR('FORM NILAI SIAP'!$AC236*'CPMK-CPL'!I$19,0)+IFERROR('FORM NILAI SIAP'!$AE236*'CPMK-CPL'!I$20,0))/'CPMK-CPL'!I$25,""))</f>
        <v/>
      </c>
      <c r="K236" s="7" t="str">
        <f>IF($C236="","",IFERROR((IFERROR('FORM NILAI SIAP'!$M236*'CPMK-CPL'!J$11,0)+IFERROR('FORM NILAI SIAP'!$O236*'CPMK-CPL'!J$12,0)+IFERROR('FORM NILAI SIAP'!$Q236*'CPMK-CPL'!J$13,0)+IFERROR('FORM NILAI SIAP'!$S236*'CPMK-CPL'!J$14,0)+IFERROR('FORM NILAI SIAP'!$U236*'CPMK-CPL'!J$15,0)+IFERROR('FORM NILAI SIAP'!$W236*'CPMK-CPL'!J$16,0)+IFERROR('FORM NILAI SIAP'!$Y236*'CPMK-CPL'!J$17,0)+IFERROR('FORM NILAI SIAP'!$AA236*'CPMK-CPL'!J$18,0)+IFERROR('FORM NILAI SIAP'!$AC236*'CPMK-CPL'!J$19,0)+IFERROR('FORM NILAI SIAP'!$AE236*'CPMK-CPL'!J$20,0))/'CPMK-CPL'!J$25,""))</f>
        <v/>
      </c>
      <c r="L236" s="7" t="str">
        <f>IF($C236="","",IFERROR((IFERROR('FORM NILAI SIAP'!$M236*'CPMK-CPL'!K$11,0)+IFERROR('FORM NILAI SIAP'!$O236*'CPMK-CPL'!K$12,0)+IFERROR('FORM NILAI SIAP'!$Q236*'CPMK-CPL'!K$13,0)+IFERROR('FORM NILAI SIAP'!$S236*'CPMK-CPL'!K$14,0)+IFERROR('FORM NILAI SIAP'!$U236*'CPMK-CPL'!K$15,0)+IFERROR('FORM NILAI SIAP'!$W236*'CPMK-CPL'!K$16,0)+IFERROR('FORM NILAI SIAP'!$Y236*'CPMK-CPL'!K$17,0)+IFERROR('FORM NILAI SIAP'!$AA236*'CPMK-CPL'!K$18,0)+IFERROR('FORM NILAI SIAP'!$AC236*'CPMK-CPL'!K$19,0)+IFERROR('FORM NILAI SIAP'!$AE236*'CPMK-CPL'!K$20,0))/'CPMK-CPL'!K$25,""))</f>
        <v/>
      </c>
      <c r="M236" s="7" t="str">
        <f>IF($C236="","",IFERROR((IFERROR('FORM NILAI SIAP'!$M236*'CPMK-CPL'!L$11,0)+IFERROR('FORM NILAI SIAP'!$O236*'CPMK-CPL'!L$12,0)+IFERROR('FORM NILAI SIAP'!$Q236*'CPMK-CPL'!L$13,0)+IFERROR('FORM NILAI SIAP'!$S236*'CPMK-CPL'!L$14,0)+IFERROR('FORM NILAI SIAP'!$U236*'CPMK-CPL'!L$15,0)+IFERROR('FORM NILAI SIAP'!$W236*'CPMK-CPL'!L$16,0)+IFERROR('FORM NILAI SIAP'!$Y236*'CPMK-CPL'!L$17,0)+IFERROR('FORM NILAI SIAP'!$AA236*'CPMK-CPL'!L$18,0)+IFERROR('FORM NILAI SIAP'!$AC236*'CPMK-CPL'!L$19,0)+IFERROR('FORM NILAI SIAP'!$AE236*'CPMK-CPL'!L$20,0))/'CPMK-CPL'!L$25,""))</f>
        <v/>
      </c>
      <c r="N236" s="7" t="str">
        <f>IF($C236="","",IFERROR((IFERROR('FORM NILAI SIAP'!$M236*'CPMK-CPL'!M$11,0)+IFERROR('FORM NILAI SIAP'!$O236*'CPMK-CPL'!M$12,0)+IFERROR('FORM NILAI SIAP'!$Q236*'CPMK-CPL'!M$13,0)+IFERROR('FORM NILAI SIAP'!$S236*'CPMK-CPL'!M$14,0)+IFERROR('FORM NILAI SIAP'!$U236*'CPMK-CPL'!M$15,0)+IFERROR('FORM NILAI SIAP'!$W236*'CPMK-CPL'!M$16,0)+IFERROR('FORM NILAI SIAP'!$Y236*'CPMK-CPL'!M$17,0)+IFERROR('FORM NILAI SIAP'!$AA236*'CPMK-CPL'!M$18,0)+IFERROR('FORM NILAI SIAP'!$AC236*'CPMK-CPL'!M$19,0)+IFERROR('FORM NILAI SIAP'!$AE236*'CPMK-CPL'!M$20,0))/'CPMK-CPL'!M$25,""))</f>
        <v/>
      </c>
      <c r="O236" s="7" t="str">
        <f>IF($C236="","",IFERROR((IFERROR('FORM NILAI SIAP'!$M236*'CPMK-CPL'!N$11,0)+IFERROR('FORM NILAI SIAP'!$O236*'CPMK-CPL'!N$12,0)+IFERROR('FORM NILAI SIAP'!$Q236*'CPMK-CPL'!N$13,0)+IFERROR('FORM NILAI SIAP'!$S236*'CPMK-CPL'!N$14,0)+IFERROR('FORM NILAI SIAP'!$U236*'CPMK-CPL'!N$15,0)+IFERROR('FORM NILAI SIAP'!$W236*'CPMK-CPL'!N$16,0)+IFERROR('FORM NILAI SIAP'!$Y236*'CPMK-CPL'!N$17,0)+IFERROR('FORM NILAI SIAP'!$AA236*'CPMK-CPL'!N$18,0)+IFERROR('FORM NILAI SIAP'!$AC236*'CPMK-CPL'!N$19,0)+IFERROR('FORM NILAI SIAP'!$AE236*'CPMK-CPL'!N$20,0))/'CPMK-CPL'!N$25,""))</f>
        <v/>
      </c>
      <c r="P236" s="7" t="str">
        <f>IF($C236="","",IFERROR((IFERROR('FORM NILAI SIAP'!$M236*'CPMK-CPL'!O$11,0)+IFERROR('FORM NILAI SIAP'!$O236*'CPMK-CPL'!O$12,0)+IFERROR('FORM NILAI SIAP'!$Q236*'CPMK-CPL'!O$13,0)+IFERROR('FORM NILAI SIAP'!$S236*'CPMK-CPL'!O$14,0)+IFERROR('FORM NILAI SIAP'!$U236*'CPMK-CPL'!O$15,0)+IFERROR('FORM NILAI SIAP'!$W236*'CPMK-CPL'!O$16,0)+IFERROR('FORM NILAI SIAP'!$Y236*'CPMK-CPL'!O$17,0)+IFERROR('FORM NILAI SIAP'!$AA236*'CPMK-CPL'!O$18,0)+IFERROR('FORM NILAI SIAP'!$AC236*'CPMK-CPL'!O$19,0)+IFERROR('FORM NILAI SIAP'!$AE236*'CPMK-CPL'!O$20,0))/'CPMK-CPL'!O$25,""))</f>
        <v/>
      </c>
      <c r="Q236" s="7" t="str">
        <f>IF($C236="","",IFERROR((IFERROR('FORM NILAI SIAP'!$M236*'CPMK-CPL'!P$11,0)+IFERROR('FORM NILAI SIAP'!$O236*'CPMK-CPL'!P$12,0)+IFERROR('FORM NILAI SIAP'!$Q236*'CPMK-CPL'!P$13,0)+IFERROR('FORM NILAI SIAP'!$S236*'CPMK-CPL'!P$14,0)+IFERROR('FORM NILAI SIAP'!$U236*'CPMK-CPL'!P$15,0)+IFERROR('FORM NILAI SIAP'!$W236*'CPMK-CPL'!P$16,0)+IFERROR('FORM NILAI SIAP'!$Y236*'CPMK-CPL'!P$17,0)+IFERROR('FORM NILAI SIAP'!$AA236*'CPMK-CPL'!P$18,0)+IFERROR('FORM NILAI SIAP'!$AC236*'CPMK-CPL'!P$19,0)+IFERROR('FORM NILAI SIAP'!$AE236*'CPMK-CPL'!P$20,0))/'CPMK-CPL'!P$25,""))</f>
        <v/>
      </c>
      <c r="R236" s="7" t="str">
        <f>IF($C236="","",IFERROR((IFERROR('FORM NILAI SIAP'!$M236*'CPMK-CPL'!Q$11,0)+IFERROR('FORM NILAI SIAP'!$O236*'CPMK-CPL'!Q$12,0)+IFERROR('FORM NILAI SIAP'!$Q236*'CPMK-CPL'!Q$13,0)+IFERROR('FORM NILAI SIAP'!$S236*'CPMK-CPL'!Q$14,0)+IFERROR('FORM NILAI SIAP'!$U236*'CPMK-CPL'!Q$15,0)+IFERROR('FORM NILAI SIAP'!$W236*'CPMK-CPL'!Q$16,0)+IFERROR('FORM NILAI SIAP'!$Y236*'CPMK-CPL'!Q$17,0)+IFERROR('FORM NILAI SIAP'!$AA236*'CPMK-CPL'!Q$18,0)+IFERROR('FORM NILAI SIAP'!$AC236*'CPMK-CPL'!Q$19,0)+IFERROR('FORM NILAI SIAP'!$AE236*'CPMK-CPL'!Q$20,0))/'CPMK-CPL'!Q$25,""))</f>
        <v/>
      </c>
      <c r="S236" s="7" t="str">
        <f>IF($C236="","",IFERROR((IFERROR('FORM NILAI SIAP'!$M236*'CPMK-CPL'!R$11,0)+IFERROR('FORM NILAI SIAP'!$O236*'CPMK-CPL'!R$12,0)+IFERROR('FORM NILAI SIAP'!$Q236*'CPMK-CPL'!R$13,0)+IFERROR('FORM NILAI SIAP'!$S236*'CPMK-CPL'!R$14,0)+IFERROR('FORM NILAI SIAP'!$U236*'CPMK-CPL'!R$15,0)+IFERROR('FORM NILAI SIAP'!$W236*'CPMK-CPL'!R$16,0)+IFERROR('FORM NILAI SIAP'!$Y236*'CPMK-CPL'!R$17,0)+IFERROR('FORM NILAI SIAP'!$AA236*'CPMK-CPL'!R$18,0)+IFERROR('FORM NILAI SIAP'!$AC236*'CPMK-CPL'!R$19,0)+IFERROR('FORM NILAI SIAP'!$AE236*'CPMK-CPL'!R$20,0))/'CPMK-CPL'!R$25,""))</f>
        <v/>
      </c>
      <c r="T236" s="2" t="str">
        <f t="shared" si="64"/>
        <v/>
      </c>
      <c r="U236" s="2" t="str">
        <f t="shared" si="65"/>
        <v/>
      </c>
      <c r="V236" s="2" t="str">
        <f t="shared" si="66"/>
        <v/>
      </c>
      <c r="W236" s="2" t="str">
        <f t="shared" si="67"/>
        <v/>
      </c>
      <c r="X236" s="2" t="str">
        <f t="shared" si="68"/>
        <v/>
      </c>
      <c r="Y236" s="2" t="str">
        <f t="shared" si="69"/>
        <v/>
      </c>
      <c r="Z236" s="2" t="str">
        <f t="shared" si="70"/>
        <v/>
      </c>
      <c r="AA236" s="2" t="str">
        <f t="shared" si="71"/>
        <v/>
      </c>
      <c r="AB236" s="2" t="str">
        <f t="shared" si="62"/>
        <v/>
      </c>
      <c r="AC236" s="2" t="str">
        <f t="shared" si="72"/>
        <v/>
      </c>
      <c r="AD236" s="2" t="str">
        <f t="shared" si="73"/>
        <v/>
      </c>
      <c r="AE236" s="2" t="str">
        <f t="shared" si="74"/>
        <v/>
      </c>
      <c r="AF236" s="2" t="str">
        <f t="shared" si="75"/>
        <v/>
      </c>
      <c r="AG236" s="2" t="str">
        <f t="shared" si="76"/>
        <v/>
      </c>
      <c r="AH236" s="2" t="str">
        <f t="shared" si="77"/>
        <v/>
      </c>
      <c r="AI236" s="60" t="str">
        <f t="shared" ca="1" si="78"/>
        <v/>
      </c>
      <c r="AJ236" s="60"/>
    </row>
    <row r="237" spans="1:36" x14ac:dyDescent="0.25">
      <c r="A237" s="63" t="str">
        <f t="shared" si="63"/>
        <v/>
      </c>
      <c r="B237" s="49" t="str">
        <f>IF('FORM NILAI SIAP'!A237=0,"",'FORM NILAI SIAP'!A237)</f>
        <v/>
      </c>
      <c r="C237" s="3" t="str">
        <f>IF('FORM NILAI SIAP'!B237=0,"",'FORM NILAI SIAP'!B237)</f>
        <v/>
      </c>
      <c r="D237" s="3" t="str">
        <f>'FORM NILAI SIAP'!J237</f>
        <v/>
      </c>
      <c r="E237" s="7" t="str">
        <f>IF($C237="","",IFERROR((IFERROR('FORM NILAI SIAP'!$M237*'CPMK-CPL'!D$11,0)+IFERROR('FORM NILAI SIAP'!$O237*'CPMK-CPL'!D$12,0)+IFERROR('FORM NILAI SIAP'!$Q237*'CPMK-CPL'!D$13,0)+IFERROR('FORM NILAI SIAP'!$S237*'CPMK-CPL'!D$14,0)+IFERROR('FORM NILAI SIAP'!$U237*'CPMK-CPL'!D$15,0)+IFERROR('FORM NILAI SIAP'!$W237*'CPMK-CPL'!D$16,0)+IFERROR('FORM NILAI SIAP'!$Y237*'CPMK-CPL'!D$17,0)+IFERROR('FORM NILAI SIAP'!$AA237*'CPMK-CPL'!D$18,0)+IFERROR('FORM NILAI SIAP'!$AC237*'CPMK-CPL'!D$19,0)+IFERROR('FORM NILAI SIAP'!$AE237*'CPMK-CPL'!D$20,0))/'CPMK-CPL'!D$25,""))</f>
        <v/>
      </c>
      <c r="F237" s="7" t="str">
        <f>IF($C237="","",IFERROR((IFERROR('FORM NILAI SIAP'!$M237*'CPMK-CPL'!E$11,0)+IFERROR('FORM NILAI SIAP'!$O237*'CPMK-CPL'!E$12,0)+IFERROR('FORM NILAI SIAP'!$Q237*'CPMK-CPL'!E$13,0)+IFERROR('FORM NILAI SIAP'!$S237*'CPMK-CPL'!E$14,0)+IFERROR('FORM NILAI SIAP'!$U237*'CPMK-CPL'!E$15,0)+IFERROR('FORM NILAI SIAP'!$W237*'CPMK-CPL'!E$16,0)+IFERROR('FORM NILAI SIAP'!$Y237*'CPMK-CPL'!E$17,0)+IFERROR('FORM NILAI SIAP'!$AA237*'CPMK-CPL'!E$18,0)+IFERROR('FORM NILAI SIAP'!$AC237*'CPMK-CPL'!E$19,0)+IFERROR('FORM NILAI SIAP'!$AE237*'CPMK-CPL'!E$20,0))/'CPMK-CPL'!E$25,""))</f>
        <v/>
      </c>
      <c r="G237" s="7" t="str">
        <f>IF($C237="","",IFERROR((IFERROR('FORM NILAI SIAP'!$M237*'CPMK-CPL'!F$11,0)+IFERROR('FORM NILAI SIAP'!$O237*'CPMK-CPL'!F$12,0)+IFERROR('FORM NILAI SIAP'!$Q237*'CPMK-CPL'!F$13,0)+IFERROR('FORM NILAI SIAP'!$S237*'CPMK-CPL'!F$14,0)+IFERROR('FORM NILAI SIAP'!$U237*'CPMK-CPL'!F$15,0)+IFERROR('FORM NILAI SIAP'!$W237*'CPMK-CPL'!F$16,0)+IFERROR('FORM NILAI SIAP'!$Y237*'CPMK-CPL'!F$17,0)+IFERROR('FORM NILAI SIAP'!$AA237*'CPMK-CPL'!F$18,0)+IFERROR('FORM NILAI SIAP'!$AC237*'CPMK-CPL'!F$19,0)+IFERROR('FORM NILAI SIAP'!$AE237*'CPMK-CPL'!F$20,0))/'CPMK-CPL'!F$25,""))</f>
        <v/>
      </c>
      <c r="H237" s="7" t="str">
        <f>IF($C237="","",IFERROR((IFERROR('FORM NILAI SIAP'!$M237*'CPMK-CPL'!G$11,0)+IFERROR('FORM NILAI SIAP'!$O237*'CPMK-CPL'!G$12,0)+IFERROR('FORM NILAI SIAP'!$Q237*'CPMK-CPL'!G$13,0)+IFERROR('FORM NILAI SIAP'!$S237*'CPMK-CPL'!G$14,0)+IFERROR('FORM NILAI SIAP'!$U237*'CPMK-CPL'!G$15,0)+IFERROR('FORM NILAI SIAP'!$W237*'CPMK-CPL'!G$16,0)+IFERROR('FORM NILAI SIAP'!$Y237*'CPMK-CPL'!G$17,0)+IFERROR('FORM NILAI SIAP'!$AA237*'CPMK-CPL'!G$18,0)+IFERROR('FORM NILAI SIAP'!$AC237*'CPMK-CPL'!G$19,0)+IFERROR('FORM NILAI SIAP'!$AE237*'CPMK-CPL'!G$20,0))/'CPMK-CPL'!G$25,""))</f>
        <v/>
      </c>
      <c r="I237" s="7" t="str">
        <f>IF($C237="","",IFERROR((IFERROR('FORM NILAI SIAP'!$M237*'CPMK-CPL'!H$11,0)+IFERROR('FORM NILAI SIAP'!$O237*'CPMK-CPL'!H$12,0)+IFERROR('FORM NILAI SIAP'!$Q237*'CPMK-CPL'!H$13,0)+IFERROR('FORM NILAI SIAP'!$S237*'CPMK-CPL'!H$14,0)+IFERROR('FORM NILAI SIAP'!$U237*'CPMK-CPL'!H$15,0)+IFERROR('FORM NILAI SIAP'!$W237*'CPMK-CPL'!H$16,0)+IFERROR('FORM NILAI SIAP'!$Y237*'CPMK-CPL'!H$17,0)+IFERROR('FORM NILAI SIAP'!$AA237*'CPMK-CPL'!H$18,0)+IFERROR('FORM NILAI SIAP'!$AC237*'CPMK-CPL'!H$19,0)+IFERROR('FORM NILAI SIAP'!$AE237*'CPMK-CPL'!H$20,0))/'CPMK-CPL'!H$25,""))</f>
        <v/>
      </c>
      <c r="J237" s="7" t="str">
        <f>IF($C237="","",IFERROR((IFERROR('FORM NILAI SIAP'!$M237*'CPMK-CPL'!I$11,0)+IFERROR('FORM NILAI SIAP'!$O237*'CPMK-CPL'!I$12,0)+IFERROR('FORM NILAI SIAP'!$Q237*'CPMK-CPL'!I$13,0)+IFERROR('FORM NILAI SIAP'!$S237*'CPMK-CPL'!I$14,0)+IFERROR('FORM NILAI SIAP'!$U237*'CPMK-CPL'!I$15,0)+IFERROR('FORM NILAI SIAP'!$W237*'CPMK-CPL'!I$16,0)+IFERROR('FORM NILAI SIAP'!$Y237*'CPMK-CPL'!I$17,0)+IFERROR('FORM NILAI SIAP'!$AA237*'CPMK-CPL'!I$18,0)+IFERROR('FORM NILAI SIAP'!$AC237*'CPMK-CPL'!I$19,0)+IFERROR('FORM NILAI SIAP'!$AE237*'CPMK-CPL'!I$20,0))/'CPMK-CPL'!I$25,""))</f>
        <v/>
      </c>
      <c r="K237" s="7" t="str">
        <f>IF($C237="","",IFERROR((IFERROR('FORM NILAI SIAP'!$M237*'CPMK-CPL'!J$11,0)+IFERROR('FORM NILAI SIAP'!$O237*'CPMK-CPL'!J$12,0)+IFERROR('FORM NILAI SIAP'!$Q237*'CPMK-CPL'!J$13,0)+IFERROR('FORM NILAI SIAP'!$S237*'CPMK-CPL'!J$14,0)+IFERROR('FORM NILAI SIAP'!$U237*'CPMK-CPL'!J$15,0)+IFERROR('FORM NILAI SIAP'!$W237*'CPMK-CPL'!J$16,0)+IFERROR('FORM NILAI SIAP'!$Y237*'CPMK-CPL'!J$17,0)+IFERROR('FORM NILAI SIAP'!$AA237*'CPMK-CPL'!J$18,0)+IFERROR('FORM NILAI SIAP'!$AC237*'CPMK-CPL'!J$19,0)+IFERROR('FORM NILAI SIAP'!$AE237*'CPMK-CPL'!J$20,0))/'CPMK-CPL'!J$25,""))</f>
        <v/>
      </c>
      <c r="L237" s="7" t="str">
        <f>IF($C237="","",IFERROR((IFERROR('FORM NILAI SIAP'!$M237*'CPMK-CPL'!K$11,0)+IFERROR('FORM NILAI SIAP'!$O237*'CPMK-CPL'!K$12,0)+IFERROR('FORM NILAI SIAP'!$Q237*'CPMK-CPL'!K$13,0)+IFERROR('FORM NILAI SIAP'!$S237*'CPMK-CPL'!K$14,0)+IFERROR('FORM NILAI SIAP'!$U237*'CPMK-CPL'!K$15,0)+IFERROR('FORM NILAI SIAP'!$W237*'CPMK-CPL'!K$16,0)+IFERROR('FORM NILAI SIAP'!$Y237*'CPMK-CPL'!K$17,0)+IFERROR('FORM NILAI SIAP'!$AA237*'CPMK-CPL'!K$18,0)+IFERROR('FORM NILAI SIAP'!$AC237*'CPMK-CPL'!K$19,0)+IFERROR('FORM NILAI SIAP'!$AE237*'CPMK-CPL'!K$20,0))/'CPMK-CPL'!K$25,""))</f>
        <v/>
      </c>
      <c r="M237" s="7" t="str">
        <f>IF($C237="","",IFERROR((IFERROR('FORM NILAI SIAP'!$M237*'CPMK-CPL'!L$11,0)+IFERROR('FORM NILAI SIAP'!$O237*'CPMK-CPL'!L$12,0)+IFERROR('FORM NILAI SIAP'!$Q237*'CPMK-CPL'!L$13,0)+IFERROR('FORM NILAI SIAP'!$S237*'CPMK-CPL'!L$14,0)+IFERROR('FORM NILAI SIAP'!$U237*'CPMK-CPL'!L$15,0)+IFERROR('FORM NILAI SIAP'!$W237*'CPMK-CPL'!L$16,0)+IFERROR('FORM NILAI SIAP'!$Y237*'CPMK-CPL'!L$17,0)+IFERROR('FORM NILAI SIAP'!$AA237*'CPMK-CPL'!L$18,0)+IFERROR('FORM NILAI SIAP'!$AC237*'CPMK-CPL'!L$19,0)+IFERROR('FORM NILAI SIAP'!$AE237*'CPMK-CPL'!L$20,0))/'CPMK-CPL'!L$25,""))</f>
        <v/>
      </c>
      <c r="N237" s="7" t="str">
        <f>IF($C237="","",IFERROR((IFERROR('FORM NILAI SIAP'!$M237*'CPMK-CPL'!M$11,0)+IFERROR('FORM NILAI SIAP'!$O237*'CPMK-CPL'!M$12,0)+IFERROR('FORM NILAI SIAP'!$Q237*'CPMK-CPL'!M$13,0)+IFERROR('FORM NILAI SIAP'!$S237*'CPMK-CPL'!M$14,0)+IFERROR('FORM NILAI SIAP'!$U237*'CPMK-CPL'!M$15,0)+IFERROR('FORM NILAI SIAP'!$W237*'CPMK-CPL'!M$16,0)+IFERROR('FORM NILAI SIAP'!$Y237*'CPMK-CPL'!M$17,0)+IFERROR('FORM NILAI SIAP'!$AA237*'CPMK-CPL'!M$18,0)+IFERROR('FORM NILAI SIAP'!$AC237*'CPMK-CPL'!M$19,0)+IFERROR('FORM NILAI SIAP'!$AE237*'CPMK-CPL'!M$20,0))/'CPMK-CPL'!M$25,""))</f>
        <v/>
      </c>
      <c r="O237" s="7" t="str">
        <f>IF($C237="","",IFERROR((IFERROR('FORM NILAI SIAP'!$M237*'CPMK-CPL'!N$11,0)+IFERROR('FORM NILAI SIAP'!$O237*'CPMK-CPL'!N$12,0)+IFERROR('FORM NILAI SIAP'!$Q237*'CPMK-CPL'!N$13,0)+IFERROR('FORM NILAI SIAP'!$S237*'CPMK-CPL'!N$14,0)+IFERROR('FORM NILAI SIAP'!$U237*'CPMK-CPL'!N$15,0)+IFERROR('FORM NILAI SIAP'!$W237*'CPMK-CPL'!N$16,0)+IFERROR('FORM NILAI SIAP'!$Y237*'CPMK-CPL'!N$17,0)+IFERROR('FORM NILAI SIAP'!$AA237*'CPMK-CPL'!N$18,0)+IFERROR('FORM NILAI SIAP'!$AC237*'CPMK-CPL'!N$19,0)+IFERROR('FORM NILAI SIAP'!$AE237*'CPMK-CPL'!N$20,0))/'CPMK-CPL'!N$25,""))</f>
        <v/>
      </c>
      <c r="P237" s="7" t="str">
        <f>IF($C237="","",IFERROR((IFERROR('FORM NILAI SIAP'!$M237*'CPMK-CPL'!O$11,0)+IFERROR('FORM NILAI SIAP'!$O237*'CPMK-CPL'!O$12,0)+IFERROR('FORM NILAI SIAP'!$Q237*'CPMK-CPL'!O$13,0)+IFERROR('FORM NILAI SIAP'!$S237*'CPMK-CPL'!O$14,0)+IFERROR('FORM NILAI SIAP'!$U237*'CPMK-CPL'!O$15,0)+IFERROR('FORM NILAI SIAP'!$W237*'CPMK-CPL'!O$16,0)+IFERROR('FORM NILAI SIAP'!$Y237*'CPMK-CPL'!O$17,0)+IFERROR('FORM NILAI SIAP'!$AA237*'CPMK-CPL'!O$18,0)+IFERROR('FORM NILAI SIAP'!$AC237*'CPMK-CPL'!O$19,0)+IFERROR('FORM NILAI SIAP'!$AE237*'CPMK-CPL'!O$20,0))/'CPMK-CPL'!O$25,""))</f>
        <v/>
      </c>
      <c r="Q237" s="7" t="str">
        <f>IF($C237="","",IFERROR((IFERROR('FORM NILAI SIAP'!$M237*'CPMK-CPL'!P$11,0)+IFERROR('FORM NILAI SIAP'!$O237*'CPMK-CPL'!P$12,0)+IFERROR('FORM NILAI SIAP'!$Q237*'CPMK-CPL'!P$13,0)+IFERROR('FORM NILAI SIAP'!$S237*'CPMK-CPL'!P$14,0)+IFERROR('FORM NILAI SIAP'!$U237*'CPMK-CPL'!P$15,0)+IFERROR('FORM NILAI SIAP'!$W237*'CPMK-CPL'!P$16,0)+IFERROR('FORM NILAI SIAP'!$Y237*'CPMK-CPL'!P$17,0)+IFERROR('FORM NILAI SIAP'!$AA237*'CPMK-CPL'!P$18,0)+IFERROR('FORM NILAI SIAP'!$AC237*'CPMK-CPL'!P$19,0)+IFERROR('FORM NILAI SIAP'!$AE237*'CPMK-CPL'!P$20,0))/'CPMK-CPL'!P$25,""))</f>
        <v/>
      </c>
      <c r="R237" s="7" t="str">
        <f>IF($C237="","",IFERROR((IFERROR('FORM NILAI SIAP'!$M237*'CPMK-CPL'!Q$11,0)+IFERROR('FORM NILAI SIAP'!$O237*'CPMK-CPL'!Q$12,0)+IFERROR('FORM NILAI SIAP'!$Q237*'CPMK-CPL'!Q$13,0)+IFERROR('FORM NILAI SIAP'!$S237*'CPMK-CPL'!Q$14,0)+IFERROR('FORM NILAI SIAP'!$U237*'CPMK-CPL'!Q$15,0)+IFERROR('FORM NILAI SIAP'!$W237*'CPMK-CPL'!Q$16,0)+IFERROR('FORM NILAI SIAP'!$Y237*'CPMK-CPL'!Q$17,0)+IFERROR('FORM NILAI SIAP'!$AA237*'CPMK-CPL'!Q$18,0)+IFERROR('FORM NILAI SIAP'!$AC237*'CPMK-CPL'!Q$19,0)+IFERROR('FORM NILAI SIAP'!$AE237*'CPMK-CPL'!Q$20,0))/'CPMK-CPL'!Q$25,""))</f>
        <v/>
      </c>
      <c r="S237" s="7" t="str">
        <f>IF($C237="","",IFERROR((IFERROR('FORM NILAI SIAP'!$M237*'CPMK-CPL'!R$11,0)+IFERROR('FORM NILAI SIAP'!$O237*'CPMK-CPL'!R$12,0)+IFERROR('FORM NILAI SIAP'!$Q237*'CPMK-CPL'!R$13,0)+IFERROR('FORM NILAI SIAP'!$S237*'CPMK-CPL'!R$14,0)+IFERROR('FORM NILAI SIAP'!$U237*'CPMK-CPL'!R$15,0)+IFERROR('FORM NILAI SIAP'!$W237*'CPMK-CPL'!R$16,0)+IFERROR('FORM NILAI SIAP'!$Y237*'CPMK-CPL'!R$17,0)+IFERROR('FORM NILAI SIAP'!$AA237*'CPMK-CPL'!R$18,0)+IFERROR('FORM NILAI SIAP'!$AC237*'CPMK-CPL'!R$19,0)+IFERROR('FORM NILAI SIAP'!$AE237*'CPMK-CPL'!R$20,0))/'CPMK-CPL'!R$25,""))</f>
        <v/>
      </c>
      <c r="T237" s="2" t="str">
        <f t="shared" si="64"/>
        <v/>
      </c>
      <c r="U237" s="2" t="str">
        <f t="shared" si="65"/>
        <v/>
      </c>
      <c r="V237" s="2" t="str">
        <f t="shared" si="66"/>
        <v/>
      </c>
      <c r="W237" s="2" t="str">
        <f t="shared" si="67"/>
        <v/>
      </c>
      <c r="X237" s="2" t="str">
        <f t="shared" si="68"/>
        <v/>
      </c>
      <c r="Y237" s="2" t="str">
        <f t="shared" si="69"/>
        <v/>
      </c>
      <c r="Z237" s="2" t="str">
        <f t="shared" si="70"/>
        <v/>
      </c>
      <c r="AA237" s="2" t="str">
        <f t="shared" si="71"/>
        <v/>
      </c>
      <c r="AB237" s="2" t="str">
        <f t="shared" si="62"/>
        <v/>
      </c>
      <c r="AC237" s="2" t="str">
        <f t="shared" si="72"/>
        <v/>
      </c>
      <c r="AD237" s="2" t="str">
        <f t="shared" si="73"/>
        <v/>
      </c>
      <c r="AE237" s="2" t="str">
        <f t="shared" si="74"/>
        <v/>
      </c>
      <c r="AF237" s="2" t="str">
        <f t="shared" si="75"/>
        <v/>
      </c>
      <c r="AG237" s="2" t="str">
        <f t="shared" si="76"/>
        <v/>
      </c>
      <c r="AH237" s="2" t="str">
        <f t="shared" si="77"/>
        <v/>
      </c>
      <c r="AI237" s="60" t="str">
        <f t="shared" ca="1" si="78"/>
        <v/>
      </c>
      <c r="AJ237" s="60"/>
    </row>
    <row r="238" spans="1:36" x14ac:dyDescent="0.25">
      <c r="A238" s="63" t="str">
        <f t="shared" si="63"/>
        <v/>
      </c>
      <c r="B238" s="49" t="str">
        <f>IF('FORM NILAI SIAP'!A238=0,"",'FORM NILAI SIAP'!A238)</f>
        <v/>
      </c>
      <c r="C238" s="3" t="str">
        <f>IF('FORM NILAI SIAP'!B238=0,"",'FORM NILAI SIAP'!B238)</f>
        <v/>
      </c>
      <c r="D238" s="3" t="str">
        <f>'FORM NILAI SIAP'!J238</f>
        <v/>
      </c>
      <c r="E238" s="7" t="str">
        <f>IF($C238="","",IFERROR((IFERROR('FORM NILAI SIAP'!$M238*'CPMK-CPL'!D$11,0)+IFERROR('FORM NILAI SIAP'!$O238*'CPMK-CPL'!D$12,0)+IFERROR('FORM NILAI SIAP'!$Q238*'CPMK-CPL'!D$13,0)+IFERROR('FORM NILAI SIAP'!$S238*'CPMK-CPL'!D$14,0)+IFERROR('FORM NILAI SIAP'!$U238*'CPMK-CPL'!D$15,0)+IFERROR('FORM NILAI SIAP'!$W238*'CPMK-CPL'!D$16,0)+IFERROR('FORM NILAI SIAP'!$Y238*'CPMK-CPL'!D$17,0)+IFERROR('FORM NILAI SIAP'!$AA238*'CPMK-CPL'!D$18,0)+IFERROR('FORM NILAI SIAP'!$AC238*'CPMK-CPL'!D$19,0)+IFERROR('FORM NILAI SIAP'!$AE238*'CPMK-CPL'!D$20,0))/'CPMK-CPL'!D$25,""))</f>
        <v/>
      </c>
      <c r="F238" s="7" t="str">
        <f>IF($C238="","",IFERROR((IFERROR('FORM NILAI SIAP'!$M238*'CPMK-CPL'!E$11,0)+IFERROR('FORM NILAI SIAP'!$O238*'CPMK-CPL'!E$12,0)+IFERROR('FORM NILAI SIAP'!$Q238*'CPMK-CPL'!E$13,0)+IFERROR('FORM NILAI SIAP'!$S238*'CPMK-CPL'!E$14,0)+IFERROR('FORM NILAI SIAP'!$U238*'CPMK-CPL'!E$15,0)+IFERROR('FORM NILAI SIAP'!$W238*'CPMK-CPL'!E$16,0)+IFERROR('FORM NILAI SIAP'!$Y238*'CPMK-CPL'!E$17,0)+IFERROR('FORM NILAI SIAP'!$AA238*'CPMK-CPL'!E$18,0)+IFERROR('FORM NILAI SIAP'!$AC238*'CPMK-CPL'!E$19,0)+IFERROR('FORM NILAI SIAP'!$AE238*'CPMK-CPL'!E$20,0))/'CPMK-CPL'!E$25,""))</f>
        <v/>
      </c>
      <c r="G238" s="7" t="str">
        <f>IF($C238="","",IFERROR((IFERROR('FORM NILAI SIAP'!$M238*'CPMK-CPL'!F$11,0)+IFERROR('FORM NILAI SIAP'!$O238*'CPMK-CPL'!F$12,0)+IFERROR('FORM NILAI SIAP'!$Q238*'CPMK-CPL'!F$13,0)+IFERROR('FORM NILAI SIAP'!$S238*'CPMK-CPL'!F$14,0)+IFERROR('FORM NILAI SIAP'!$U238*'CPMK-CPL'!F$15,0)+IFERROR('FORM NILAI SIAP'!$W238*'CPMK-CPL'!F$16,0)+IFERROR('FORM NILAI SIAP'!$Y238*'CPMK-CPL'!F$17,0)+IFERROR('FORM NILAI SIAP'!$AA238*'CPMK-CPL'!F$18,0)+IFERROR('FORM NILAI SIAP'!$AC238*'CPMK-CPL'!F$19,0)+IFERROR('FORM NILAI SIAP'!$AE238*'CPMK-CPL'!F$20,0))/'CPMK-CPL'!F$25,""))</f>
        <v/>
      </c>
      <c r="H238" s="7" t="str">
        <f>IF($C238="","",IFERROR((IFERROR('FORM NILAI SIAP'!$M238*'CPMK-CPL'!G$11,0)+IFERROR('FORM NILAI SIAP'!$O238*'CPMK-CPL'!G$12,0)+IFERROR('FORM NILAI SIAP'!$Q238*'CPMK-CPL'!G$13,0)+IFERROR('FORM NILAI SIAP'!$S238*'CPMK-CPL'!G$14,0)+IFERROR('FORM NILAI SIAP'!$U238*'CPMK-CPL'!G$15,0)+IFERROR('FORM NILAI SIAP'!$W238*'CPMK-CPL'!G$16,0)+IFERROR('FORM NILAI SIAP'!$Y238*'CPMK-CPL'!G$17,0)+IFERROR('FORM NILAI SIAP'!$AA238*'CPMK-CPL'!G$18,0)+IFERROR('FORM NILAI SIAP'!$AC238*'CPMK-CPL'!G$19,0)+IFERROR('FORM NILAI SIAP'!$AE238*'CPMK-CPL'!G$20,0))/'CPMK-CPL'!G$25,""))</f>
        <v/>
      </c>
      <c r="I238" s="7" t="str">
        <f>IF($C238="","",IFERROR((IFERROR('FORM NILAI SIAP'!$M238*'CPMK-CPL'!H$11,0)+IFERROR('FORM NILAI SIAP'!$O238*'CPMK-CPL'!H$12,0)+IFERROR('FORM NILAI SIAP'!$Q238*'CPMK-CPL'!H$13,0)+IFERROR('FORM NILAI SIAP'!$S238*'CPMK-CPL'!H$14,0)+IFERROR('FORM NILAI SIAP'!$U238*'CPMK-CPL'!H$15,0)+IFERROR('FORM NILAI SIAP'!$W238*'CPMK-CPL'!H$16,0)+IFERROR('FORM NILAI SIAP'!$Y238*'CPMK-CPL'!H$17,0)+IFERROR('FORM NILAI SIAP'!$AA238*'CPMK-CPL'!H$18,0)+IFERROR('FORM NILAI SIAP'!$AC238*'CPMK-CPL'!H$19,0)+IFERROR('FORM NILAI SIAP'!$AE238*'CPMK-CPL'!H$20,0))/'CPMK-CPL'!H$25,""))</f>
        <v/>
      </c>
      <c r="J238" s="7" t="str">
        <f>IF($C238="","",IFERROR((IFERROR('FORM NILAI SIAP'!$M238*'CPMK-CPL'!I$11,0)+IFERROR('FORM NILAI SIAP'!$O238*'CPMK-CPL'!I$12,0)+IFERROR('FORM NILAI SIAP'!$Q238*'CPMK-CPL'!I$13,0)+IFERROR('FORM NILAI SIAP'!$S238*'CPMK-CPL'!I$14,0)+IFERROR('FORM NILAI SIAP'!$U238*'CPMK-CPL'!I$15,0)+IFERROR('FORM NILAI SIAP'!$W238*'CPMK-CPL'!I$16,0)+IFERROR('FORM NILAI SIAP'!$Y238*'CPMK-CPL'!I$17,0)+IFERROR('FORM NILAI SIAP'!$AA238*'CPMK-CPL'!I$18,0)+IFERROR('FORM NILAI SIAP'!$AC238*'CPMK-CPL'!I$19,0)+IFERROR('FORM NILAI SIAP'!$AE238*'CPMK-CPL'!I$20,0))/'CPMK-CPL'!I$25,""))</f>
        <v/>
      </c>
      <c r="K238" s="7" t="str">
        <f>IF($C238="","",IFERROR((IFERROR('FORM NILAI SIAP'!$M238*'CPMK-CPL'!J$11,0)+IFERROR('FORM NILAI SIAP'!$O238*'CPMK-CPL'!J$12,0)+IFERROR('FORM NILAI SIAP'!$Q238*'CPMK-CPL'!J$13,0)+IFERROR('FORM NILAI SIAP'!$S238*'CPMK-CPL'!J$14,0)+IFERROR('FORM NILAI SIAP'!$U238*'CPMK-CPL'!J$15,0)+IFERROR('FORM NILAI SIAP'!$W238*'CPMK-CPL'!J$16,0)+IFERROR('FORM NILAI SIAP'!$Y238*'CPMK-CPL'!J$17,0)+IFERROR('FORM NILAI SIAP'!$AA238*'CPMK-CPL'!J$18,0)+IFERROR('FORM NILAI SIAP'!$AC238*'CPMK-CPL'!J$19,0)+IFERROR('FORM NILAI SIAP'!$AE238*'CPMK-CPL'!J$20,0))/'CPMK-CPL'!J$25,""))</f>
        <v/>
      </c>
      <c r="L238" s="7" t="str">
        <f>IF($C238="","",IFERROR((IFERROR('FORM NILAI SIAP'!$M238*'CPMK-CPL'!K$11,0)+IFERROR('FORM NILAI SIAP'!$O238*'CPMK-CPL'!K$12,0)+IFERROR('FORM NILAI SIAP'!$Q238*'CPMK-CPL'!K$13,0)+IFERROR('FORM NILAI SIAP'!$S238*'CPMK-CPL'!K$14,0)+IFERROR('FORM NILAI SIAP'!$U238*'CPMK-CPL'!K$15,0)+IFERROR('FORM NILAI SIAP'!$W238*'CPMK-CPL'!K$16,0)+IFERROR('FORM NILAI SIAP'!$Y238*'CPMK-CPL'!K$17,0)+IFERROR('FORM NILAI SIAP'!$AA238*'CPMK-CPL'!K$18,0)+IFERROR('FORM NILAI SIAP'!$AC238*'CPMK-CPL'!K$19,0)+IFERROR('FORM NILAI SIAP'!$AE238*'CPMK-CPL'!K$20,0))/'CPMK-CPL'!K$25,""))</f>
        <v/>
      </c>
      <c r="M238" s="7" t="str">
        <f>IF($C238="","",IFERROR((IFERROR('FORM NILAI SIAP'!$M238*'CPMK-CPL'!L$11,0)+IFERROR('FORM NILAI SIAP'!$O238*'CPMK-CPL'!L$12,0)+IFERROR('FORM NILAI SIAP'!$Q238*'CPMK-CPL'!L$13,0)+IFERROR('FORM NILAI SIAP'!$S238*'CPMK-CPL'!L$14,0)+IFERROR('FORM NILAI SIAP'!$U238*'CPMK-CPL'!L$15,0)+IFERROR('FORM NILAI SIAP'!$W238*'CPMK-CPL'!L$16,0)+IFERROR('FORM NILAI SIAP'!$Y238*'CPMK-CPL'!L$17,0)+IFERROR('FORM NILAI SIAP'!$AA238*'CPMK-CPL'!L$18,0)+IFERROR('FORM NILAI SIAP'!$AC238*'CPMK-CPL'!L$19,0)+IFERROR('FORM NILAI SIAP'!$AE238*'CPMK-CPL'!L$20,0))/'CPMK-CPL'!L$25,""))</f>
        <v/>
      </c>
      <c r="N238" s="7" t="str">
        <f>IF($C238="","",IFERROR((IFERROR('FORM NILAI SIAP'!$M238*'CPMK-CPL'!M$11,0)+IFERROR('FORM NILAI SIAP'!$O238*'CPMK-CPL'!M$12,0)+IFERROR('FORM NILAI SIAP'!$Q238*'CPMK-CPL'!M$13,0)+IFERROR('FORM NILAI SIAP'!$S238*'CPMK-CPL'!M$14,0)+IFERROR('FORM NILAI SIAP'!$U238*'CPMK-CPL'!M$15,0)+IFERROR('FORM NILAI SIAP'!$W238*'CPMK-CPL'!M$16,0)+IFERROR('FORM NILAI SIAP'!$Y238*'CPMK-CPL'!M$17,0)+IFERROR('FORM NILAI SIAP'!$AA238*'CPMK-CPL'!M$18,0)+IFERROR('FORM NILAI SIAP'!$AC238*'CPMK-CPL'!M$19,0)+IFERROR('FORM NILAI SIAP'!$AE238*'CPMK-CPL'!M$20,0))/'CPMK-CPL'!M$25,""))</f>
        <v/>
      </c>
      <c r="O238" s="7" t="str">
        <f>IF($C238="","",IFERROR((IFERROR('FORM NILAI SIAP'!$M238*'CPMK-CPL'!N$11,0)+IFERROR('FORM NILAI SIAP'!$O238*'CPMK-CPL'!N$12,0)+IFERROR('FORM NILAI SIAP'!$Q238*'CPMK-CPL'!N$13,0)+IFERROR('FORM NILAI SIAP'!$S238*'CPMK-CPL'!N$14,0)+IFERROR('FORM NILAI SIAP'!$U238*'CPMK-CPL'!N$15,0)+IFERROR('FORM NILAI SIAP'!$W238*'CPMK-CPL'!N$16,0)+IFERROR('FORM NILAI SIAP'!$Y238*'CPMK-CPL'!N$17,0)+IFERROR('FORM NILAI SIAP'!$AA238*'CPMK-CPL'!N$18,0)+IFERROR('FORM NILAI SIAP'!$AC238*'CPMK-CPL'!N$19,0)+IFERROR('FORM NILAI SIAP'!$AE238*'CPMK-CPL'!N$20,0))/'CPMK-CPL'!N$25,""))</f>
        <v/>
      </c>
      <c r="P238" s="7" t="str">
        <f>IF($C238="","",IFERROR((IFERROR('FORM NILAI SIAP'!$M238*'CPMK-CPL'!O$11,0)+IFERROR('FORM NILAI SIAP'!$O238*'CPMK-CPL'!O$12,0)+IFERROR('FORM NILAI SIAP'!$Q238*'CPMK-CPL'!O$13,0)+IFERROR('FORM NILAI SIAP'!$S238*'CPMK-CPL'!O$14,0)+IFERROR('FORM NILAI SIAP'!$U238*'CPMK-CPL'!O$15,0)+IFERROR('FORM NILAI SIAP'!$W238*'CPMK-CPL'!O$16,0)+IFERROR('FORM NILAI SIAP'!$Y238*'CPMK-CPL'!O$17,0)+IFERROR('FORM NILAI SIAP'!$AA238*'CPMK-CPL'!O$18,0)+IFERROR('FORM NILAI SIAP'!$AC238*'CPMK-CPL'!O$19,0)+IFERROR('FORM NILAI SIAP'!$AE238*'CPMK-CPL'!O$20,0))/'CPMK-CPL'!O$25,""))</f>
        <v/>
      </c>
      <c r="Q238" s="7" t="str">
        <f>IF($C238="","",IFERROR((IFERROR('FORM NILAI SIAP'!$M238*'CPMK-CPL'!P$11,0)+IFERROR('FORM NILAI SIAP'!$O238*'CPMK-CPL'!P$12,0)+IFERROR('FORM NILAI SIAP'!$Q238*'CPMK-CPL'!P$13,0)+IFERROR('FORM NILAI SIAP'!$S238*'CPMK-CPL'!P$14,0)+IFERROR('FORM NILAI SIAP'!$U238*'CPMK-CPL'!P$15,0)+IFERROR('FORM NILAI SIAP'!$W238*'CPMK-CPL'!P$16,0)+IFERROR('FORM NILAI SIAP'!$Y238*'CPMK-CPL'!P$17,0)+IFERROR('FORM NILAI SIAP'!$AA238*'CPMK-CPL'!P$18,0)+IFERROR('FORM NILAI SIAP'!$AC238*'CPMK-CPL'!P$19,0)+IFERROR('FORM NILAI SIAP'!$AE238*'CPMK-CPL'!P$20,0))/'CPMK-CPL'!P$25,""))</f>
        <v/>
      </c>
      <c r="R238" s="7" t="str">
        <f>IF($C238="","",IFERROR((IFERROR('FORM NILAI SIAP'!$M238*'CPMK-CPL'!Q$11,0)+IFERROR('FORM NILAI SIAP'!$O238*'CPMK-CPL'!Q$12,0)+IFERROR('FORM NILAI SIAP'!$Q238*'CPMK-CPL'!Q$13,0)+IFERROR('FORM NILAI SIAP'!$S238*'CPMK-CPL'!Q$14,0)+IFERROR('FORM NILAI SIAP'!$U238*'CPMK-CPL'!Q$15,0)+IFERROR('FORM NILAI SIAP'!$W238*'CPMK-CPL'!Q$16,0)+IFERROR('FORM NILAI SIAP'!$Y238*'CPMK-CPL'!Q$17,0)+IFERROR('FORM NILAI SIAP'!$AA238*'CPMK-CPL'!Q$18,0)+IFERROR('FORM NILAI SIAP'!$AC238*'CPMK-CPL'!Q$19,0)+IFERROR('FORM NILAI SIAP'!$AE238*'CPMK-CPL'!Q$20,0))/'CPMK-CPL'!Q$25,""))</f>
        <v/>
      </c>
      <c r="S238" s="7" t="str">
        <f>IF($C238="","",IFERROR((IFERROR('FORM NILAI SIAP'!$M238*'CPMK-CPL'!R$11,0)+IFERROR('FORM NILAI SIAP'!$O238*'CPMK-CPL'!R$12,0)+IFERROR('FORM NILAI SIAP'!$Q238*'CPMK-CPL'!R$13,0)+IFERROR('FORM NILAI SIAP'!$S238*'CPMK-CPL'!R$14,0)+IFERROR('FORM NILAI SIAP'!$U238*'CPMK-CPL'!R$15,0)+IFERROR('FORM NILAI SIAP'!$W238*'CPMK-CPL'!R$16,0)+IFERROR('FORM NILAI SIAP'!$Y238*'CPMK-CPL'!R$17,0)+IFERROR('FORM NILAI SIAP'!$AA238*'CPMK-CPL'!R$18,0)+IFERROR('FORM NILAI SIAP'!$AC238*'CPMK-CPL'!R$19,0)+IFERROR('FORM NILAI SIAP'!$AE238*'CPMK-CPL'!R$20,0))/'CPMK-CPL'!R$25,""))</f>
        <v/>
      </c>
      <c r="T238" s="2" t="str">
        <f t="shared" si="64"/>
        <v/>
      </c>
      <c r="U238" s="2" t="str">
        <f t="shared" si="65"/>
        <v/>
      </c>
      <c r="V238" s="2" t="str">
        <f t="shared" si="66"/>
        <v/>
      </c>
      <c r="W238" s="2" t="str">
        <f t="shared" si="67"/>
        <v/>
      </c>
      <c r="X238" s="2" t="str">
        <f t="shared" si="68"/>
        <v/>
      </c>
      <c r="Y238" s="2" t="str">
        <f t="shared" si="69"/>
        <v/>
      </c>
      <c r="Z238" s="2" t="str">
        <f t="shared" si="70"/>
        <v/>
      </c>
      <c r="AA238" s="2" t="str">
        <f t="shared" si="71"/>
        <v/>
      </c>
      <c r="AB238" s="2" t="str">
        <f t="shared" si="62"/>
        <v/>
      </c>
      <c r="AC238" s="2" t="str">
        <f t="shared" si="72"/>
        <v/>
      </c>
      <c r="AD238" s="2" t="str">
        <f t="shared" si="73"/>
        <v/>
      </c>
      <c r="AE238" s="2" t="str">
        <f t="shared" si="74"/>
        <v/>
      </c>
      <c r="AF238" s="2" t="str">
        <f t="shared" si="75"/>
        <v/>
      </c>
      <c r="AG238" s="2" t="str">
        <f t="shared" si="76"/>
        <v/>
      </c>
      <c r="AH238" s="2" t="str">
        <f t="shared" si="77"/>
        <v/>
      </c>
      <c r="AI238" s="60" t="str">
        <f t="shared" ca="1" si="78"/>
        <v/>
      </c>
      <c r="AJ238" s="60"/>
    </row>
    <row r="239" spans="1:36" x14ac:dyDescent="0.25">
      <c r="A239" s="63" t="str">
        <f t="shared" si="63"/>
        <v/>
      </c>
      <c r="B239" s="49" t="str">
        <f>IF('FORM NILAI SIAP'!A239=0,"",'FORM NILAI SIAP'!A239)</f>
        <v/>
      </c>
      <c r="C239" s="3" t="str">
        <f>IF('FORM NILAI SIAP'!B239=0,"",'FORM NILAI SIAP'!B239)</f>
        <v/>
      </c>
      <c r="D239" s="3" t="str">
        <f>'FORM NILAI SIAP'!J239</f>
        <v/>
      </c>
      <c r="E239" s="7" t="str">
        <f>IF($C239="","",IFERROR((IFERROR('FORM NILAI SIAP'!$M239*'CPMK-CPL'!D$11,0)+IFERROR('FORM NILAI SIAP'!$O239*'CPMK-CPL'!D$12,0)+IFERROR('FORM NILAI SIAP'!$Q239*'CPMK-CPL'!D$13,0)+IFERROR('FORM NILAI SIAP'!$S239*'CPMK-CPL'!D$14,0)+IFERROR('FORM NILAI SIAP'!$U239*'CPMK-CPL'!D$15,0)+IFERROR('FORM NILAI SIAP'!$W239*'CPMK-CPL'!D$16,0)+IFERROR('FORM NILAI SIAP'!$Y239*'CPMK-CPL'!D$17,0)+IFERROR('FORM NILAI SIAP'!$AA239*'CPMK-CPL'!D$18,0)+IFERROR('FORM NILAI SIAP'!$AC239*'CPMK-CPL'!D$19,0)+IFERROR('FORM NILAI SIAP'!$AE239*'CPMK-CPL'!D$20,0))/'CPMK-CPL'!D$25,""))</f>
        <v/>
      </c>
      <c r="F239" s="7" t="str">
        <f>IF($C239="","",IFERROR((IFERROR('FORM NILAI SIAP'!$M239*'CPMK-CPL'!E$11,0)+IFERROR('FORM NILAI SIAP'!$O239*'CPMK-CPL'!E$12,0)+IFERROR('FORM NILAI SIAP'!$Q239*'CPMK-CPL'!E$13,0)+IFERROR('FORM NILAI SIAP'!$S239*'CPMK-CPL'!E$14,0)+IFERROR('FORM NILAI SIAP'!$U239*'CPMK-CPL'!E$15,0)+IFERROR('FORM NILAI SIAP'!$W239*'CPMK-CPL'!E$16,0)+IFERROR('FORM NILAI SIAP'!$Y239*'CPMK-CPL'!E$17,0)+IFERROR('FORM NILAI SIAP'!$AA239*'CPMK-CPL'!E$18,0)+IFERROR('FORM NILAI SIAP'!$AC239*'CPMK-CPL'!E$19,0)+IFERROR('FORM NILAI SIAP'!$AE239*'CPMK-CPL'!E$20,0))/'CPMK-CPL'!E$25,""))</f>
        <v/>
      </c>
      <c r="G239" s="7" t="str">
        <f>IF($C239="","",IFERROR((IFERROR('FORM NILAI SIAP'!$M239*'CPMK-CPL'!F$11,0)+IFERROR('FORM NILAI SIAP'!$O239*'CPMK-CPL'!F$12,0)+IFERROR('FORM NILAI SIAP'!$Q239*'CPMK-CPL'!F$13,0)+IFERROR('FORM NILAI SIAP'!$S239*'CPMK-CPL'!F$14,0)+IFERROR('FORM NILAI SIAP'!$U239*'CPMK-CPL'!F$15,0)+IFERROR('FORM NILAI SIAP'!$W239*'CPMK-CPL'!F$16,0)+IFERROR('FORM NILAI SIAP'!$Y239*'CPMK-CPL'!F$17,0)+IFERROR('FORM NILAI SIAP'!$AA239*'CPMK-CPL'!F$18,0)+IFERROR('FORM NILAI SIAP'!$AC239*'CPMK-CPL'!F$19,0)+IFERROR('FORM NILAI SIAP'!$AE239*'CPMK-CPL'!F$20,0))/'CPMK-CPL'!F$25,""))</f>
        <v/>
      </c>
      <c r="H239" s="7" t="str">
        <f>IF($C239="","",IFERROR((IFERROR('FORM NILAI SIAP'!$M239*'CPMK-CPL'!G$11,0)+IFERROR('FORM NILAI SIAP'!$O239*'CPMK-CPL'!G$12,0)+IFERROR('FORM NILAI SIAP'!$Q239*'CPMK-CPL'!G$13,0)+IFERROR('FORM NILAI SIAP'!$S239*'CPMK-CPL'!G$14,0)+IFERROR('FORM NILAI SIAP'!$U239*'CPMK-CPL'!G$15,0)+IFERROR('FORM NILAI SIAP'!$W239*'CPMK-CPL'!G$16,0)+IFERROR('FORM NILAI SIAP'!$Y239*'CPMK-CPL'!G$17,0)+IFERROR('FORM NILAI SIAP'!$AA239*'CPMK-CPL'!G$18,0)+IFERROR('FORM NILAI SIAP'!$AC239*'CPMK-CPL'!G$19,0)+IFERROR('FORM NILAI SIAP'!$AE239*'CPMK-CPL'!G$20,0))/'CPMK-CPL'!G$25,""))</f>
        <v/>
      </c>
      <c r="I239" s="7" t="str">
        <f>IF($C239="","",IFERROR((IFERROR('FORM NILAI SIAP'!$M239*'CPMK-CPL'!H$11,0)+IFERROR('FORM NILAI SIAP'!$O239*'CPMK-CPL'!H$12,0)+IFERROR('FORM NILAI SIAP'!$Q239*'CPMK-CPL'!H$13,0)+IFERROR('FORM NILAI SIAP'!$S239*'CPMK-CPL'!H$14,0)+IFERROR('FORM NILAI SIAP'!$U239*'CPMK-CPL'!H$15,0)+IFERROR('FORM NILAI SIAP'!$W239*'CPMK-CPL'!H$16,0)+IFERROR('FORM NILAI SIAP'!$Y239*'CPMK-CPL'!H$17,0)+IFERROR('FORM NILAI SIAP'!$AA239*'CPMK-CPL'!H$18,0)+IFERROR('FORM NILAI SIAP'!$AC239*'CPMK-CPL'!H$19,0)+IFERROR('FORM NILAI SIAP'!$AE239*'CPMK-CPL'!H$20,0))/'CPMK-CPL'!H$25,""))</f>
        <v/>
      </c>
      <c r="J239" s="7" t="str">
        <f>IF($C239="","",IFERROR((IFERROR('FORM NILAI SIAP'!$M239*'CPMK-CPL'!I$11,0)+IFERROR('FORM NILAI SIAP'!$O239*'CPMK-CPL'!I$12,0)+IFERROR('FORM NILAI SIAP'!$Q239*'CPMK-CPL'!I$13,0)+IFERROR('FORM NILAI SIAP'!$S239*'CPMK-CPL'!I$14,0)+IFERROR('FORM NILAI SIAP'!$U239*'CPMK-CPL'!I$15,0)+IFERROR('FORM NILAI SIAP'!$W239*'CPMK-CPL'!I$16,0)+IFERROR('FORM NILAI SIAP'!$Y239*'CPMK-CPL'!I$17,0)+IFERROR('FORM NILAI SIAP'!$AA239*'CPMK-CPL'!I$18,0)+IFERROR('FORM NILAI SIAP'!$AC239*'CPMK-CPL'!I$19,0)+IFERROR('FORM NILAI SIAP'!$AE239*'CPMK-CPL'!I$20,0))/'CPMK-CPL'!I$25,""))</f>
        <v/>
      </c>
      <c r="K239" s="7" t="str">
        <f>IF($C239="","",IFERROR((IFERROR('FORM NILAI SIAP'!$M239*'CPMK-CPL'!J$11,0)+IFERROR('FORM NILAI SIAP'!$O239*'CPMK-CPL'!J$12,0)+IFERROR('FORM NILAI SIAP'!$Q239*'CPMK-CPL'!J$13,0)+IFERROR('FORM NILAI SIAP'!$S239*'CPMK-CPL'!J$14,0)+IFERROR('FORM NILAI SIAP'!$U239*'CPMK-CPL'!J$15,0)+IFERROR('FORM NILAI SIAP'!$W239*'CPMK-CPL'!J$16,0)+IFERROR('FORM NILAI SIAP'!$Y239*'CPMK-CPL'!J$17,0)+IFERROR('FORM NILAI SIAP'!$AA239*'CPMK-CPL'!J$18,0)+IFERROR('FORM NILAI SIAP'!$AC239*'CPMK-CPL'!J$19,0)+IFERROR('FORM NILAI SIAP'!$AE239*'CPMK-CPL'!J$20,0))/'CPMK-CPL'!J$25,""))</f>
        <v/>
      </c>
      <c r="L239" s="7" t="str">
        <f>IF($C239="","",IFERROR((IFERROR('FORM NILAI SIAP'!$M239*'CPMK-CPL'!K$11,0)+IFERROR('FORM NILAI SIAP'!$O239*'CPMK-CPL'!K$12,0)+IFERROR('FORM NILAI SIAP'!$Q239*'CPMK-CPL'!K$13,0)+IFERROR('FORM NILAI SIAP'!$S239*'CPMK-CPL'!K$14,0)+IFERROR('FORM NILAI SIAP'!$U239*'CPMK-CPL'!K$15,0)+IFERROR('FORM NILAI SIAP'!$W239*'CPMK-CPL'!K$16,0)+IFERROR('FORM NILAI SIAP'!$Y239*'CPMK-CPL'!K$17,0)+IFERROR('FORM NILAI SIAP'!$AA239*'CPMK-CPL'!K$18,0)+IFERROR('FORM NILAI SIAP'!$AC239*'CPMK-CPL'!K$19,0)+IFERROR('FORM NILAI SIAP'!$AE239*'CPMK-CPL'!K$20,0))/'CPMK-CPL'!K$25,""))</f>
        <v/>
      </c>
      <c r="M239" s="7" t="str">
        <f>IF($C239="","",IFERROR((IFERROR('FORM NILAI SIAP'!$M239*'CPMK-CPL'!L$11,0)+IFERROR('FORM NILAI SIAP'!$O239*'CPMK-CPL'!L$12,0)+IFERROR('FORM NILAI SIAP'!$Q239*'CPMK-CPL'!L$13,0)+IFERROR('FORM NILAI SIAP'!$S239*'CPMK-CPL'!L$14,0)+IFERROR('FORM NILAI SIAP'!$U239*'CPMK-CPL'!L$15,0)+IFERROR('FORM NILAI SIAP'!$W239*'CPMK-CPL'!L$16,0)+IFERROR('FORM NILAI SIAP'!$Y239*'CPMK-CPL'!L$17,0)+IFERROR('FORM NILAI SIAP'!$AA239*'CPMK-CPL'!L$18,0)+IFERROR('FORM NILAI SIAP'!$AC239*'CPMK-CPL'!L$19,0)+IFERROR('FORM NILAI SIAP'!$AE239*'CPMK-CPL'!L$20,0))/'CPMK-CPL'!L$25,""))</f>
        <v/>
      </c>
      <c r="N239" s="7" t="str">
        <f>IF($C239="","",IFERROR((IFERROR('FORM NILAI SIAP'!$M239*'CPMK-CPL'!M$11,0)+IFERROR('FORM NILAI SIAP'!$O239*'CPMK-CPL'!M$12,0)+IFERROR('FORM NILAI SIAP'!$Q239*'CPMK-CPL'!M$13,0)+IFERROR('FORM NILAI SIAP'!$S239*'CPMK-CPL'!M$14,0)+IFERROR('FORM NILAI SIAP'!$U239*'CPMK-CPL'!M$15,0)+IFERROR('FORM NILAI SIAP'!$W239*'CPMK-CPL'!M$16,0)+IFERROR('FORM NILAI SIAP'!$Y239*'CPMK-CPL'!M$17,0)+IFERROR('FORM NILAI SIAP'!$AA239*'CPMK-CPL'!M$18,0)+IFERROR('FORM NILAI SIAP'!$AC239*'CPMK-CPL'!M$19,0)+IFERROR('FORM NILAI SIAP'!$AE239*'CPMK-CPL'!M$20,0))/'CPMK-CPL'!M$25,""))</f>
        <v/>
      </c>
      <c r="O239" s="7" t="str">
        <f>IF($C239="","",IFERROR((IFERROR('FORM NILAI SIAP'!$M239*'CPMK-CPL'!N$11,0)+IFERROR('FORM NILAI SIAP'!$O239*'CPMK-CPL'!N$12,0)+IFERROR('FORM NILAI SIAP'!$Q239*'CPMK-CPL'!N$13,0)+IFERROR('FORM NILAI SIAP'!$S239*'CPMK-CPL'!N$14,0)+IFERROR('FORM NILAI SIAP'!$U239*'CPMK-CPL'!N$15,0)+IFERROR('FORM NILAI SIAP'!$W239*'CPMK-CPL'!N$16,0)+IFERROR('FORM NILAI SIAP'!$Y239*'CPMK-CPL'!N$17,0)+IFERROR('FORM NILAI SIAP'!$AA239*'CPMK-CPL'!N$18,0)+IFERROR('FORM NILAI SIAP'!$AC239*'CPMK-CPL'!N$19,0)+IFERROR('FORM NILAI SIAP'!$AE239*'CPMK-CPL'!N$20,0))/'CPMK-CPL'!N$25,""))</f>
        <v/>
      </c>
      <c r="P239" s="7" t="str">
        <f>IF($C239="","",IFERROR((IFERROR('FORM NILAI SIAP'!$M239*'CPMK-CPL'!O$11,0)+IFERROR('FORM NILAI SIAP'!$O239*'CPMK-CPL'!O$12,0)+IFERROR('FORM NILAI SIAP'!$Q239*'CPMK-CPL'!O$13,0)+IFERROR('FORM NILAI SIAP'!$S239*'CPMK-CPL'!O$14,0)+IFERROR('FORM NILAI SIAP'!$U239*'CPMK-CPL'!O$15,0)+IFERROR('FORM NILAI SIAP'!$W239*'CPMK-CPL'!O$16,0)+IFERROR('FORM NILAI SIAP'!$Y239*'CPMK-CPL'!O$17,0)+IFERROR('FORM NILAI SIAP'!$AA239*'CPMK-CPL'!O$18,0)+IFERROR('FORM NILAI SIAP'!$AC239*'CPMK-CPL'!O$19,0)+IFERROR('FORM NILAI SIAP'!$AE239*'CPMK-CPL'!O$20,0))/'CPMK-CPL'!O$25,""))</f>
        <v/>
      </c>
      <c r="Q239" s="7" t="str">
        <f>IF($C239="","",IFERROR((IFERROR('FORM NILAI SIAP'!$M239*'CPMK-CPL'!P$11,0)+IFERROR('FORM NILAI SIAP'!$O239*'CPMK-CPL'!P$12,0)+IFERROR('FORM NILAI SIAP'!$Q239*'CPMK-CPL'!P$13,0)+IFERROR('FORM NILAI SIAP'!$S239*'CPMK-CPL'!P$14,0)+IFERROR('FORM NILAI SIAP'!$U239*'CPMK-CPL'!P$15,0)+IFERROR('FORM NILAI SIAP'!$W239*'CPMK-CPL'!P$16,0)+IFERROR('FORM NILAI SIAP'!$Y239*'CPMK-CPL'!P$17,0)+IFERROR('FORM NILAI SIAP'!$AA239*'CPMK-CPL'!P$18,0)+IFERROR('FORM NILAI SIAP'!$AC239*'CPMK-CPL'!P$19,0)+IFERROR('FORM NILAI SIAP'!$AE239*'CPMK-CPL'!P$20,0))/'CPMK-CPL'!P$25,""))</f>
        <v/>
      </c>
      <c r="R239" s="7" t="str">
        <f>IF($C239="","",IFERROR((IFERROR('FORM NILAI SIAP'!$M239*'CPMK-CPL'!Q$11,0)+IFERROR('FORM NILAI SIAP'!$O239*'CPMK-CPL'!Q$12,0)+IFERROR('FORM NILAI SIAP'!$Q239*'CPMK-CPL'!Q$13,0)+IFERROR('FORM NILAI SIAP'!$S239*'CPMK-CPL'!Q$14,0)+IFERROR('FORM NILAI SIAP'!$U239*'CPMK-CPL'!Q$15,0)+IFERROR('FORM NILAI SIAP'!$W239*'CPMK-CPL'!Q$16,0)+IFERROR('FORM NILAI SIAP'!$Y239*'CPMK-CPL'!Q$17,0)+IFERROR('FORM NILAI SIAP'!$AA239*'CPMK-CPL'!Q$18,0)+IFERROR('FORM NILAI SIAP'!$AC239*'CPMK-CPL'!Q$19,0)+IFERROR('FORM NILAI SIAP'!$AE239*'CPMK-CPL'!Q$20,0))/'CPMK-CPL'!Q$25,""))</f>
        <v/>
      </c>
      <c r="S239" s="7" t="str">
        <f>IF($C239="","",IFERROR((IFERROR('FORM NILAI SIAP'!$M239*'CPMK-CPL'!R$11,0)+IFERROR('FORM NILAI SIAP'!$O239*'CPMK-CPL'!R$12,0)+IFERROR('FORM NILAI SIAP'!$Q239*'CPMK-CPL'!R$13,0)+IFERROR('FORM NILAI SIAP'!$S239*'CPMK-CPL'!R$14,0)+IFERROR('FORM NILAI SIAP'!$U239*'CPMK-CPL'!R$15,0)+IFERROR('FORM NILAI SIAP'!$W239*'CPMK-CPL'!R$16,0)+IFERROR('FORM NILAI SIAP'!$Y239*'CPMK-CPL'!R$17,0)+IFERROR('FORM NILAI SIAP'!$AA239*'CPMK-CPL'!R$18,0)+IFERROR('FORM NILAI SIAP'!$AC239*'CPMK-CPL'!R$19,0)+IFERROR('FORM NILAI SIAP'!$AE239*'CPMK-CPL'!R$20,0))/'CPMK-CPL'!R$25,""))</f>
        <v/>
      </c>
      <c r="T239" s="2" t="str">
        <f t="shared" si="64"/>
        <v/>
      </c>
      <c r="U239" s="2" t="str">
        <f t="shared" si="65"/>
        <v/>
      </c>
      <c r="V239" s="2" t="str">
        <f t="shared" si="66"/>
        <v/>
      </c>
      <c r="W239" s="2" t="str">
        <f t="shared" si="67"/>
        <v/>
      </c>
      <c r="X239" s="2" t="str">
        <f t="shared" si="68"/>
        <v/>
      </c>
      <c r="Y239" s="2" t="str">
        <f t="shared" si="69"/>
        <v/>
      </c>
      <c r="Z239" s="2" t="str">
        <f t="shared" si="70"/>
        <v/>
      </c>
      <c r="AA239" s="2" t="str">
        <f t="shared" si="71"/>
        <v/>
      </c>
      <c r="AB239" s="2" t="str">
        <f t="shared" si="62"/>
        <v/>
      </c>
      <c r="AC239" s="2" t="str">
        <f t="shared" si="72"/>
        <v/>
      </c>
      <c r="AD239" s="2" t="str">
        <f t="shared" si="73"/>
        <v/>
      </c>
      <c r="AE239" s="2" t="str">
        <f t="shared" si="74"/>
        <v/>
      </c>
      <c r="AF239" s="2" t="str">
        <f t="shared" si="75"/>
        <v/>
      </c>
      <c r="AG239" s="2" t="str">
        <f t="shared" si="76"/>
        <v/>
      </c>
      <c r="AH239" s="2" t="str">
        <f t="shared" si="77"/>
        <v/>
      </c>
      <c r="AI239" s="60" t="str">
        <f t="shared" ca="1" si="78"/>
        <v/>
      </c>
      <c r="AJ239" s="60"/>
    </row>
    <row r="240" spans="1:36" x14ac:dyDescent="0.25">
      <c r="A240" s="63" t="str">
        <f t="shared" si="63"/>
        <v/>
      </c>
      <c r="B240" s="49" t="str">
        <f>IF('FORM NILAI SIAP'!A240=0,"",'FORM NILAI SIAP'!A240)</f>
        <v/>
      </c>
      <c r="C240" s="3" t="str">
        <f>IF('FORM NILAI SIAP'!B240=0,"",'FORM NILAI SIAP'!B240)</f>
        <v/>
      </c>
      <c r="D240" s="3" t="str">
        <f>'FORM NILAI SIAP'!J240</f>
        <v/>
      </c>
      <c r="E240" s="7" t="str">
        <f>IF($C240="","",IFERROR((IFERROR('FORM NILAI SIAP'!$M240*'CPMK-CPL'!D$11,0)+IFERROR('FORM NILAI SIAP'!$O240*'CPMK-CPL'!D$12,0)+IFERROR('FORM NILAI SIAP'!$Q240*'CPMK-CPL'!D$13,0)+IFERROR('FORM NILAI SIAP'!$S240*'CPMK-CPL'!D$14,0)+IFERROR('FORM NILAI SIAP'!$U240*'CPMK-CPL'!D$15,0)+IFERROR('FORM NILAI SIAP'!$W240*'CPMK-CPL'!D$16,0)+IFERROR('FORM NILAI SIAP'!$Y240*'CPMK-CPL'!D$17,0)+IFERROR('FORM NILAI SIAP'!$AA240*'CPMK-CPL'!D$18,0)+IFERROR('FORM NILAI SIAP'!$AC240*'CPMK-CPL'!D$19,0)+IFERROR('FORM NILAI SIAP'!$AE240*'CPMK-CPL'!D$20,0))/'CPMK-CPL'!D$25,""))</f>
        <v/>
      </c>
      <c r="F240" s="7" t="str">
        <f>IF($C240="","",IFERROR((IFERROR('FORM NILAI SIAP'!$M240*'CPMK-CPL'!E$11,0)+IFERROR('FORM NILAI SIAP'!$O240*'CPMK-CPL'!E$12,0)+IFERROR('FORM NILAI SIAP'!$Q240*'CPMK-CPL'!E$13,0)+IFERROR('FORM NILAI SIAP'!$S240*'CPMK-CPL'!E$14,0)+IFERROR('FORM NILAI SIAP'!$U240*'CPMK-CPL'!E$15,0)+IFERROR('FORM NILAI SIAP'!$W240*'CPMK-CPL'!E$16,0)+IFERROR('FORM NILAI SIAP'!$Y240*'CPMK-CPL'!E$17,0)+IFERROR('FORM NILAI SIAP'!$AA240*'CPMK-CPL'!E$18,0)+IFERROR('FORM NILAI SIAP'!$AC240*'CPMK-CPL'!E$19,0)+IFERROR('FORM NILAI SIAP'!$AE240*'CPMK-CPL'!E$20,0))/'CPMK-CPL'!E$25,""))</f>
        <v/>
      </c>
      <c r="G240" s="7" t="str">
        <f>IF($C240="","",IFERROR((IFERROR('FORM NILAI SIAP'!$M240*'CPMK-CPL'!F$11,0)+IFERROR('FORM NILAI SIAP'!$O240*'CPMK-CPL'!F$12,0)+IFERROR('FORM NILAI SIAP'!$Q240*'CPMK-CPL'!F$13,0)+IFERROR('FORM NILAI SIAP'!$S240*'CPMK-CPL'!F$14,0)+IFERROR('FORM NILAI SIAP'!$U240*'CPMK-CPL'!F$15,0)+IFERROR('FORM NILAI SIAP'!$W240*'CPMK-CPL'!F$16,0)+IFERROR('FORM NILAI SIAP'!$Y240*'CPMK-CPL'!F$17,0)+IFERROR('FORM NILAI SIAP'!$AA240*'CPMK-CPL'!F$18,0)+IFERROR('FORM NILAI SIAP'!$AC240*'CPMK-CPL'!F$19,0)+IFERROR('FORM NILAI SIAP'!$AE240*'CPMK-CPL'!F$20,0))/'CPMK-CPL'!F$25,""))</f>
        <v/>
      </c>
      <c r="H240" s="7" t="str">
        <f>IF($C240="","",IFERROR((IFERROR('FORM NILAI SIAP'!$M240*'CPMK-CPL'!G$11,0)+IFERROR('FORM NILAI SIAP'!$O240*'CPMK-CPL'!G$12,0)+IFERROR('FORM NILAI SIAP'!$Q240*'CPMK-CPL'!G$13,0)+IFERROR('FORM NILAI SIAP'!$S240*'CPMK-CPL'!G$14,0)+IFERROR('FORM NILAI SIAP'!$U240*'CPMK-CPL'!G$15,0)+IFERROR('FORM NILAI SIAP'!$W240*'CPMK-CPL'!G$16,0)+IFERROR('FORM NILAI SIAP'!$Y240*'CPMK-CPL'!G$17,0)+IFERROR('FORM NILAI SIAP'!$AA240*'CPMK-CPL'!G$18,0)+IFERROR('FORM NILAI SIAP'!$AC240*'CPMK-CPL'!G$19,0)+IFERROR('FORM NILAI SIAP'!$AE240*'CPMK-CPL'!G$20,0))/'CPMK-CPL'!G$25,""))</f>
        <v/>
      </c>
      <c r="I240" s="7" t="str">
        <f>IF($C240="","",IFERROR((IFERROR('FORM NILAI SIAP'!$M240*'CPMK-CPL'!H$11,0)+IFERROR('FORM NILAI SIAP'!$O240*'CPMK-CPL'!H$12,0)+IFERROR('FORM NILAI SIAP'!$Q240*'CPMK-CPL'!H$13,0)+IFERROR('FORM NILAI SIAP'!$S240*'CPMK-CPL'!H$14,0)+IFERROR('FORM NILAI SIAP'!$U240*'CPMK-CPL'!H$15,0)+IFERROR('FORM NILAI SIAP'!$W240*'CPMK-CPL'!H$16,0)+IFERROR('FORM NILAI SIAP'!$Y240*'CPMK-CPL'!H$17,0)+IFERROR('FORM NILAI SIAP'!$AA240*'CPMK-CPL'!H$18,0)+IFERROR('FORM NILAI SIAP'!$AC240*'CPMK-CPL'!H$19,0)+IFERROR('FORM NILAI SIAP'!$AE240*'CPMK-CPL'!H$20,0))/'CPMK-CPL'!H$25,""))</f>
        <v/>
      </c>
      <c r="J240" s="7" t="str">
        <f>IF($C240="","",IFERROR((IFERROR('FORM NILAI SIAP'!$M240*'CPMK-CPL'!I$11,0)+IFERROR('FORM NILAI SIAP'!$O240*'CPMK-CPL'!I$12,0)+IFERROR('FORM NILAI SIAP'!$Q240*'CPMK-CPL'!I$13,0)+IFERROR('FORM NILAI SIAP'!$S240*'CPMK-CPL'!I$14,0)+IFERROR('FORM NILAI SIAP'!$U240*'CPMK-CPL'!I$15,0)+IFERROR('FORM NILAI SIAP'!$W240*'CPMK-CPL'!I$16,0)+IFERROR('FORM NILAI SIAP'!$Y240*'CPMK-CPL'!I$17,0)+IFERROR('FORM NILAI SIAP'!$AA240*'CPMK-CPL'!I$18,0)+IFERROR('FORM NILAI SIAP'!$AC240*'CPMK-CPL'!I$19,0)+IFERROR('FORM NILAI SIAP'!$AE240*'CPMK-CPL'!I$20,0))/'CPMK-CPL'!I$25,""))</f>
        <v/>
      </c>
      <c r="K240" s="7" t="str">
        <f>IF($C240="","",IFERROR((IFERROR('FORM NILAI SIAP'!$M240*'CPMK-CPL'!J$11,0)+IFERROR('FORM NILAI SIAP'!$O240*'CPMK-CPL'!J$12,0)+IFERROR('FORM NILAI SIAP'!$Q240*'CPMK-CPL'!J$13,0)+IFERROR('FORM NILAI SIAP'!$S240*'CPMK-CPL'!J$14,0)+IFERROR('FORM NILAI SIAP'!$U240*'CPMK-CPL'!J$15,0)+IFERROR('FORM NILAI SIAP'!$W240*'CPMK-CPL'!J$16,0)+IFERROR('FORM NILAI SIAP'!$Y240*'CPMK-CPL'!J$17,0)+IFERROR('FORM NILAI SIAP'!$AA240*'CPMK-CPL'!J$18,0)+IFERROR('FORM NILAI SIAP'!$AC240*'CPMK-CPL'!J$19,0)+IFERROR('FORM NILAI SIAP'!$AE240*'CPMK-CPL'!J$20,0))/'CPMK-CPL'!J$25,""))</f>
        <v/>
      </c>
      <c r="L240" s="7" t="str">
        <f>IF($C240="","",IFERROR((IFERROR('FORM NILAI SIAP'!$M240*'CPMK-CPL'!K$11,0)+IFERROR('FORM NILAI SIAP'!$O240*'CPMK-CPL'!K$12,0)+IFERROR('FORM NILAI SIAP'!$Q240*'CPMK-CPL'!K$13,0)+IFERROR('FORM NILAI SIAP'!$S240*'CPMK-CPL'!K$14,0)+IFERROR('FORM NILAI SIAP'!$U240*'CPMK-CPL'!K$15,0)+IFERROR('FORM NILAI SIAP'!$W240*'CPMK-CPL'!K$16,0)+IFERROR('FORM NILAI SIAP'!$Y240*'CPMK-CPL'!K$17,0)+IFERROR('FORM NILAI SIAP'!$AA240*'CPMK-CPL'!K$18,0)+IFERROR('FORM NILAI SIAP'!$AC240*'CPMK-CPL'!K$19,0)+IFERROR('FORM NILAI SIAP'!$AE240*'CPMK-CPL'!K$20,0))/'CPMK-CPL'!K$25,""))</f>
        <v/>
      </c>
      <c r="M240" s="7" t="str">
        <f>IF($C240="","",IFERROR((IFERROR('FORM NILAI SIAP'!$M240*'CPMK-CPL'!L$11,0)+IFERROR('FORM NILAI SIAP'!$O240*'CPMK-CPL'!L$12,0)+IFERROR('FORM NILAI SIAP'!$Q240*'CPMK-CPL'!L$13,0)+IFERROR('FORM NILAI SIAP'!$S240*'CPMK-CPL'!L$14,0)+IFERROR('FORM NILAI SIAP'!$U240*'CPMK-CPL'!L$15,0)+IFERROR('FORM NILAI SIAP'!$W240*'CPMK-CPL'!L$16,0)+IFERROR('FORM NILAI SIAP'!$Y240*'CPMK-CPL'!L$17,0)+IFERROR('FORM NILAI SIAP'!$AA240*'CPMK-CPL'!L$18,0)+IFERROR('FORM NILAI SIAP'!$AC240*'CPMK-CPL'!L$19,0)+IFERROR('FORM NILAI SIAP'!$AE240*'CPMK-CPL'!L$20,0))/'CPMK-CPL'!L$25,""))</f>
        <v/>
      </c>
      <c r="N240" s="7" t="str">
        <f>IF($C240="","",IFERROR((IFERROR('FORM NILAI SIAP'!$M240*'CPMK-CPL'!M$11,0)+IFERROR('FORM NILAI SIAP'!$O240*'CPMK-CPL'!M$12,0)+IFERROR('FORM NILAI SIAP'!$Q240*'CPMK-CPL'!M$13,0)+IFERROR('FORM NILAI SIAP'!$S240*'CPMK-CPL'!M$14,0)+IFERROR('FORM NILAI SIAP'!$U240*'CPMK-CPL'!M$15,0)+IFERROR('FORM NILAI SIAP'!$W240*'CPMK-CPL'!M$16,0)+IFERROR('FORM NILAI SIAP'!$Y240*'CPMK-CPL'!M$17,0)+IFERROR('FORM NILAI SIAP'!$AA240*'CPMK-CPL'!M$18,0)+IFERROR('FORM NILAI SIAP'!$AC240*'CPMK-CPL'!M$19,0)+IFERROR('FORM NILAI SIAP'!$AE240*'CPMK-CPL'!M$20,0))/'CPMK-CPL'!M$25,""))</f>
        <v/>
      </c>
      <c r="O240" s="7" t="str">
        <f>IF($C240="","",IFERROR((IFERROR('FORM NILAI SIAP'!$M240*'CPMK-CPL'!N$11,0)+IFERROR('FORM NILAI SIAP'!$O240*'CPMK-CPL'!N$12,0)+IFERROR('FORM NILAI SIAP'!$Q240*'CPMK-CPL'!N$13,0)+IFERROR('FORM NILAI SIAP'!$S240*'CPMK-CPL'!N$14,0)+IFERROR('FORM NILAI SIAP'!$U240*'CPMK-CPL'!N$15,0)+IFERROR('FORM NILAI SIAP'!$W240*'CPMK-CPL'!N$16,0)+IFERROR('FORM NILAI SIAP'!$Y240*'CPMK-CPL'!N$17,0)+IFERROR('FORM NILAI SIAP'!$AA240*'CPMK-CPL'!N$18,0)+IFERROR('FORM NILAI SIAP'!$AC240*'CPMK-CPL'!N$19,0)+IFERROR('FORM NILAI SIAP'!$AE240*'CPMK-CPL'!N$20,0))/'CPMK-CPL'!N$25,""))</f>
        <v/>
      </c>
      <c r="P240" s="7" t="str">
        <f>IF($C240="","",IFERROR((IFERROR('FORM NILAI SIAP'!$M240*'CPMK-CPL'!O$11,0)+IFERROR('FORM NILAI SIAP'!$O240*'CPMK-CPL'!O$12,0)+IFERROR('FORM NILAI SIAP'!$Q240*'CPMK-CPL'!O$13,0)+IFERROR('FORM NILAI SIAP'!$S240*'CPMK-CPL'!O$14,0)+IFERROR('FORM NILAI SIAP'!$U240*'CPMK-CPL'!O$15,0)+IFERROR('FORM NILAI SIAP'!$W240*'CPMK-CPL'!O$16,0)+IFERROR('FORM NILAI SIAP'!$Y240*'CPMK-CPL'!O$17,0)+IFERROR('FORM NILAI SIAP'!$AA240*'CPMK-CPL'!O$18,0)+IFERROR('FORM NILAI SIAP'!$AC240*'CPMK-CPL'!O$19,0)+IFERROR('FORM NILAI SIAP'!$AE240*'CPMK-CPL'!O$20,0))/'CPMK-CPL'!O$25,""))</f>
        <v/>
      </c>
      <c r="Q240" s="7" t="str">
        <f>IF($C240="","",IFERROR((IFERROR('FORM NILAI SIAP'!$M240*'CPMK-CPL'!P$11,0)+IFERROR('FORM NILAI SIAP'!$O240*'CPMK-CPL'!P$12,0)+IFERROR('FORM NILAI SIAP'!$Q240*'CPMK-CPL'!P$13,0)+IFERROR('FORM NILAI SIAP'!$S240*'CPMK-CPL'!P$14,0)+IFERROR('FORM NILAI SIAP'!$U240*'CPMK-CPL'!P$15,0)+IFERROR('FORM NILAI SIAP'!$W240*'CPMK-CPL'!P$16,0)+IFERROR('FORM NILAI SIAP'!$Y240*'CPMK-CPL'!P$17,0)+IFERROR('FORM NILAI SIAP'!$AA240*'CPMK-CPL'!P$18,0)+IFERROR('FORM NILAI SIAP'!$AC240*'CPMK-CPL'!P$19,0)+IFERROR('FORM NILAI SIAP'!$AE240*'CPMK-CPL'!P$20,0))/'CPMK-CPL'!P$25,""))</f>
        <v/>
      </c>
      <c r="R240" s="7" t="str">
        <f>IF($C240="","",IFERROR((IFERROR('FORM NILAI SIAP'!$M240*'CPMK-CPL'!Q$11,0)+IFERROR('FORM NILAI SIAP'!$O240*'CPMK-CPL'!Q$12,0)+IFERROR('FORM NILAI SIAP'!$Q240*'CPMK-CPL'!Q$13,0)+IFERROR('FORM NILAI SIAP'!$S240*'CPMK-CPL'!Q$14,0)+IFERROR('FORM NILAI SIAP'!$U240*'CPMK-CPL'!Q$15,0)+IFERROR('FORM NILAI SIAP'!$W240*'CPMK-CPL'!Q$16,0)+IFERROR('FORM NILAI SIAP'!$Y240*'CPMK-CPL'!Q$17,0)+IFERROR('FORM NILAI SIAP'!$AA240*'CPMK-CPL'!Q$18,0)+IFERROR('FORM NILAI SIAP'!$AC240*'CPMK-CPL'!Q$19,0)+IFERROR('FORM NILAI SIAP'!$AE240*'CPMK-CPL'!Q$20,0))/'CPMK-CPL'!Q$25,""))</f>
        <v/>
      </c>
      <c r="S240" s="7" t="str">
        <f>IF($C240="","",IFERROR((IFERROR('FORM NILAI SIAP'!$M240*'CPMK-CPL'!R$11,0)+IFERROR('FORM NILAI SIAP'!$O240*'CPMK-CPL'!R$12,0)+IFERROR('FORM NILAI SIAP'!$Q240*'CPMK-CPL'!R$13,0)+IFERROR('FORM NILAI SIAP'!$S240*'CPMK-CPL'!R$14,0)+IFERROR('FORM NILAI SIAP'!$U240*'CPMK-CPL'!R$15,0)+IFERROR('FORM NILAI SIAP'!$W240*'CPMK-CPL'!R$16,0)+IFERROR('FORM NILAI SIAP'!$Y240*'CPMK-CPL'!R$17,0)+IFERROR('FORM NILAI SIAP'!$AA240*'CPMK-CPL'!R$18,0)+IFERROR('FORM NILAI SIAP'!$AC240*'CPMK-CPL'!R$19,0)+IFERROR('FORM NILAI SIAP'!$AE240*'CPMK-CPL'!R$20,0))/'CPMK-CPL'!R$25,""))</f>
        <v/>
      </c>
      <c r="T240" s="2" t="str">
        <f t="shared" si="64"/>
        <v/>
      </c>
      <c r="U240" s="2" t="str">
        <f t="shared" si="65"/>
        <v/>
      </c>
      <c r="V240" s="2" t="str">
        <f t="shared" si="66"/>
        <v/>
      </c>
      <c r="W240" s="2" t="str">
        <f t="shared" si="67"/>
        <v/>
      </c>
      <c r="X240" s="2" t="str">
        <f t="shared" si="68"/>
        <v/>
      </c>
      <c r="Y240" s="2" t="str">
        <f t="shared" si="69"/>
        <v/>
      </c>
      <c r="Z240" s="2" t="str">
        <f t="shared" si="70"/>
        <v/>
      </c>
      <c r="AA240" s="2" t="str">
        <f t="shared" si="71"/>
        <v/>
      </c>
      <c r="AB240" s="2" t="str">
        <f t="shared" si="62"/>
        <v/>
      </c>
      <c r="AC240" s="2" t="str">
        <f t="shared" si="72"/>
        <v/>
      </c>
      <c r="AD240" s="2" t="str">
        <f t="shared" si="73"/>
        <v/>
      </c>
      <c r="AE240" s="2" t="str">
        <f t="shared" si="74"/>
        <v/>
      </c>
      <c r="AF240" s="2" t="str">
        <f t="shared" si="75"/>
        <v/>
      </c>
      <c r="AG240" s="2" t="str">
        <f t="shared" si="76"/>
        <v/>
      </c>
      <c r="AH240" s="2" t="str">
        <f t="shared" si="77"/>
        <v/>
      </c>
      <c r="AI240" s="60" t="str">
        <f t="shared" ca="1" si="78"/>
        <v/>
      </c>
      <c r="AJ240" s="60"/>
    </row>
    <row r="241" spans="1:36" x14ac:dyDescent="0.25">
      <c r="A241" s="63" t="str">
        <f t="shared" si="63"/>
        <v/>
      </c>
      <c r="B241" s="49" t="str">
        <f>IF('FORM NILAI SIAP'!A241=0,"",'FORM NILAI SIAP'!A241)</f>
        <v/>
      </c>
      <c r="C241" s="3" t="str">
        <f>IF('FORM NILAI SIAP'!B241=0,"",'FORM NILAI SIAP'!B241)</f>
        <v/>
      </c>
      <c r="D241" s="3" t="str">
        <f>'FORM NILAI SIAP'!J241</f>
        <v/>
      </c>
      <c r="E241" s="7" t="str">
        <f>IF($C241="","",IFERROR((IFERROR('FORM NILAI SIAP'!$M241*'CPMK-CPL'!D$11,0)+IFERROR('FORM NILAI SIAP'!$O241*'CPMK-CPL'!D$12,0)+IFERROR('FORM NILAI SIAP'!$Q241*'CPMK-CPL'!D$13,0)+IFERROR('FORM NILAI SIAP'!$S241*'CPMK-CPL'!D$14,0)+IFERROR('FORM NILAI SIAP'!$U241*'CPMK-CPL'!D$15,0)+IFERROR('FORM NILAI SIAP'!$W241*'CPMK-CPL'!D$16,0)+IFERROR('FORM NILAI SIAP'!$Y241*'CPMK-CPL'!D$17,0)+IFERROR('FORM NILAI SIAP'!$AA241*'CPMK-CPL'!D$18,0)+IFERROR('FORM NILAI SIAP'!$AC241*'CPMK-CPL'!D$19,0)+IFERROR('FORM NILAI SIAP'!$AE241*'CPMK-CPL'!D$20,0))/'CPMK-CPL'!D$25,""))</f>
        <v/>
      </c>
      <c r="F241" s="7" t="str">
        <f>IF($C241="","",IFERROR((IFERROR('FORM NILAI SIAP'!$M241*'CPMK-CPL'!E$11,0)+IFERROR('FORM NILAI SIAP'!$O241*'CPMK-CPL'!E$12,0)+IFERROR('FORM NILAI SIAP'!$Q241*'CPMK-CPL'!E$13,0)+IFERROR('FORM NILAI SIAP'!$S241*'CPMK-CPL'!E$14,0)+IFERROR('FORM NILAI SIAP'!$U241*'CPMK-CPL'!E$15,0)+IFERROR('FORM NILAI SIAP'!$W241*'CPMK-CPL'!E$16,0)+IFERROR('FORM NILAI SIAP'!$Y241*'CPMK-CPL'!E$17,0)+IFERROR('FORM NILAI SIAP'!$AA241*'CPMK-CPL'!E$18,0)+IFERROR('FORM NILAI SIAP'!$AC241*'CPMK-CPL'!E$19,0)+IFERROR('FORM NILAI SIAP'!$AE241*'CPMK-CPL'!E$20,0))/'CPMK-CPL'!E$25,""))</f>
        <v/>
      </c>
      <c r="G241" s="7" t="str">
        <f>IF($C241="","",IFERROR((IFERROR('FORM NILAI SIAP'!$M241*'CPMK-CPL'!F$11,0)+IFERROR('FORM NILAI SIAP'!$O241*'CPMK-CPL'!F$12,0)+IFERROR('FORM NILAI SIAP'!$Q241*'CPMK-CPL'!F$13,0)+IFERROR('FORM NILAI SIAP'!$S241*'CPMK-CPL'!F$14,0)+IFERROR('FORM NILAI SIAP'!$U241*'CPMK-CPL'!F$15,0)+IFERROR('FORM NILAI SIAP'!$W241*'CPMK-CPL'!F$16,0)+IFERROR('FORM NILAI SIAP'!$Y241*'CPMK-CPL'!F$17,0)+IFERROR('FORM NILAI SIAP'!$AA241*'CPMK-CPL'!F$18,0)+IFERROR('FORM NILAI SIAP'!$AC241*'CPMK-CPL'!F$19,0)+IFERROR('FORM NILAI SIAP'!$AE241*'CPMK-CPL'!F$20,0))/'CPMK-CPL'!F$25,""))</f>
        <v/>
      </c>
      <c r="H241" s="7" t="str">
        <f>IF($C241="","",IFERROR((IFERROR('FORM NILAI SIAP'!$M241*'CPMK-CPL'!G$11,0)+IFERROR('FORM NILAI SIAP'!$O241*'CPMK-CPL'!G$12,0)+IFERROR('FORM NILAI SIAP'!$Q241*'CPMK-CPL'!G$13,0)+IFERROR('FORM NILAI SIAP'!$S241*'CPMK-CPL'!G$14,0)+IFERROR('FORM NILAI SIAP'!$U241*'CPMK-CPL'!G$15,0)+IFERROR('FORM NILAI SIAP'!$W241*'CPMK-CPL'!G$16,0)+IFERROR('FORM NILAI SIAP'!$Y241*'CPMK-CPL'!G$17,0)+IFERROR('FORM NILAI SIAP'!$AA241*'CPMK-CPL'!G$18,0)+IFERROR('FORM NILAI SIAP'!$AC241*'CPMK-CPL'!G$19,0)+IFERROR('FORM NILAI SIAP'!$AE241*'CPMK-CPL'!G$20,0))/'CPMK-CPL'!G$25,""))</f>
        <v/>
      </c>
      <c r="I241" s="7" t="str">
        <f>IF($C241="","",IFERROR((IFERROR('FORM NILAI SIAP'!$M241*'CPMK-CPL'!H$11,0)+IFERROR('FORM NILAI SIAP'!$O241*'CPMK-CPL'!H$12,0)+IFERROR('FORM NILAI SIAP'!$Q241*'CPMK-CPL'!H$13,0)+IFERROR('FORM NILAI SIAP'!$S241*'CPMK-CPL'!H$14,0)+IFERROR('FORM NILAI SIAP'!$U241*'CPMK-CPL'!H$15,0)+IFERROR('FORM NILAI SIAP'!$W241*'CPMK-CPL'!H$16,0)+IFERROR('FORM NILAI SIAP'!$Y241*'CPMK-CPL'!H$17,0)+IFERROR('FORM NILAI SIAP'!$AA241*'CPMK-CPL'!H$18,0)+IFERROR('FORM NILAI SIAP'!$AC241*'CPMK-CPL'!H$19,0)+IFERROR('FORM NILAI SIAP'!$AE241*'CPMK-CPL'!H$20,0))/'CPMK-CPL'!H$25,""))</f>
        <v/>
      </c>
      <c r="J241" s="7" t="str">
        <f>IF($C241="","",IFERROR((IFERROR('FORM NILAI SIAP'!$M241*'CPMK-CPL'!I$11,0)+IFERROR('FORM NILAI SIAP'!$O241*'CPMK-CPL'!I$12,0)+IFERROR('FORM NILAI SIAP'!$Q241*'CPMK-CPL'!I$13,0)+IFERROR('FORM NILAI SIAP'!$S241*'CPMK-CPL'!I$14,0)+IFERROR('FORM NILAI SIAP'!$U241*'CPMK-CPL'!I$15,0)+IFERROR('FORM NILAI SIAP'!$W241*'CPMK-CPL'!I$16,0)+IFERROR('FORM NILAI SIAP'!$Y241*'CPMK-CPL'!I$17,0)+IFERROR('FORM NILAI SIAP'!$AA241*'CPMK-CPL'!I$18,0)+IFERROR('FORM NILAI SIAP'!$AC241*'CPMK-CPL'!I$19,0)+IFERROR('FORM NILAI SIAP'!$AE241*'CPMK-CPL'!I$20,0))/'CPMK-CPL'!I$25,""))</f>
        <v/>
      </c>
      <c r="K241" s="7" t="str">
        <f>IF($C241="","",IFERROR((IFERROR('FORM NILAI SIAP'!$M241*'CPMK-CPL'!J$11,0)+IFERROR('FORM NILAI SIAP'!$O241*'CPMK-CPL'!J$12,0)+IFERROR('FORM NILAI SIAP'!$Q241*'CPMK-CPL'!J$13,0)+IFERROR('FORM NILAI SIAP'!$S241*'CPMK-CPL'!J$14,0)+IFERROR('FORM NILAI SIAP'!$U241*'CPMK-CPL'!J$15,0)+IFERROR('FORM NILAI SIAP'!$W241*'CPMK-CPL'!J$16,0)+IFERROR('FORM NILAI SIAP'!$Y241*'CPMK-CPL'!J$17,0)+IFERROR('FORM NILAI SIAP'!$AA241*'CPMK-CPL'!J$18,0)+IFERROR('FORM NILAI SIAP'!$AC241*'CPMK-CPL'!J$19,0)+IFERROR('FORM NILAI SIAP'!$AE241*'CPMK-CPL'!J$20,0))/'CPMK-CPL'!J$25,""))</f>
        <v/>
      </c>
      <c r="L241" s="7" t="str">
        <f>IF($C241="","",IFERROR((IFERROR('FORM NILAI SIAP'!$M241*'CPMK-CPL'!K$11,0)+IFERROR('FORM NILAI SIAP'!$O241*'CPMK-CPL'!K$12,0)+IFERROR('FORM NILAI SIAP'!$Q241*'CPMK-CPL'!K$13,0)+IFERROR('FORM NILAI SIAP'!$S241*'CPMK-CPL'!K$14,0)+IFERROR('FORM NILAI SIAP'!$U241*'CPMK-CPL'!K$15,0)+IFERROR('FORM NILAI SIAP'!$W241*'CPMK-CPL'!K$16,0)+IFERROR('FORM NILAI SIAP'!$Y241*'CPMK-CPL'!K$17,0)+IFERROR('FORM NILAI SIAP'!$AA241*'CPMK-CPL'!K$18,0)+IFERROR('FORM NILAI SIAP'!$AC241*'CPMK-CPL'!K$19,0)+IFERROR('FORM NILAI SIAP'!$AE241*'CPMK-CPL'!K$20,0))/'CPMK-CPL'!K$25,""))</f>
        <v/>
      </c>
      <c r="M241" s="7" t="str">
        <f>IF($C241="","",IFERROR((IFERROR('FORM NILAI SIAP'!$M241*'CPMK-CPL'!L$11,0)+IFERROR('FORM NILAI SIAP'!$O241*'CPMK-CPL'!L$12,0)+IFERROR('FORM NILAI SIAP'!$Q241*'CPMK-CPL'!L$13,0)+IFERROR('FORM NILAI SIAP'!$S241*'CPMK-CPL'!L$14,0)+IFERROR('FORM NILAI SIAP'!$U241*'CPMK-CPL'!L$15,0)+IFERROR('FORM NILAI SIAP'!$W241*'CPMK-CPL'!L$16,0)+IFERROR('FORM NILAI SIAP'!$Y241*'CPMK-CPL'!L$17,0)+IFERROR('FORM NILAI SIAP'!$AA241*'CPMK-CPL'!L$18,0)+IFERROR('FORM NILAI SIAP'!$AC241*'CPMK-CPL'!L$19,0)+IFERROR('FORM NILAI SIAP'!$AE241*'CPMK-CPL'!L$20,0))/'CPMK-CPL'!L$25,""))</f>
        <v/>
      </c>
      <c r="N241" s="7" t="str">
        <f>IF($C241="","",IFERROR((IFERROR('FORM NILAI SIAP'!$M241*'CPMK-CPL'!M$11,0)+IFERROR('FORM NILAI SIAP'!$O241*'CPMK-CPL'!M$12,0)+IFERROR('FORM NILAI SIAP'!$Q241*'CPMK-CPL'!M$13,0)+IFERROR('FORM NILAI SIAP'!$S241*'CPMK-CPL'!M$14,0)+IFERROR('FORM NILAI SIAP'!$U241*'CPMK-CPL'!M$15,0)+IFERROR('FORM NILAI SIAP'!$W241*'CPMK-CPL'!M$16,0)+IFERROR('FORM NILAI SIAP'!$Y241*'CPMK-CPL'!M$17,0)+IFERROR('FORM NILAI SIAP'!$AA241*'CPMK-CPL'!M$18,0)+IFERROR('FORM NILAI SIAP'!$AC241*'CPMK-CPL'!M$19,0)+IFERROR('FORM NILAI SIAP'!$AE241*'CPMK-CPL'!M$20,0))/'CPMK-CPL'!M$25,""))</f>
        <v/>
      </c>
      <c r="O241" s="7" t="str">
        <f>IF($C241="","",IFERROR((IFERROR('FORM NILAI SIAP'!$M241*'CPMK-CPL'!N$11,0)+IFERROR('FORM NILAI SIAP'!$O241*'CPMK-CPL'!N$12,0)+IFERROR('FORM NILAI SIAP'!$Q241*'CPMK-CPL'!N$13,0)+IFERROR('FORM NILAI SIAP'!$S241*'CPMK-CPL'!N$14,0)+IFERROR('FORM NILAI SIAP'!$U241*'CPMK-CPL'!N$15,0)+IFERROR('FORM NILAI SIAP'!$W241*'CPMK-CPL'!N$16,0)+IFERROR('FORM NILAI SIAP'!$Y241*'CPMK-CPL'!N$17,0)+IFERROR('FORM NILAI SIAP'!$AA241*'CPMK-CPL'!N$18,0)+IFERROR('FORM NILAI SIAP'!$AC241*'CPMK-CPL'!N$19,0)+IFERROR('FORM NILAI SIAP'!$AE241*'CPMK-CPL'!N$20,0))/'CPMK-CPL'!N$25,""))</f>
        <v/>
      </c>
      <c r="P241" s="7" t="str">
        <f>IF($C241="","",IFERROR((IFERROR('FORM NILAI SIAP'!$M241*'CPMK-CPL'!O$11,0)+IFERROR('FORM NILAI SIAP'!$O241*'CPMK-CPL'!O$12,0)+IFERROR('FORM NILAI SIAP'!$Q241*'CPMK-CPL'!O$13,0)+IFERROR('FORM NILAI SIAP'!$S241*'CPMK-CPL'!O$14,0)+IFERROR('FORM NILAI SIAP'!$U241*'CPMK-CPL'!O$15,0)+IFERROR('FORM NILAI SIAP'!$W241*'CPMK-CPL'!O$16,0)+IFERROR('FORM NILAI SIAP'!$Y241*'CPMK-CPL'!O$17,0)+IFERROR('FORM NILAI SIAP'!$AA241*'CPMK-CPL'!O$18,0)+IFERROR('FORM NILAI SIAP'!$AC241*'CPMK-CPL'!O$19,0)+IFERROR('FORM NILAI SIAP'!$AE241*'CPMK-CPL'!O$20,0))/'CPMK-CPL'!O$25,""))</f>
        <v/>
      </c>
      <c r="Q241" s="7" t="str">
        <f>IF($C241="","",IFERROR((IFERROR('FORM NILAI SIAP'!$M241*'CPMK-CPL'!P$11,0)+IFERROR('FORM NILAI SIAP'!$O241*'CPMK-CPL'!P$12,0)+IFERROR('FORM NILAI SIAP'!$Q241*'CPMK-CPL'!P$13,0)+IFERROR('FORM NILAI SIAP'!$S241*'CPMK-CPL'!P$14,0)+IFERROR('FORM NILAI SIAP'!$U241*'CPMK-CPL'!P$15,0)+IFERROR('FORM NILAI SIAP'!$W241*'CPMK-CPL'!P$16,0)+IFERROR('FORM NILAI SIAP'!$Y241*'CPMK-CPL'!P$17,0)+IFERROR('FORM NILAI SIAP'!$AA241*'CPMK-CPL'!P$18,0)+IFERROR('FORM NILAI SIAP'!$AC241*'CPMK-CPL'!P$19,0)+IFERROR('FORM NILAI SIAP'!$AE241*'CPMK-CPL'!P$20,0))/'CPMK-CPL'!P$25,""))</f>
        <v/>
      </c>
      <c r="R241" s="7" t="str">
        <f>IF($C241="","",IFERROR((IFERROR('FORM NILAI SIAP'!$M241*'CPMK-CPL'!Q$11,0)+IFERROR('FORM NILAI SIAP'!$O241*'CPMK-CPL'!Q$12,0)+IFERROR('FORM NILAI SIAP'!$Q241*'CPMK-CPL'!Q$13,0)+IFERROR('FORM NILAI SIAP'!$S241*'CPMK-CPL'!Q$14,0)+IFERROR('FORM NILAI SIAP'!$U241*'CPMK-CPL'!Q$15,0)+IFERROR('FORM NILAI SIAP'!$W241*'CPMK-CPL'!Q$16,0)+IFERROR('FORM NILAI SIAP'!$Y241*'CPMK-CPL'!Q$17,0)+IFERROR('FORM NILAI SIAP'!$AA241*'CPMK-CPL'!Q$18,0)+IFERROR('FORM NILAI SIAP'!$AC241*'CPMK-CPL'!Q$19,0)+IFERROR('FORM NILAI SIAP'!$AE241*'CPMK-CPL'!Q$20,0))/'CPMK-CPL'!Q$25,""))</f>
        <v/>
      </c>
      <c r="S241" s="7" t="str">
        <f>IF($C241="","",IFERROR((IFERROR('FORM NILAI SIAP'!$M241*'CPMK-CPL'!R$11,0)+IFERROR('FORM NILAI SIAP'!$O241*'CPMK-CPL'!R$12,0)+IFERROR('FORM NILAI SIAP'!$Q241*'CPMK-CPL'!R$13,0)+IFERROR('FORM NILAI SIAP'!$S241*'CPMK-CPL'!R$14,0)+IFERROR('FORM NILAI SIAP'!$U241*'CPMK-CPL'!R$15,0)+IFERROR('FORM NILAI SIAP'!$W241*'CPMK-CPL'!R$16,0)+IFERROR('FORM NILAI SIAP'!$Y241*'CPMK-CPL'!R$17,0)+IFERROR('FORM NILAI SIAP'!$AA241*'CPMK-CPL'!R$18,0)+IFERROR('FORM NILAI SIAP'!$AC241*'CPMK-CPL'!R$19,0)+IFERROR('FORM NILAI SIAP'!$AE241*'CPMK-CPL'!R$20,0))/'CPMK-CPL'!R$25,""))</f>
        <v/>
      </c>
      <c r="T241" s="2" t="str">
        <f t="shared" si="64"/>
        <v/>
      </c>
      <c r="U241" s="2" t="str">
        <f t="shared" si="65"/>
        <v/>
      </c>
      <c r="V241" s="2" t="str">
        <f t="shared" si="66"/>
        <v/>
      </c>
      <c r="W241" s="2" t="str">
        <f t="shared" si="67"/>
        <v/>
      </c>
      <c r="X241" s="2" t="str">
        <f t="shared" si="68"/>
        <v/>
      </c>
      <c r="Y241" s="2" t="str">
        <f t="shared" si="69"/>
        <v/>
      </c>
      <c r="Z241" s="2" t="str">
        <f t="shared" si="70"/>
        <v/>
      </c>
      <c r="AA241" s="2" t="str">
        <f t="shared" si="71"/>
        <v/>
      </c>
      <c r="AB241" s="2" t="str">
        <f t="shared" si="62"/>
        <v/>
      </c>
      <c r="AC241" s="2" t="str">
        <f t="shared" si="72"/>
        <v/>
      </c>
      <c r="AD241" s="2" t="str">
        <f t="shared" si="73"/>
        <v/>
      </c>
      <c r="AE241" s="2" t="str">
        <f t="shared" si="74"/>
        <v/>
      </c>
      <c r="AF241" s="2" t="str">
        <f t="shared" si="75"/>
        <v/>
      </c>
      <c r="AG241" s="2" t="str">
        <f t="shared" si="76"/>
        <v/>
      </c>
      <c r="AH241" s="2" t="str">
        <f t="shared" si="77"/>
        <v/>
      </c>
      <c r="AI241" s="60" t="str">
        <f t="shared" ca="1" si="78"/>
        <v/>
      </c>
      <c r="AJ241" s="60"/>
    </row>
    <row r="242" spans="1:36" x14ac:dyDescent="0.25">
      <c r="A242" s="63" t="str">
        <f t="shared" si="63"/>
        <v/>
      </c>
      <c r="B242" s="49" t="str">
        <f>IF('FORM NILAI SIAP'!A242=0,"",'FORM NILAI SIAP'!A242)</f>
        <v/>
      </c>
      <c r="C242" s="3" t="str">
        <f>IF('FORM NILAI SIAP'!B242=0,"",'FORM NILAI SIAP'!B242)</f>
        <v/>
      </c>
      <c r="D242" s="3" t="str">
        <f>'FORM NILAI SIAP'!J242</f>
        <v/>
      </c>
      <c r="E242" s="7" t="str">
        <f>IF($C242="","",IFERROR((IFERROR('FORM NILAI SIAP'!$M242*'CPMK-CPL'!D$11,0)+IFERROR('FORM NILAI SIAP'!$O242*'CPMK-CPL'!D$12,0)+IFERROR('FORM NILAI SIAP'!$Q242*'CPMK-CPL'!D$13,0)+IFERROR('FORM NILAI SIAP'!$S242*'CPMK-CPL'!D$14,0)+IFERROR('FORM NILAI SIAP'!$U242*'CPMK-CPL'!D$15,0)+IFERROR('FORM NILAI SIAP'!$W242*'CPMK-CPL'!D$16,0)+IFERROR('FORM NILAI SIAP'!$Y242*'CPMK-CPL'!D$17,0)+IFERROR('FORM NILAI SIAP'!$AA242*'CPMK-CPL'!D$18,0)+IFERROR('FORM NILAI SIAP'!$AC242*'CPMK-CPL'!D$19,0)+IFERROR('FORM NILAI SIAP'!$AE242*'CPMK-CPL'!D$20,0))/'CPMK-CPL'!D$25,""))</f>
        <v/>
      </c>
      <c r="F242" s="7" t="str">
        <f>IF($C242="","",IFERROR((IFERROR('FORM NILAI SIAP'!$M242*'CPMK-CPL'!E$11,0)+IFERROR('FORM NILAI SIAP'!$O242*'CPMK-CPL'!E$12,0)+IFERROR('FORM NILAI SIAP'!$Q242*'CPMK-CPL'!E$13,0)+IFERROR('FORM NILAI SIAP'!$S242*'CPMK-CPL'!E$14,0)+IFERROR('FORM NILAI SIAP'!$U242*'CPMK-CPL'!E$15,0)+IFERROR('FORM NILAI SIAP'!$W242*'CPMK-CPL'!E$16,0)+IFERROR('FORM NILAI SIAP'!$Y242*'CPMK-CPL'!E$17,0)+IFERROR('FORM NILAI SIAP'!$AA242*'CPMK-CPL'!E$18,0)+IFERROR('FORM NILAI SIAP'!$AC242*'CPMK-CPL'!E$19,0)+IFERROR('FORM NILAI SIAP'!$AE242*'CPMK-CPL'!E$20,0))/'CPMK-CPL'!E$25,""))</f>
        <v/>
      </c>
      <c r="G242" s="7" t="str">
        <f>IF($C242="","",IFERROR((IFERROR('FORM NILAI SIAP'!$M242*'CPMK-CPL'!F$11,0)+IFERROR('FORM NILAI SIAP'!$O242*'CPMK-CPL'!F$12,0)+IFERROR('FORM NILAI SIAP'!$Q242*'CPMK-CPL'!F$13,0)+IFERROR('FORM NILAI SIAP'!$S242*'CPMK-CPL'!F$14,0)+IFERROR('FORM NILAI SIAP'!$U242*'CPMK-CPL'!F$15,0)+IFERROR('FORM NILAI SIAP'!$W242*'CPMK-CPL'!F$16,0)+IFERROR('FORM NILAI SIAP'!$Y242*'CPMK-CPL'!F$17,0)+IFERROR('FORM NILAI SIAP'!$AA242*'CPMK-CPL'!F$18,0)+IFERROR('FORM NILAI SIAP'!$AC242*'CPMK-CPL'!F$19,0)+IFERROR('FORM NILAI SIAP'!$AE242*'CPMK-CPL'!F$20,0))/'CPMK-CPL'!F$25,""))</f>
        <v/>
      </c>
      <c r="H242" s="7" t="str">
        <f>IF($C242="","",IFERROR((IFERROR('FORM NILAI SIAP'!$M242*'CPMK-CPL'!G$11,0)+IFERROR('FORM NILAI SIAP'!$O242*'CPMK-CPL'!G$12,0)+IFERROR('FORM NILAI SIAP'!$Q242*'CPMK-CPL'!G$13,0)+IFERROR('FORM NILAI SIAP'!$S242*'CPMK-CPL'!G$14,0)+IFERROR('FORM NILAI SIAP'!$U242*'CPMK-CPL'!G$15,0)+IFERROR('FORM NILAI SIAP'!$W242*'CPMK-CPL'!G$16,0)+IFERROR('FORM NILAI SIAP'!$Y242*'CPMK-CPL'!G$17,0)+IFERROR('FORM NILAI SIAP'!$AA242*'CPMK-CPL'!G$18,0)+IFERROR('FORM NILAI SIAP'!$AC242*'CPMK-CPL'!G$19,0)+IFERROR('FORM NILAI SIAP'!$AE242*'CPMK-CPL'!G$20,0))/'CPMK-CPL'!G$25,""))</f>
        <v/>
      </c>
      <c r="I242" s="7" t="str">
        <f>IF($C242="","",IFERROR((IFERROR('FORM NILAI SIAP'!$M242*'CPMK-CPL'!H$11,0)+IFERROR('FORM NILAI SIAP'!$O242*'CPMK-CPL'!H$12,0)+IFERROR('FORM NILAI SIAP'!$Q242*'CPMK-CPL'!H$13,0)+IFERROR('FORM NILAI SIAP'!$S242*'CPMK-CPL'!H$14,0)+IFERROR('FORM NILAI SIAP'!$U242*'CPMK-CPL'!H$15,0)+IFERROR('FORM NILAI SIAP'!$W242*'CPMK-CPL'!H$16,0)+IFERROR('FORM NILAI SIAP'!$Y242*'CPMK-CPL'!H$17,0)+IFERROR('FORM NILAI SIAP'!$AA242*'CPMK-CPL'!H$18,0)+IFERROR('FORM NILAI SIAP'!$AC242*'CPMK-CPL'!H$19,0)+IFERROR('FORM NILAI SIAP'!$AE242*'CPMK-CPL'!H$20,0))/'CPMK-CPL'!H$25,""))</f>
        <v/>
      </c>
      <c r="J242" s="7" t="str">
        <f>IF($C242="","",IFERROR((IFERROR('FORM NILAI SIAP'!$M242*'CPMK-CPL'!I$11,0)+IFERROR('FORM NILAI SIAP'!$O242*'CPMK-CPL'!I$12,0)+IFERROR('FORM NILAI SIAP'!$Q242*'CPMK-CPL'!I$13,0)+IFERROR('FORM NILAI SIAP'!$S242*'CPMK-CPL'!I$14,0)+IFERROR('FORM NILAI SIAP'!$U242*'CPMK-CPL'!I$15,0)+IFERROR('FORM NILAI SIAP'!$W242*'CPMK-CPL'!I$16,0)+IFERROR('FORM NILAI SIAP'!$Y242*'CPMK-CPL'!I$17,0)+IFERROR('FORM NILAI SIAP'!$AA242*'CPMK-CPL'!I$18,0)+IFERROR('FORM NILAI SIAP'!$AC242*'CPMK-CPL'!I$19,0)+IFERROR('FORM NILAI SIAP'!$AE242*'CPMK-CPL'!I$20,0))/'CPMK-CPL'!I$25,""))</f>
        <v/>
      </c>
      <c r="K242" s="7" t="str">
        <f>IF($C242="","",IFERROR((IFERROR('FORM NILAI SIAP'!$M242*'CPMK-CPL'!J$11,0)+IFERROR('FORM NILAI SIAP'!$O242*'CPMK-CPL'!J$12,0)+IFERROR('FORM NILAI SIAP'!$Q242*'CPMK-CPL'!J$13,0)+IFERROR('FORM NILAI SIAP'!$S242*'CPMK-CPL'!J$14,0)+IFERROR('FORM NILAI SIAP'!$U242*'CPMK-CPL'!J$15,0)+IFERROR('FORM NILAI SIAP'!$W242*'CPMK-CPL'!J$16,0)+IFERROR('FORM NILAI SIAP'!$Y242*'CPMK-CPL'!J$17,0)+IFERROR('FORM NILAI SIAP'!$AA242*'CPMK-CPL'!J$18,0)+IFERROR('FORM NILAI SIAP'!$AC242*'CPMK-CPL'!J$19,0)+IFERROR('FORM NILAI SIAP'!$AE242*'CPMK-CPL'!J$20,0))/'CPMK-CPL'!J$25,""))</f>
        <v/>
      </c>
      <c r="L242" s="7" t="str">
        <f>IF($C242="","",IFERROR((IFERROR('FORM NILAI SIAP'!$M242*'CPMK-CPL'!K$11,0)+IFERROR('FORM NILAI SIAP'!$O242*'CPMK-CPL'!K$12,0)+IFERROR('FORM NILAI SIAP'!$Q242*'CPMK-CPL'!K$13,0)+IFERROR('FORM NILAI SIAP'!$S242*'CPMK-CPL'!K$14,0)+IFERROR('FORM NILAI SIAP'!$U242*'CPMK-CPL'!K$15,0)+IFERROR('FORM NILAI SIAP'!$W242*'CPMK-CPL'!K$16,0)+IFERROR('FORM NILAI SIAP'!$Y242*'CPMK-CPL'!K$17,0)+IFERROR('FORM NILAI SIAP'!$AA242*'CPMK-CPL'!K$18,0)+IFERROR('FORM NILAI SIAP'!$AC242*'CPMK-CPL'!K$19,0)+IFERROR('FORM NILAI SIAP'!$AE242*'CPMK-CPL'!K$20,0))/'CPMK-CPL'!K$25,""))</f>
        <v/>
      </c>
      <c r="M242" s="7" t="str">
        <f>IF($C242="","",IFERROR((IFERROR('FORM NILAI SIAP'!$M242*'CPMK-CPL'!L$11,0)+IFERROR('FORM NILAI SIAP'!$O242*'CPMK-CPL'!L$12,0)+IFERROR('FORM NILAI SIAP'!$Q242*'CPMK-CPL'!L$13,0)+IFERROR('FORM NILAI SIAP'!$S242*'CPMK-CPL'!L$14,0)+IFERROR('FORM NILAI SIAP'!$U242*'CPMK-CPL'!L$15,0)+IFERROR('FORM NILAI SIAP'!$W242*'CPMK-CPL'!L$16,0)+IFERROR('FORM NILAI SIAP'!$Y242*'CPMK-CPL'!L$17,0)+IFERROR('FORM NILAI SIAP'!$AA242*'CPMK-CPL'!L$18,0)+IFERROR('FORM NILAI SIAP'!$AC242*'CPMK-CPL'!L$19,0)+IFERROR('FORM NILAI SIAP'!$AE242*'CPMK-CPL'!L$20,0))/'CPMK-CPL'!L$25,""))</f>
        <v/>
      </c>
      <c r="N242" s="7" t="str">
        <f>IF($C242="","",IFERROR((IFERROR('FORM NILAI SIAP'!$M242*'CPMK-CPL'!M$11,0)+IFERROR('FORM NILAI SIAP'!$O242*'CPMK-CPL'!M$12,0)+IFERROR('FORM NILAI SIAP'!$Q242*'CPMK-CPL'!M$13,0)+IFERROR('FORM NILAI SIAP'!$S242*'CPMK-CPL'!M$14,0)+IFERROR('FORM NILAI SIAP'!$U242*'CPMK-CPL'!M$15,0)+IFERROR('FORM NILAI SIAP'!$W242*'CPMK-CPL'!M$16,0)+IFERROR('FORM NILAI SIAP'!$Y242*'CPMK-CPL'!M$17,0)+IFERROR('FORM NILAI SIAP'!$AA242*'CPMK-CPL'!M$18,0)+IFERROR('FORM NILAI SIAP'!$AC242*'CPMK-CPL'!M$19,0)+IFERROR('FORM NILAI SIAP'!$AE242*'CPMK-CPL'!M$20,0))/'CPMK-CPL'!M$25,""))</f>
        <v/>
      </c>
      <c r="O242" s="7" t="str">
        <f>IF($C242="","",IFERROR((IFERROR('FORM NILAI SIAP'!$M242*'CPMK-CPL'!N$11,0)+IFERROR('FORM NILAI SIAP'!$O242*'CPMK-CPL'!N$12,0)+IFERROR('FORM NILAI SIAP'!$Q242*'CPMK-CPL'!N$13,0)+IFERROR('FORM NILAI SIAP'!$S242*'CPMK-CPL'!N$14,0)+IFERROR('FORM NILAI SIAP'!$U242*'CPMK-CPL'!N$15,0)+IFERROR('FORM NILAI SIAP'!$W242*'CPMK-CPL'!N$16,0)+IFERROR('FORM NILAI SIAP'!$Y242*'CPMK-CPL'!N$17,0)+IFERROR('FORM NILAI SIAP'!$AA242*'CPMK-CPL'!N$18,0)+IFERROR('FORM NILAI SIAP'!$AC242*'CPMK-CPL'!N$19,0)+IFERROR('FORM NILAI SIAP'!$AE242*'CPMK-CPL'!N$20,0))/'CPMK-CPL'!N$25,""))</f>
        <v/>
      </c>
      <c r="P242" s="7" t="str">
        <f>IF($C242="","",IFERROR((IFERROR('FORM NILAI SIAP'!$M242*'CPMK-CPL'!O$11,0)+IFERROR('FORM NILAI SIAP'!$O242*'CPMK-CPL'!O$12,0)+IFERROR('FORM NILAI SIAP'!$Q242*'CPMK-CPL'!O$13,0)+IFERROR('FORM NILAI SIAP'!$S242*'CPMK-CPL'!O$14,0)+IFERROR('FORM NILAI SIAP'!$U242*'CPMK-CPL'!O$15,0)+IFERROR('FORM NILAI SIAP'!$W242*'CPMK-CPL'!O$16,0)+IFERROR('FORM NILAI SIAP'!$Y242*'CPMK-CPL'!O$17,0)+IFERROR('FORM NILAI SIAP'!$AA242*'CPMK-CPL'!O$18,0)+IFERROR('FORM NILAI SIAP'!$AC242*'CPMK-CPL'!O$19,0)+IFERROR('FORM NILAI SIAP'!$AE242*'CPMK-CPL'!O$20,0))/'CPMK-CPL'!O$25,""))</f>
        <v/>
      </c>
      <c r="Q242" s="7" t="str">
        <f>IF($C242="","",IFERROR((IFERROR('FORM NILAI SIAP'!$M242*'CPMK-CPL'!P$11,0)+IFERROR('FORM NILAI SIAP'!$O242*'CPMK-CPL'!P$12,0)+IFERROR('FORM NILAI SIAP'!$Q242*'CPMK-CPL'!P$13,0)+IFERROR('FORM NILAI SIAP'!$S242*'CPMK-CPL'!P$14,0)+IFERROR('FORM NILAI SIAP'!$U242*'CPMK-CPL'!P$15,0)+IFERROR('FORM NILAI SIAP'!$W242*'CPMK-CPL'!P$16,0)+IFERROR('FORM NILAI SIAP'!$Y242*'CPMK-CPL'!P$17,0)+IFERROR('FORM NILAI SIAP'!$AA242*'CPMK-CPL'!P$18,0)+IFERROR('FORM NILAI SIAP'!$AC242*'CPMK-CPL'!P$19,0)+IFERROR('FORM NILAI SIAP'!$AE242*'CPMK-CPL'!P$20,0))/'CPMK-CPL'!P$25,""))</f>
        <v/>
      </c>
      <c r="R242" s="7" t="str">
        <f>IF($C242="","",IFERROR((IFERROR('FORM NILAI SIAP'!$M242*'CPMK-CPL'!Q$11,0)+IFERROR('FORM NILAI SIAP'!$O242*'CPMK-CPL'!Q$12,0)+IFERROR('FORM NILAI SIAP'!$Q242*'CPMK-CPL'!Q$13,0)+IFERROR('FORM NILAI SIAP'!$S242*'CPMK-CPL'!Q$14,0)+IFERROR('FORM NILAI SIAP'!$U242*'CPMK-CPL'!Q$15,0)+IFERROR('FORM NILAI SIAP'!$W242*'CPMK-CPL'!Q$16,0)+IFERROR('FORM NILAI SIAP'!$Y242*'CPMK-CPL'!Q$17,0)+IFERROR('FORM NILAI SIAP'!$AA242*'CPMK-CPL'!Q$18,0)+IFERROR('FORM NILAI SIAP'!$AC242*'CPMK-CPL'!Q$19,0)+IFERROR('FORM NILAI SIAP'!$AE242*'CPMK-CPL'!Q$20,0))/'CPMK-CPL'!Q$25,""))</f>
        <v/>
      </c>
      <c r="S242" s="7" t="str">
        <f>IF($C242="","",IFERROR((IFERROR('FORM NILAI SIAP'!$M242*'CPMK-CPL'!R$11,0)+IFERROR('FORM NILAI SIAP'!$O242*'CPMK-CPL'!R$12,0)+IFERROR('FORM NILAI SIAP'!$Q242*'CPMK-CPL'!R$13,0)+IFERROR('FORM NILAI SIAP'!$S242*'CPMK-CPL'!R$14,0)+IFERROR('FORM NILAI SIAP'!$U242*'CPMK-CPL'!R$15,0)+IFERROR('FORM NILAI SIAP'!$W242*'CPMK-CPL'!R$16,0)+IFERROR('FORM NILAI SIAP'!$Y242*'CPMK-CPL'!R$17,0)+IFERROR('FORM NILAI SIAP'!$AA242*'CPMK-CPL'!R$18,0)+IFERROR('FORM NILAI SIAP'!$AC242*'CPMK-CPL'!R$19,0)+IFERROR('FORM NILAI SIAP'!$AE242*'CPMK-CPL'!R$20,0))/'CPMK-CPL'!R$25,""))</f>
        <v/>
      </c>
      <c r="T242" s="2" t="str">
        <f t="shared" si="64"/>
        <v/>
      </c>
      <c r="U242" s="2" t="str">
        <f t="shared" si="65"/>
        <v/>
      </c>
      <c r="V242" s="2" t="str">
        <f t="shared" si="66"/>
        <v/>
      </c>
      <c r="W242" s="2" t="str">
        <f t="shared" si="67"/>
        <v/>
      </c>
      <c r="X242" s="2" t="str">
        <f t="shared" si="68"/>
        <v/>
      </c>
      <c r="Y242" s="2" t="str">
        <f t="shared" si="69"/>
        <v/>
      </c>
      <c r="Z242" s="2" t="str">
        <f t="shared" si="70"/>
        <v/>
      </c>
      <c r="AA242" s="2" t="str">
        <f t="shared" si="71"/>
        <v/>
      </c>
      <c r="AB242" s="2" t="str">
        <f t="shared" si="62"/>
        <v/>
      </c>
      <c r="AC242" s="2" t="str">
        <f t="shared" si="72"/>
        <v/>
      </c>
      <c r="AD242" s="2" t="str">
        <f t="shared" si="73"/>
        <v/>
      </c>
      <c r="AE242" s="2" t="str">
        <f t="shared" si="74"/>
        <v/>
      </c>
      <c r="AF242" s="2" t="str">
        <f t="shared" si="75"/>
        <v/>
      </c>
      <c r="AG242" s="2" t="str">
        <f t="shared" si="76"/>
        <v/>
      </c>
      <c r="AH242" s="2" t="str">
        <f t="shared" si="77"/>
        <v/>
      </c>
      <c r="AI242" s="60" t="str">
        <f t="shared" ca="1" si="78"/>
        <v/>
      </c>
      <c r="AJ242" s="60"/>
    </row>
    <row r="243" spans="1:36" x14ac:dyDescent="0.25">
      <c r="A243" s="63" t="str">
        <f t="shared" si="63"/>
        <v/>
      </c>
      <c r="B243" s="49" t="str">
        <f>IF('FORM NILAI SIAP'!A243=0,"",'FORM NILAI SIAP'!A243)</f>
        <v/>
      </c>
      <c r="C243" s="3" t="str">
        <f>IF('FORM NILAI SIAP'!B243=0,"",'FORM NILAI SIAP'!B243)</f>
        <v/>
      </c>
      <c r="D243" s="3" t="str">
        <f>'FORM NILAI SIAP'!J243</f>
        <v/>
      </c>
      <c r="E243" s="7" t="str">
        <f>IF($C243="","",IFERROR((IFERROR('FORM NILAI SIAP'!$M243*'CPMK-CPL'!D$11,0)+IFERROR('FORM NILAI SIAP'!$O243*'CPMK-CPL'!D$12,0)+IFERROR('FORM NILAI SIAP'!$Q243*'CPMK-CPL'!D$13,0)+IFERROR('FORM NILAI SIAP'!$S243*'CPMK-CPL'!D$14,0)+IFERROR('FORM NILAI SIAP'!$U243*'CPMK-CPL'!D$15,0)+IFERROR('FORM NILAI SIAP'!$W243*'CPMK-CPL'!D$16,0)+IFERROR('FORM NILAI SIAP'!$Y243*'CPMK-CPL'!D$17,0)+IFERROR('FORM NILAI SIAP'!$AA243*'CPMK-CPL'!D$18,0)+IFERROR('FORM NILAI SIAP'!$AC243*'CPMK-CPL'!D$19,0)+IFERROR('FORM NILAI SIAP'!$AE243*'CPMK-CPL'!D$20,0))/'CPMK-CPL'!D$25,""))</f>
        <v/>
      </c>
      <c r="F243" s="7" t="str">
        <f>IF($C243="","",IFERROR((IFERROR('FORM NILAI SIAP'!$M243*'CPMK-CPL'!E$11,0)+IFERROR('FORM NILAI SIAP'!$O243*'CPMK-CPL'!E$12,0)+IFERROR('FORM NILAI SIAP'!$Q243*'CPMK-CPL'!E$13,0)+IFERROR('FORM NILAI SIAP'!$S243*'CPMK-CPL'!E$14,0)+IFERROR('FORM NILAI SIAP'!$U243*'CPMK-CPL'!E$15,0)+IFERROR('FORM NILAI SIAP'!$W243*'CPMK-CPL'!E$16,0)+IFERROR('FORM NILAI SIAP'!$Y243*'CPMK-CPL'!E$17,0)+IFERROR('FORM NILAI SIAP'!$AA243*'CPMK-CPL'!E$18,0)+IFERROR('FORM NILAI SIAP'!$AC243*'CPMK-CPL'!E$19,0)+IFERROR('FORM NILAI SIAP'!$AE243*'CPMK-CPL'!E$20,0))/'CPMK-CPL'!E$25,""))</f>
        <v/>
      </c>
      <c r="G243" s="7" t="str">
        <f>IF($C243="","",IFERROR((IFERROR('FORM NILAI SIAP'!$M243*'CPMK-CPL'!F$11,0)+IFERROR('FORM NILAI SIAP'!$O243*'CPMK-CPL'!F$12,0)+IFERROR('FORM NILAI SIAP'!$Q243*'CPMK-CPL'!F$13,0)+IFERROR('FORM NILAI SIAP'!$S243*'CPMK-CPL'!F$14,0)+IFERROR('FORM NILAI SIAP'!$U243*'CPMK-CPL'!F$15,0)+IFERROR('FORM NILAI SIAP'!$W243*'CPMK-CPL'!F$16,0)+IFERROR('FORM NILAI SIAP'!$Y243*'CPMK-CPL'!F$17,0)+IFERROR('FORM NILAI SIAP'!$AA243*'CPMK-CPL'!F$18,0)+IFERROR('FORM NILAI SIAP'!$AC243*'CPMK-CPL'!F$19,0)+IFERROR('FORM NILAI SIAP'!$AE243*'CPMK-CPL'!F$20,0))/'CPMK-CPL'!F$25,""))</f>
        <v/>
      </c>
      <c r="H243" s="7" t="str">
        <f>IF($C243="","",IFERROR((IFERROR('FORM NILAI SIAP'!$M243*'CPMK-CPL'!G$11,0)+IFERROR('FORM NILAI SIAP'!$O243*'CPMK-CPL'!G$12,0)+IFERROR('FORM NILAI SIAP'!$Q243*'CPMK-CPL'!G$13,0)+IFERROR('FORM NILAI SIAP'!$S243*'CPMK-CPL'!G$14,0)+IFERROR('FORM NILAI SIAP'!$U243*'CPMK-CPL'!G$15,0)+IFERROR('FORM NILAI SIAP'!$W243*'CPMK-CPL'!G$16,0)+IFERROR('FORM NILAI SIAP'!$Y243*'CPMK-CPL'!G$17,0)+IFERROR('FORM NILAI SIAP'!$AA243*'CPMK-CPL'!G$18,0)+IFERROR('FORM NILAI SIAP'!$AC243*'CPMK-CPL'!G$19,0)+IFERROR('FORM NILAI SIAP'!$AE243*'CPMK-CPL'!G$20,0))/'CPMK-CPL'!G$25,""))</f>
        <v/>
      </c>
      <c r="I243" s="7" t="str">
        <f>IF($C243="","",IFERROR((IFERROR('FORM NILAI SIAP'!$M243*'CPMK-CPL'!H$11,0)+IFERROR('FORM NILAI SIAP'!$O243*'CPMK-CPL'!H$12,0)+IFERROR('FORM NILAI SIAP'!$Q243*'CPMK-CPL'!H$13,0)+IFERROR('FORM NILAI SIAP'!$S243*'CPMK-CPL'!H$14,0)+IFERROR('FORM NILAI SIAP'!$U243*'CPMK-CPL'!H$15,0)+IFERROR('FORM NILAI SIAP'!$W243*'CPMK-CPL'!H$16,0)+IFERROR('FORM NILAI SIAP'!$Y243*'CPMK-CPL'!H$17,0)+IFERROR('FORM NILAI SIAP'!$AA243*'CPMK-CPL'!H$18,0)+IFERROR('FORM NILAI SIAP'!$AC243*'CPMK-CPL'!H$19,0)+IFERROR('FORM NILAI SIAP'!$AE243*'CPMK-CPL'!H$20,0))/'CPMK-CPL'!H$25,""))</f>
        <v/>
      </c>
      <c r="J243" s="7" t="str">
        <f>IF($C243="","",IFERROR((IFERROR('FORM NILAI SIAP'!$M243*'CPMK-CPL'!I$11,0)+IFERROR('FORM NILAI SIAP'!$O243*'CPMK-CPL'!I$12,0)+IFERROR('FORM NILAI SIAP'!$Q243*'CPMK-CPL'!I$13,0)+IFERROR('FORM NILAI SIAP'!$S243*'CPMK-CPL'!I$14,0)+IFERROR('FORM NILAI SIAP'!$U243*'CPMK-CPL'!I$15,0)+IFERROR('FORM NILAI SIAP'!$W243*'CPMK-CPL'!I$16,0)+IFERROR('FORM NILAI SIAP'!$Y243*'CPMK-CPL'!I$17,0)+IFERROR('FORM NILAI SIAP'!$AA243*'CPMK-CPL'!I$18,0)+IFERROR('FORM NILAI SIAP'!$AC243*'CPMK-CPL'!I$19,0)+IFERROR('FORM NILAI SIAP'!$AE243*'CPMK-CPL'!I$20,0))/'CPMK-CPL'!I$25,""))</f>
        <v/>
      </c>
      <c r="K243" s="7" t="str">
        <f>IF($C243="","",IFERROR((IFERROR('FORM NILAI SIAP'!$M243*'CPMK-CPL'!J$11,0)+IFERROR('FORM NILAI SIAP'!$O243*'CPMK-CPL'!J$12,0)+IFERROR('FORM NILAI SIAP'!$Q243*'CPMK-CPL'!J$13,0)+IFERROR('FORM NILAI SIAP'!$S243*'CPMK-CPL'!J$14,0)+IFERROR('FORM NILAI SIAP'!$U243*'CPMK-CPL'!J$15,0)+IFERROR('FORM NILAI SIAP'!$W243*'CPMK-CPL'!J$16,0)+IFERROR('FORM NILAI SIAP'!$Y243*'CPMK-CPL'!J$17,0)+IFERROR('FORM NILAI SIAP'!$AA243*'CPMK-CPL'!J$18,0)+IFERROR('FORM NILAI SIAP'!$AC243*'CPMK-CPL'!J$19,0)+IFERROR('FORM NILAI SIAP'!$AE243*'CPMK-CPL'!J$20,0))/'CPMK-CPL'!J$25,""))</f>
        <v/>
      </c>
      <c r="L243" s="7" t="str">
        <f>IF($C243="","",IFERROR((IFERROR('FORM NILAI SIAP'!$M243*'CPMK-CPL'!K$11,0)+IFERROR('FORM NILAI SIAP'!$O243*'CPMK-CPL'!K$12,0)+IFERROR('FORM NILAI SIAP'!$Q243*'CPMK-CPL'!K$13,0)+IFERROR('FORM NILAI SIAP'!$S243*'CPMK-CPL'!K$14,0)+IFERROR('FORM NILAI SIAP'!$U243*'CPMK-CPL'!K$15,0)+IFERROR('FORM NILAI SIAP'!$W243*'CPMK-CPL'!K$16,0)+IFERROR('FORM NILAI SIAP'!$Y243*'CPMK-CPL'!K$17,0)+IFERROR('FORM NILAI SIAP'!$AA243*'CPMK-CPL'!K$18,0)+IFERROR('FORM NILAI SIAP'!$AC243*'CPMK-CPL'!K$19,0)+IFERROR('FORM NILAI SIAP'!$AE243*'CPMK-CPL'!K$20,0))/'CPMK-CPL'!K$25,""))</f>
        <v/>
      </c>
      <c r="M243" s="7" t="str">
        <f>IF($C243="","",IFERROR((IFERROR('FORM NILAI SIAP'!$M243*'CPMK-CPL'!L$11,0)+IFERROR('FORM NILAI SIAP'!$O243*'CPMK-CPL'!L$12,0)+IFERROR('FORM NILAI SIAP'!$Q243*'CPMK-CPL'!L$13,0)+IFERROR('FORM NILAI SIAP'!$S243*'CPMK-CPL'!L$14,0)+IFERROR('FORM NILAI SIAP'!$U243*'CPMK-CPL'!L$15,0)+IFERROR('FORM NILAI SIAP'!$W243*'CPMK-CPL'!L$16,0)+IFERROR('FORM NILAI SIAP'!$Y243*'CPMK-CPL'!L$17,0)+IFERROR('FORM NILAI SIAP'!$AA243*'CPMK-CPL'!L$18,0)+IFERROR('FORM NILAI SIAP'!$AC243*'CPMK-CPL'!L$19,0)+IFERROR('FORM NILAI SIAP'!$AE243*'CPMK-CPL'!L$20,0))/'CPMK-CPL'!L$25,""))</f>
        <v/>
      </c>
      <c r="N243" s="7" t="str">
        <f>IF($C243="","",IFERROR((IFERROR('FORM NILAI SIAP'!$M243*'CPMK-CPL'!M$11,0)+IFERROR('FORM NILAI SIAP'!$O243*'CPMK-CPL'!M$12,0)+IFERROR('FORM NILAI SIAP'!$Q243*'CPMK-CPL'!M$13,0)+IFERROR('FORM NILAI SIAP'!$S243*'CPMK-CPL'!M$14,0)+IFERROR('FORM NILAI SIAP'!$U243*'CPMK-CPL'!M$15,0)+IFERROR('FORM NILAI SIAP'!$W243*'CPMK-CPL'!M$16,0)+IFERROR('FORM NILAI SIAP'!$Y243*'CPMK-CPL'!M$17,0)+IFERROR('FORM NILAI SIAP'!$AA243*'CPMK-CPL'!M$18,0)+IFERROR('FORM NILAI SIAP'!$AC243*'CPMK-CPL'!M$19,0)+IFERROR('FORM NILAI SIAP'!$AE243*'CPMK-CPL'!M$20,0))/'CPMK-CPL'!M$25,""))</f>
        <v/>
      </c>
      <c r="O243" s="7" t="str">
        <f>IF($C243="","",IFERROR((IFERROR('FORM NILAI SIAP'!$M243*'CPMK-CPL'!N$11,0)+IFERROR('FORM NILAI SIAP'!$O243*'CPMK-CPL'!N$12,0)+IFERROR('FORM NILAI SIAP'!$Q243*'CPMK-CPL'!N$13,0)+IFERROR('FORM NILAI SIAP'!$S243*'CPMK-CPL'!N$14,0)+IFERROR('FORM NILAI SIAP'!$U243*'CPMK-CPL'!N$15,0)+IFERROR('FORM NILAI SIAP'!$W243*'CPMK-CPL'!N$16,0)+IFERROR('FORM NILAI SIAP'!$Y243*'CPMK-CPL'!N$17,0)+IFERROR('FORM NILAI SIAP'!$AA243*'CPMK-CPL'!N$18,0)+IFERROR('FORM NILAI SIAP'!$AC243*'CPMK-CPL'!N$19,0)+IFERROR('FORM NILAI SIAP'!$AE243*'CPMK-CPL'!N$20,0))/'CPMK-CPL'!N$25,""))</f>
        <v/>
      </c>
      <c r="P243" s="7" t="str">
        <f>IF($C243="","",IFERROR((IFERROR('FORM NILAI SIAP'!$M243*'CPMK-CPL'!O$11,0)+IFERROR('FORM NILAI SIAP'!$O243*'CPMK-CPL'!O$12,0)+IFERROR('FORM NILAI SIAP'!$Q243*'CPMK-CPL'!O$13,0)+IFERROR('FORM NILAI SIAP'!$S243*'CPMK-CPL'!O$14,0)+IFERROR('FORM NILAI SIAP'!$U243*'CPMK-CPL'!O$15,0)+IFERROR('FORM NILAI SIAP'!$W243*'CPMK-CPL'!O$16,0)+IFERROR('FORM NILAI SIAP'!$Y243*'CPMK-CPL'!O$17,0)+IFERROR('FORM NILAI SIAP'!$AA243*'CPMK-CPL'!O$18,0)+IFERROR('FORM NILAI SIAP'!$AC243*'CPMK-CPL'!O$19,0)+IFERROR('FORM NILAI SIAP'!$AE243*'CPMK-CPL'!O$20,0))/'CPMK-CPL'!O$25,""))</f>
        <v/>
      </c>
      <c r="Q243" s="7" t="str">
        <f>IF($C243="","",IFERROR((IFERROR('FORM NILAI SIAP'!$M243*'CPMK-CPL'!P$11,0)+IFERROR('FORM NILAI SIAP'!$O243*'CPMK-CPL'!P$12,0)+IFERROR('FORM NILAI SIAP'!$Q243*'CPMK-CPL'!P$13,0)+IFERROR('FORM NILAI SIAP'!$S243*'CPMK-CPL'!P$14,0)+IFERROR('FORM NILAI SIAP'!$U243*'CPMK-CPL'!P$15,0)+IFERROR('FORM NILAI SIAP'!$W243*'CPMK-CPL'!P$16,0)+IFERROR('FORM NILAI SIAP'!$Y243*'CPMK-CPL'!P$17,0)+IFERROR('FORM NILAI SIAP'!$AA243*'CPMK-CPL'!P$18,0)+IFERROR('FORM NILAI SIAP'!$AC243*'CPMK-CPL'!P$19,0)+IFERROR('FORM NILAI SIAP'!$AE243*'CPMK-CPL'!P$20,0))/'CPMK-CPL'!P$25,""))</f>
        <v/>
      </c>
      <c r="R243" s="7" t="str">
        <f>IF($C243="","",IFERROR((IFERROR('FORM NILAI SIAP'!$M243*'CPMK-CPL'!Q$11,0)+IFERROR('FORM NILAI SIAP'!$O243*'CPMK-CPL'!Q$12,0)+IFERROR('FORM NILAI SIAP'!$Q243*'CPMK-CPL'!Q$13,0)+IFERROR('FORM NILAI SIAP'!$S243*'CPMK-CPL'!Q$14,0)+IFERROR('FORM NILAI SIAP'!$U243*'CPMK-CPL'!Q$15,0)+IFERROR('FORM NILAI SIAP'!$W243*'CPMK-CPL'!Q$16,0)+IFERROR('FORM NILAI SIAP'!$Y243*'CPMK-CPL'!Q$17,0)+IFERROR('FORM NILAI SIAP'!$AA243*'CPMK-CPL'!Q$18,0)+IFERROR('FORM NILAI SIAP'!$AC243*'CPMK-CPL'!Q$19,0)+IFERROR('FORM NILAI SIAP'!$AE243*'CPMK-CPL'!Q$20,0))/'CPMK-CPL'!Q$25,""))</f>
        <v/>
      </c>
      <c r="S243" s="7" t="str">
        <f>IF($C243="","",IFERROR((IFERROR('FORM NILAI SIAP'!$M243*'CPMK-CPL'!R$11,0)+IFERROR('FORM NILAI SIAP'!$O243*'CPMK-CPL'!R$12,0)+IFERROR('FORM NILAI SIAP'!$Q243*'CPMK-CPL'!R$13,0)+IFERROR('FORM NILAI SIAP'!$S243*'CPMK-CPL'!R$14,0)+IFERROR('FORM NILAI SIAP'!$U243*'CPMK-CPL'!R$15,0)+IFERROR('FORM NILAI SIAP'!$W243*'CPMK-CPL'!R$16,0)+IFERROR('FORM NILAI SIAP'!$Y243*'CPMK-CPL'!R$17,0)+IFERROR('FORM NILAI SIAP'!$AA243*'CPMK-CPL'!R$18,0)+IFERROR('FORM NILAI SIAP'!$AC243*'CPMK-CPL'!R$19,0)+IFERROR('FORM NILAI SIAP'!$AE243*'CPMK-CPL'!R$20,0))/'CPMK-CPL'!R$25,""))</f>
        <v/>
      </c>
      <c r="T243" s="2" t="str">
        <f t="shared" si="64"/>
        <v/>
      </c>
      <c r="U243" s="2" t="str">
        <f t="shared" si="65"/>
        <v/>
      </c>
      <c r="V243" s="2" t="str">
        <f t="shared" si="66"/>
        <v/>
      </c>
      <c r="W243" s="2" t="str">
        <f t="shared" si="67"/>
        <v/>
      </c>
      <c r="X243" s="2" t="str">
        <f t="shared" si="68"/>
        <v/>
      </c>
      <c r="Y243" s="2" t="str">
        <f t="shared" si="69"/>
        <v/>
      </c>
      <c r="Z243" s="2" t="str">
        <f t="shared" si="70"/>
        <v/>
      </c>
      <c r="AA243" s="2" t="str">
        <f t="shared" si="71"/>
        <v/>
      </c>
      <c r="AB243" s="2" t="str">
        <f t="shared" si="62"/>
        <v/>
      </c>
      <c r="AC243" s="2" t="str">
        <f t="shared" si="72"/>
        <v/>
      </c>
      <c r="AD243" s="2" t="str">
        <f t="shared" si="73"/>
        <v/>
      </c>
      <c r="AE243" s="2" t="str">
        <f t="shared" si="74"/>
        <v/>
      </c>
      <c r="AF243" s="2" t="str">
        <f t="shared" si="75"/>
        <v/>
      </c>
      <c r="AG243" s="2" t="str">
        <f t="shared" si="76"/>
        <v/>
      </c>
      <c r="AH243" s="2" t="str">
        <f t="shared" si="77"/>
        <v/>
      </c>
      <c r="AI243" s="60" t="str">
        <f t="shared" ca="1" si="78"/>
        <v/>
      </c>
      <c r="AJ243" s="60"/>
    </row>
    <row r="244" spans="1:36" x14ac:dyDescent="0.25">
      <c r="A244" s="63" t="str">
        <f t="shared" si="63"/>
        <v/>
      </c>
      <c r="B244" s="49" t="str">
        <f>IF('FORM NILAI SIAP'!A244=0,"",'FORM NILAI SIAP'!A244)</f>
        <v/>
      </c>
      <c r="C244" s="3" t="str">
        <f>IF('FORM NILAI SIAP'!B244=0,"",'FORM NILAI SIAP'!B244)</f>
        <v/>
      </c>
      <c r="D244" s="3" t="str">
        <f>'FORM NILAI SIAP'!J244</f>
        <v/>
      </c>
      <c r="E244" s="7" t="str">
        <f>IF($C244="","",IFERROR((IFERROR('FORM NILAI SIAP'!$M244*'CPMK-CPL'!D$11,0)+IFERROR('FORM NILAI SIAP'!$O244*'CPMK-CPL'!D$12,0)+IFERROR('FORM NILAI SIAP'!$Q244*'CPMK-CPL'!D$13,0)+IFERROR('FORM NILAI SIAP'!$S244*'CPMK-CPL'!D$14,0)+IFERROR('FORM NILAI SIAP'!$U244*'CPMK-CPL'!D$15,0)+IFERROR('FORM NILAI SIAP'!$W244*'CPMK-CPL'!D$16,0)+IFERROR('FORM NILAI SIAP'!$Y244*'CPMK-CPL'!D$17,0)+IFERROR('FORM NILAI SIAP'!$AA244*'CPMK-CPL'!D$18,0)+IFERROR('FORM NILAI SIAP'!$AC244*'CPMK-CPL'!D$19,0)+IFERROR('FORM NILAI SIAP'!$AE244*'CPMK-CPL'!D$20,0))/'CPMK-CPL'!D$25,""))</f>
        <v/>
      </c>
      <c r="F244" s="7" t="str">
        <f>IF($C244="","",IFERROR((IFERROR('FORM NILAI SIAP'!$M244*'CPMK-CPL'!E$11,0)+IFERROR('FORM NILAI SIAP'!$O244*'CPMK-CPL'!E$12,0)+IFERROR('FORM NILAI SIAP'!$Q244*'CPMK-CPL'!E$13,0)+IFERROR('FORM NILAI SIAP'!$S244*'CPMK-CPL'!E$14,0)+IFERROR('FORM NILAI SIAP'!$U244*'CPMK-CPL'!E$15,0)+IFERROR('FORM NILAI SIAP'!$W244*'CPMK-CPL'!E$16,0)+IFERROR('FORM NILAI SIAP'!$Y244*'CPMK-CPL'!E$17,0)+IFERROR('FORM NILAI SIAP'!$AA244*'CPMK-CPL'!E$18,0)+IFERROR('FORM NILAI SIAP'!$AC244*'CPMK-CPL'!E$19,0)+IFERROR('FORM NILAI SIAP'!$AE244*'CPMK-CPL'!E$20,0))/'CPMK-CPL'!E$25,""))</f>
        <v/>
      </c>
      <c r="G244" s="7" t="str">
        <f>IF($C244="","",IFERROR((IFERROR('FORM NILAI SIAP'!$M244*'CPMK-CPL'!F$11,0)+IFERROR('FORM NILAI SIAP'!$O244*'CPMK-CPL'!F$12,0)+IFERROR('FORM NILAI SIAP'!$Q244*'CPMK-CPL'!F$13,0)+IFERROR('FORM NILAI SIAP'!$S244*'CPMK-CPL'!F$14,0)+IFERROR('FORM NILAI SIAP'!$U244*'CPMK-CPL'!F$15,0)+IFERROR('FORM NILAI SIAP'!$W244*'CPMK-CPL'!F$16,0)+IFERROR('FORM NILAI SIAP'!$Y244*'CPMK-CPL'!F$17,0)+IFERROR('FORM NILAI SIAP'!$AA244*'CPMK-CPL'!F$18,0)+IFERROR('FORM NILAI SIAP'!$AC244*'CPMK-CPL'!F$19,0)+IFERROR('FORM NILAI SIAP'!$AE244*'CPMK-CPL'!F$20,0))/'CPMK-CPL'!F$25,""))</f>
        <v/>
      </c>
      <c r="H244" s="7" t="str">
        <f>IF($C244="","",IFERROR((IFERROR('FORM NILAI SIAP'!$M244*'CPMK-CPL'!G$11,0)+IFERROR('FORM NILAI SIAP'!$O244*'CPMK-CPL'!G$12,0)+IFERROR('FORM NILAI SIAP'!$Q244*'CPMK-CPL'!G$13,0)+IFERROR('FORM NILAI SIAP'!$S244*'CPMK-CPL'!G$14,0)+IFERROR('FORM NILAI SIAP'!$U244*'CPMK-CPL'!G$15,0)+IFERROR('FORM NILAI SIAP'!$W244*'CPMK-CPL'!G$16,0)+IFERROR('FORM NILAI SIAP'!$Y244*'CPMK-CPL'!G$17,0)+IFERROR('FORM NILAI SIAP'!$AA244*'CPMK-CPL'!G$18,0)+IFERROR('FORM NILAI SIAP'!$AC244*'CPMK-CPL'!G$19,0)+IFERROR('FORM NILAI SIAP'!$AE244*'CPMK-CPL'!G$20,0))/'CPMK-CPL'!G$25,""))</f>
        <v/>
      </c>
      <c r="I244" s="7" t="str">
        <f>IF($C244="","",IFERROR((IFERROR('FORM NILAI SIAP'!$M244*'CPMK-CPL'!H$11,0)+IFERROR('FORM NILAI SIAP'!$O244*'CPMK-CPL'!H$12,0)+IFERROR('FORM NILAI SIAP'!$Q244*'CPMK-CPL'!H$13,0)+IFERROR('FORM NILAI SIAP'!$S244*'CPMK-CPL'!H$14,0)+IFERROR('FORM NILAI SIAP'!$U244*'CPMK-CPL'!H$15,0)+IFERROR('FORM NILAI SIAP'!$W244*'CPMK-CPL'!H$16,0)+IFERROR('FORM NILAI SIAP'!$Y244*'CPMK-CPL'!H$17,0)+IFERROR('FORM NILAI SIAP'!$AA244*'CPMK-CPL'!H$18,0)+IFERROR('FORM NILAI SIAP'!$AC244*'CPMK-CPL'!H$19,0)+IFERROR('FORM NILAI SIAP'!$AE244*'CPMK-CPL'!H$20,0))/'CPMK-CPL'!H$25,""))</f>
        <v/>
      </c>
      <c r="J244" s="7" t="str">
        <f>IF($C244="","",IFERROR((IFERROR('FORM NILAI SIAP'!$M244*'CPMK-CPL'!I$11,0)+IFERROR('FORM NILAI SIAP'!$O244*'CPMK-CPL'!I$12,0)+IFERROR('FORM NILAI SIAP'!$Q244*'CPMK-CPL'!I$13,0)+IFERROR('FORM NILAI SIAP'!$S244*'CPMK-CPL'!I$14,0)+IFERROR('FORM NILAI SIAP'!$U244*'CPMK-CPL'!I$15,0)+IFERROR('FORM NILAI SIAP'!$W244*'CPMK-CPL'!I$16,0)+IFERROR('FORM NILAI SIAP'!$Y244*'CPMK-CPL'!I$17,0)+IFERROR('FORM NILAI SIAP'!$AA244*'CPMK-CPL'!I$18,0)+IFERROR('FORM NILAI SIAP'!$AC244*'CPMK-CPL'!I$19,0)+IFERROR('FORM NILAI SIAP'!$AE244*'CPMK-CPL'!I$20,0))/'CPMK-CPL'!I$25,""))</f>
        <v/>
      </c>
      <c r="K244" s="7" t="str">
        <f>IF($C244="","",IFERROR((IFERROR('FORM NILAI SIAP'!$M244*'CPMK-CPL'!J$11,0)+IFERROR('FORM NILAI SIAP'!$O244*'CPMK-CPL'!J$12,0)+IFERROR('FORM NILAI SIAP'!$Q244*'CPMK-CPL'!J$13,0)+IFERROR('FORM NILAI SIAP'!$S244*'CPMK-CPL'!J$14,0)+IFERROR('FORM NILAI SIAP'!$U244*'CPMK-CPL'!J$15,0)+IFERROR('FORM NILAI SIAP'!$W244*'CPMK-CPL'!J$16,0)+IFERROR('FORM NILAI SIAP'!$Y244*'CPMK-CPL'!J$17,0)+IFERROR('FORM NILAI SIAP'!$AA244*'CPMK-CPL'!J$18,0)+IFERROR('FORM NILAI SIAP'!$AC244*'CPMK-CPL'!J$19,0)+IFERROR('FORM NILAI SIAP'!$AE244*'CPMK-CPL'!J$20,0))/'CPMK-CPL'!J$25,""))</f>
        <v/>
      </c>
      <c r="L244" s="7" t="str">
        <f>IF($C244="","",IFERROR((IFERROR('FORM NILAI SIAP'!$M244*'CPMK-CPL'!K$11,0)+IFERROR('FORM NILAI SIAP'!$O244*'CPMK-CPL'!K$12,0)+IFERROR('FORM NILAI SIAP'!$Q244*'CPMK-CPL'!K$13,0)+IFERROR('FORM NILAI SIAP'!$S244*'CPMK-CPL'!K$14,0)+IFERROR('FORM NILAI SIAP'!$U244*'CPMK-CPL'!K$15,0)+IFERROR('FORM NILAI SIAP'!$W244*'CPMK-CPL'!K$16,0)+IFERROR('FORM NILAI SIAP'!$Y244*'CPMK-CPL'!K$17,0)+IFERROR('FORM NILAI SIAP'!$AA244*'CPMK-CPL'!K$18,0)+IFERROR('FORM NILAI SIAP'!$AC244*'CPMK-CPL'!K$19,0)+IFERROR('FORM NILAI SIAP'!$AE244*'CPMK-CPL'!K$20,0))/'CPMK-CPL'!K$25,""))</f>
        <v/>
      </c>
      <c r="M244" s="7" t="str">
        <f>IF($C244="","",IFERROR((IFERROR('FORM NILAI SIAP'!$M244*'CPMK-CPL'!L$11,0)+IFERROR('FORM NILAI SIAP'!$O244*'CPMK-CPL'!L$12,0)+IFERROR('FORM NILAI SIAP'!$Q244*'CPMK-CPL'!L$13,0)+IFERROR('FORM NILAI SIAP'!$S244*'CPMK-CPL'!L$14,0)+IFERROR('FORM NILAI SIAP'!$U244*'CPMK-CPL'!L$15,0)+IFERROR('FORM NILAI SIAP'!$W244*'CPMK-CPL'!L$16,0)+IFERROR('FORM NILAI SIAP'!$Y244*'CPMK-CPL'!L$17,0)+IFERROR('FORM NILAI SIAP'!$AA244*'CPMK-CPL'!L$18,0)+IFERROR('FORM NILAI SIAP'!$AC244*'CPMK-CPL'!L$19,0)+IFERROR('FORM NILAI SIAP'!$AE244*'CPMK-CPL'!L$20,0))/'CPMK-CPL'!L$25,""))</f>
        <v/>
      </c>
      <c r="N244" s="7" t="str">
        <f>IF($C244="","",IFERROR((IFERROR('FORM NILAI SIAP'!$M244*'CPMK-CPL'!M$11,0)+IFERROR('FORM NILAI SIAP'!$O244*'CPMK-CPL'!M$12,0)+IFERROR('FORM NILAI SIAP'!$Q244*'CPMK-CPL'!M$13,0)+IFERROR('FORM NILAI SIAP'!$S244*'CPMK-CPL'!M$14,0)+IFERROR('FORM NILAI SIAP'!$U244*'CPMK-CPL'!M$15,0)+IFERROR('FORM NILAI SIAP'!$W244*'CPMK-CPL'!M$16,0)+IFERROR('FORM NILAI SIAP'!$Y244*'CPMK-CPL'!M$17,0)+IFERROR('FORM NILAI SIAP'!$AA244*'CPMK-CPL'!M$18,0)+IFERROR('FORM NILAI SIAP'!$AC244*'CPMK-CPL'!M$19,0)+IFERROR('FORM NILAI SIAP'!$AE244*'CPMK-CPL'!M$20,0))/'CPMK-CPL'!M$25,""))</f>
        <v/>
      </c>
      <c r="O244" s="7" t="str">
        <f>IF($C244="","",IFERROR((IFERROR('FORM NILAI SIAP'!$M244*'CPMK-CPL'!N$11,0)+IFERROR('FORM NILAI SIAP'!$O244*'CPMK-CPL'!N$12,0)+IFERROR('FORM NILAI SIAP'!$Q244*'CPMK-CPL'!N$13,0)+IFERROR('FORM NILAI SIAP'!$S244*'CPMK-CPL'!N$14,0)+IFERROR('FORM NILAI SIAP'!$U244*'CPMK-CPL'!N$15,0)+IFERROR('FORM NILAI SIAP'!$W244*'CPMK-CPL'!N$16,0)+IFERROR('FORM NILAI SIAP'!$Y244*'CPMK-CPL'!N$17,0)+IFERROR('FORM NILAI SIAP'!$AA244*'CPMK-CPL'!N$18,0)+IFERROR('FORM NILAI SIAP'!$AC244*'CPMK-CPL'!N$19,0)+IFERROR('FORM NILAI SIAP'!$AE244*'CPMK-CPL'!N$20,0))/'CPMK-CPL'!N$25,""))</f>
        <v/>
      </c>
      <c r="P244" s="7" t="str">
        <f>IF($C244="","",IFERROR((IFERROR('FORM NILAI SIAP'!$M244*'CPMK-CPL'!O$11,0)+IFERROR('FORM NILAI SIAP'!$O244*'CPMK-CPL'!O$12,0)+IFERROR('FORM NILAI SIAP'!$Q244*'CPMK-CPL'!O$13,0)+IFERROR('FORM NILAI SIAP'!$S244*'CPMK-CPL'!O$14,0)+IFERROR('FORM NILAI SIAP'!$U244*'CPMK-CPL'!O$15,0)+IFERROR('FORM NILAI SIAP'!$W244*'CPMK-CPL'!O$16,0)+IFERROR('FORM NILAI SIAP'!$Y244*'CPMK-CPL'!O$17,0)+IFERROR('FORM NILAI SIAP'!$AA244*'CPMK-CPL'!O$18,0)+IFERROR('FORM NILAI SIAP'!$AC244*'CPMK-CPL'!O$19,0)+IFERROR('FORM NILAI SIAP'!$AE244*'CPMK-CPL'!O$20,0))/'CPMK-CPL'!O$25,""))</f>
        <v/>
      </c>
      <c r="Q244" s="7" t="str">
        <f>IF($C244="","",IFERROR((IFERROR('FORM NILAI SIAP'!$M244*'CPMK-CPL'!P$11,0)+IFERROR('FORM NILAI SIAP'!$O244*'CPMK-CPL'!P$12,0)+IFERROR('FORM NILAI SIAP'!$Q244*'CPMK-CPL'!P$13,0)+IFERROR('FORM NILAI SIAP'!$S244*'CPMK-CPL'!P$14,0)+IFERROR('FORM NILAI SIAP'!$U244*'CPMK-CPL'!P$15,0)+IFERROR('FORM NILAI SIAP'!$W244*'CPMK-CPL'!P$16,0)+IFERROR('FORM NILAI SIAP'!$Y244*'CPMK-CPL'!P$17,0)+IFERROR('FORM NILAI SIAP'!$AA244*'CPMK-CPL'!P$18,0)+IFERROR('FORM NILAI SIAP'!$AC244*'CPMK-CPL'!P$19,0)+IFERROR('FORM NILAI SIAP'!$AE244*'CPMK-CPL'!P$20,0))/'CPMK-CPL'!P$25,""))</f>
        <v/>
      </c>
      <c r="R244" s="7" t="str">
        <f>IF($C244="","",IFERROR((IFERROR('FORM NILAI SIAP'!$M244*'CPMK-CPL'!Q$11,0)+IFERROR('FORM NILAI SIAP'!$O244*'CPMK-CPL'!Q$12,0)+IFERROR('FORM NILAI SIAP'!$Q244*'CPMK-CPL'!Q$13,0)+IFERROR('FORM NILAI SIAP'!$S244*'CPMK-CPL'!Q$14,0)+IFERROR('FORM NILAI SIAP'!$U244*'CPMK-CPL'!Q$15,0)+IFERROR('FORM NILAI SIAP'!$W244*'CPMK-CPL'!Q$16,0)+IFERROR('FORM NILAI SIAP'!$Y244*'CPMK-CPL'!Q$17,0)+IFERROR('FORM NILAI SIAP'!$AA244*'CPMK-CPL'!Q$18,0)+IFERROR('FORM NILAI SIAP'!$AC244*'CPMK-CPL'!Q$19,0)+IFERROR('FORM NILAI SIAP'!$AE244*'CPMK-CPL'!Q$20,0))/'CPMK-CPL'!Q$25,""))</f>
        <v/>
      </c>
      <c r="S244" s="7" t="str">
        <f>IF($C244="","",IFERROR((IFERROR('FORM NILAI SIAP'!$M244*'CPMK-CPL'!R$11,0)+IFERROR('FORM NILAI SIAP'!$O244*'CPMK-CPL'!R$12,0)+IFERROR('FORM NILAI SIAP'!$Q244*'CPMK-CPL'!R$13,0)+IFERROR('FORM NILAI SIAP'!$S244*'CPMK-CPL'!R$14,0)+IFERROR('FORM NILAI SIAP'!$U244*'CPMK-CPL'!R$15,0)+IFERROR('FORM NILAI SIAP'!$W244*'CPMK-CPL'!R$16,0)+IFERROR('FORM NILAI SIAP'!$Y244*'CPMK-CPL'!R$17,0)+IFERROR('FORM NILAI SIAP'!$AA244*'CPMK-CPL'!R$18,0)+IFERROR('FORM NILAI SIAP'!$AC244*'CPMK-CPL'!R$19,0)+IFERROR('FORM NILAI SIAP'!$AE244*'CPMK-CPL'!R$20,0))/'CPMK-CPL'!R$25,""))</f>
        <v/>
      </c>
      <c r="T244" s="2" t="str">
        <f t="shared" si="64"/>
        <v/>
      </c>
      <c r="U244" s="2" t="str">
        <f t="shared" si="65"/>
        <v/>
      </c>
      <c r="V244" s="2" t="str">
        <f t="shared" si="66"/>
        <v/>
      </c>
      <c r="W244" s="2" t="str">
        <f t="shared" si="67"/>
        <v/>
      </c>
      <c r="X244" s="2" t="str">
        <f t="shared" si="68"/>
        <v/>
      </c>
      <c r="Y244" s="2" t="str">
        <f t="shared" si="69"/>
        <v/>
      </c>
      <c r="Z244" s="2" t="str">
        <f t="shared" si="70"/>
        <v/>
      </c>
      <c r="AA244" s="2" t="str">
        <f t="shared" si="71"/>
        <v/>
      </c>
      <c r="AB244" s="2" t="str">
        <f t="shared" si="62"/>
        <v/>
      </c>
      <c r="AC244" s="2" t="str">
        <f t="shared" si="72"/>
        <v/>
      </c>
      <c r="AD244" s="2" t="str">
        <f t="shared" si="73"/>
        <v/>
      </c>
      <c r="AE244" s="2" t="str">
        <f t="shared" si="74"/>
        <v/>
      </c>
      <c r="AF244" s="2" t="str">
        <f t="shared" si="75"/>
        <v/>
      </c>
      <c r="AG244" s="2" t="str">
        <f t="shared" si="76"/>
        <v/>
      </c>
      <c r="AH244" s="2" t="str">
        <f t="shared" si="77"/>
        <v/>
      </c>
      <c r="AI244" s="60" t="str">
        <f t="shared" ca="1" si="78"/>
        <v/>
      </c>
      <c r="AJ244" s="60"/>
    </row>
    <row r="245" spans="1:36" x14ac:dyDescent="0.25">
      <c r="A245" s="63" t="str">
        <f t="shared" si="63"/>
        <v/>
      </c>
      <c r="B245" s="49" t="str">
        <f>IF('FORM NILAI SIAP'!A245=0,"",'FORM NILAI SIAP'!A245)</f>
        <v/>
      </c>
      <c r="C245" s="3" t="str">
        <f>IF('FORM NILAI SIAP'!B245=0,"",'FORM NILAI SIAP'!B245)</f>
        <v/>
      </c>
      <c r="D245" s="3" t="str">
        <f>'FORM NILAI SIAP'!J245</f>
        <v/>
      </c>
      <c r="E245" s="7" t="str">
        <f>IF($C245="","",IFERROR((IFERROR('FORM NILAI SIAP'!$M245*'CPMK-CPL'!D$11,0)+IFERROR('FORM NILAI SIAP'!$O245*'CPMK-CPL'!D$12,0)+IFERROR('FORM NILAI SIAP'!$Q245*'CPMK-CPL'!D$13,0)+IFERROR('FORM NILAI SIAP'!$S245*'CPMK-CPL'!D$14,0)+IFERROR('FORM NILAI SIAP'!$U245*'CPMK-CPL'!D$15,0)+IFERROR('FORM NILAI SIAP'!$W245*'CPMK-CPL'!D$16,0)+IFERROR('FORM NILAI SIAP'!$Y245*'CPMK-CPL'!D$17,0)+IFERROR('FORM NILAI SIAP'!$AA245*'CPMK-CPL'!D$18,0)+IFERROR('FORM NILAI SIAP'!$AC245*'CPMK-CPL'!D$19,0)+IFERROR('FORM NILAI SIAP'!$AE245*'CPMK-CPL'!D$20,0))/'CPMK-CPL'!D$25,""))</f>
        <v/>
      </c>
      <c r="F245" s="7" t="str">
        <f>IF($C245="","",IFERROR((IFERROR('FORM NILAI SIAP'!$M245*'CPMK-CPL'!E$11,0)+IFERROR('FORM NILAI SIAP'!$O245*'CPMK-CPL'!E$12,0)+IFERROR('FORM NILAI SIAP'!$Q245*'CPMK-CPL'!E$13,0)+IFERROR('FORM NILAI SIAP'!$S245*'CPMK-CPL'!E$14,0)+IFERROR('FORM NILAI SIAP'!$U245*'CPMK-CPL'!E$15,0)+IFERROR('FORM NILAI SIAP'!$W245*'CPMK-CPL'!E$16,0)+IFERROR('FORM NILAI SIAP'!$Y245*'CPMK-CPL'!E$17,0)+IFERROR('FORM NILAI SIAP'!$AA245*'CPMK-CPL'!E$18,0)+IFERROR('FORM NILAI SIAP'!$AC245*'CPMK-CPL'!E$19,0)+IFERROR('FORM NILAI SIAP'!$AE245*'CPMK-CPL'!E$20,0))/'CPMK-CPL'!E$25,""))</f>
        <v/>
      </c>
      <c r="G245" s="7" t="str">
        <f>IF($C245="","",IFERROR((IFERROR('FORM NILAI SIAP'!$M245*'CPMK-CPL'!F$11,0)+IFERROR('FORM NILAI SIAP'!$O245*'CPMK-CPL'!F$12,0)+IFERROR('FORM NILAI SIAP'!$Q245*'CPMK-CPL'!F$13,0)+IFERROR('FORM NILAI SIAP'!$S245*'CPMK-CPL'!F$14,0)+IFERROR('FORM NILAI SIAP'!$U245*'CPMK-CPL'!F$15,0)+IFERROR('FORM NILAI SIAP'!$W245*'CPMK-CPL'!F$16,0)+IFERROR('FORM NILAI SIAP'!$Y245*'CPMK-CPL'!F$17,0)+IFERROR('FORM NILAI SIAP'!$AA245*'CPMK-CPL'!F$18,0)+IFERROR('FORM NILAI SIAP'!$AC245*'CPMK-CPL'!F$19,0)+IFERROR('FORM NILAI SIAP'!$AE245*'CPMK-CPL'!F$20,0))/'CPMK-CPL'!F$25,""))</f>
        <v/>
      </c>
      <c r="H245" s="7" t="str">
        <f>IF($C245="","",IFERROR((IFERROR('FORM NILAI SIAP'!$M245*'CPMK-CPL'!G$11,0)+IFERROR('FORM NILAI SIAP'!$O245*'CPMK-CPL'!G$12,0)+IFERROR('FORM NILAI SIAP'!$Q245*'CPMK-CPL'!G$13,0)+IFERROR('FORM NILAI SIAP'!$S245*'CPMK-CPL'!G$14,0)+IFERROR('FORM NILAI SIAP'!$U245*'CPMK-CPL'!G$15,0)+IFERROR('FORM NILAI SIAP'!$W245*'CPMK-CPL'!G$16,0)+IFERROR('FORM NILAI SIAP'!$Y245*'CPMK-CPL'!G$17,0)+IFERROR('FORM NILAI SIAP'!$AA245*'CPMK-CPL'!G$18,0)+IFERROR('FORM NILAI SIAP'!$AC245*'CPMK-CPL'!G$19,0)+IFERROR('FORM NILAI SIAP'!$AE245*'CPMK-CPL'!G$20,0))/'CPMK-CPL'!G$25,""))</f>
        <v/>
      </c>
      <c r="I245" s="7" t="str">
        <f>IF($C245="","",IFERROR((IFERROR('FORM NILAI SIAP'!$M245*'CPMK-CPL'!H$11,0)+IFERROR('FORM NILAI SIAP'!$O245*'CPMK-CPL'!H$12,0)+IFERROR('FORM NILAI SIAP'!$Q245*'CPMK-CPL'!H$13,0)+IFERROR('FORM NILAI SIAP'!$S245*'CPMK-CPL'!H$14,0)+IFERROR('FORM NILAI SIAP'!$U245*'CPMK-CPL'!H$15,0)+IFERROR('FORM NILAI SIAP'!$W245*'CPMK-CPL'!H$16,0)+IFERROR('FORM NILAI SIAP'!$Y245*'CPMK-CPL'!H$17,0)+IFERROR('FORM NILAI SIAP'!$AA245*'CPMK-CPL'!H$18,0)+IFERROR('FORM NILAI SIAP'!$AC245*'CPMK-CPL'!H$19,0)+IFERROR('FORM NILAI SIAP'!$AE245*'CPMK-CPL'!H$20,0))/'CPMK-CPL'!H$25,""))</f>
        <v/>
      </c>
      <c r="J245" s="7" t="str">
        <f>IF($C245="","",IFERROR((IFERROR('FORM NILAI SIAP'!$M245*'CPMK-CPL'!I$11,0)+IFERROR('FORM NILAI SIAP'!$O245*'CPMK-CPL'!I$12,0)+IFERROR('FORM NILAI SIAP'!$Q245*'CPMK-CPL'!I$13,0)+IFERROR('FORM NILAI SIAP'!$S245*'CPMK-CPL'!I$14,0)+IFERROR('FORM NILAI SIAP'!$U245*'CPMK-CPL'!I$15,0)+IFERROR('FORM NILAI SIAP'!$W245*'CPMK-CPL'!I$16,0)+IFERROR('FORM NILAI SIAP'!$Y245*'CPMK-CPL'!I$17,0)+IFERROR('FORM NILAI SIAP'!$AA245*'CPMK-CPL'!I$18,0)+IFERROR('FORM NILAI SIAP'!$AC245*'CPMK-CPL'!I$19,0)+IFERROR('FORM NILAI SIAP'!$AE245*'CPMK-CPL'!I$20,0))/'CPMK-CPL'!I$25,""))</f>
        <v/>
      </c>
      <c r="K245" s="7" t="str">
        <f>IF($C245="","",IFERROR((IFERROR('FORM NILAI SIAP'!$M245*'CPMK-CPL'!J$11,0)+IFERROR('FORM NILAI SIAP'!$O245*'CPMK-CPL'!J$12,0)+IFERROR('FORM NILAI SIAP'!$Q245*'CPMK-CPL'!J$13,0)+IFERROR('FORM NILAI SIAP'!$S245*'CPMK-CPL'!J$14,0)+IFERROR('FORM NILAI SIAP'!$U245*'CPMK-CPL'!J$15,0)+IFERROR('FORM NILAI SIAP'!$W245*'CPMK-CPL'!J$16,0)+IFERROR('FORM NILAI SIAP'!$Y245*'CPMK-CPL'!J$17,0)+IFERROR('FORM NILAI SIAP'!$AA245*'CPMK-CPL'!J$18,0)+IFERROR('FORM NILAI SIAP'!$AC245*'CPMK-CPL'!J$19,0)+IFERROR('FORM NILAI SIAP'!$AE245*'CPMK-CPL'!J$20,0))/'CPMK-CPL'!J$25,""))</f>
        <v/>
      </c>
      <c r="L245" s="7" t="str">
        <f>IF($C245="","",IFERROR((IFERROR('FORM NILAI SIAP'!$M245*'CPMK-CPL'!K$11,0)+IFERROR('FORM NILAI SIAP'!$O245*'CPMK-CPL'!K$12,0)+IFERROR('FORM NILAI SIAP'!$Q245*'CPMK-CPL'!K$13,0)+IFERROR('FORM NILAI SIAP'!$S245*'CPMK-CPL'!K$14,0)+IFERROR('FORM NILAI SIAP'!$U245*'CPMK-CPL'!K$15,0)+IFERROR('FORM NILAI SIAP'!$W245*'CPMK-CPL'!K$16,0)+IFERROR('FORM NILAI SIAP'!$Y245*'CPMK-CPL'!K$17,0)+IFERROR('FORM NILAI SIAP'!$AA245*'CPMK-CPL'!K$18,0)+IFERROR('FORM NILAI SIAP'!$AC245*'CPMK-CPL'!K$19,0)+IFERROR('FORM NILAI SIAP'!$AE245*'CPMK-CPL'!K$20,0))/'CPMK-CPL'!K$25,""))</f>
        <v/>
      </c>
      <c r="M245" s="7" t="str">
        <f>IF($C245="","",IFERROR((IFERROR('FORM NILAI SIAP'!$M245*'CPMK-CPL'!L$11,0)+IFERROR('FORM NILAI SIAP'!$O245*'CPMK-CPL'!L$12,0)+IFERROR('FORM NILAI SIAP'!$Q245*'CPMK-CPL'!L$13,0)+IFERROR('FORM NILAI SIAP'!$S245*'CPMK-CPL'!L$14,0)+IFERROR('FORM NILAI SIAP'!$U245*'CPMK-CPL'!L$15,0)+IFERROR('FORM NILAI SIAP'!$W245*'CPMK-CPL'!L$16,0)+IFERROR('FORM NILAI SIAP'!$Y245*'CPMK-CPL'!L$17,0)+IFERROR('FORM NILAI SIAP'!$AA245*'CPMK-CPL'!L$18,0)+IFERROR('FORM NILAI SIAP'!$AC245*'CPMK-CPL'!L$19,0)+IFERROR('FORM NILAI SIAP'!$AE245*'CPMK-CPL'!L$20,0))/'CPMK-CPL'!L$25,""))</f>
        <v/>
      </c>
      <c r="N245" s="7" t="str">
        <f>IF($C245="","",IFERROR((IFERROR('FORM NILAI SIAP'!$M245*'CPMK-CPL'!M$11,0)+IFERROR('FORM NILAI SIAP'!$O245*'CPMK-CPL'!M$12,0)+IFERROR('FORM NILAI SIAP'!$Q245*'CPMK-CPL'!M$13,0)+IFERROR('FORM NILAI SIAP'!$S245*'CPMK-CPL'!M$14,0)+IFERROR('FORM NILAI SIAP'!$U245*'CPMK-CPL'!M$15,0)+IFERROR('FORM NILAI SIAP'!$W245*'CPMK-CPL'!M$16,0)+IFERROR('FORM NILAI SIAP'!$Y245*'CPMK-CPL'!M$17,0)+IFERROR('FORM NILAI SIAP'!$AA245*'CPMK-CPL'!M$18,0)+IFERROR('FORM NILAI SIAP'!$AC245*'CPMK-CPL'!M$19,0)+IFERROR('FORM NILAI SIAP'!$AE245*'CPMK-CPL'!M$20,0))/'CPMK-CPL'!M$25,""))</f>
        <v/>
      </c>
      <c r="O245" s="7" t="str">
        <f>IF($C245="","",IFERROR((IFERROR('FORM NILAI SIAP'!$M245*'CPMK-CPL'!N$11,0)+IFERROR('FORM NILAI SIAP'!$O245*'CPMK-CPL'!N$12,0)+IFERROR('FORM NILAI SIAP'!$Q245*'CPMK-CPL'!N$13,0)+IFERROR('FORM NILAI SIAP'!$S245*'CPMK-CPL'!N$14,0)+IFERROR('FORM NILAI SIAP'!$U245*'CPMK-CPL'!N$15,0)+IFERROR('FORM NILAI SIAP'!$W245*'CPMK-CPL'!N$16,0)+IFERROR('FORM NILAI SIAP'!$Y245*'CPMK-CPL'!N$17,0)+IFERROR('FORM NILAI SIAP'!$AA245*'CPMK-CPL'!N$18,0)+IFERROR('FORM NILAI SIAP'!$AC245*'CPMK-CPL'!N$19,0)+IFERROR('FORM NILAI SIAP'!$AE245*'CPMK-CPL'!N$20,0))/'CPMK-CPL'!N$25,""))</f>
        <v/>
      </c>
      <c r="P245" s="7" t="str">
        <f>IF($C245="","",IFERROR((IFERROR('FORM NILAI SIAP'!$M245*'CPMK-CPL'!O$11,0)+IFERROR('FORM NILAI SIAP'!$O245*'CPMK-CPL'!O$12,0)+IFERROR('FORM NILAI SIAP'!$Q245*'CPMK-CPL'!O$13,0)+IFERROR('FORM NILAI SIAP'!$S245*'CPMK-CPL'!O$14,0)+IFERROR('FORM NILAI SIAP'!$U245*'CPMK-CPL'!O$15,0)+IFERROR('FORM NILAI SIAP'!$W245*'CPMK-CPL'!O$16,0)+IFERROR('FORM NILAI SIAP'!$Y245*'CPMK-CPL'!O$17,0)+IFERROR('FORM NILAI SIAP'!$AA245*'CPMK-CPL'!O$18,0)+IFERROR('FORM NILAI SIAP'!$AC245*'CPMK-CPL'!O$19,0)+IFERROR('FORM NILAI SIAP'!$AE245*'CPMK-CPL'!O$20,0))/'CPMK-CPL'!O$25,""))</f>
        <v/>
      </c>
      <c r="Q245" s="7" t="str">
        <f>IF($C245="","",IFERROR((IFERROR('FORM NILAI SIAP'!$M245*'CPMK-CPL'!P$11,0)+IFERROR('FORM NILAI SIAP'!$O245*'CPMK-CPL'!P$12,0)+IFERROR('FORM NILAI SIAP'!$Q245*'CPMK-CPL'!P$13,0)+IFERROR('FORM NILAI SIAP'!$S245*'CPMK-CPL'!P$14,0)+IFERROR('FORM NILAI SIAP'!$U245*'CPMK-CPL'!P$15,0)+IFERROR('FORM NILAI SIAP'!$W245*'CPMK-CPL'!P$16,0)+IFERROR('FORM NILAI SIAP'!$Y245*'CPMK-CPL'!P$17,0)+IFERROR('FORM NILAI SIAP'!$AA245*'CPMK-CPL'!P$18,0)+IFERROR('FORM NILAI SIAP'!$AC245*'CPMK-CPL'!P$19,0)+IFERROR('FORM NILAI SIAP'!$AE245*'CPMK-CPL'!P$20,0))/'CPMK-CPL'!P$25,""))</f>
        <v/>
      </c>
      <c r="R245" s="7" t="str">
        <f>IF($C245="","",IFERROR((IFERROR('FORM NILAI SIAP'!$M245*'CPMK-CPL'!Q$11,0)+IFERROR('FORM NILAI SIAP'!$O245*'CPMK-CPL'!Q$12,0)+IFERROR('FORM NILAI SIAP'!$Q245*'CPMK-CPL'!Q$13,0)+IFERROR('FORM NILAI SIAP'!$S245*'CPMK-CPL'!Q$14,0)+IFERROR('FORM NILAI SIAP'!$U245*'CPMK-CPL'!Q$15,0)+IFERROR('FORM NILAI SIAP'!$W245*'CPMK-CPL'!Q$16,0)+IFERROR('FORM NILAI SIAP'!$Y245*'CPMK-CPL'!Q$17,0)+IFERROR('FORM NILAI SIAP'!$AA245*'CPMK-CPL'!Q$18,0)+IFERROR('FORM NILAI SIAP'!$AC245*'CPMK-CPL'!Q$19,0)+IFERROR('FORM NILAI SIAP'!$AE245*'CPMK-CPL'!Q$20,0))/'CPMK-CPL'!Q$25,""))</f>
        <v/>
      </c>
      <c r="S245" s="7" t="str">
        <f>IF($C245="","",IFERROR((IFERROR('FORM NILAI SIAP'!$M245*'CPMK-CPL'!R$11,0)+IFERROR('FORM NILAI SIAP'!$O245*'CPMK-CPL'!R$12,0)+IFERROR('FORM NILAI SIAP'!$Q245*'CPMK-CPL'!R$13,0)+IFERROR('FORM NILAI SIAP'!$S245*'CPMK-CPL'!R$14,0)+IFERROR('FORM NILAI SIAP'!$U245*'CPMK-CPL'!R$15,0)+IFERROR('FORM NILAI SIAP'!$W245*'CPMK-CPL'!R$16,0)+IFERROR('FORM NILAI SIAP'!$Y245*'CPMK-CPL'!R$17,0)+IFERROR('FORM NILAI SIAP'!$AA245*'CPMK-CPL'!R$18,0)+IFERROR('FORM NILAI SIAP'!$AC245*'CPMK-CPL'!R$19,0)+IFERROR('FORM NILAI SIAP'!$AE245*'CPMK-CPL'!R$20,0))/'CPMK-CPL'!R$25,""))</f>
        <v/>
      </c>
      <c r="T245" s="2" t="str">
        <f t="shared" si="64"/>
        <v/>
      </c>
      <c r="U245" s="2" t="str">
        <f t="shared" si="65"/>
        <v/>
      </c>
      <c r="V245" s="2" t="str">
        <f t="shared" si="66"/>
        <v/>
      </c>
      <c r="W245" s="2" t="str">
        <f t="shared" si="67"/>
        <v/>
      </c>
      <c r="X245" s="2" t="str">
        <f t="shared" si="68"/>
        <v/>
      </c>
      <c r="Y245" s="2" t="str">
        <f t="shared" si="69"/>
        <v/>
      </c>
      <c r="Z245" s="2" t="str">
        <f t="shared" si="70"/>
        <v/>
      </c>
      <c r="AA245" s="2" t="str">
        <f t="shared" si="71"/>
        <v/>
      </c>
      <c r="AB245" s="2" t="str">
        <f t="shared" si="62"/>
        <v/>
      </c>
      <c r="AC245" s="2" t="str">
        <f t="shared" si="72"/>
        <v/>
      </c>
      <c r="AD245" s="2" t="str">
        <f t="shared" si="73"/>
        <v/>
      </c>
      <c r="AE245" s="2" t="str">
        <f t="shared" si="74"/>
        <v/>
      </c>
      <c r="AF245" s="2" t="str">
        <f t="shared" si="75"/>
        <v/>
      </c>
      <c r="AG245" s="2" t="str">
        <f t="shared" si="76"/>
        <v/>
      </c>
      <c r="AH245" s="2" t="str">
        <f t="shared" si="77"/>
        <v/>
      </c>
      <c r="AI245" s="60" t="str">
        <f t="shared" ca="1" si="78"/>
        <v/>
      </c>
      <c r="AJ245" s="60"/>
    </row>
    <row r="246" spans="1:36" x14ac:dyDescent="0.25">
      <c r="A246" s="63" t="str">
        <f t="shared" si="63"/>
        <v/>
      </c>
      <c r="B246" s="49" t="str">
        <f>IF('FORM NILAI SIAP'!A246=0,"",'FORM NILAI SIAP'!A246)</f>
        <v/>
      </c>
      <c r="C246" s="3" t="str">
        <f>IF('FORM NILAI SIAP'!B246=0,"",'FORM NILAI SIAP'!B246)</f>
        <v/>
      </c>
      <c r="D246" s="3" t="str">
        <f>'FORM NILAI SIAP'!J246</f>
        <v/>
      </c>
      <c r="E246" s="7" t="str">
        <f>IF($C246="","",IFERROR((IFERROR('FORM NILAI SIAP'!$M246*'CPMK-CPL'!D$11,0)+IFERROR('FORM NILAI SIAP'!$O246*'CPMK-CPL'!D$12,0)+IFERROR('FORM NILAI SIAP'!$Q246*'CPMK-CPL'!D$13,0)+IFERROR('FORM NILAI SIAP'!$S246*'CPMK-CPL'!D$14,0)+IFERROR('FORM NILAI SIAP'!$U246*'CPMK-CPL'!D$15,0)+IFERROR('FORM NILAI SIAP'!$W246*'CPMK-CPL'!D$16,0)+IFERROR('FORM NILAI SIAP'!$Y246*'CPMK-CPL'!D$17,0)+IFERROR('FORM NILAI SIAP'!$AA246*'CPMK-CPL'!D$18,0)+IFERROR('FORM NILAI SIAP'!$AC246*'CPMK-CPL'!D$19,0)+IFERROR('FORM NILAI SIAP'!$AE246*'CPMK-CPL'!D$20,0))/'CPMK-CPL'!D$25,""))</f>
        <v/>
      </c>
      <c r="F246" s="7" t="str">
        <f>IF($C246="","",IFERROR((IFERROR('FORM NILAI SIAP'!$M246*'CPMK-CPL'!E$11,0)+IFERROR('FORM NILAI SIAP'!$O246*'CPMK-CPL'!E$12,0)+IFERROR('FORM NILAI SIAP'!$Q246*'CPMK-CPL'!E$13,0)+IFERROR('FORM NILAI SIAP'!$S246*'CPMK-CPL'!E$14,0)+IFERROR('FORM NILAI SIAP'!$U246*'CPMK-CPL'!E$15,0)+IFERROR('FORM NILAI SIAP'!$W246*'CPMK-CPL'!E$16,0)+IFERROR('FORM NILAI SIAP'!$Y246*'CPMK-CPL'!E$17,0)+IFERROR('FORM NILAI SIAP'!$AA246*'CPMK-CPL'!E$18,0)+IFERROR('FORM NILAI SIAP'!$AC246*'CPMK-CPL'!E$19,0)+IFERROR('FORM NILAI SIAP'!$AE246*'CPMK-CPL'!E$20,0))/'CPMK-CPL'!E$25,""))</f>
        <v/>
      </c>
      <c r="G246" s="7" t="str">
        <f>IF($C246="","",IFERROR((IFERROR('FORM NILAI SIAP'!$M246*'CPMK-CPL'!F$11,0)+IFERROR('FORM NILAI SIAP'!$O246*'CPMK-CPL'!F$12,0)+IFERROR('FORM NILAI SIAP'!$Q246*'CPMK-CPL'!F$13,0)+IFERROR('FORM NILAI SIAP'!$S246*'CPMK-CPL'!F$14,0)+IFERROR('FORM NILAI SIAP'!$U246*'CPMK-CPL'!F$15,0)+IFERROR('FORM NILAI SIAP'!$W246*'CPMK-CPL'!F$16,0)+IFERROR('FORM NILAI SIAP'!$Y246*'CPMK-CPL'!F$17,0)+IFERROR('FORM NILAI SIAP'!$AA246*'CPMK-CPL'!F$18,0)+IFERROR('FORM NILAI SIAP'!$AC246*'CPMK-CPL'!F$19,0)+IFERROR('FORM NILAI SIAP'!$AE246*'CPMK-CPL'!F$20,0))/'CPMK-CPL'!F$25,""))</f>
        <v/>
      </c>
      <c r="H246" s="7" t="str">
        <f>IF($C246="","",IFERROR((IFERROR('FORM NILAI SIAP'!$M246*'CPMK-CPL'!G$11,0)+IFERROR('FORM NILAI SIAP'!$O246*'CPMK-CPL'!G$12,0)+IFERROR('FORM NILAI SIAP'!$Q246*'CPMK-CPL'!G$13,0)+IFERROR('FORM NILAI SIAP'!$S246*'CPMK-CPL'!G$14,0)+IFERROR('FORM NILAI SIAP'!$U246*'CPMK-CPL'!G$15,0)+IFERROR('FORM NILAI SIAP'!$W246*'CPMK-CPL'!G$16,0)+IFERROR('FORM NILAI SIAP'!$Y246*'CPMK-CPL'!G$17,0)+IFERROR('FORM NILAI SIAP'!$AA246*'CPMK-CPL'!G$18,0)+IFERROR('FORM NILAI SIAP'!$AC246*'CPMK-CPL'!G$19,0)+IFERROR('FORM NILAI SIAP'!$AE246*'CPMK-CPL'!G$20,0))/'CPMK-CPL'!G$25,""))</f>
        <v/>
      </c>
      <c r="I246" s="7" t="str">
        <f>IF($C246="","",IFERROR((IFERROR('FORM NILAI SIAP'!$M246*'CPMK-CPL'!H$11,0)+IFERROR('FORM NILAI SIAP'!$O246*'CPMK-CPL'!H$12,0)+IFERROR('FORM NILAI SIAP'!$Q246*'CPMK-CPL'!H$13,0)+IFERROR('FORM NILAI SIAP'!$S246*'CPMK-CPL'!H$14,0)+IFERROR('FORM NILAI SIAP'!$U246*'CPMK-CPL'!H$15,0)+IFERROR('FORM NILAI SIAP'!$W246*'CPMK-CPL'!H$16,0)+IFERROR('FORM NILAI SIAP'!$Y246*'CPMK-CPL'!H$17,0)+IFERROR('FORM NILAI SIAP'!$AA246*'CPMK-CPL'!H$18,0)+IFERROR('FORM NILAI SIAP'!$AC246*'CPMK-CPL'!H$19,0)+IFERROR('FORM NILAI SIAP'!$AE246*'CPMK-CPL'!H$20,0))/'CPMK-CPL'!H$25,""))</f>
        <v/>
      </c>
      <c r="J246" s="7" t="str">
        <f>IF($C246="","",IFERROR((IFERROR('FORM NILAI SIAP'!$M246*'CPMK-CPL'!I$11,0)+IFERROR('FORM NILAI SIAP'!$O246*'CPMK-CPL'!I$12,0)+IFERROR('FORM NILAI SIAP'!$Q246*'CPMK-CPL'!I$13,0)+IFERROR('FORM NILAI SIAP'!$S246*'CPMK-CPL'!I$14,0)+IFERROR('FORM NILAI SIAP'!$U246*'CPMK-CPL'!I$15,0)+IFERROR('FORM NILAI SIAP'!$W246*'CPMK-CPL'!I$16,0)+IFERROR('FORM NILAI SIAP'!$Y246*'CPMK-CPL'!I$17,0)+IFERROR('FORM NILAI SIAP'!$AA246*'CPMK-CPL'!I$18,0)+IFERROR('FORM NILAI SIAP'!$AC246*'CPMK-CPL'!I$19,0)+IFERROR('FORM NILAI SIAP'!$AE246*'CPMK-CPL'!I$20,0))/'CPMK-CPL'!I$25,""))</f>
        <v/>
      </c>
      <c r="K246" s="7" t="str">
        <f>IF($C246="","",IFERROR((IFERROR('FORM NILAI SIAP'!$M246*'CPMK-CPL'!J$11,0)+IFERROR('FORM NILAI SIAP'!$O246*'CPMK-CPL'!J$12,0)+IFERROR('FORM NILAI SIAP'!$Q246*'CPMK-CPL'!J$13,0)+IFERROR('FORM NILAI SIAP'!$S246*'CPMK-CPL'!J$14,0)+IFERROR('FORM NILAI SIAP'!$U246*'CPMK-CPL'!J$15,0)+IFERROR('FORM NILAI SIAP'!$W246*'CPMK-CPL'!J$16,0)+IFERROR('FORM NILAI SIAP'!$Y246*'CPMK-CPL'!J$17,0)+IFERROR('FORM NILAI SIAP'!$AA246*'CPMK-CPL'!J$18,0)+IFERROR('FORM NILAI SIAP'!$AC246*'CPMK-CPL'!J$19,0)+IFERROR('FORM NILAI SIAP'!$AE246*'CPMK-CPL'!J$20,0))/'CPMK-CPL'!J$25,""))</f>
        <v/>
      </c>
      <c r="L246" s="7" t="str">
        <f>IF($C246="","",IFERROR((IFERROR('FORM NILAI SIAP'!$M246*'CPMK-CPL'!K$11,0)+IFERROR('FORM NILAI SIAP'!$O246*'CPMK-CPL'!K$12,0)+IFERROR('FORM NILAI SIAP'!$Q246*'CPMK-CPL'!K$13,0)+IFERROR('FORM NILAI SIAP'!$S246*'CPMK-CPL'!K$14,0)+IFERROR('FORM NILAI SIAP'!$U246*'CPMK-CPL'!K$15,0)+IFERROR('FORM NILAI SIAP'!$W246*'CPMK-CPL'!K$16,0)+IFERROR('FORM NILAI SIAP'!$Y246*'CPMK-CPL'!K$17,0)+IFERROR('FORM NILAI SIAP'!$AA246*'CPMK-CPL'!K$18,0)+IFERROR('FORM NILAI SIAP'!$AC246*'CPMK-CPL'!K$19,0)+IFERROR('FORM NILAI SIAP'!$AE246*'CPMK-CPL'!K$20,0))/'CPMK-CPL'!K$25,""))</f>
        <v/>
      </c>
      <c r="M246" s="7" t="str">
        <f>IF($C246="","",IFERROR((IFERROR('FORM NILAI SIAP'!$M246*'CPMK-CPL'!L$11,0)+IFERROR('FORM NILAI SIAP'!$O246*'CPMK-CPL'!L$12,0)+IFERROR('FORM NILAI SIAP'!$Q246*'CPMK-CPL'!L$13,0)+IFERROR('FORM NILAI SIAP'!$S246*'CPMK-CPL'!L$14,0)+IFERROR('FORM NILAI SIAP'!$U246*'CPMK-CPL'!L$15,0)+IFERROR('FORM NILAI SIAP'!$W246*'CPMK-CPL'!L$16,0)+IFERROR('FORM NILAI SIAP'!$Y246*'CPMK-CPL'!L$17,0)+IFERROR('FORM NILAI SIAP'!$AA246*'CPMK-CPL'!L$18,0)+IFERROR('FORM NILAI SIAP'!$AC246*'CPMK-CPL'!L$19,0)+IFERROR('FORM NILAI SIAP'!$AE246*'CPMK-CPL'!L$20,0))/'CPMK-CPL'!L$25,""))</f>
        <v/>
      </c>
      <c r="N246" s="7" t="str">
        <f>IF($C246="","",IFERROR((IFERROR('FORM NILAI SIAP'!$M246*'CPMK-CPL'!M$11,0)+IFERROR('FORM NILAI SIAP'!$O246*'CPMK-CPL'!M$12,0)+IFERROR('FORM NILAI SIAP'!$Q246*'CPMK-CPL'!M$13,0)+IFERROR('FORM NILAI SIAP'!$S246*'CPMK-CPL'!M$14,0)+IFERROR('FORM NILAI SIAP'!$U246*'CPMK-CPL'!M$15,0)+IFERROR('FORM NILAI SIAP'!$W246*'CPMK-CPL'!M$16,0)+IFERROR('FORM NILAI SIAP'!$Y246*'CPMK-CPL'!M$17,0)+IFERROR('FORM NILAI SIAP'!$AA246*'CPMK-CPL'!M$18,0)+IFERROR('FORM NILAI SIAP'!$AC246*'CPMK-CPL'!M$19,0)+IFERROR('FORM NILAI SIAP'!$AE246*'CPMK-CPL'!M$20,0))/'CPMK-CPL'!M$25,""))</f>
        <v/>
      </c>
      <c r="O246" s="7" t="str">
        <f>IF($C246="","",IFERROR((IFERROR('FORM NILAI SIAP'!$M246*'CPMK-CPL'!N$11,0)+IFERROR('FORM NILAI SIAP'!$O246*'CPMK-CPL'!N$12,0)+IFERROR('FORM NILAI SIAP'!$Q246*'CPMK-CPL'!N$13,0)+IFERROR('FORM NILAI SIAP'!$S246*'CPMK-CPL'!N$14,0)+IFERROR('FORM NILAI SIAP'!$U246*'CPMK-CPL'!N$15,0)+IFERROR('FORM NILAI SIAP'!$W246*'CPMK-CPL'!N$16,0)+IFERROR('FORM NILAI SIAP'!$Y246*'CPMK-CPL'!N$17,0)+IFERROR('FORM NILAI SIAP'!$AA246*'CPMK-CPL'!N$18,0)+IFERROR('FORM NILAI SIAP'!$AC246*'CPMK-CPL'!N$19,0)+IFERROR('FORM NILAI SIAP'!$AE246*'CPMK-CPL'!N$20,0))/'CPMK-CPL'!N$25,""))</f>
        <v/>
      </c>
      <c r="P246" s="7" t="str">
        <f>IF($C246="","",IFERROR((IFERROR('FORM NILAI SIAP'!$M246*'CPMK-CPL'!O$11,0)+IFERROR('FORM NILAI SIAP'!$O246*'CPMK-CPL'!O$12,0)+IFERROR('FORM NILAI SIAP'!$Q246*'CPMK-CPL'!O$13,0)+IFERROR('FORM NILAI SIAP'!$S246*'CPMK-CPL'!O$14,0)+IFERROR('FORM NILAI SIAP'!$U246*'CPMK-CPL'!O$15,0)+IFERROR('FORM NILAI SIAP'!$W246*'CPMK-CPL'!O$16,0)+IFERROR('FORM NILAI SIAP'!$Y246*'CPMK-CPL'!O$17,0)+IFERROR('FORM NILAI SIAP'!$AA246*'CPMK-CPL'!O$18,0)+IFERROR('FORM NILAI SIAP'!$AC246*'CPMK-CPL'!O$19,0)+IFERROR('FORM NILAI SIAP'!$AE246*'CPMK-CPL'!O$20,0))/'CPMK-CPL'!O$25,""))</f>
        <v/>
      </c>
      <c r="Q246" s="7" t="str">
        <f>IF($C246="","",IFERROR((IFERROR('FORM NILAI SIAP'!$M246*'CPMK-CPL'!P$11,0)+IFERROR('FORM NILAI SIAP'!$O246*'CPMK-CPL'!P$12,0)+IFERROR('FORM NILAI SIAP'!$Q246*'CPMK-CPL'!P$13,0)+IFERROR('FORM NILAI SIAP'!$S246*'CPMK-CPL'!P$14,0)+IFERROR('FORM NILAI SIAP'!$U246*'CPMK-CPL'!P$15,0)+IFERROR('FORM NILAI SIAP'!$W246*'CPMK-CPL'!P$16,0)+IFERROR('FORM NILAI SIAP'!$Y246*'CPMK-CPL'!P$17,0)+IFERROR('FORM NILAI SIAP'!$AA246*'CPMK-CPL'!P$18,0)+IFERROR('FORM NILAI SIAP'!$AC246*'CPMK-CPL'!P$19,0)+IFERROR('FORM NILAI SIAP'!$AE246*'CPMK-CPL'!P$20,0))/'CPMK-CPL'!P$25,""))</f>
        <v/>
      </c>
      <c r="R246" s="7" t="str">
        <f>IF($C246="","",IFERROR((IFERROR('FORM NILAI SIAP'!$M246*'CPMK-CPL'!Q$11,0)+IFERROR('FORM NILAI SIAP'!$O246*'CPMK-CPL'!Q$12,0)+IFERROR('FORM NILAI SIAP'!$Q246*'CPMK-CPL'!Q$13,0)+IFERROR('FORM NILAI SIAP'!$S246*'CPMK-CPL'!Q$14,0)+IFERROR('FORM NILAI SIAP'!$U246*'CPMK-CPL'!Q$15,0)+IFERROR('FORM NILAI SIAP'!$W246*'CPMK-CPL'!Q$16,0)+IFERROR('FORM NILAI SIAP'!$Y246*'CPMK-CPL'!Q$17,0)+IFERROR('FORM NILAI SIAP'!$AA246*'CPMK-CPL'!Q$18,0)+IFERROR('FORM NILAI SIAP'!$AC246*'CPMK-CPL'!Q$19,0)+IFERROR('FORM NILAI SIAP'!$AE246*'CPMK-CPL'!Q$20,0))/'CPMK-CPL'!Q$25,""))</f>
        <v/>
      </c>
      <c r="S246" s="7" t="str">
        <f>IF($C246="","",IFERROR((IFERROR('FORM NILAI SIAP'!$M246*'CPMK-CPL'!R$11,0)+IFERROR('FORM NILAI SIAP'!$O246*'CPMK-CPL'!R$12,0)+IFERROR('FORM NILAI SIAP'!$Q246*'CPMK-CPL'!R$13,0)+IFERROR('FORM NILAI SIAP'!$S246*'CPMK-CPL'!R$14,0)+IFERROR('FORM NILAI SIAP'!$U246*'CPMK-CPL'!R$15,0)+IFERROR('FORM NILAI SIAP'!$W246*'CPMK-CPL'!R$16,0)+IFERROR('FORM NILAI SIAP'!$Y246*'CPMK-CPL'!R$17,0)+IFERROR('FORM NILAI SIAP'!$AA246*'CPMK-CPL'!R$18,0)+IFERROR('FORM NILAI SIAP'!$AC246*'CPMK-CPL'!R$19,0)+IFERROR('FORM NILAI SIAP'!$AE246*'CPMK-CPL'!R$20,0))/'CPMK-CPL'!R$25,""))</f>
        <v/>
      </c>
      <c r="T246" s="2" t="str">
        <f t="shared" si="64"/>
        <v/>
      </c>
      <c r="U246" s="2" t="str">
        <f t="shared" si="65"/>
        <v/>
      </c>
      <c r="V246" s="2" t="str">
        <f t="shared" si="66"/>
        <v/>
      </c>
      <c r="W246" s="2" t="str">
        <f t="shared" si="67"/>
        <v/>
      </c>
      <c r="X246" s="2" t="str">
        <f t="shared" si="68"/>
        <v/>
      </c>
      <c r="Y246" s="2" t="str">
        <f t="shared" si="69"/>
        <v/>
      </c>
      <c r="Z246" s="2" t="str">
        <f t="shared" si="70"/>
        <v/>
      </c>
      <c r="AA246" s="2" t="str">
        <f t="shared" si="71"/>
        <v/>
      </c>
      <c r="AB246" s="2" t="str">
        <f t="shared" si="62"/>
        <v/>
      </c>
      <c r="AC246" s="2" t="str">
        <f t="shared" si="72"/>
        <v/>
      </c>
      <c r="AD246" s="2" t="str">
        <f t="shared" si="73"/>
        <v/>
      </c>
      <c r="AE246" s="2" t="str">
        <f t="shared" si="74"/>
        <v/>
      </c>
      <c r="AF246" s="2" t="str">
        <f t="shared" si="75"/>
        <v/>
      </c>
      <c r="AG246" s="2" t="str">
        <f t="shared" si="76"/>
        <v/>
      </c>
      <c r="AH246" s="2" t="str">
        <f t="shared" si="77"/>
        <v/>
      </c>
      <c r="AI246" s="60" t="str">
        <f t="shared" ca="1" si="78"/>
        <v/>
      </c>
      <c r="AJ246" s="60"/>
    </row>
    <row r="247" spans="1:36" x14ac:dyDescent="0.25">
      <c r="A247" s="63" t="str">
        <f t="shared" si="63"/>
        <v/>
      </c>
      <c r="B247" s="49" t="str">
        <f>IF('FORM NILAI SIAP'!A247=0,"",'FORM NILAI SIAP'!A247)</f>
        <v/>
      </c>
      <c r="C247" s="3" t="str">
        <f>IF('FORM NILAI SIAP'!B247=0,"",'FORM NILAI SIAP'!B247)</f>
        <v/>
      </c>
      <c r="D247" s="3" t="str">
        <f>'FORM NILAI SIAP'!J247</f>
        <v/>
      </c>
      <c r="E247" s="7" t="str">
        <f>IF($C247="","",IFERROR((IFERROR('FORM NILAI SIAP'!$M247*'CPMK-CPL'!D$11,0)+IFERROR('FORM NILAI SIAP'!$O247*'CPMK-CPL'!D$12,0)+IFERROR('FORM NILAI SIAP'!$Q247*'CPMK-CPL'!D$13,0)+IFERROR('FORM NILAI SIAP'!$S247*'CPMK-CPL'!D$14,0)+IFERROR('FORM NILAI SIAP'!$U247*'CPMK-CPL'!D$15,0)+IFERROR('FORM NILAI SIAP'!$W247*'CPMK-CPL'!D$16,0)+IFERROR('FORM NILAI SIAP'!$Y247*'CPMK-CPL'!D$17,0)+IFERROR('FORM NILAI SIAP'!$AA247*'CPMK-CPL'!D$18,0)+IFERROR('FORM NILAI SIAP'!$AC247*'CPMK-CPL'!D$19,0)+IFERROR('FORM NILAI SIAP'!$AE247*'CPMK-CPL'!D$20,0))/'CPMK-CPL'!D$25,""))</f>
        <v/>
      </c>
      <c r="F247" s="7" t="str">
        <f>IF($C247="","",IFERROR((IFERROR('FORM NILAI SIAP'!$M247*'CPMK-CPL'!E$11,0)+IFERROR('FORM NILAI SIAP'!$O247*'CPMK-CPL'!E$12,0)+IFERROR('FORM NILAI SIAP'!$Q247*'CPMK-CPL'!E$13,0)+IFERROR('FORM NILAI SIAP'!$S247*'CPMK-CPL'!E$14,0)+IFERROR('FORM NILAI SIAP'!$U247*'CPMK-CPL'!E$15,0)+IFERROR('FORM NILAI SIAP'!$W247*'CPMK-CPL'!E$16,0)+IFERROR('FORM NILAI SIAP'!$Y247*'CPMK-CPL'!E$17,0)+IFERROR('FORM NILAI SIAP'!$AA247*'CPMK-CPL'!E$18,0)+IFERROR('FORM NILAI SIAP'!$AC247*'CPMK-CPL'!E$19,0)+IFERROR('FORM NILAI SIAP'!$AE247*'CPMK-CPL'!E$20,0))/'CPMK-CPL'!E$25,""))</f>
        <v/>
      </c>
      <c r="G247" s="7" t="str">
        <f>IF($C247="","",IFERROR((IFERROR('FORM NILAI SIAP'!$M247*'CPMK-CPL'!F$11,0)+IFERROR('FORM NILAI SIAP'!$O247*'CPMK-CPL'!F$12,0)+IFERROR('FORM NILAI SIAP'!$Q247*'CPMK-CPL'!F$13,0)+IFERROR('FORM NILAI SIAP'!$S247*'CPMK-CPL'!F$14,0)+IFERROR('FORM NILAI SIAP'!$U247*'CPMK-CPL'!F$15,0)+IFERROR('FORM NILAI SIAP'!$W247*'CPMK-CPL'!F$16,0)+IFERROR('FORM NILAI SIAP'!$Y247*'CPMK-CPL'!F$17,0)+IFERROR('FORM NILAI SIAP'!$AA247*'CPMK-CPL'!F$18,0)+IFERROR('FORM NILAI SIAP'!$AC247*'CPMK-CPL'!F$19,0)+IFERROR('FORM NILAI SIAP'!$AE247*'CPMK-CPL'!F$20,0))/'CPMK-CPL'!F$25,""))</f>
        <v/>
      </c>
      <c r="H247" s="7" t="str">
        <f>IF($C247="","",IFERROR((IFERROR('FORM NILAI SIAP'!$M247*'CPMK-CPL'!G$11,0)+IFERROR('FORM NILAI SIAP'!$O247*'CPMK-CPL'!G$12,0)+IFERROR('FORM NILAI SIAP'!$Q247*'CPMK-CPL'!G$13,0)+IFERROR('FORM NILAI SIAP'!$S247*'CPMK-CPL'!G$14,0)+IFERROR('FORM NILAI SIAP'!$U247*'CPMK-CPL'!G$15,0)+IFERROR('FORM NILAI SIAP'!$W247*'CPMK-CPL'!G$16,0)+IFERROR('FORM NILAI SIAP'!$Y247*'CPMK-CPL'!G$17,0)+IFERROR('FORM NILAI SIAP'!$AA247*'CPMK-CPL'!G$18,0)+IFERROR('FORM NILAI SIAP'!$AC247*'CPMK-CPL'!G$19,0)+IFERROR('FORM NILAI SIAP'!$AE247*'CPMK-CPL'!G$20,0))/'CPMK-CPL'!G$25,""))</f>
        <v/>
      </c>
      <c r="I247" s="7" t="str">
        <f>IF($C247="","",IFERROR((IFERROR('FORM NILAI SIAP'!$M247*'CPMK-CPL'!H$11,0)+IFERROR('FORM NILAI SIAP'!$O247*'CPMK-CPL'!H$12,0)+IFERROR('FORM NILAI SIAP'!$Q247*'CPMK-CPL'!H$13,0)+IFERROR('FORM NILAI SIAP'!$S247*'CPMK-CPL'!H$14,0)+IFERROR('FORM NILAI SIAP'!$U247*'CPMK-CPL'!H$15,0)+IFERROR('FORM NILAI SIAP'!$W247*'CPMK-CPL'!H$16,0)+IFERROR('FORM NILAI SIAP'!$Y247*'CPMK-CPL'!H$17,0)+IFERROR('FORM NILAI SIAP'!$AA247*'CPMK-CPL'!H$18,0)+IFERROR('FORM NILAI SIAP'!$AC247*'CPMK-CPL'!H$19,0)+IFERROR('FORM NILAI SIAP'!$AE247*'CPMK-CPL'!H$20,0))/'CPMK-CPL'!H$25,""))</f>
        <v/>
      </c>
      <c r="J247" s="7" t="str">
        <f>IF($C247="","",IFERROR((IFERROR('FORM NILAI SIAP'!$M247*'CPMK-CPL'!I$11,0)+IFERROR('FORM NILAI SIAP'!$O247*'CPMK-CPL'!I$12,0)+IFERROR('FORM NILAI SIAP'!$Q247*'CPMK-CPL'!I$13,0)+IFERROR('FORM NILAI SIAP'!$S247*'CPMK-CPL'!I$14,0)+IFERROR('FORM NILAI SIAP'!$U247*'CPMK-CPL'!I$15,0)+IFERROR('FORM NILAI SIAP'!$W247*'CPMK-CPL'!I$16,0)+IFERROR('FORM NILAI SIAP'!$Y247*'CPMK-CPL'!I$17,0)+IFERROR('FORM NILAI SIAP'!$AA247*'CPMK-CPL'!I$18,0)+IFERROR('FORM NILAI SIAP'!$AC247*'CPMK-CPL'!I$19,0)+IFERROR('FORM NILAI SIAP'!$AE247*'CPMK-CPL'!I$20,0))/'CPMK-CPL'!I$25,""))</f>
        <v/>
      </c>
      <c r="K247" s="7" t="str">
        <f>IF($C247="","",IFERROR((IFERROR('FORM NILAI SIAP'!$M247*'CPMK-CPL'!J$11,0)+IFERROR('FORM NILAI SIAP'!$O247*'CPMK-CPL'!J$12,0)+IFERROR('FORM NILAI SIAP'!$Q247*'CPMK-CPL'!J$13,0)+IFERROR('FORM NILAI SIAP'!$S247*'CPMK-CPL'!J$14,0)+IFERROR('FORM NILAI SIAP'!$U247*'CPMK-CPL'!J$15,0)+IFERROR('FORM NILAI SIAP'!$W247*'CPMK-CPL'!J$16,0)+IFERROR('FORM NILAI SIAP'!$Y247*'CPMK-CPL'!J$17,0)+IFERROR('FORM NILAI SIAP'!$AA247*'CPMK-CPL'!J$18,0)+IFERROR('FORM NILAI SIAP'!$AC247*'CPMK-CPL'!J$19,0)+IFERROR('FORM NILAI SIAP'!$AE247*'CPMK-CPL'!J$20,0))/'CPMK-CPL'!J$25,""))</f>
        <v/>
      </c>
      <c r="L247" s="7" t="str">
        <f>IF($C247="","",IFERROR((IFERROR('FORM NILAI SIAP'!$M247*'CPMK-CPL'!K$11,0)+IFERROR('FORM NILAI SIAP'!$O247*'CPMK-CPL'!K$12,0)+IFERROR('FORM NILAI SIAP'!$Q247*'CPMK-CPL'!K$13,0)+IFERROR('FORM NILAI SIAP'!$S247*'CPMK-CPL'!K$14,0)+IFERROR('FORM NILAI SIAP'!$U247*'CPMK-CPL'!K$15,0)+IFERROR('FORM NILAI SIAP'!$W247*'CPMK-CPL'!K$16,0)+IFERROR('FORM NILAI SIAP'!$Y247*'CPMK-CPL'!K$17,0)+IFERROR('FORM NILAI SIAP'!$AA247*'CPMK-CPL'!K$18,0)+IFERROR('FORM NILAI SIAP'!$AC247*'CPMK-CPL'!K$19,0)+IFERROR('FORM NILAI SIAP'!$AE247*'CPMK-CPL'!K$20,0))/'CPMK-CPL'!K$25,""))</f>
        <v/>
      </c>
      <c r="M247" s="7" t="str">
        <f>IF($C247="","",IFERROR((IFERROR('FORM NILAI SIAP'!$M247*'CPMK-CPL'!L$11,0)+IFERROR('FORM NILAI SIAP'!$O247*'CPMK-CPL'!L$12,0)+IFERROR('FORM NILAI SIAP'!$Q247*'CPMK-CPL'!L$13,0)+IFERROR('FORM NILAI SIAP'!$S247*'CPMK-CPL'!L$14,0)+IFERROR('FORM NILAI SIAP'!$U247*'CPMK-CPL'!L$15,0)+IFERROR('FORM NILAI SIAP'!$W247*'CPMK-CPL'!L$16,0)+IFERROR('FORM NILAI SIAP'!$Y247*'CPMK-CPL'!L$17,0)+IFERROR('FORM NILAI SIAP'!$AA247*'CPMK-CPL'!L$18,0)+IFERROR('FORM NILAI SIAP'!$AC247*'CPMK-CPL'!L$19,0)+IFERROR('FORM NILAI SIAP'!$AE247*'CPMK-CPL'!L$20,0))/'CPMK-CPL'!L$25,""))</f>
        <v/>
      </c>
      <c r="N247" s="7" t="str">
        <f>IF($C247="","",IFERROR((IFERROR('FORM NILAI SIAP'!$M247*'CPMK-CPL'!M$11,0)+IFERROR('FORM NILAI SIAP'!$O247*'CPMK-CPL'!M$12,0)+IFERROR('FORM NILAI SIAP'!$Q247*'CPMK-CPL'!M$13,0)+IFERROR('FORM NILAI SIAP'!$S247*'CPMK-CPL'!M$14,0)+IFERROR('FORM NILAI SIAP'!$U247*'CPMK-CPL'!M$15,0)+IFERROR('FORM NILAI SIAP'!$W247*'CPMK-CPL'!M$16,0)+IFERROR('FORM NILAI SIAP'!$Y247*'CPMK-CPL'!M$17,0)+IFERROR('FORM NILAI SIAP'!$AA247*'CPMK-CPL'!M$18,0)+IFERROR('FORM NILAI SIAP'!$AC247*'CPMK-CPL'!M$19,0)+IFERROR('FORM NILAI SIAP'!$AE247*'CPMK-CPL'!M$20,0))/'CPMK-CPL'!M$25,""))</f>
        <v/>
      </c>
      <c r="O247" s="7" t="str">
        <f>IF($C247="","",IFERROR((IFERROR('FORM NILAI SIAP'!$M247*'CPMK-CPL'!N$11,0)+IFERROR('FORM NILAI SIAP'!$O247*'CPMK-CPL'!N$12,0)+IFERROR('FORM NILAI SIAP'!$Q247*'CPMK-CPL'!N$13,0)+IFERROR('FORM NILAI SIAP'!$S247*'CPMK-CPL'!N$14,0)+IFERROR('FORM NILAI SIAP'!$U247*'CPMK-CPL'!N$15,0)+IFERROR('FORM NILAI SIAP'!$W247*'CPMK-CPL'!N$16,0)+IFERROR('FORM NILAI SIAP'!$Y247*'CPMK-CPL'!N$17,0)+IFERROR('FORM NILAI SIAP'!$AA247*'CPMK-CPL'!N$18,0)+IFERROR('FORM NILAI SIAP'!$AC247*'CPMK-CPL'!N$19,0)+IFERROR('FORM NILAI SIAP'!$AE247*'CPMK-CPL'!N$20,0))/'CPMK-CPL'!N$25,""))</f>
        <v/>
      </c>
      <c r="P247" s="7" t="str">
        <f>IF($C247="","",IFERROR((IFERROR('FORM NILAI SIAP'!$M247*'CPMK-CPL'!O$11,0)+IFERROR('FORM NILAI SIAP'!$O247*'CPMK-CPL'!O$12,0)+IFERROR('FORM NILAI SIAP'!$Q247*'CPMK-CPL'!O$13,0)+IFERROR('FORM NILAI SIAP'!$S247*'CPMK-CPL'!O$14,0)+IFERROR('FORM NILAI SIAP'!$U247*'CPMK-CPL'!O$15,0)+IFERROR('FORM NILAI SIAP'!$W247*'CPMK-CPL'!O$16,0)+IFERROR('FORM NILAI SIAP'!$Y247*'CPMK-CPL'!O$17,0)+IFERROR('FORM NILAI SIAP'!$AA247*'CPMK-CPL'!O$18,0)+IFERROR('FORM NILAI SIAP'!$AC247*'CPMK-CPL'!O$19,0)+IFERROR('FORM NILAI SIAP'!$AE247*'CPMK-CPL'!O$20,0))/'CPMK-CPL'!O$25,""))</f>
        <v/>
      </c>
      <c r="Q247" s="7" t="str">
        <f>IF($C247="","",IFERROR((IFERROR('FORM NILAI SIAP'!$M247*'CPMK-CPL'!P$11,0)+IFERROR('FORM NILAI SIAP'!$O247*'CPMK-CPL'!P$12,0)+IFERROR('FORM NILAI SIAP'!$Q247*'CPMK-CPL'!P$13,0)+IFERROR('FORM NILAI SIAP'!$S247*'CPMK-CPL'!P$14,0)+IFERROR('FORM NILAI SIAP'!$U247*'CPMK-CPL'!P$15,0)+IFERROR('FORM NILAI SIAP'!$W247*'CPMK-CPL'!P$16,0)+IFERROR('FORM NILAI SIAP'!$Y247*'CPMK-CPL'!P$17,0)+IFERROR('FORM NILAI SIAP'!$AA247*'CPMK-CPL'!P$18,0)+IFERROR('FORM NILAI SIAP'!$AC247*'CPMK-CPL'!P$19,0)+IFERROR('FORM NILAI SIAP'!$AE247*'CPMK-CPL'!P$20,0))/'CPMK-CPL'!P$25,""))</f>
        <v/>
      </c>
      <c r="R247" s="7" t="str">
        <f>IF($C247="","",IFERROR((IFERROR('FORM NILAI SIAP'!$M247*'CPMK-CPL'!Q$11,0)+IFERROR('FORM NILAI SIAP'!$O247*'CPMK-CPL'!Q$12,0)+IFERROR('FORM NILAI SIAP'!$Q247*'CPMK-CPL'!Q$13,0)+IFERROR('FORM NILAI SIAP'!$S247*'CPMK-CPL'!Q$14,0)+IFERROR('FORM NILAI SIAP'!$U247*'CPMK-CPL'!Q$15,0)+IFERROR('FORM NILAI SIAP'!$W247*'CPMK-CPL'!Q$16,0)+IFERROR('FORM NILAI SIAP'!$Y247*'CPMK-CPL'!Q$17,0)+IFERROR('FORM NILAI SIAP'!$AA247*'CPMK-CPL'!Q$18,0)+IFERROR('FORM NILAI SIAP'!$AC247*'CPMK-CPL'!Q$19,0)+IFERROR('FORM NILAI SIAP'!$AE247*'CPMK-CPL'!Q$20,0))/'CPMK-CPL'!Q$25,""))</f>
        <v/>
      </c>
      <c r="S247" s="7" t="str">
        <f>IF($C247="","",IFERROR((IFERROR('FORM NILAI SIAP'!$M247*'CPMK-CPL'!R$11,0)+IFERROR('FORM NILAI SIAP'!$O247*'CPMK-CPL'!R$12,0)+IFERROR('FORM NILAI SIAP'!$Q247*'CPMK-CPL'!R$13,0)+IFERROR('FORM NILAI SIAP'!$S247*'CPMK-CPL'!R$14,0)+IFERROR('FORM NILAI SIAP'!$U247*'CPMK-CPL'!R$15,0)+IFERROR('FORM NILAI SIAP'!$W247*'CPMK-CPL'!R$16,0)+IFERROR('FORM NILAI SIAP'!$Y247*'CPMK-CPL'!R$17,0)+IFERROR('FORM NILAI SIAP'!$AA247*'CPMK-CPL'!R$18,0)+IFERROR('FORM NILAI SIAP'!$AC247*'CPMK-CPL'!R$19,0)+IFERROR('FORM NILAI SIAP'!$AE247*'CPMK-CPL'!R$20,0))/'CPMK-CPL'!R$25,""))</f>
        <v/>
      </c>
      <c r="T247" s="2" t="str">
        <f t="shared" si="64"/>
        <v/>
      </c>
      <c r="U247" s="2" t="str">
        <f t="shared" si="65"/>
        <v/>
      </c>
      <c r="V247" s="2" t="str">
        <f t="shared" si="66"/>
        <v/>
      </c>
      <c r="W247" s="2" t="str">
        <f t="shared" si="67"/>
        <v/>
      </c>
      <c r="X247" s="2" t="str">
        <f t="shared" si="68"/>
        <v/>
      </c>
      <c r="Y247" s="2" t="str">
        <f t="shared" si="69"/>
        <v/>
      </c>
      <c r="Z247" s="2" t="str">
        <f t="shared" si="70"/>
        <v/>
      </c>
      <c r="AA247" s="2" t="str">
        <f t="shared" si="71"/>
        <v/>
      </c>
      <c r="AB247" s="2" t="str">
        <f t="shared" si="62"/>
        <v/>
      </c>
      <c r="AC247" s="2" t="str">
        <f t="shared" si="72"/>
        <v/>
      </c>
      <c r="AD247" s="2" t="str">
        <f t="shared" si="73"/>
        <v/>
      </c>
      <c r="AE247" s="2" t="str">
        <f t="shared" si="74"/>
        <v/>
      </c>
      <c r="AF247" s="2" t="str">
        <f t="shared" si="75"/>
        <v/>
      </c>
      <c r="AG247" s="2" t="str">
        <f t="shared" si="76"/>
        <v/>
      </c>
      <c r="AH247" s="2" t="str">
        <f t="shared" si="77"/>
        <v/>
      </c>
      <c r="AI247" s="60" t="str">
        <f t="shared" ca="1" si="78"/>
        <v/>
      </c>
      <c r="AJ247" s="60"/>
    </row>
    <row r="248" spans="1:36" x14ac:dyDescent="0.25">
      <c r="A248" s="63" t="str">
        <f t="shared" si="63"/>
        <v/>
      </c>
      <c r="B248" s="49" t="str">
        <f>IF('FORM NILAI SIAP'!A248=0,"",'FORM NILAI SIAP'!A248)</f>
        <v/>
      </c>
      <c r="C248" s="3" t="str">
        <f>IF('FORM NILAI SIAP'!B248=0,"",'FORM NILAI SIAP'!B248)</f>
        <v/>
      </c>
      <c r="D248" s="3" t="str">
        <f>'FORM NILAI SIAP'!J248</f>
        <v/>
      </c>
      <c r="E248" s="7" t="str">
        <f>IF($C248="","",IFERROR((IFERROR('FORM NILAI SIAP'!$M248*'CPMK-CPL'!D$11,0)+IFERROR('FORM NILAI SIAP'!$O248*'CPMK-CPL'!D$12,0)+IFERROR('FORM NILAI SIAP'!$Q248*'CPMK-CPL'!D$13,0)+IFERROR('FORM NILAI SIAP'!$S248*'CPMK-CPL'!D$14,0)+IFERROR('FORM NILAI SIAP'!$U248*'CPMK-CPL'!D$15,0)+IFERROR('FORM NILAI SIAP'!$W248*'CPMK-CPL'!D$16,0)+IFERROR('FORM NILAI SIAP'!$Y248*'CPMK-CPL'!D$17,0)+IFERROR('FORM NILAI SIAP'!$AA248*'CPMK-CPL'!D$18,0)+IFERROR('FORM NILAI SIAP'!$AC248*'CPMK-CPL'!D$19,0)+IFERROR('FORM NILAI SIAP'!$AE248*'CPMK-CPL'!D$20,0))/'CPMK-CPL'!D$25,""))</f>
        <v/>
      </c>
      <c r="F248" s="7" t="str">
        <f>IF($C248="","",IFERROR((IFERROR('FORM NILAI SIAP'!$M248*'CPMK-CPL'!E$11,0)+IFERROR('FORM NILAI SIAP'!$O248*'CPMK-CPL'!E$12,0)+IFERROR('FORM NILAI SIAP'!$Q248*'CPMK-CPL'!E$13,0)+IFERROR('FORM NILAI SIAP'!$S248*'CPMK-CPL'!E$14,0)+IFERROR('FORM NILAI SIAP'!$U248*'CPMK-CPL'!E$15,0)+IFERROR('FORM NILAI SIAP'!$W248*'CPMK-CPL'!E$16,0)+IFERROR('FORM NILAI SIAP'!$Y248*'CPMK-CPL'!E$17,0)+IFERROR('FORM NILAI SIAP'!$AA248*'CPMK-CPL'!E$18,0)+IFERROR('FORM NILAI SIAP'!$AC248*'CPMK-CPL'!E$19,0)+IFERROR('FORM NILAI SIAP'!$AE248*'CPMK-CPL'!E$20,0))/'CPMK-CPL'!E$25,""))</f>
        <v/>
      </c>
      <c r="G248" s="7" t="str">
        <f>IF($C248="","",IFERROR((IFERROR('FORM NILAI SIAP'!$M248*'CPMK-CPL'!F$11,0)+IFERROR('FORM NILAI SIAP'!$O248*'CPMK-CPL'!F$12,0)+IFERROR('FORM NILAI SIAP'!$Q248*'CPMK-CPL'!F$13,0)+IFERROR('FORM NILAI SIAP'!$S248*'CPMK-CPL'!F$14,0)+IFERROR('FORM NILAI SIAP'!$U248*'CPMK-CPL'!F$15,0)+IFERROR('FORM NILAI SIAP'!$W248*'CPMK-CPL'!F$16,0)+IFERROR('FORM NILAI SIAP'!$Y248*'CPMK-CPL'!F$17,0)+IFERROR('FORM NILAI SIAP'!$AA248*'CPMK-CPL'!F$18,0)+IFERROR('FORM NILAI SIAP'!$AC248*'CPMK-CPL'!F$19,0)+IFERROR('FORM NILAI SIAP'!$AE248*'CPMK-CPL'!F$20,0))/'CPMK-CPL'!F$25,""))</f>
        <v/>
      </c>
      <c r="H248" s="7" t="str">
        <f>IF($C248="","",IFERROR((IFERROR('FORM NILAI SIAP'!$M248*'CPMK-CPL'!G$11,0)+IFERROR('FORM NILAI SIAP'!$O248*'CPMK-CPL'!G$12,0)+IFERROR('FORM NILAI SIAP'!$Q248*'CPMK-CPL'!G$13,0)+IFERROR('FORM NILAI SIAP'!$S248*'CPMK-CPL'!G$14,0)+IFERROR('FORM NILAI SIAP'!$U248*'CPMK-CPL'!G$15,0)+IFERROR('FORM NILAI SIAP'!$W248*'CPMK-CPL'!G$16,0)+IFERROR('FORM NILAI SIAP'!$Y248*'CPMK-CPL'!G$17,0)+IFERROR('FORM NILAI SIAP'!$AA248*'CPMK-CPL'!G$18,0)+IFERROR('FORM NILAI SIAP'!$AC248*'CPMK-CPL'!G$19,0)+IFERROR('FORM NILAI SIAP'!$AE248*'CPMK-CPL'!G$20,0))/'CPMK-CPL'!G$25,""))</f>
        <v/>
      </c>
      <c r="I248" s="7" t="str">
        <f>IF($C248="","",IFERROR((IFERROR('FORM NILAI SIAP'!$M248*'CPMK-CPL'!H$11,0)+IFERROR('FORM NILAI SIAP'!$O248*'CPMK-CPL'!H$12,0)+IFERROR('FORM NILAI SIAP'!$Q248*'CPMK-CPL'!H$13,0)+IFERROR('FORM NILAI SIAP'!$S248*'CPMK-CPL'!H$14,0)+IFERROR('FORM NILAI SIAP'!$U248*'CPMK-CPL'!H$15,0)+IFERROR('FORM NILAI SIAP'!$W248*'CPMK-CPL'!H$16,0)+IFERROR('FORM NILAI SIAP'!$Y248*'CPMK-CPL'!H$17,0)+IFERROR('FORM NILAI SIAP'!$AA248*'CPMK-CPL'!H$18,0)+IFERROR('FORM NILAI SIAP'!$AC248*'CPMK-CPL'!H$19,0)+IFERROR('FORM NILAI SIAP'!$AE248*'CPMK-CPL'!H$20,0))/'CPMK-CPL'!H$25,""))</f>
        <v/>
      </c>
      <c r="J248" s="7" t="str">
        <f>IF($C248="","",IFERROR((IFERROR('FORM NILAI SIAP'!$M248*'CPMK-CPL'!I$11,0)+IFERROR('FORM NILAI SIAP'!$O248*'CPMK-CPL'!I$12,0)+IFERROR('FORM NILAI SIAP'!$Q248*'CPMK-CPL'!I$13,0)+IFERROR('FORM NILAI SIAP'!$S248*'CPMK-CPL'!I$14,0)+IFERROR('FORM NILAI SIAP'!$U248*'CPMK-CPL'!I$15,0)+IFERROR('FORM NILAI SIAP'!$W248*'CPMK-CPL'!I$16,0)+IFERROR('FORM NILAI SIAP'!$Y248*'CPMK-CPL'!I$17,0)+IFERROR('FORM NILAI SIAP'!$AA248*'CPMK-CPL'!I$18,0)+IFERROR('FORM NILAI SIAP'!$AC248*'CPMK-CPL'!I$19,0)+IFERROR('FORM NILAI SIAP'!$AE248*'CPMK-CPL'!I$20,0))/'CPMK-CPL'!I$25,""))</f>
        <v/>
      </c>
      <c r="K248" s="7" t="str">
        <f>IF($C248="","",IFERROR((IFERROR('FORM NILAI SIAP'!$M248*'CPMK-CPL'!J$11,0)+IFERROR('FORM NILAI SIAP'!$O248*'CPMK-CPL'!J$12,0)+IFERROR('FORM NILAI SIAP'!$Q248*'CPMK-CPL'!J$13,0)+IFERROR('FORM NILAI SIAP'!$S248*'CPMK-CPL'!J$14,0)+IFERROR('FORM NILAI SIAP'!$U248*'CPMK-CPL'!J$15,0)+IFERROR('FORM NILAI SIAP'!$W248*'CPMK-CPL'!J$16,0)+IFERROR('FORM NILAI SIAP'!$Y248*'CPMK-CPL'!J$17,0)+IFERROR('FORM NILAI SIAP'!$AA248*'CPMK-CPL'!J$18,0)+IFERROR('FORM NILAI SIAP'!$AC248*'CPMK-CPL'!J$19,0)+IFERROR('FORM NILAI SIAP'!$AE248*'CPMK-CPL'!J$20,0))/'CPMK-CPL'!J$25,""))</f>
        <v/>
      </c>
      <c r="L248" s="7" t="str">
        <f>IF($C248="","",IFERROR((IFERROR('FORM NILAI SIAP'!$M248*'CPMK-CPL'!K$11,0)+IFERROR('FORM NILAI SIAP'!$O248*'CPMK-CPL'!K$12,0)+IFERROR('FORM NILAI SIAP'!$Q248*'CPMK-CPL'!K$13,0)+IFERROR('FORM NILAI SIAP'!$S248*'CPMK-CPL'!K$14,0)+IFERROR('FORM NILAI SIAP'!$U248*'CPMK-CPL'!K$15,0)+IFERROR('FORM NILAI SIAP'!$W248*'CPMK-CPL'!K$16,0)+IFERROR('FORM NILAI SIAP'!$Y248*'CPMK-CPL'!K$17,0)+IFERROR('FORM NILAI SIAP'!$AA248*'CPMK-CPL'!K$18,0)+IFERROR('FORM NILAI SIAP'!$AC248*'CPMK-CPL'!K$19,0)+IFERROR('FORM NILAI SIAP'!$AE248*'CPMK-CPL'!K$20,0))/'CPMK-CPL'!K$25,""))</f>
        <v/>
      </c>
      <c r="M248" s="7" t="str">
        <f>IF($C248="","",IFERROR((IFERROR('FORM NILAI SIAP'!$M248*'CPMK-CPL'!L$11,0)+IFERROR('FORM NILAI SIAP'!$O248*'CPMK-CPL'!L$12,0)+IFERROR('FORM NILAI SIAP'!$Q248*'CPMK-CPL'!L$13,0)+IFERROR('FORM NILAI SIAP'!$S248*'CPMK-CPL'!L$14,0)+IFERROR('FORM NILAI SIAP'!$U248*'CPMK-CPL'!L$15,0)+IFERROR('FORM NILAI SIAP'!$W248*'CPMK-CPL'!L$16,0)+IFERROR('FORM NILAI SIAP'!$Y248*'CPMK-CPL'!L$17,0)+IFERROR('FORM NILAI SIAP'!$AA248*'CPMK-CPL'!L$18,0)+IFERROR('FORM NILAI SIAP'!$AC248*'CPMK-CPL'!L$19,0)+IFERROR('FORM NILAI SIAP'!$AE248*'CPMK-CPL'!L$20,0))/'CPMK-CPL'!L$25,""))</f>
        <v/>
      </c>
      <c r="N248" s="7" t="str">
        <f>IF($C248="","",IFERROR((IFERROR('FORM NILAI SIAP'!$M248*'CPMK-CPL'!M$11,0)+IFERROR('FORM NILAI SIAP'!$O248*'CPMK-CPL'!M$12,0)+IFERROR('FORM NILAI SIAP'!$Q248*'CPMK-CPL'!M$13,0)+IFERROR('FORM NILAI SIAP'!$S248*'CPMK-CPL'!M$14,0)+IFERROR('FORM NILAI SIAP'!$U248*'CPMK-CPL'!M$15,0)+IFERROR('FORM NILAI SIAP'!$W248*'CPMK-CPL'!M$16,0)+IFERROR('FORM NILAI SIAP'!$Y248*'CPMK-CPL'!M$17,0)+IFERROR('FORM NILAI SIAP'!$AA248*'CPMK-CPL'!M$18,0)+IFERROR('FORM NILAI SIAP'!$AC248*'CPMK-CPL'!M$19,0)+IFERROR('FORM NILAI SIAP'!$AE248*'CPMK-CPL'!M$20,0))/'CPMK-CPL'!M$25,""))</f>
        <v/>
      </c>
      <c r="O248" s="7" t="str">
        <f>IF($C248="","",IFERROR((IFERROR('FORM NILAI SIAP'!$M248*'CPMK-CPL'!N$11,0)+IFERROR('FORM NILAI SIAP'!$O248*'CPMK-CPL'!N$12,0)+IFERROR('FORM NILAI SIAP'!$Q248*'CPMK-CPL'!N$13,0)+IFERROR('FORM NILAI SIAP'!$S248*'CPMK-CPL'!N$14,0)+IFERROR('FORM NILAI SIAP'!$U248*'CPMK-CPL'!N$15,0)+IFERROR('FORM NILAI SIAP'!$W248*'CPMK-CPL'!N$16,0)+IFERROR('FORM NILAI SIAP'!$Y248*'CPMK-CPL'!N$17,0)+IFERROR('FORM NILAI SIAP'!$AA248*'CPMK-CPL'!N$18,0)+IFERROR('FORM NILAI SIAP'!$AC248*'CPMK-CPL'!N$19,0)+IFERROR('FORM NILAI SIAP'!$AE248*'CPMK-CPL'!N$20,0))/'CPMK-CPL'!N$25,""))</f>
        <v/>
      </c>
      <c r="P248" s="7" t="str">
        <f>IF($C248="","",IFERROR((IFERROR('FORM NILAI SIAP'!$M248*'CPMK-CPL'!O$11,0)+IFERROR('FORM NILAI SIAP'!$O248*'CPMK-CPL'!O$12,0)+IFERROR('FORM NILAI SIAP'!$Q248*'CPMK-CPL'!O$13,0)+IFERROR('FORM NILAI SIAP'!$S248*'CPMK-CPL'!O$14,0)+IFERROR('FORM NILAI SIAP'!$U248*'CPMK-CPL'!O$15,0)+IFERROR('FORM NILAI SIAP'!$W248*'CPMK-CPL'!O$16,0)+IFERROR('FORM NILAI SIAP'!$Y248*'CPMK-CPL'!O$17,0)+IFERROR('FORM NILAI SIAP'!$AA248*'CPMK-CPL'!O$18,0)+IFERROR('FORM NILAI SIAP'!$AC248*'CPMK-CPL'!O$19,0)+IFERROR('FORM NILAI SIAP'!$AE248*'CPMK-CPL'!O$20,0))/'CPMK-CPL'!O$25,""))</f>
        <v/>
      </c>
      <c r="Q248" s="7" t="str">
        <f>IF($C248="","",IFERROR((IFERROR('FORM NILAI SIAP'!$M248*'CPMK-CPL'!P$11,0)+IFERROR('FORM NILAI SIAP'!$O248*'CPMK-CPL'!P$12,0)+IFERROR('FORM NILAI SIAP'!$Q248*'CPMK-CPL'!P$13,0)+IFERROR('FORM NILAI SIAP'!$S248*'CPMK-CPL'!P$14,0)+IFERROR('FORM NILAI SIAP'!$U248*'CPMK-CPL'!P$15,0)+IFERROR('FORM NILAI SIAP'!$W248*'CPMK-CPL'!P$16,0)+IFERROR('FORM NILAI SIAP'!$Y248*'CPMK-CPL'!P$17,0)+IFERROR('FORM NILAI SIAP'!$AA248*'CPMK-CPL'!P$18,0)+IFERROR('FORM NILAI SIAP'!$AC248*'CPMK-CPL'!P$19,0)+IFERROR('FORM NILAI SIAP'!$AE248*'CPMK-CPL'!P$20,0))/'CPMK-CPL'!P$25,""))</f>
        <v/>
      </c>
      <c r="R248" s="7" t="str">
        <f>IF($C248="","",IFERROR((IFERROR('FORM NILAI SIAP'!$M248*'CPMK-CPL'!Q$11,0)+IFERROR('FORM NILAI SIAP'!$O248*'CPMK-CPL'!Q$12,0)+IFERROR('FORM NILAI SIAP'!$Q248*'CPMK-CPL'!Q$13,0)+IFERROR('FORM NILAI SIAP'!$S248*'CPMK-CPL'!Q$14,0)+IFERROR('FORM NILAI SIAP'!$U248*'CPMK-CPL'!Q$15,0)+IFERROR('FORM NILAI SIAP'!$W248*'CPMK-CPL'!Q$16,0)+IFERROR('FORM NILAI SIAP'!$Y248*'CPMK-CPL'!Q$17,0)+IFERROR('FORM NILAI SIAP'!$AA248*'CPMK-CPL'!Q$18,0)+IFERROR('FORM NILAI SIAP'!$AC248*'CPMK-CPL'!Q$19,0)+IFERROR('FORM NILAI SIAP'!$AE248*'CPMK-CPL'!Q$20,0))/'CPMK-CPL'!Q$25,""))</f>
        <v/>
      </c>
      <c r="S248" s="7" t="str">
        <f>IF($C248="","",IFERROR((IFERROR('FORM NILAI SIAP'!$M248*'CPMK-CPL'!R$11,0)+IFERROR('FORM NILAI SIAP'!$O248*'CPMK-CPL'!R$12,0)+IFERROR('FORM NILAI SIAP'!$Q248*'CPMK-CPL'!R$13,0)+IFERROR('FORM NILAI SIAP'!$S248*'CPMK-CPL'!R$14,0)+IFERROR('FORM NILAI SIAP'!$U248*'CPMK-CPL'!R$15,0)+IFERROR('FORM NILAI SIAP'!$W248*'CPMK-CPL'!R$16,0)+IFERROR('FORM NILAI SIAP'!$Y248*'CPMK-CPL'!R$17,0)+IFERROR('FORM NILAI SIAP'!$AA248*'CPMK-CPL'!R$18,0)+IFERROR('FORM NILAI SIAP'!$AC248*'CPMK-CPL'!R$19,0)+IFERROR('FORM NILAI SIAP'!$AE248*'CPMK-CPL'!R$20,0))/'CPMK-CPL'!R$25,""))</f>
        <v/>
      </c>
      <c r="T248" s="2" t="str">
        <f t="shared" si="64"/>
        <v/>
      </c>
      <c r="U248" s="2" t="str">
        <f t="shared" si="65"/>
        <v/>
      </c>
      <c r="V248" s="2" t="str">
        <f t="shared" si="66"/>
        <v/>
      </c>
      <c r="W248" s="2" t="str">
        <f t="shared" si="67"/>
        <v/>
      </c>
      <c r="X248" s="2" t="str">
        <f t="shared" si="68"/>
        <v/>
      </c>
      <c r="Y248" s="2" t="str">
        <f t="shared" si="69"/>
        <v/>
      </c>
      <c r="Z248" s="2" t="str">
        <f t="shared" si="70"/>
        <v/>
      </c>
      <c r="AA248" s="2" t="str">
        <f t="shared" si="71"/>
        <v/>
      </c>
      <c r="AB248" s="2" t="str">
        <f t="shared" si="62"/>
        <v/>
      </c>
      <c r="AC248" s="2" t="str">
        <f t="shared" si="72"/>
        <v/>
      </c>
      <c r="AD248" s="2" t="str">
        <f t="shared" si="73"/>
        <v/>
      </c>
      <c r="AE248" s="2" t="str">
        <f t="shared" si="74"/>
        <v/>
      </c>
      <c r="AF248" s="2" t="str">
        <f t="shared" si="75"/>
        <v/>
      </c>
      <c r="AG248" s="2" t="str">
        <f t="shared" si="76"/>
        <v/>
      </c>
      <c r="AH248" s="2" t="str">
        <f t="shared" si="77"/>
        <v/>
      </c>
      <c r="AI248" s="60" t="str">
        <f t="shared" ca="1" si="78"/>
        <v/>
      </c>
      <c r="AJ248" s="60"/>
    </row>
    <row r="249" spans="1:36" x14ac:dyDescent="0.25">
      <c r="A249" s="63" t="str">
        <f t="shared" si="63"/>
        <v/>
      </c>
      <c r="B249" s="49" t="str">
        <f>IF('FORM NILAI SIAP'!A249=0,"",'FORM NILAI SIAP'!A249)</f>
        <v/>
      </c>
      <c r="C249" s="3" t="str">
        <f>IF('FORM NILAI SIAP'!B249=0,"",'FORM NILAI SIAP'!B249)</f>
        <v/>
      </c>
      <c r="D249" s="3" t="str">
        <f>'FORM NILAI SIAP'!J249</f>
        <v/>
      </c>
      <c r="E249" s="7" t="str">
        <f>IF($C249="","",IFERROR((IFERROR('FORM NILAI SIAP'!$M249*'CPMK-CPL'!D$11,0)+IFERROR('FORM NILAI SIAP'!$O249*'CPMK-CPL'!D$12,0)+IFERROR('FORM NILAI SIAP'!$Q249*'CPMK-CPL'!D$13,0)+IFERROR('FORM NILAI SIAP'!$S249*'CPMK-CPL'!D$14,0)+IFERROR('FORM NILAI SIAP'!$U249*'CPMK-CPL'!D$15,0)+IFERROR('FORM NILAI SIAP'!$W249*'CPMK-CPL'!D$16,0)+IFERROR('FORM NILAI SIAP'!$Y249*'CPMK-CPL'!D$17,0)+IFERROR('FORM NILAI SIAP'!$AA249*'CPMK-CPL'!D$18,0)+IFERROR('FORM NILAI SIAP'!$AC249*'CPMK-CPL'!D$19,0)+IFERROR('FORM NILAI SIAP'!$AE249*'CPMK-CPL'!D$20,0))/'CPMK-CPL'!D$25,""))</f>
        <v/>
      </c>
      <c r="F249" s="7" t="str">
        <f>IF($C249="","",IFERROR((IFERROR('FORM NILAI SIAP'!$M249*'CPMK-CPL'!E$11,0)+IFERROR('FORM NILAI SIAP'!$O249*'CPMK-CPL'!E$12,0)+IFERROR('FORM NILAI SIAP'!$Q249*'CPMK-CPL'!E$13,0)+IFERROR('FORM NILAI SIAP'!$S249*'CPMK-CPL'!E$14,0)+IFERROR('FORM NILAI SIAP'!$U249*'CPMK-CPL'!E$15,0)+IFERROR('FORM NILAI SIAP'!$W249*'CPMK-CPL'!E$16,0)+IFERROR('FORM NILAI SIAP'!$Y249*'CPMK-CPL'!E$17,0)+IFERROR('FORM NILAI SIAP'!$AA249*'CPMK-CPL'!E$18,0)+IFERROR('FORM NILAI SIAP'!$AC249*'CPMK-CPL'!E$19,0)+IFERROR('FORM NILAI SIAP'!$AE249*'CPMK-CPL'!E$20,0))/'CPMK-CPL'!E$25,""))</f>
        <v/>
      </c>
      <c r="G249" s="7" t="str">
        <f>IF($C249="","",IFERROR((IFERROR('FORM NILAI SIAP'!$M249*'CPMK-CPL'!F$11,0)+IFERROR('FORM NILAI SIAP'!$O249*'CPMK-CPL'!F$12,0)+IFERROR('FORM NILAI SIAP'!$Q249*'CPMK-CPL'!F$13,0)+IFERROR('FORM NILAI SIAP'!$S249*'CPMK-CPL'!F$14,0)+IFERROR('FORM NILAI SIAP'!$U249*'CPMK-CPL'!F$15,0)+IFERROR('FORM NILAI SIAP'!$W249*'CPMK-CPL'!F$16,0)+IFERROR('FORM NILAI SIAP'!$Y249*'CPMK-CPL'!F$17,0)+IFERROR('FORM NILAI SIAP'!$AA249*'CPMK-CPL'!F$18,0)+IFERROR('FORM NILAI SIAP'!$AC249*'CPMK-CPL'!F$19,0)+IFERROR('FORM NILAI SIAP'!$AE249*'CPMK-CPL'!F$20,0))/'CPMK-CPL'!F$25,""))</f>
        <v/>
      </c>
      <c r="H249" s="7" t="str">
        <f>IF($C249="","",IFERROR((IFERROR('FORM NILAI SIAP'!$M249*'CPMK-CPL'!G$11,0)+IFERROR('FORM NILAI SIAP'!$O249*'CPMK-CPL'!G$12,0)+IFERROR('FORM NILAI SIAP'!$Q249*'CPMK-CPL'!G$13,0)+IFERROR('FORM NILAI SIAP'!$S249*'CPMK-CPL'!G$14,0)+IFERROR('FORM NILAI SIAP'!$U249*'CPMK-CPL'!G$15,0)+IFERROR('FORM NILAI SIAP'!$W249*'CPMK-CPL'!G$16,0)+IFERROR('FORM NILAI SIAP'!$Y249*'CPMK-CPL'!G$17,0)+IFERROR('FORM NILAI SIAP'!$AA249*'CPMK-CPL'!G$18,0)+IFERROR('FORM NILAI SIAP'!$AC249*'CPMK-CPL'!G$19,0)+IFERROR('FORM NILAI SIAP'!$AE249*'CPMK-CPL'!G$20,0))/'CPMK-CPL'!G$25,""))</f>
        <v/>
      </c>
      <c r="I249" s="7" t="str">
        <f>IF($C249="","",IFERROR((IFERROR('FORM NILAI SIAP'!$M249*'CPMK-CPL'!H$11,0)+IFERROR('FORM NILAI SIAP'!$O249*'CPMK-CPL'!H$12,0)+IFERROR('FORM NILAI SIAP'!$Q249*'CPMK-CPL'!H$13,0)+IFERROR('FORM NILAI SIAP'!$S249*'CPMK-CPL'!H$14,0)+IFERROR('FORM NILAI SIAP'!$U249*'CPMK-CPL'!H$15,0)+IFERROR('FORM NILAI SIAP'!$W249*'CPMK-CPL'!H$16,0)+IFERROR('FORM NILAI SIAP'!$Y249*'CPMK-CPL'!H$17,0)+IFERROR('FORM NILAI SIAP'!$AA249*'CPMK-CPL'!H$18,0)+IFERROR('FORM NILAI SIAP'!$AC249*'CPMK-CPL'!H$19,0)+IFERROR('FORM NILAI SIAP'!$AE249*'CPMK-CPL'!H$20,0))/'CPMK-CPL'!H$25,""))</f>
        <v/>
      </c>
      <c r="J249" s="7" t="str">
        <f>IF($C249="","",IFERROR((IFERROR('FORM NILAI SIAP'!$M249*'CPMK-CPL'!I$11,0)+IFERROR('FORM NILAI SIAP'!$O249*'CPMK-CPL'!I$12,0)+IFERROR('FORM NILAI SIAP'!$Q249*'CPMK-CPL'!I$13,0)+IFERROR('FORM NILAI SIAP'!$S249*'CPMK-CPL'!I$14,0)+IFERROR('FORM NILAI SIAP'!$U249*'CPMK-CPL'!I$15,0)+IFERROR('FORM NILAI SIAP'!$W249*'CPMK-CPL'!I$16,0)+IFERROR('FORM NILAI SIAP'!$Y249*'CPMK-CPL'!I$17,0)+IFERROR('FORM NILAI SIAP'!$AA249*'CPMK-CPL'!I$18,0)+IFERROR('FORM NILAI SIAP'!$AC249*'CPMK-CPL'!I$19,0)+IFERROR('FORM NILAI SIAP'!$AE249*'CPMK-CPL'!I$20,0))/'CPMK-CPL'!I$25,""))</f>
        <v/>
      </c>
      <c r="K249" s="7" t="str">
        <f>IF($C249="","",IFERROR((IFERROR('FORM NILAI SIAP'!$M249*'CPMK-CPL'!J$11,0)+IFERROR('FORM NILAI SIAP'!$O249*'CPMK-CPL'!J$12,0)+IFERROR('FORM NILAI SIAP'!$Q249*'CPMK-CPL'!J$13,0)+IFERROR('FORM NILAI SIAP'!$S249*'CPMK-CPL'!J$14,0)+IFERROR('FORM NILAI SIAP'!$U249*'CPMK-CPL'!J$15,0)+IFERROR('FORM NILAI SIAP'!$W249*'CPMK-CPL'!J$16,0)+IFERROR('FORM NILAI SIAP'!$Y249*'CPMK-CPL'!J$17,0)+IFERROR('FORM NILAI SIAP'!$AA249*'CPMK-CPL'!J$18,0)+IFERROR('FORM NILAI SIAP'!$AC249*'CPMK-CPL'!J$19,0)+IFERROR('FORM NILAI SIAP'!$AE249*'CPMK-CPL'!J$20,0))/'CPMK-CPL'!J$25,""))</f>
        <v/>
      </c>
      <c r="L249" s="7" t="str">
        <f>IF($C249="","",IFERROR((IFERROR('FORM NILAI SIAP'!$M249*'CPMK-CPL'!K$11,0)+IFERROR('FORM NILAI SIAP'!$O249*'CPMK-CPL'!K$12,0)+IFERROR('FORM NILAI SIAP'!$Q249*'CPMK-CPL'!K$13,0)+IFERROR('FORM NILAI SIAP'!$S249*'CPMK-CPL'!K$14,0)+IFERROR('FORM NILAI SIAP'!$U249*'CPMK-CPL'!K$15,0)+IFERROR('FORM NILAI SIAP'!$W249*'CPMK-CPL'!K$16,0)+IFERROR('FORM NILAI SIAP'!$Y249*'CPMK-CPL'!K$17,0)+IFERROR('FORM NILAI SIAP'!$AA249*'CPMK-CPL'!K$18,0)+IFERROR('FORM NILAI SIAP'!$AC249*'CPMK-CPL'!K$19,0)+IFERROR('FORM NILAI SIAP'!$AE249*'CPMK-CPL'!K$20,0))/'CPMK-CPL'!K$25,""))</f>
        <v/>
      </c>
      <c r="M249" s="7" t="str">
        <f>IF($C249="","",IFERROR((IFERROR('FORM NILAI SIAP'!$M249*'CPMK-CPL'!L$11,0)+IFERROR('FORM NILAI SIAP'!$O249*'CPMK-CPL'!L$12,0)+IFERROR('FORM NILAI SIAP'!$Q249*'CPMK-CPL'!L$13,0)+IFERROR('FORM NILAI SIAP'!$S249*'CPMK-CPL'!L$14,0)+IFERROR('FORM NILAI SIAP'!$U249*'CPMK-CPL'!L$15,0)+IFERROR('FORM NILAI SIAP'!$W249*'CPMK-CPL'!L$16,0)+IFERROR('FORM NILAI SIAP'!$Y249*'CPMK-CPL'!L$17,0)+IFERROR('FORM NILAI SIAP'!$AA249*'CPMK-CPL'!L$18,0)+IFERROR('FORM NILAI SIAP'!$AC249*'CPMK-CPL'!L$19,0)+IFERROR('FORM NILAI SIAP'!$AE249*'CPMK-CPL'!L$20,0))/'CPMK-CPL'!L$25,""))</f>
        <v/>
      </c>
      <c r="N249" s="7" t="str">
        <f>IF($C249="","",IFERROR((IFERROR('FORM NILAI SIAP'!$M249*'CPMK-CPL'!M$11,0)+IFERROR('FORM NILAI SIAP'!$O249*'CPMK-CPL'!M$12,0)+IFERROR('FORM NILAI SIAP'!$Q249*'CPMK-CPL'!M$13,0)+IFERROR('FORM NILAI SIAP'!$S249*'CPMK-CPL'!M$14,0)+IFERROR('FORM NILAI SIAP'!$U249*'CPMK-CPL'!M$15,0)+IFERROR('FORM NILAI SIAP'!$W249*'CPMK-CPL'!M$16,0)+IFERROR('FORM NILAI SIAP'!$Y249*'CPMK-CPL'!M$17,0)+IFERROR('FORM NILAI SIAP'!$AA249*'CPMK-CPL'!M$18,0)+IFERROR('FORM NILAI SIAP'!$AC249*'CPMK-CPL'!M$19,0)+IFERROR('FORM NILAI SIAP'!$AE249*'CPMK-CPL'!M$20,0))/'CPMK-CPL'!M$25,""))</f>
        <v/>
      </c>
      <c r="O249" s="7" t="str">
        <f>IF($C249="","",IFERROR((IFERROR('FORM NILAI SIAP'!$M249*'CPMK-CPL'!N$11,0)+IFERROR('FORM NILAI SIAP'!$O249*'CPMK-CPL'!N$12,0)+IFERROR('FORM NILAI SIAP'!$Q249*'CPMK-CPL'!N$13,0)+IFERROR('FORM NILAI SIAP'!$S249*'CPMK-CPL'!N$14,0)+IFERROR('FORM NILAI SIAP'!$U249*'CPMK-CPL'!N$15,0)+IFERROR('FORM NILAI SIAP'!$W249*'CPMK-CPL'!N$16,0)+IFERROR('FORM NILAI SIAP'!$Y249*'CPMK-CPL'!N$17,0)+IFERROR('FORM NILAI SIAP'!$AA249*'CPMK-CPL'!N$18,0)+IFERROR('FORM NILAI SIAP'!$AC249*'CPMK-CPL'!N$19,0)+IFERROR('FORM NILAI SIAP'!$AE249*'CPMK-CPL'!N$20,0))/'CPMK-CPL'!N$25,""))</f>
        <v/>
      </c>
      <c r="P249" s="7" t="str">
        <f>IF($C249="","",IFERROR((IFERROR('FORM NILAI SIAP'!$M249*'CPMK-CPL'!O$11,0)+IFERROR('FORM NILAI SIAP'!$O249*'CPMK-CPL'!O$12,0)+IFERROR('FORM NILAI SIAP'!$Q249*'CPMK-CPL'!O$13,0)+IFERROR('FORM NILAI SIAP'!$S249*'CPMK-CPL'!O$14,0)+IFERROR('FORM NILAI SIAP'!$U249*'CPMK-CPL'!O$15,0)+IFERROR('FORM NILAI SIAP'!$W249*'CPMK-CPL'!O$16,0)+IFERROR('FORM NILAI SIAP'!$Y249*'CPMK-CPL'!O$17,0)+IFERROR('FORM NILAI SIAP'!$AA249*'CPMK-CPL'!O$18,0)+IFERROR('FORM NILAI SIAP'!$AC249*'CPMK-CPL'!O$19,0)+IFERROR('FORM NILAI SIAP'!$AE249*'CPMK-CPL'!O$20,0))/'CPMK-CPL'!O$25,""))</f>
        <v/>
      </c>
      <c r="Q249" s="7" t="str">
        <f>IF($C249="","",IFERROR((IFERROR('FORM NILAI SIAP'!$M249*'CPMK-CPL'!P$11,0)+IFERROR('FORM NILAI SIAP'!$O249*'CPMK-CPL'!P$12,0)+IFERROR('FORM NILAI SIAP'!$Q249*'CPMK-CPL'!P$13,0)+IFERROR('FORM NILAI SIAP'!$S249*'CPMK-CPL'!P$14,0)+IFERROR('FORM NILAI SIAP'!$U249*'CPMK-CPL'!P$15,0)+IFERROR('FORM NILAI SIAP'!$W249*'CPMK-CPL'!P$16,0)+IFERROR('FORM NILAI SIAP'!$Y249*'CPMK-CPL'!P$17,0)+IFERROR('FORM NILAI SIAP'!$AA249*'CPMK-CPL'!P$18,0)+IFERROR('FORM NILAI SIAP'!$AC249*'CPMK-CPL'!P$19,0)+IFERROR('FORM NILAI SIAP'!$AE249*'CPMK-CPL'!P$20,0))/'CPMK-CPL'!P$25,""))</f>
        <v/>
      </c>
      <c r="R249" s="7" t="str">
        <f>IF($C249="","",IFERROR((IFERROR('FORM NILAI SIAP'!$M249*'CPMK-CPL'!Q$11,0)+IFERROR('FORM NILAI SIAP'!$O249*'CPMK-CPL'!Q$12,0)+IFERROR('FORM NILAI SIAP'!$Q249*'CPMK-CPL'!Q$13,0)+IFERROR('FORM NILAI SIAP'!$S249*'CPMK-CPL'!Q$14,0)+IFERROR('FORM NILAI SIAP'!$U249*'CPMK-CPL'!Q$15,0)+IFERROR('FORM NILAI SIAP'!$W249*'CPMK-CPL'!Q$16,0)+IFERROR('FORM NILAI SIAP'!$Y249*'CPMK-CPL'!Q$17,0)+IFERROR('FORM NILAI SIAP'!$AA249*'CPMK-CPL'!Q$18,0)+IFERROR('FORM NILAI SIAP'!$AC249*'CPMK-CPL'!Q$19,0)+IFERROR('FORM NILAI SIAP'!$AE249*'CPMK-CPL'!Q$20,0))/'CPMK-CPL'!Q$25,""))</f>
        <v/>
      </c>
      <c r="S249" s="7" t="str">
        <f>IF($C249="","",IFERROR((IFERROR('FORM NILAI SIAP'!$M249*'CPMK-CPL'!R$11,0)+IFERROR('FORM NILAI SIAP'!$O249*'CPMK-CPL'!R$12,0)+IFERROR('FORM NILAI SIAP'!$Q249*'CPMK-CPL'!R$13,0)+IFERROR('FORM NILAI SIAP'!$S249*'CPMK-CPL'!R$14,0)+IFERROR('FORM NILAI SIAP'!$U249*'CPMK-CPL'!R$15,0)+IFERROR('FORM NILAI SIAP'!$W249*'CPMK-CPL'!R$16,0)+IFERROR('FORM NILAI SIAP'!$Y249*'CPMK-CPL'!R$17,0)+IFERROR('FORM NILAI SIAP'!$AA249*'CPMK-CPL'!R$18,0)+IFERROR('FORM NILAI SIAP'!$AC249*'CPMK-CPL'!R$19,0)+IFERROR('FORM NILAI SIAP'!$AE249*'CPMK-CPL'!R$20,0))/'CPMK-CPL'!R$25,""))</f>
        <v/>
      </c>
      <c r="T249" s="2" t="str">
        <f t="shared" si="64"/>
        <v/>
      </c>
      <c r="U249" s="2" t="str">
        <f t="shared" si="65"/>
        <v/>
      </c>
      <c r="V249" s="2" t="str">
        <f t="shared" si="66"/>
        <v/>
      </c>
      <c r="W249" s="2" t="str">
        <f t="shared" si="67"/>
        <v/>
      </c>
      <c r="X249" s="2" t="str">
        <f t="shared" si="68"/>
        <v/>
      </c>
      <c r="Y249" s="2" t="str">
        <f t="shared" si="69"/>
        <v/>
      </c>
      <c r="Z249" s="2" t="str">
        <f t="shared" si="70"/>
        <v/>
      </c>
      <c r="AA249" s="2" t="str">
        <f t="shared" si="71"/>
        <v/>
      </c>
      <c r="AB249" s="2" t="str">
        <f t="shared" si="62"/>
        <v/>
      </c>
      <c r="AC249" s="2" t="str">
        <f t="shared" si="72"/>
        <v/>
      </c>
      <c r="AD249" s="2" t="str">
        <f t="shared" si="73"/>
        <v/>
      </c>
      <c r="AE249" s="2" t="str">
        <f t="shared" si="74"/>
        <v/>
      </c>
      <c r="AF249" s="2" t="str">
        <f t="shared" si="75"/>
        <v/>
      </c>
      <c r="AG249" s="2" t="str">
        <f t="shared" si="76"/>
        <v/>
      </c>
      <c r="AH249" s="2" t="str">
        <f t="shared" si="77"/>
        <v/>
      </c>
      <c r="AI249" s="60" t="str">
        <f t="shared" ca="1" si="78"/>
        <v/>
      </c>
      <c r="AJ249" s="60"/>
    </row>
    <row r="250" spans="1:36" x14ac:dyDescent="0.25">
      <c r="A250" s="63" t="str">
        <f t="shared" si="63"/>
        <v/>
      </c>
      <c r="B250" s="49" t="str">
        <f>IF('FORM NILAI SIAP'!A250=0,"",'FORM NILAI SIAP'!A250)</f>
        <v/>
      </c>
      <c r="C250" s="3" t="str">
        <f>IF('FORM NILAI SIAP'!B250=0,"",'FORM NILAI SIAP'!B250)</f>
        <v/>
      </c>
      <c r="D250" s="3" t="str">
        <f>'FORM NILAI SIAP'!J250</f>
        <v/>
      </c>
      <c r="E250" s="7" t="str">
        <f>IF($C250="","",IFERROR((IFERROR('FORM NILAI SIAP'!$M250*'CPMK-CPL'!D$11,0)+IFERROR('FORM NILAI SIAP'!$O250*'CPMK-CPL'!D$12,0)+IFERROR('FORM NILAI SIAP'!$Q250*'CPMK-CPL'!D$13,0)+IFERROR('FORM NILAI SIAP'!$S250*'CPMK-CPL'!D$14,0)+IFERROR('FORM NILAI SIAP'!$U250*'CPMK-CPL'!D$15,0)+IFERROR('FORM NILAI SIAP'!$W250*'CPMK-CPL'!D$16,0)+IFERROR('FORM NILAI SIAP'!$Y250*'CPMK-CPL'!D$17,0)+IFERROR('FORM NILAI SIAP'!$AA250*'CPMK-CPL'!D$18,0)+IFERROR('FORM NILAI SIAP'!$AC250*'CPMK-CPL'!D$19,0)+IFERROR('FORM NILAI SIAP'!$AE250*'CPMK-CPL'!D$20,0))/'CPMK-CPL'!D$25,""))</f>
        <v/>
      </c>
      <c r="F250" s="7" t="str">
        <f>IF($C250="","",IFERROR((IFERROR('FORM NILAI SIAP'!$M250*'CPMK-CPL'!E$11,0)+IFERROR('FORM NILAI SIAP'!$O250*'CPMK-CPL'!E$12,0)+IFERROR('FORM NILAI SIAP'!$Q250*'CPMK-CPL'!E$13,0)+IFERROR('FORM NILAI SIAP'!$S250*'CPMK-CPL'!E$14,0)+IFERROR('FORM NILAI SIAP'!$U250*'CPMK-CPL'!E$15,0)+IFERROR('FORM NILAI SIAP'!$W250*'CPMK-CPL'!E$16,0)+IFERROR('FORM NILAI SIAP'!$Y250*'CPMK-CPL'!E$17,0)+IFERROR('FORM NILAI SIAP'!$AA250*'CPMK-CPL'!E$18,0)+IFERROR('FORM NILAI SIAP'!$AC250*'CPMK-CPL'!E$19,0)+IFERROR('FORM NILAI SIAP'!$AE250*'CPMK-CPL'!E$20,0))/'CPMK-CPL'!E$25,""))</f>
        <v/>
      </c>
      <c r="G250" s="7" t="str">
        <f>IF($C250="","",IFERROR((IFERROR('FORM NILAI SIAP'!$M250*'CPMK-CPL'!F$11,0)+IFERROR('FORM NILAI SIAP'!$O250*'CPMK-CPL'!F$12,0)+IFERROR('FORM NILAI SIAP'!$Q250*'CPMK-CPL'!F$13,0)+IFERROR('FORM NILAI SIAP'!$S250*'CPMK-CPL'!F$14,0)+IFERROR('FORM NILAI SIAP'!$U250*'CPMK-CPL'!F$15,0)+IFERROR('FORM NILAI SIAP'!$W250*'CPMK-CPL'!F$16,0)+IFERROR('FORM NILAI SIAP'!$Y250*'CPMK-CPL'!F$17,0)+IFERROR('FORM NILAI SIAP'!$AA250*'CPMK-CPL'!F$18,0)+IFERROR('FORM NILAI SIAP'!$AC250*'CPMK-CPL'!F$19,0)+IFERROR('FORM NILAI SIAP'!$AE250*'CPMK-CPL'!F$20,0))/'CPMK-CPL'!F$25,""))</f>
        <v/>
      </c>
      <c r="H250" s="7" t="str">
        <f>IF($C250="","",IFERROR((IFERROR('FORM NILAI SIAP'!$M250*'CPMK-CPL'!G$11,0)+IFERROR('FORM NILAI SIAP'!$O250*'CPMK-CPL'!G$12,0)+IFERROR('FORM NILAI SIAP'!$Q250*'CPMK-CPL'!G$13,0)+IFERROR('FORM NILAI SIAP'!$S250*'CPMK-CPL'!G$14,0)+IFERROR('FORM NILAI SIAP'!$U250*'CPMK-CPL'!G$15,0)+IFERROR('FORM NILAI SIAP'!$W250*'CPMK-CPL'!G$16,0)+IFERROR('FORM NILAI SIAP'!$Y250*'CPMK-CPL'!G$17,0)+IFERROR('FORM NILAI SIAP'!$AA250*'CPMK-CPL'!G$18,0)+IFERROR('FORM NILAI SIAP'!$AC250*'CPMK-CPL'!G$19,0)+IFERROR('FORM NILAI SIAP'!$AE250*'CPMK-CPL'!G$20,0))/'CPMK-CPL'!G$25,""))</f>
        <v/>
      </c>
      <c r="I250" s="7" t="str">
        <f>IF($C250="","",IFERROR((IFERROR('FORM NILAI SIAP'!$M250*'CPMK-CPL'!H$11,0)+IFERROR('FORM NILAI SIAP'!$O250*'CPMK-CPL'!H$12,0)+IFERROR('FORM NILAI SIAP'!$Q250*'CPMK-CPL'!H$13,0)+IFERROR('FORM NILAI SIAP'!$S250*'CPMK-CPL'!H$14,0)+IFERROR('FORM NILAI SIAP'!$U250*'CPMK-CPL'!H$15,0)+IFERROR('FORM NILAI SIAP'!$W250*'CPMK-CPL'!H$16,0)+IFERROR('FORM NILAI SIAP'!$Y250*'CPMK-CPL'!H$17,0)+IFERROR('FORM NILAI SIAP'!$AA250*'CPMK-CPL'!H$18,0)+IFERROR('FORM NILAI SIAP'!$AC250*'CPMK-CPL'!H$19,0)+IFERROR('FORM NILAI SIAP'!$AE250*'CPMK-CPL'!H$20,0))/'CPMK-CPL'!H$25,""))</f>
        <v/>
      </c>
      <c r="J250" s="7" t="str">
        <f>IF($C250="","",IFERROR((IFERROR('FORM NILAI SIAP'!$M250*'CPMK-CPL'!I$11,0)+IFERROR('FORM NILAI SIAP'!$O250*'CPMK-CPL'!I$12,0)+IFERROR('FORM NILAI SIAP'!$Q250*'CPMK-CPL'!I$13,0)+IFERROR('FORM NILAI SIAP'!$S250*'CPMK-CPL'!I$14,0)+IFERROR('FORM NILAI SIAP'!$U250*'CPMK-CPL'!I$15,0)+IFERROR('FORM NILAI SIAP'!$W250*'CPMK-CPL'!I$16,0)+IFERROR('FORM NILAI SIAP'!$Y250*'CPMK-CPL'!I$17,0)+IFERROR('FORM NILAI SIAP'!$AA250*'CPMK-CPL'!I$18,0)+IFERROR('FORM NILAI SIAP'!$AC250*'CPMK-CPL'!I$19,0)+IFERROR('FORM NILAI SIAP'!$AE250*'CPMK-CPL'!I$20,0))/'CPMK-CPL'!I$25,""))</f>
        <v/>
      </c>
      <c r="K250" s="7" t="str">
        <f>IF($C250="","",IFERROR((IFERROR('FORM NILAI SIAP'!$M250*'CPMK-CPL'!J$11,0)+IFERROR('FORM NILAI SIAP'!$O250*'CPMK-CPL'!J$12,0)+IFERROR('FORM NILAI SIAP'!$Q250*'CPMK-CPL'!J$13,0)+IFERROR('FORM NILAI SIAP'!$S250*'CPMK-CPL'!J$14,0)+IFERROR('FORM NILAI SIAP'!$U250*'CPMK-CPL'!J$15,0)+IFERROR('FORM NILAI SIAP'!$W250*'CPMK-CPL'!J$16,0)+IFERROR('FORM NILAI SIAP'!$Y250*'CPMK-CPL'!J$17,0)+IFERROR('FORM NILAI SIAP'!$AA250*'CPMK-CPL'!J$18,0)+IFERROR('FORM NILAI SIAP'!$AC250*'CPMK-CPL'!J$19,0)+IFERROR('FORM NILAI SIAP'!$AE250*'CPMK-CPL'!J$20,0))/'CPMK-CPL'!J$25,""))</f>
        <v/>
      </c>
      <c r="L250" s="7" t="str">
        <f>IF($C250="","",IFERROR((IFERROR('FORM NILAI SIAP'!$M250*'CPMK-CPL'!K$11,0)+IFERROR('FORM NILAI SIAP'!$O250*'CPMK-CPL'!K$12,0)+IFERROR('FORM NILAI SIAP'!$Q250*'CPMK-CPL'!K$13,0)+IFERROR('FORM NILAI SIAP'!$S250*'CPMK-CPL'!K$14,0)+IFERROR('FORM NILAI SIAP'!$U250*'CPMK-CPL'!K$15,0)+IFERROR('FORM NILAI SIAP'!$W250*'CPMK-CPL'!K$16,0)+IFERROR('FORM NILAI SIAP'!$Y250*'CPMK-CPL'!K$17,0)+IFERROR('FORM NILAI SIAP'!$AA250*'CPMK-CPL'!K$18,0)+IFERROR('FORM NILAI SIAP'!$AC250*'CPMK-CPL'!K$19,0)+IFERROR('FORM NILAI SIAP'!$AE250*'CPMK-CPL'!K$20,0))/'CPMK-CPL'!K$25,""))</f>
        <v/>
      </c>
      <c r="M250" s="7" t="str">
        <f>IF($C250="","",IFERROR((IFERROR('FORM NILAI SIAP'!$M250*'CPMK-CPL'!L$11,0)+IFERROR('FORM NILAI SIAP'!$O250*'CPMK-CPL'!L$12,0)+IFERROR('FORM NILAI SIAP'!$Q250*'CPMK-CPL'!L$13,0)+IFERROR('FORM NILAI SIAP'!$S250*'CPMK-CPL'!L$14,0)+IFERROR('FORM NILAI SIAP'!$U250*'CPMK-CPL'!L$15,0)+IFERROR('FORM NILAI SIAP'!$W250*'CPMK-CPL'!L$16,0)+IFERROR('FORM NILAI SIAP'!$Y250*'CPMK-CPL'!L$17,0)+IFERROR('FORM NILAI SIAP'!$AA250*'CPMK-CPL'!L$18,0)+IFERROR('FORM NILAI SIAP'!$AC250*'CPMK-CPL'!L$19,0)+IFERROR('FORM NILAI SIAP'!$AE250*'CPMK-CPL'!L$20,0))/'CPMK-CPL'!L$25,""))</f>
        <v/>
      </c>
      <c r="N250" s="7" t="str">
        <f>IF($C250="","",IFERROR((IFERROR('FORM NILAI SIAP'!$M250*'CPMK-CPL'!M$11,0)+IFERROR('FORM NILAI SIAP'!$O250*'CPMK-CPL'!M$12,0)+IFERROR('FORM NILAI SIAP'!$Q250*'CPMK-CPL'!M$13,0)+IFERROR('FORM NILAI SIAP'!$S250*'CPMK-CPL'!M$14,0)+IFERROR('FORM NILAI SIAP'!$U250*'CPMK-CPL'!M$15,0)+IFERROR('FORM NILAI SIAP'!$W250*'CPMK-CPL'!M$16,0)+IFERROR('FORM NILAI SIAP'!$Y250*'CPMK-CPL'!M$17,0)+IFERROR('FORM NILAI SIAP'!$AA250*'CPMK-CPL'!M$18,0)+IFERROR('FORM NILAI SIAP'!$AC250*'CPMK-CPL'!M$19,0)+IFERROR('FORM NILAI SIAP'!$AE250*'CPMK-CPL'!M$20,0))/'CPMK-CPL'!M$25,""))</f>
        <v/>
      </c>
      <c r="O250" s="7" t="str">
        <f>IF($C250="","",IFERROR((IFERROR('FORM NILAI SIAP'!$M250*'CPMK-CPL'!N$11,0)+IFERROR('FORM NILAI SIAP'!$O250*'CPMK-CPL'!N$12,0)+IFERROR('FORM NILAI SIAP'!$Q250*'CPMK-CPL'!N$13,0)+IFERROR('FORM NILAI SIAP'!$S250*'CPMK-CPL'!N$14,0)+IFERROR('FORM NILAI SIAP'!$U250*'CPMK-CPL'!N$15,0)+IFERROR('FORM NILAI SIAP'!$W250*'CPMK-CPL'!N$16,0)+IFERROR('FORM NILAI SIAP'!$Y250*'CPMK-CPL'!N$17,0)+IFERROR('FORM NILAI SIAP'!$AA250*'CPMK-CPL'!N$18,0)+IFERROR('FORM NILAI SIAP'!$AC250*'CPMK-CPL'!N$19,0)+IFERROR('FORM NILAI SIAP'!$AE250*'CPMK-CPL'!N$20,0))/'CPMK-CPL'!N$25,""))</f>
        <v/>
      </c>
      <c r="P250" s="7" t="str">
        <f>IF($C250="","",IFERROR((IFERROR('FORM NILAI SIAP'!$M250*'CPMK-CPL'!O$11,0)+IFERROR('FORM NILAI SIAP'!$O250*'CPMK-CPL'!O$12,0)+IFERROR('FORM NILAI SIAP'!$Q250*'CPMK-CPL'!O$13,0)+IFERROR('FORM NILAI SIAP'!$S250*'CPMK-CPL'!O$14,0)+IFERROR('FORM NILAI SIAP'!$U250*'CPMK-CPL'!O$15,0)+IFERROR('FORM NILAI SIAP'!$W250*'CPMK-CPL'!O$16,0)+IFERROR('FORM NILAI SIAP'!$Y250*'CPMK-CPL'!O$17,0)+IFERROR('FORM NILAI SIAP'!$AA250*'CPMK-CPL'!O$18,0)+IFERROR('FORM NILAI SIAP'!$AC250*'CPMK-CPL'!O$19,0)+IFERROR('FORM NILAI SIAP'!$AE250*'CPMK-CPL'!O$20,0))/'CPMK-CPL'!O$25,""))</f>
        <v/>
      </c>
      <c r="Q250" s="7" t="str">
        <f>IF($C250="","",IFERROR((IFERROR('FORM NILAI SIAP'!$M250*'CPMK-CPL'!P$11,0)+IFERROR('FORM NILAI SIAP'!$O250*'CPMK-CPL'!P$12,0)+IFERROR('FORM NILAI SIAP'!$Q250*'CPMK-CPL'!P$13,0)+IFERROR('FORM NILAI SIAP'!$S250*'CPMK-CPL'!P$14,0)+IFERROR('FORM NILAI SIAP'!$U250*'CPMK-CPL'!P$15,0)+IFERROR('FORM NILAI SIAP'!$W250*'CPMK-CPL'!P$16,0)+IFERROR('FORM NILAI SIAP'!$Y250*'CPMK-CPL'!P$17,0)+IFERROR('FORM NILAI SIAP'!$AA250*'CPMK-CPL'!P$18,0)+IFERROR('FORM NILAI SIAP'!$AC250*'CPMK-CPL'!P$19,0)+IFERROR('FORM NILAI SIAP'!$AE250*'CPMK-CPL'!P$20,0))/'CPMK-CPL'!P$25,""))</f>
        <v/>
      </c>
      <c r="R250" s="7" t="str">
        <f>IF($C250="","",IFERROR((IFERROR('FORM NILAI SIAP'!$M250*'CPMK-CPL'!Q$11,0)+IFERROR('FORM NILAI SIAP'!$O250*'CPMK-CPL'!Q$12,0)+IFERROR('FORM NILAI SIAP'!$Q250*'CPMK-CPL'!Q$13,0)+IFERROR('FORM NILAI SIAP'!$S250*'CPMK-CPL'!Q$14,0)+IFERROR('FORM NILAI SIAP'!$U250*'CPMK-CPL'!Q$15,0)+IFERROR('FORM NILAI SIAP'!$W250*'CPMK-CPL'!Q$16,0)+IFERROR('FORM NILAI SIAP'!$Y250*'CPMK-CPL'!Q$17,0)+IFERROR('FORM NILAI SIAP'!$AA250*'CPMK-CPL'!Q$18,0)+IFERROR('FORM NILAI SIAP'!$AC250*'CPMK-CPL'!Q$19,0)+IFERROR('FORM NILAI SIAP'!$AE250*'CPMK-CPL'!Q$20,0))/'CPMK-CPL'!Q$25,""))</f>
        <v/>
      </c>
      <c r="S250" s="7" t="str">
        <f>IF($C250="","",IFERROR((IFERROR('FORM NILAI SIAP'!$M250*'CPMK-CPL'!R$11,0)+IFERROR('FORM NILAI SIAP'!$O250*'CPMK-CPL'!R$12,0)+IFERROR('FORM NILAI SIAP'!$Q250*'CPMK-CPL'!R$13,0)+IFERROR('FORM NILAI SIAP'!$S250*'CPMK-CPL'!R$14,0)+IFERROR('FORM NILAI SIAP'!$U250*'CPMK-CPL'!R$15,0)+IFERROR('FORM NILAI SIAP'!$W250*'CPMK-CPL'!R$16,0)+IFERROR('FORM NILAI SIAP'!$Y250*'CPMK-CPL'!R$17,0)+IFERROR('FORM NILAI SIAP'!$AA250*'CPMK-CPL'!R$18,0)+IFERROR('FORM NILAI SIAP'!$AC250*'CPMK-CPL'!R$19,0)+IFERROR('FORM NILAI SIAP'!$AE250*'CPMK-CPL'!R$20,0))/'CPMK-CPL'!R$25,""))</f>
        <v/>
      </c>
      <c r="T250" s="2" t="str">
        <f t="shared" si="64"/>
        <v/>
      </c>
      <c r="U250" s="2" t="str">
        <f t="shared" si="65"/>
        <v/>
      </c>
      <c r="V250" s="2" t="str">
        <f t="shared" si="66"/>
        <v/>
      </c>
      <c r="W250" s="2" t="str">
        <f t="shared" si="67"/>
        <v/>
      </c>
      <c r="X250" s="2" t="str">
        <f t="shared" si="68"/>
        <v/>
      </c>
      <c r="Y250" s="2" t="str">
        <f t="shared" si="69"/>
        <v/>
      </c>
      <c r="Z250" s="2" t="str">
        <f t="shared" si="70"/>
        <v/>
      </c>
      <c r="AA250" s="2" t="str">
        <f t="shared" si="71"/>
        <v/>
      </c>
      <c r="AB250" s="2" t="str">
        <f t="shared" si="62"/>
        <v/>
      </c>
      <c r="AC250" s="2" t="str">
        <f t="shared" si="72"/>
        <v/>
      </c>
      <c r="AD250" s="2" t="str">
        <f t="shared" si="73"/>
        <v/>
      </c>
      <c r="AE250" s="2" t="str">
        <f t="shared" si="74"/>
        <v/>
      </c>
      <c r="AF250" s="2" t="str">
        <f t="shared" si="75"/>
        <v/>
      </c>
      <c r="AG250" s="2" t="str">
        <f t="shared" si="76"/>
        <v/>
      </c>
      <c r="AH250" s="2" t="str">
        <f t="shared" si="77"/>
        <v/>
      </c>
      <c r="AI250" s="60" t="str">
        <f t="shared" ca="1" si="78"/>
        <v/>
      </c>
      <c r="AJ250" s="60"/>
    </row>
    <row r="251" spans="1:36" x14ac:dyDescent="0.25">
      <c r="A251" s="63" t="str">
        <f t="shared" si="63"/>
        <v/>
      </c>
      <c r="B251" s="49" t="str">
        <f>IF('FORM NILAI SIAP'!A251=0,"",'FORM NILAI SIAP'!A251)</f>
        <v/>
      </c>
      <c r="C251" s="3" t="str">
        <f>IF('FORM NILAI SIAP'!B251=0,"",'FORM NILAI SIAP'!B251)</f>
        <v/>
      </c>
      <c r="D251" s="3">
        <f>'FORM NILAI SIAP'!J251</f>
        <v>0</v>
      </c>
      <c r="E251" s="7" t="str">
        <f>IF($C251="","",IFERROR((IFERROR('FORM NILAI SIAP'!$M251*'CPMK-CPL'!D$11,0)+IFERROR('FORM NILAI SIAP'!$O251*'CPMK-CPL'!D$12,0)+IFERROR('FORM NILAI SIAP'!$Q251*'CPMK-CPL'!D$13,0)+IFERROR('FORM NILAI SIAP'!$S251*'CPMK-CPL'!D$14,0)+IFERROR('FORM NILAI SIAP'!$U251*'CPMK-CPL'!D$15,0)+IFERROR('FORM NILAI SIAP'!$W251*'CPMK-CPL'!D$16,0)+IFERROR('FORM NILAI SIAP'!$Y251*'CPMK-CPL'!D$17,0)+IFERROR('FORM NILAI SIAP'!$AA251*'CPMK-CPL'!D$18,0)+IFERROR('FORM NILAI SIAP'!$AC251*'CPMK-CPL'!D$19,0)+IFERROR('FORM NILAI SIAP'!$AE251*'CPMK-CPL'!D$20,0))/'CPMK-CPL'!D$25,""))</f>
        <v/>
      </c>
      <c r="F251" s="7" t="str">
        <f>IF($C251="","",IFERROR((IFERROR('FORM NILAI SIAP'!$M251*'CPMK-CPL'!E$11,0)+IFERROR('FORM NILAI SIAP'!$O251*'CPMK-CPL'!E$12,0)+IFERROR('FORM NILAI SIAP'!$Q251*'CPMK-CPL'!E$13,0)+IFERROR('FORM NILAI SIAP'!$S251*'CPMK-CPL'!E$14,0)+IFERROR('FORM NILAI SIAP'!$U251*'CPMK-CPL'!E$15,0)+IFERROR('FORM NILAI SIAP'!$W251*'CPMK-CPL'!E$16,0)+IFERROR('FORM NILAI SIAP'!$Y251*'CPMK-CPL'!E$17,0)+IFERROR('FORM NILAI SIAP'!$AA251*'CPMK-CPL'!E$18,0)+IFERROR('FORM NILAI SIAP'!$AC251*'CPMK-CPL'!E$19,0)+IFERROR('FORM NILAI SIAP'!$AE251*'CPMK-CPL'!E$20,0))/'CPMK-CPL'!E$25,""))</f>
        <v/>
      </c>
      <c r="G251" s="7" t="str">
        <f>IF($C251="","",IFERROR((IFERROR('FORM NILAI SIAP'!$M251*'CPMK-CPL'!F$11,0)+IFERROR('FORM NILAI SIAP'!$O251*'CPMK-CPL'!F$12,0)+IFERROR('FORM NILAI SIAP'!$Q251*'CPMK-CPL'!F$13,0)+IFERROR('FORM NILAI SIAP'!$S251*'CPMK-CPL'!F$14,0)+IFERROR('FORM NILAI SIAP'!$U251*'CPMK-CPL'!F$15,0)+IFERROR('FORM NILAI SIAP'!$W251*'CPMK-CPL'!F$16,0)+IFERROR('FORM NILAI SIAP'!$Y251*'CPMK-CPL'!F$17,0)+IFERROR('FORM NILAI SIAP'!$AA251*'CPMK-CPL'!F$18,0)+IFERROR('FORM NILAI SIAP'!$AC251*'CPMK-CPL'!F$19,0)+IFERROR('FORM NILAI SIAP'!$AE251*'CPMK-CPL'!F$20,0))/'CPMK-CPL'!F$25,""))</f>
        <v/>
      </c>
      <c r="H251" s="7" t="str">
        <f>IF($C251="","",IFERROR((IFERROR('FORM NILAI SIAP'!$M251*'CPMK-CPL'!G$11,0)+IFERROR('FORM NILAI SIAP'!$O251*'CPMK-CPL'!G$12,0)+IFERROR('FORM NILAI SIAP'!$Q251*'CPMK-CPL'!G$13,0)+IFERROR('FORM NILAI SIAP'!$S251*'CPMK-CPL'!G$14,0)+IFERROR('FORM NILAI SIAP'!$U251*'CPMK-CPL'!G$15,0)+IFERROR('FORM NILAI SIAP'!$W251*'CPMK-CPL'!G$16,0)+IFERROR('FORM NILAI SIAP'!$Y251*'CPMK-CPL'!G$17,0)+IFERROR('FORM NILAI SIAP'!$AA251*'CPMK-CPL'!G$18,0)+IFERROR('FORM NILAI SIAP'!$AC251*'CPMK-CPL'!G$19,0)+IFERROR('FORM NILAI SIAP'!$AE251*'CPMK-CPL'!G$20,0))/'CPMK-CPL'!G$25,""))</f>
        <v/>
      </c>
      <c r="I251" s="7" t="str">
        <f>IF($C251="","",IFERROR((IFERROR('FORM NILAI SIAP'!$M251*'CPMK-CPL'!H$11,0)+IFERROR('FORM NILAI SIAP'!$O251*'CPMK-CPL'!H$12,0)+IFERROR('FORM NILAI SIAP'!$Q251*'CPMK-CPL'!H$13,0)+IFERROR('FORM NILAI SIAP'!$S251*'CPMK-CPL'!H$14,0)+IFERROR('FORM NILAI SIAP'!$U251*'CPMK-CPL'!H$15,0)+IFERROR('FORM NILAI SIAP'!$W251*'CPMK-CPL'!H$16,0)+IFERROR('FORM NILAI SIAP'!$Y251*'CPMK-CPL'!H$17,0)+IFERROR('FORM NILAI SIAP'!$AA251*'CPMK-CPL'!H$18,0)+IFERROR('FORM NILAI SIAP'!$AC251*'CPMK-CPL'!H$19,0)+IFERROR('FORM NILAI SIAP'!$AE251*'CPMK-CPL'!H$20,0))/'CPMK-CPL'!H$25,""))</f>
        <v/>
      </c>
      <c r="J251" s="7" t="str">
        <f>IF($C251="","",IFERROR((IFERROR('FORM NILAI SIAP'!$M251*'CPMK-CPL'!I$11,0)+IFERROR('FORM NILAI SIAP'!$O251*'CPMK-CPL'!I$12,0)+IFERROR('FORM NILAI SIAP'!$Q251*'CPMK-CPL'!I$13,0)+IFERROR('FORM NILAI SIAP'!$S251*'CPMK-CPL'!I$14,0)+IFERROR('FORM NILAI SIAP'!$U251*'CPMK-CPL'!I$15,0)+IFERROR('FORM NILAI SIAP'!$W251*'CPMK-CPL'!I$16,0)+IFERROR('FORM NILAI SIAP'!$Y251*'CPMK-CPL'!I$17,0)+IFERROR('FORM NILAI SIAP'!$AA251*'CPMK-CPL'!I$18,0)+IFERROR('FORM NILAI SIAP'!$AC251*'CPMK-CPL'!I$19,0)+IFERROR('FORM NILAI SIAP'!$AE251*'CPMK-CPL'!I$20,0))/'CPMK-CPL'!I$25,""))</f>
        <v/>
      </c>
      <c r="K251" s="7" t="str">
        <f>IF($C251="","",IFERROR((IFERROR('FORM NILAI SIAP'!$M251*'CPMK-CPL'!J$11,0)+IFERROR('FORM NILAI SIAP'!$O251*'CPMK-CPL'!J$12,0)+IFERROR('FORM NILAI SIAP'!$Q251*'CPMK-CPL'!J$13,0)+IFERROR('FORM NILAI SIAP'!$S251*'CPMK-CPL'!J$14,0)+IFERROR('FORM NILAI SIAP'!$U251*'CPMK-CPL'!J$15,0)+IFERROR('FORM NILAI SIAP'!$W251*'CPMK-CPL'!J$16,0)+IFERROR('FORM NILAI SIAP'!$Y251*'CPMK-CPL'!J$17,0)+IFERROR('FORM NILAI SIAP'!$AA251*'CPMK-CPL'!J$18,0)+IFERROR('FORM NILAI SIAP'!$AC251*'CPMK-CPL'!J$19,0)+IFERROR('FORM NILAI SIAP'!$AE251*'CPMK-CPL'!J$20,0))/'CPMK-CPL'!J$25,""))</f>
        <v/>
      </c>
      <c r="L251" s="7" t="str">
        <f>IF($C251="","",IFERROR((IFERROR('FORM NILAI SIAP'!$M251*'CPMK-CPL'!K$11,0)+IFERROR('FORM NILAI SIAP'!$O251*'CPMK-CPL'!K$12,0)+IFERROR('FORM NILAI SIAP'!$Q251*'CPMK-CPL'!K$13,0)+IFERROR('FORM NILAI SIAP'!$S251*'CPMK-CPL'!K$14,0)+IFERROR('FORM NILAI SIAP'!$U251*'CPMK-CPL'!K$15,0)+IFERROR('FORM NILAI SIAP'!$W251*'CPMK-CPL'!K$16,0)+IFERROR('FORM NILAI SIAP'!$Y251*'CPMK-CPL'!K$17,0)+IFERROR('FORM NILAI SIAP'!$AA251*'CPMK-CPL'!K$18,0)+IFERROR('FORM NILAI SIAP'!$AC251*'CPMK-CPL'!K$19,0)+IFERROR('FORM NILAI SIAP'!$AE251*'CPMK-CPL'!K$20,0))/'CPMK-CPL'!K$25,""))</f>
        <v/>
      </c>
      <c r="M251" s="7" t="str">
        <f>IF($C251="","",IFERROR((IFERROR('FORM NILAI SIAP'!$M251*'CPMK-CPL'!L$11,0)+IFERROR('FORM NILAI SIAP'!$O251*'CPMK-CPL'!L$12,0)+IFERROR('FORM NILAI SIAP'!$Q251*'CPMK-CPL'!L$13,0)+IFERROR('FORM NILAI SIAP'!$S251*'CPMK-CPL'!L$14,0)+IFERROR('FORM NILAI SIAP'!$U251*'CPMK-CPL'!L$15,0)+IFERROR('FORM NILAI SIAP'!$W251*'CPMK-CPL'!L$16,0)+IFERROR('FORM NILAI SIAP'!$Y251*'CPMK-CPL'!L$17,0)+IFERROR('FORM NILAI SIAP'!$AA251*'CPMK-CPL'!L$18,0)+IFERROR('FORM NILAI SIAP'!$AC251*'CPMK-CPL'!L$19,0)+IFERROR('FORM NILAI SIAP'!$AE251*'CPMK-CPL'!L$20,0))/'CPMK-CPL'!L$25,""))</f>
        <v/>
      </c>
      <c r="N251" s="7" t="str">
        <f>IF($C251="","",IFERROR((IFERROR('FORM NILAI SIAP'!$M251*'CPMK-CPL'!M$11,0)+IFERROR('FORM NILAI SIAP'!$O251*'CPMK-CPL'!M$12,0)+IFERROR('FORM NILAI SIAP'!$Q251*'CPMK-CPL'!M$13,0)+IFERROR('FORM NILAI SIAP'!$S251*'CPMK-CPL'!M$14,0)+IFERROR('FORM NILAI SIAP'!$U251*'CPMK-CPL'!M$15,0)+IFERROR('FORM NILAI SIAP'!$W251*'CPMK-CPL'!M$16,0)+IFERROR('FORM NILAI SIAP'!$Y251*'CPMK-CPL'!M$17,0)+IFERROR('FORM NILAI SIAP'!$AA251*'CPMK-CPL'!M$18,0)+IFERROR('FORM NILAI SIAP'!$AC251*'CPMK-CPL'!M$19,0)+IFERROR('FORM NILAI SIAP'!$AE251*'CPMK-CPL'!M$20,0))/'CPMK-CPL'!M$25,""))</f>
        <v/>
      </c>
      <c r="O251" s="7" t="str">
        <f>IF($C251="","",IFERROR((IFERROR('FORM NILAI SIAP'!$M251*'CPMK-CPL'!N$11,0)+IFERROR('FORM NILAI SIAP'!$O251*'CPMK-CPL'!N$12,0)+IFERROR('FORM NILAI SIAP'!$Q251*'CPMK-CPL'!N$13,0)+IFERROR('FORM NILAI SIAP'!$S251*'CPMK-CPL'!N$14,0)+IFERROR('FORM NILAI SIAP'!$U251*'CPMK-CPL'!N$15,0)+IFERROR('FORM NILAI SIAP'!$W251*'CPMK-CPL'!N$16,0)+IFERROR('FORM NILAI SIAP'!$Y251*'CPMK-CPL'!N$17,0)+IFERROR('FORM NILAI SIAP'!$AA251*'CPMK-CPL'!N$18,0)+IFERROR('FORM NILAI SIAP'!$AC251*'CPMK-CPL'!N$19,0)+IFERROR('FORM NILAI SIAP'!$AE251*'CPMK-CPL'!N$20,0))/'CPMK-CPL'!N$25,""))</f>
        <v/>
      </c>
      <c r="P251" s="7" t="str">
        <f>IF($C251="","",IFERROR((IFERROR('FORM NILAI SIAP'!$M251*'CPMK-CPL'!O$11,0)+IFERROR('FORM NILAI SIAP'!$O251*'CPMK-CPL'!O$12,0)+IFERROR('FORM NILAI SIAP'!$Q251*'CPMK-CPL'!O$13,0)+IFERROR('FORM NILAI SIAP'!$S251*'CPMK-CPL'!O$14,0)+IFERROR('FORM NILAI SIAP'!$U251*'CPMK-CPL'!O$15,0)+IFERROR('FORM NILAI SIAP'!$W251*'CPMK-CPL'!O$16,0)+IFERROR('FORM NILAI SIAP'!$Y251*'CPMK-CPL'!O$17,0)+IFERROR('FORM NILAI SIAP'!$AA251*'CPMK-CPL'!O$18,0)+IFERROR('FORM NILAI SIAP'!$AC251*'CPMK-CPL'!O$19,0)+IFERROR('FORM NILAI SIAP'!$AE251*'CPMK-CPL'!O$20,0))/'CPMK-CPL'!O$25,""))</f>
        <v/>
      </c>
      <c r="Q251" s="7" t="str">
        <f>IF($C251="","",IFERROR((IFERROR('FORM NILAI SIAP'!$M251*'CPMK-CPL'!P$11,0)+IFERROR('FORM NILAI SIAP'!$O251*'CPMK-CPL'!P$12,0)+IFERROR('FORM NILAI SIAP'!$Q251*'CPMK-CPL'!P$13,0)+IFERROR('FORM NILAI SIAP'!$S251*'CPMK-CPL'!P$14,0)+IFERROR('FORM NILAI SIAP'!$U251*'CPMK-CPL'!P$15,0)+IFERROR('FORM NILAI SIAP'!$W251*'CPMK-CPL'!P$16,0)+IFERROR('FORM NILAI SIAP'!$Y251*'CPMK-CPL'!P$17,0)+IFERROR('FORM NILAI SIAP'!$AA251*'CPMK-CPL'!P$18,0)+IFERROR('FORM NILAI SIAP'!$AC251*'CPMK-CPL'!P$19,0)+IFERROR('FORM NILAI SIAP'!$AE251*'CPMK-CPL'!P$20,0))/'CPMK-CPL'!P$25,""))</f>
        <v/>
      </c>
      <c r="R251" s="7" t="str">
        <f>IF($C251="","",IFERROR((IFERROR('FORM NILAI SIAP'!$M251*'CPMK-CPL'!Q$11,0)+IFERROR('FORM NILAI SIAP'!$O251*'CPMK-CPL'!Q$12,0)+IFERROR('FORM NILAI SIAP'!$Q251*'CPMK-CPL'!Q$13,0)+IFERROR('FORM NILAI SIAP'!$S251*'CPMK-CPL'!Q$14,0)+IFERROR('FORM NILAI SIAP'!$U251*'CPMK-CPL'!Q$15,0)+IFERROR('FORM NILAI SIAP'!$W251*'CPMK-CPL'!Q$16,0)+IFERROR('FORM NILAI SIAP'!$Y251*'CPMK-CPL'!Q$17,0)+IFERROR('FORM NILAI SIAP'!$AA251*'CPMK-CPL'!Q$18,0)+IFERROR('FORM NILAI SIAP'!$AC251*'CPMK-CPL'!Q$19,0)+IFERROR('FORM NILAI SIAP'!$AE251*'CPMK-CPL'!Q$20,0))/'CPMK-CPL'!Q$25,""))</f>
        <v/>
      </c>
      <c r="S251" s="7" t="str">
        <f>IF($C251="","",IFERROR((IFERROR('FORM NILAI SIAP'!$M251*'CPMK-CPL'!R$11,0)+IFERROR('FORM NILAI SIAP'!$O251*'CPMK-CPL'!R$12,0)+IFERROR('FORM NILAI SIAP'!$Q251*'CPMK-CPL'!R$13,0)+IFERROR('FORM NILAI SIAP'!$S251*'CPMK-CPL'!R$14,0)+IFERROR('FORM NILAI SIAP'!$U251*'CPMK-CPL'!R$15,0)+IFERROR('FORM NILAI SIAP'!$W251*'CPMK-CPL'!R$16,0)+IFERROR('FORM NILAI SIAP'!$Y251*'CPMK-CPL'!R$17,0)+IFERROR('FORM NILAI SIAP'!$AA251*'CPMK-CPL'!R$18,0)+IFERROR('FORM NILAI SIAP'!$AC251*'CPMK-CPL'!R$19,0)+IFERROR('FORM NILAI SIAP'!$AE251*'CPMK-CPL'!R$20,0))/'CPMK-CPL'!R$25,""))</f>
        <v/>
      </c>
      <c r="T251" s="2" t="str">
        <f t="shared" si="64"/>
        <v/>
      </c>
      <c r="U251" s="2" t="str">
        <f t="shared" si="65"/>
        <v/>
      </c>
      <c r="V251" s="2" t="str">
        <f t="shared" si="66"/>
        <v/>
      </c>
      <c r="W251" s="2" t="str">
        <f t="shared" si="67"/>
        <v/>
      </c>
      <c r="X251" s="2" t="str">
        <f t="shared" si="68"/>
        <v/>
      </c>
      <c r="Y251" s="2" t="str">
        <f t="shared" si="69"/>
        <v/>
      </c>
      <c r="Z251" s="2" t="str">
        <f t="shared" si="70"/>
        <v/>
      </c>
      <c r="AA251" s="2" t="str">
        <f t="shared" si="71"/>
        <v/>
      </c>
      <c r="AB251" s="2" t="str">
        <f t="shared" si="62"/>
        <v/>
      </c>
      <c r="AC251" s="2" t="str">
        <f t="shared" si="72"/>
        <v/>
      </c>
      <c r="AD251" s="2" t="str">
        <f t="shared" si="73"/>
        <v/>
      </c>
      <c r="AE251" s="2" t="str">
        <f t="shared" si="74"/>
        <v/>
      </c>
      <c r="AF251" s="2" t="str">
        <f t="shared" si="75"/>
        <v/>
      </c>
      <c r="AG251" s="2" t="str">
        <f t="shared" si="76"/>
        <v/>
      </c>
      <c r="AH251" s="2" t="str">
        <f t="shared" si="77"/>
        <v/>
      </c>
      <c r="AI251" s="60" t="str">
        <f t="shared" ca="1" si="78"/>
        <v/>
      </c>
      <c r="AJ251" s="60"/>
    </row>
  </sheetData>
  <sheetProtection formatCells="0"/>
  <phoneticPr fontId="29" type="noConversion"/>
  <conditionalFormatting sqref="D8:D251">
    <cfRule type="containsText" dxfId="7" priority="2" operator="containsText" text="D">
      <formula>NOT(ISERROR(SEARCH("D",D8)))</formula>
    </cfRule>
  </conditionalFormatting>
  <conditionalFormatting sqref="E8:S251">
    <cfRule type="cellIs" dxfId="6" priority="3" operator="between">
      <formula>59.99</formula>
      <formula>100</formula>
    </cfRule>
    <cfRule type="cellIs" dxfId="5" priority="4" operator="lessThan">
      <formula>60</formula>
    </cfRule>
  </conditionalFormatting>
  <conditionalFormatting sqref="T8:AH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N1" xr:uid="{0C64290A-065A-4F31-8FEF-8BBBD55F188F}">
      <formula1>$T$6:$AH$6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0A33-6B0D-4313-8242-6B53F92FCAFE}">
  <dimension ref="A1:Z251"/>
  <sheetViews>
    <sheetView showGridLines="0" zoomScale="70" zoomScaleNormal="70" workbookViewId="0">
      <selection activeCell="T1" sqref="T1"/>
    </sheetView>
  </sheetViews>
  <sheetFormatPr defaultRowHeight="15" x14ac:dyDescent="0.25"/>
  <cols>
    <col min="1" max="16" width="0.42578125" customWidth="1"/>
    <col min="17" max="17" width="2.42578125" customWidth="1"/>
    <col min="18" max="18" width="15" customWidth="1"/>
    <col min="19" max="19" width="21" customWidth="1"/>
    <col min="20" max="20" width="14" customWidth="1"/>
  </cols>
  <sheetData>
    <row r="1" spans="1:26" x14ac:dyDescent="0.25">
      <c r="A1">
        <f>COUNTA('CPMK-CPL'!C11:C24)</f>
        <v>7</v>
      </c>
      <c r="O1">
        <v>1</v>
      </c>
      <c r="P1">
        <f ca="1">COUNTIF($P$8:$P$251,O1)</f>
        <v>0</v>
      </c>
      <c r="R1" s="48" t="s">
        <v>85</v>
      </c>
      <c r="T1" s="73" t="s">
        <v>30</v>
      </c>
      <c r="U1" s="48" t="s">
        <v>87</v>
      </c>
      <c r="W1" s="110">
        <v>2.5</v>
      </c>
      <c r="X1" s="48" t="s">
        <v>100</v>
      </c>
      <c r="Z1" s="55">
        <f>A1-0.5</f>
        <v>6.5</v>
      </c>
    </row>
    <row r="2" spans="1:26" x14ac:dyDescent="0.25">
      <c r="A2" t="e">
        <f ca="1">OFFSET(A7,0,1,1,jmlcpmk)</f>
        <v>#VALUE!</v>
      </c>
      <c r="O2">
        <v>2</v>
      </c>
      <c r="P2">
        <f t="shared" ref="P2:P4" ca="1" si="0">COUNTIF($P$8:$P$251,O2)</f>
        <v>0</v>
      </c>
    </row>
    <row r="3" spans="1:26" x14ac:dyDescent="0.25">
      <c r="O3">
        <v>3</v>
      </c>
      <c r="P3">
        <f t="shared" ca="1" si="0"/>
        <v>0</v>
      </c>
      <c r="R3" t="str">
        <f>"Sebaran pencapaian "&amp;T1</f>
        <v>Sebaran pencapaian CPMK7</v>
      </c>
    </row>
    <row r="4" spans="1:26" x14ac:dyDescent="0.25">
      <c r="O4">
        <v>4</v>
      </c>
      <c r="P4">
        <f t="shared" ca="1" si="0"/>
        <v>18</v>
      </c>
    </row>
    <row r="5" spans="1:26" x14ac:dyDescent="0.25">
      <c r="A5">
        <f>jmlmhs</f>
        <v>18</v>
      </c>
    </row>
    <row r="6" spans="1:26" x14ac:dyDescent="0.25">
      <c r="A6" s="64">
        <f ca="1">OFFSET(A8,0,0,1,jmlmhs)</f>
        <v>1</v>
      </c>
      <c r="B6" s="57">
        <f>IFERROR(AVERAGE(B8:B151),"")</f>
        <v>4</v>
      </c>
      <c r="C6" s="57">
        <f t="shared" ref="C6:O6" si="1">IFERROR(AVERAGE(C8:C151),"")</f>
        <v>3.2222222222222223</v>
      </c>
      <c r="D6" s="57">
        <f t="shared" si="1"/>
        <v>4</v>
      </c>
      <c r="E6" s="57">
        <f t="shared" si="1"/>
        <v>4</v>
      </c>
      <c r="F6" s="57">
        <f t="shared" si="1"/>
        <v>4</v>
      </c>
      <c r="G6" s="57">
        <f t="shared" si="1"/>
        <v>4</v>
      </c>
      <c r="H6" s="57">
        <f t="shared" si="1"/>
        <v>4</v>
      </c>
      <c r="I6" s="57" t="str">
        <f t="shared" si="1"/>
        <v/>
      </c>
      <c r="J6" s="57" t="str">
        <f t="shared" si="1"/>
        <v/>
      </c>
      <c r="K6" s="57" t="str">
        <f t="shared" si="1"/>
        <v/>
      </c>
      <c r="L6" s="57" t="str">
        <f t="shared" si="1"/>
        <v/>
      </c>
      <c r="M6" s="57" t="str">
        <f t="shared" si="1"/>
        <v/>
      </c>
      <c r="N6" s="57" t="str">
        <f t="shared" si="1"/>
        <v/>
      </c>
      <c r="O6" s="57" t="str">
        <f t="shared" si="1"/>
        <v/>
      </c>
    </row>
    <row r="7" spans="1:26" x14ac:dyDescent="0.25">
      <c r="A7" s="64" t="s">
        <v>86</v>
      </c>
      <c r="B7" s="48" t="s">
        <v>23</v>
      </c>
      <c r="C7" s="48" t="s">
        <v>24</v>
      </c>
      <c r="D7" s="48" t="s">
        <v>25</v>
      </c>
      <c r="E7" s="48" t="s">
        <v>27</v>
      </c>
      <c r="F7" s="48" t="s">
        <v>28</v>
      </c>
      <c r="G7" s="48" t="s">
        <v>29</v>
      </c>
      <c r="H7" s="48" t="s">
        <v>30</v>
      </c>
      <c r="I7" s="48" t="s">
        <v>31</v>
      </c>
      <c r="J7" s="48" t="s">
        <v>32</v>
      </c>
      <c r="K7" s="48" t="s">
        <v>33</v>
      </c>
      <c r="L7" s="48" t="s">
        <v>34</v>
      </c>
      <c r="M7" s="48" t="s">
        <v>35</v>
      </c>
      <c r="N7" s="48" t="s">
        <v>36</v>
      </c>
      <c r="O7" s="48" t="s">
        <v>37</v>
      </c>
      <c r="P7" s="58" t="str">
        <f>T1</f>
        <v>CPMK7</v>
      </c>
      <c r="Q7" s="58"/>
    </row>
    <row r="8" spans="1:26" x14ac:dyDescent="0.25">
      <c r="A8" s="63">
        <v>1</v>
      </c>
      <c r="B8" s="56">
        <f>'FORM NILAI SIAP'!N8</f>
        <v>4</v>
      </c>
      <c r="C8" s="56">
        <f>'FORM NILAI SIAP'!P8</f>
        <v>3</v>
      </c>
      <c r="D8" s="56">
        <f>'FORM NILAI SIAP'!R8</f>
        <v>4</v>
      </c>
      <c r="E8" s="56">
        <f>'FORM NILAI SIAP'!T8</f>
        <v>4</v>
      </c>
      <c r="F8" s="56">
        <f>'FORM NILAI SIAP'!V8</f>
        <v>4</v>
      </c>
      <c r="G8" s="56">
        <f>'FORM NILAI SIAP'!X8</f>
        <v>4</v>
      </c>
      <c r="H8" s="56">
        <f>'FORM NILAI SIAP'!Z8</f>
        <v>4</v>
      </c>
      <c r="I8" s="56" t="str">
        <f>'FORM NILAI SIAP'!AB8</f>
        <v/>
      </c>
      <c r="J8" s="56" t="str">
        <f>'FORM NILAI SIAP'!AD8</f>
        <v/>
      </c>
      <c r="K8" s="56" t="str">
        <f>'FORM NILAI SIAP'!AF8</f>
        <v/>
      </c>
      <c r="L8" s="56" t="str">
        <f>'FORM NILAI SIAP'!AH8</f>
        <v/>
      </c>
      <c r="M8" s="56" t="str">
        <f>'FORM NILAI SIAP'!AJ8</f>
        <v/>
      </c>
      <c r="N8" s="56" t="str">
        <f>'FORM NILAI SIAP'!AL8</f>
        <v/>
      </c>
      <c r="O8" s="56" t="str">
        <f>'FORM NILAI SIAP'!AN8</f>
        <v/>
      </c>
      <c r="P8">
        <f t="shared" ref="P8:P71" ca="1" si="2">OFFSET(A8,,MATCH($T$1,$B$7:$O$7,0))</f>
        <v>4</v>
      </c>
    </row>
    <row r="9" spans="1:26" x14ac:dyDescent="0.25">
      <c r="A9" s="63">
        <f t="shared" ref="A9:A72" si="3">IF(A8="","",IF(A8=jmlmhs,"",A8+1))</f>
        <v>2</v>
      </c>
      <c r="B9" s="56">
        <f>'FORM NILAI SIAP'!N9</f>
        <v>4</v>
      </c>
      <c r="C9" s="56">
        <f>'FORM NILAI SIAP'!P9</f>
        <v>4</v>
      </c>
      <c r="D9" s="56">
        <f>'FORM NILAI SIAP'!R9</f>
        <v>4</v>
      </c>
      <c r="E9" s="56">
        <f>'FORM NILAI SIAP'!T9</f>
        <v>4</v>
      </c>
      <c r="F9" s="56">
        <f>'FORM NILAI SIAP'!V9</f>
        <v>4</v>
      </c>
      <c r="G9" s="56">
        <f>'FORM NILAI SIAP'!X9</f>
        <v>4</v>
      </c>
      <c r="H9" s="56">
        <f>'FORM NILAI SIAP'!Z9</f>
        <v>4</v>
      </c>
      <c r="I9" s="56" t="str">
        <f>'FORM NILAI SIAP'!AB9</f>
        <v/>
      </c>
      <c r="J9" s="56" t="str">
        <f>'FORM NILAI SIAP'!AD9</f>
        <v/>
      </c>
      <c r="K9" s="56" t="str">
        <f>'FORM NILAI SIAP'!AF9</f>
        <v/>
      </c>
      <c r="L9" s="56" t="str">
        <f>'FORM NILAI SIAP'!AH9</f>
        <v/>
      </c>
      <c r="M9" s="56" t="str">
        <f>'FORM NILAI SIAP'!AJ9</f>
        <v/>
      </c>
      <c r="N9" s="56" t="str">
        <f>'FORM NILAI SIAP'!AL9</f>
        <v/>
      </c>
      <c r="O9" s="56" t="str">
        <f>'FORM NILAI SIAP'!AN9</f>
        <v/>
      </c>
      <c r="P9">
        <f t="shared" ca="1" si="2"/>
        <v>4</v>
      </c>
    </row>
    <row r="10" spans="1:26" x14ac:dyDescent="0.25">
      <c r="A10" s="63">
        <f t="shared" si="3"/>
        <v>3</v>
      </c>
      <c r="B10" s="56">
        <f>'FORM NILAI SIAP'!N10</f>
        <v>4</v>
      </c>
      <c r="C10" s="56">
        <f>'FORM NILAI SIAP'!P10</f>
        <v>2</v>
      </c>
      <c r="D10" s="56">
        <f>'FORM NILAI SIAP'!R10</f>
        <v>4</v>
      </c>
      <c r="E10" s="56">
        <f>'FORM NILAI SIAP'!T10</f>
        <v>4</v>
      </c>
      <c r="F10" s="56">
        <f>'FORM NILAI SIAP'!V10</f>
        <v>4</v>
      </c>
      <c r="G10" s="56">
        <f>'FORM NILAI SIAP'!X10</f>
        <v>4</v>
      </c>
      <c r="H10" s="56">
        <f>'FORM NILAI SIAP'!Z10</f>
        <v>4</v>
      </c>
      <c r="I10" s="56" t="str">
        <f>'FORM NILAI SIAP'!AB10</f>
        <v/>
      </c>
      <c r="J10" s="56" t="str">
        <f>'FORM NILAI SIAP'!AD10</f>
        <v/>
      </c>
      <c r="K10" s="56" t="str">
        <f>'FORM NILAI SIAP'!AF10</f>
        <v/>
      </c>
      <c r="L10" s="56" t="str">
        <f>'FORM NILAI SIAP'!AH10</f>
        <v/>
      </c>
      <c r="M10" s="56" t="str">
        <f>'FORM NILAI SIAP'!AJ10</f>
        <v/>
      </c>
      <c r="N10" s="56" t="str">
        <f>'FORM NILAI SIAP'!AL10</f>
        <v/>
      </c>
      <c r="O10" s="56" t="str">
        <f>'FORM NILAI SIAP'!AN10</f>
        <v/>
      </c>
      <c r="P10">
        <f t="shared" ca="1" si="2"/>
        <v>4</v>
      </c>
    </row>
    <row r="11" spans="1:26" x14ac:dyDescent="0.25">
      <c r="A11" s="63">
        <f t="shared" si="3"/>
        <v>4</v>
      </c>
      <c r="B11" s="56">
        <f>'FORM NILAI SIAP'!N11</f>
        <v>4</v>
      </c>
      <c r="C11" s="56">
        <f>'FORM NILAI SIAP'!P11</f>
        <v>2</v>
      </c>
      <c r="D11" s="56">
        <f>'FORM NILAI SIAP'!R11</f>
        <v>4</v>
      </c>
      <c r="E11" s="56">
        <f>'FORM NILAI SIAP'!T11</f>
        <v>4</v>
      </c>
      <c r="F11" s="56">
        <f>'FORM NILAI SIAP'!V11</f>
        <v>4</v>
      </c>
      <c r="G11" s="56">
        <f>'FORM NILAI SIAP'!X11</f>
        <v>4</v>
      </c>
      <c r="H11" s="56">
        <f>'FORM NILAI SIAP'!Z11</f>
        <v>4</v>
      </c>
      <c r="I11" s="56" t="str">
        <f>'FORM NILAI SIAP'!AB11</f>
        <v/>
      </c>
      <c r="J11" s="56" t="str">
        <f>'FORM NILAI SIAP'!AD11</f>
        <v/>
      </c>
      <c r="K11" s="56" t="str">
        <f>'FORM NILAI SIAP'!AF11</f>
        <v/>
      </c>
      <c r="L11" s="56" t="str">
        <f>'FORM NILAI SIAP'!AH11</f>
        <v/>
      </c>
      <c r="M11" s="56" t="str">
        <f>'FORM NILAI SIAP'!AJ11</f>
        <v/>
      </c>
      <c r="N11" s="56" t="str">
        <f>'FORM NILAI SIAP'!AL11</f>
        <v/>
      </c>
      <c r="O11" s="56" t="str">
        <f>'FORM NILAI SIAP'!AN11</f>
        <v/>
      </c>
      <c r="P11">
        <f t="shared" ca="1" si="2"/>
        <v>4</v>
      </c>
    </row>
    <row r="12" spans="1:26" x14ac:dyDescent="0.25">
      <c r="A12" s="63">
        <f t="shared" si="3"/>
        <v>5</v>
      </c>
      <c r="B12" s="56">
        <f>'FORM NILAI SIAP'!N12</f>
        <v>4</v>
      </c>
      <c r="C12" s="56">
        <f>'FORM NILAI SIAP'!P12</f>
        <v>4</v>
      </c>
      <c r="D12" s="56">
        <f>'FORM NILAI SIAP'!R12</f>
        <v>4</v>
      </c>
      <c r="E12" s="56">
        <f>'FORM NILAI SIAP'!T12</f>
        <v>4</v>
      </c>
      <c r="F12" s="56">
        <f>'FORM NILAI SIAP'!V12</f>
        <v>4</v>
      </c>
      <c r="G12" s="56">
        <f>'FORM NILAI SIAP'!X12</f>
        <v>4</v>
      </c>
      <c r="H12" s="56">
        <f>'FORM NILAI SIAP'!Z12</f>
        <v>4</v>
      </c>
      <c r="I12" s="56" t="str">
        <f>'FORM NILAI SIAP'!AB12</f>
        <v/>
      </c>
      <c r="J12" s="56" t="str">
        <f>'FORM NILAI SIAP'!AD12</f>
        <v/>
      </c>
      <c r="K12" s="56" t="str">
        <f>'FORM NILAI SIAP'!AF12</f>
        <v/>
      </c>
      <c r="L12" s="56" t="str">
        <f>'FORM NILAI SIAP'!AH12</f>
        <v/>
      </c>
      <c r="M12" s="56" t="str">
        <f>'FORM NILAI SIAP'!AJ12</f>
        <v/>
      </c>
      <c r="N12" s="56" t="str">
        <f>'FORM NILAI SIAP'!AL12</f>
        <v/>
      </c>
      <c r="O12" s="56" t="str">
        <f>'FORM NILAI SIAP'!AN12</f>
        <v/>
      </c>
      <c r="P12">
        <f t="shared" ca="1" si="2"/>
        <v>4</v>
      </c>
    </row>
    <row r="13" spans="1:26" x14ac:dyDescent="0.25">
      <c r="A13" s="63">
        <f t="shared" si="3"/>
        <v>6</v>
      </c>
      <c r="B13" s="56">
        <f>'FORM NILAI SIAP'!N13</f>
        <v>4</v>
      </c>
      <c r="C13" s="56">
        <f>'FORM NILAI SIAP'!P13</f>
        <v>2</v>
      </c>
      <c r="D13" s="56">
        <f>'FORM NILAI SIAP'!R13</f>
        <v>4</v>
      </c>
      <c r="E13" s="56">
        <f>'FORM NILAI SIAP'!T13</f>
        <v>4</v>
      </c>
      <c r="F13" s="56">
        <f>'FORM NILAI SIAP'!V13</f>
        <v>4</v>
      </c>
      <c r="G13" s="56">
        <f>'FORM NILAI SIAP'!X13</f>
        <v>4</v>
      </c>
      <c r="H13" s="56">
        <f>'FORM NILAI SIAP'!Z13</f>
        <v>4</v>
      </c>
      <c r="I13" s="56" t="str">
        <f>'FORM NILAI SIAP'!AB13</f>
        <v/>
      </c>
      <c r="J13" s="56" t="str">
        <f>'FORM NILAI SIAP'!AD13</f>
        <v/>
      </c>
      <c r="K13" s="56" t="str">
        <f>'FORM NILAI SIAP'!AF13</f>
        <v/>
      </c>
      <c r="L13" s="56" t="str">
        <f>'FORM NILAI SIAP'!AH13</f>
        <v/>
      </c>
      <c r="M13" s="56" t="str">
        <f>'FORM NILAI SIAP'!AJ13</f>
        <v/>
      </c>
      <c r="N13" s="56" t="str">
        <f>'FORM NILAI SIAP'!AL13</f>
        <v/>
      </c>
      <c r="O13" s="56" t="str">
        <f>'FORM NILAI SIAP'!AN13</f>
        <v/>
      </c>
      <c r="P13">
        <f t="shared" ca="1" si="2"/>
        <v>4</v>
      </c>
    </row>
    <row r="14" spans="1:26" x14ac:dyDescent="0.25">
      <c r="A14" s="63">
        <f t="shared" si="3"/>
        <v>7</v>
      </c>
      <c r="B14" s="56">
        <f>'FORM NILAI SIAP'!N14</f>
        <v>4</v>
      </c>
      <c r="C14" s="56">
        <f>'FORM NILAI SIAP'!P14</f>
        <v>4</v>
      </c>
      <c r="D14" s="56">
        <f>'FORM NILAI SIAP'!R14</f>
        <v>4</v>
      </c>
      <c r="E14" s="56">
        <f>'FORM NILAI SIAP'!T14</f>
        <v>4</v>
      </c>
      <c r="F14" s="56">
        <f>'FORM NILAI SIAP'!V14</f>
        <v>4</v>
      </c>
      <c r="G14" s="56">
        <f>'FORM NILAI SIAP'!X14</f>
        <v>4</v>
      </c>
      <c r="H14" s="56">
        <f>'FORM NILAI SIAP'!Z14</f>
        <v>4</v>
      </c>
      <c r="I14" s="56" t="str">
        <f>'FORM NILAI SIAP'!AB14</f>
        <v/>
      </c>
      <c r="J14" s="56" t="str">
        <f>'FORM NILAI SIAP'!AD14</f>
        <v/>
      </c>
      <c r="K14" s="56" t="str">
        <f>'FORM NILAI SIAP'!AF14</f>
        <v/>
      </c>
      <c r="L14" s="56" t="str">
        <f>'FORM NILAI SIAP'!AH14</f>
        <v/>
      </c>
      <c r="M14" s="56" t="str">
        <f>'FORM NILAI SIAP'!AJ14</f>
        <v/>
      </c>
      <c r="N14" s="56" t="str">
        <f>'FORM NILAI SIAP'!AL14</f>
        <v/>
      </c>
      <c r="O14" s="56" t="str">
        <f>'FORM NILAI SIAP'!AN14</f>
        <v/>
      </c>
      <c r="P14">
        <f t="shared" ca="1" si="2"/>
        <v>4</v>
      </c>
    </row>
    <row r="15" spans="1:26" x14ac:dyDescent="0.25">
      <c r="A15" s="63">
        <f t="shared" si="3"/>
        <v>8</v>
      </c>
      <c r="B15" s="56">
        <f>'FORM NILAI SIAP'!N15</f>
        <v>4</v>
      </c>
      <c r="C15" s="56">
        <f>'FORM NILAI SIAP'!P15</f>
        <v>3</v>
      </c>
      <c r="D15" s="56">
        <f>'FORM NILAI SIAP'!R15</f>
        <v>4</v>
      </c>
      <c r="E15" s="56">
        <f>'FORM NILAI SIAP'!T15</f>
        <v>4</v>
      </c>
      <c r="F15" s="56">
        <f>'FORM NILAI SIAP'!V15</f>
        <v>4</v>
      </c>
      <c r="G15" s="56">
        <f>'FORM NILAI SIAP'!X15</f>
        <v>4</v>
      </c>
      <c r="H15" s="56">
        <f>'FORM NILAI SIAP'!Z15</f>
        <v>4</v>
      </c>
      <c r="I15" s="56" t="str">
        <f>'FORM NILAI SIAP'!AB15</f>
        <v/>
      </c>
      <c r="J15" s="56" t="str">
        <f>'FORM NILAI SIAP'!AD15</f>
        <v/>
      </c>
      <c r="K15" s="56" t="str">
        <f>'FORM NILAI SIAP'!AF15</f>
        <v/>
      </c>
      <c r="L15" s="56" t="str">
        <f>'FORM NILAI SIAP'!AH15</f>
        <v/>
      </c>
      <c r="M15" s="56" t="str">
        <f>'FORM NILAI SIAP'!AJ15</f>
        <v/>
      </c>
      <c r="N15" s="56" t="str">
        <f>'FORM NILAI SIAP'!AL15</f>
        <v/>
      </c>
      <c r="O15" s="56" t="str">
        <f>'FORM NILAI SIAP'!AN15</f>
        <v/>
      </c>
      <c r="P15">
        <f t="shared" ca="1" si="2"/>
        <v>4</v>
      </c>
    </row>
    <row r="16" spans="1:26" x14ac:dyDescent="0.25">
      <c r="A16" s="63">
        <f t="shared" si="3"/>
        <v>9</v>
      </c>
      <c r="B16" s="56">
        <f>'FORM NILAI SIAP'!N16</f>
        <v>4</v>
      </c>
      <c r="C16" s="56">
        <f>'FORM NILAI SIAP'!P16</f>
        <v>4</v>
      </c>
      <c r="D16" s="56">
        <f>'FORM NILAI SIAP'!R16</f>
        <v>4</v>
      </c>
      <c r="E16" s="56">
        <f>'FORM NILAI SIAP'!T16</f>
        <v>4</v>
      </c>
      <c r="F16" s="56">
        <f>'FORM NILAI SIAP'!V16</f>
        <v>4</v>
      </c>
      <c r="G16" s="56">
        <f>'FORM NILAI SIAP'!X16</f>
        <v>4</v>
      </c>
      <c r="H16" s="56">
        <f>'FORM NILAI SIAP'!Z16</f>
        <v>4</v>
      </c>
      <c r="I16" s="56" t="str">
        <f>'FORM NILAI SIAP'!AB16</f>
        <v/>
      </c>
      <c r="J16" s="56" t="str">
        <f>'FORM NILAI SIAP'!AD16</f>
        <v/>
      </c>
      <c r="K16" s="56" t="str">
        <f>'FORM NILAI SIAP'!AF16</f>
        <v/>
      </c>
      <c r="L16" s="56" t="str">
        <f>'FORM NILAI SIAP'!AH16</f>
        <v/>
      </c>
      <c r="M16" s="56" t="str">
        <f>'FORM NILAI SIAP'!AJ16</f>
        <v/>
      </c>
      <c r="N16" s="56" t="str">
        <f>'FORM NILAI SIAP'!AL16</f>
        <v/>
      </c>
      <c r="O16" s="56" t="str">
        <f>'FORM NILAI SIAP'!AN16</f>
        <v/>
      </c>
      <c r="P16">
        <f t="shared" ca="1" si="2"/>
        <v>4</v>
      </c>
    </row>
    <row r="17" spans="1:18" x14ac:dyDescent="0.25">
      <c r="A17" s="63">
        <f t="shared" si="3"/>
        <v>10</v>
      </c>
      <c r="B17" s="56">
        <f>'FORM NILAI SIAP'!N17</f>
        <v>4</v>
      </c>
      <c r="C17" s="56">
        <f>'FORM NILAI SIAP'!P17</f>
        <v>4</v>
      </c>
      <c r="D17" s="56">
        <f>'FORM NILAI SIAP'!R17</f>
        <v>4</v>
      </c>
      <c r="E17" s="56">
        <f>'FORM NILAI SIAP'!T17</f>
        <v>4</v>
      </c>
      <c r="F17" s="56">
        <f>'FORM NILAI SIAP'!V17</f>
        <v>4</v>
      </c>
      <c r="G17" s="56">
        <f>'FORM NILAI SIAP'!X17</f>
        <v>4</v>
      </c>
      <c r="H17" s="56">
        <f>'FORM NILAI SIAP'!Z17</f>
        <v>4</v>
      </c>
      <c r="I17" s="56" t="str">
        <f>'FORM NILAI SIAP'!AB17</f>
        <v/>
      </c>
      <c r="J17" s="56" t="str">
        <f>'FORM NILAI SIAP'!AD17</f>
        <v/>
      </c>
      <c r="K17" s="56" t="str">
        <f>'FORM NILAI SIAP'!AF17</f>
        <v/>
      </c>
      <c r="L17" s="56" t="str">
        <f>'FORM NILAI SIAP'!AH17</f>
        <v/>
      </c>
      <c r="M17" s="56" t="str">
        <f>'FORM NILAI SIAP'!AJ17</f>
        <v/>
      </c>
      <c r="N17" s="56" t="str">
        <f>'FORM NILAI SIAP'!AL17</f>
        <v/>
      </c>
      <c r="O17" s="56" t="str">
        <f>'FORM NILAI SIAP'!AN17</f>
        <v/>
      </c>
      <c r="P17">
        <f t="shared" ca="1" si="2"/>
        <v>4</v>
      </c>
    </row>
    <row r="18" spans="1:18" x14ac:dyDescent="0.25">
      <c r="A18" s="63">
        <f t="shared" si="3"/>
        <v>11</v>
      </c>
      <c r="B18" s="56">
        <f>'FORM NILAI SIAP'!N18</f>
        <v>4</v>
      </c>
      <c r="C18" s="56">
        <f>'FORM NILAI SIAP'!P18</f>
        <v>4</v>
      </c>
      <c r="D18" s="56">
        <f>'FORM NILAI SIAP'!R18</f>
        <v>4</v>
      </c>
      <c r="E18" s="56">
        <f>'FORM NILAI SIAP'!T18</f>
        <v>4</v>
      </c>
      <c r="F18" s="56">
        <f>'FORM NILAI SIAP'!V18</f>
        <v>4</v>
      </c>
      <c r="G18" s="56">
        <f>'FORM NILAI SIAP'!X18</f>
        <v>4</v>
      </c>
      <c r="H18" s="56">
        <f>'FORM NILAI SIAP'!Z18</f>
        <v>4</v>
      </c>
      <c r="I18" s="56" t="str">
        <f>'FORM NILAI SIAP'!AB18</f>
        <v/>
      </c>
      <c r="J18" s="56" t="str">
        <f>'FORM NILAI SIAP'!AD18</f>
        <v/>
      </c>
      <c r="K18" s="56" t="str">
        <f>'FORM NILAI SIAP'!AF18</f>
        <v/>
      </c>
      <c r="L18" s="56" t="str">
        <f>'FORM NILAI SIAP'!AH18</f>
        <v/>
      </c>
      <c r="M18" s="56" t="str">
        <f>'FORM NILAI SIAP'!AJ18</f>
        <v/>
      </c>
      <c r="N18" s="56" t="str">
        <f>'FORM NILAI SIAP'!AL18</f>
        <v/>
      </c>
      <c r="O18" s="56" t="str">
        <f>'FORM NILAI SIAP'!AN18</f>
        <v/>
      </c>
      <c r="P18">
        <f t="shared" ca="1" si="2"/>
        <v>4</v>
      </c>
    </row>
    <row r="19" spans="1:18" x14ac:dyDescent="0.25">
      <c r="A19" s="63">
        <f t="shared" si="3"/>
        <v>12</v>
      </c>
      <c r="B19" s="56">
        <f>'FORM NILAI SIAP'!N19</f>
        <v>4</v>
      </c>
      <c r="C19" s="56">
        <f>'FORM NILAI SIAP'!P19</f>
        <v>4</v>
      </c>
      <c r="D19" s="56">
        <f>'FORM NILAI SIAP'!R19</f>
        <v>4</v>
      </c>
      <c r="E19" s="56">
        <f>'FORM NILAI SIAP'!T19</f>
        <v>4</v>
      </c>
      <c r="F19" s="56">
        <f>'FORM NILAI SIAP'!V19</f>
        <v>4</v>
      </c>
      <c r="G19" s="56">
        <f>'FORM NILAI SIAP'!X19</f>
        <v>4</v>
      </c>
      <c r="H19" s="56">
        <f>'FORM NILAI SIAP'!Z19</f>
        <v>4</v>
      </c>
      <c r="I19" s="56" t="str">
        <f>'FORM NILAI SIAP'!AB19</f>
        <v/>
      </c>
      <c r="J19" s="56" t="str">
        <f>'FORM NILAI SIAP'!AD19</f>
        <v/>
      </c>
      <c r="K19" s="56" t="str">
        <f>'FORM NILAI SIAP'!AF19</f>
        <v/>
      </c>
      <c r="L19" s="56" t="str">
        <f>'FORM NILAI SIAP'!AH19</f>
        <v/>
      </c>
      <c r="M19" s="56" t="str">
        <f>'FORM NILAI SIAP'!AJ19</f>
        <v/>
      </c>
      <c r="N19" s="56" t="str">
        <f>'FORM NILAI SIAP'!AL19</f>
        <v/>
      </c>
      <c r="O19" s="56" t="str">
        <f>'FORM NILAI SIAP'!AN19</f>
        <v/>
      </c>
      <c r="P19">
        <f t="shared" ca="1" si="2"/>
        <v>4</v>
      </c>
      <c r="R19" t="str">
        <f>"Distribusi nilai "&amp;T1</f>
        <v>Distribusi nilai CPMK7</v>
      </c>
    </row>
    <row r="20" spans="1:18" x14ac:dyDescent="0.25">
      <c r="A20" s="63">
        <f t="shared" si="3"/>
        <v>13</v>
      </c>
      <c r="B20" s="56">
        <f>'FORM NILAI SIAP'!N20</f>
        <v>4</v>
      </c>
      <c r="C20" s="56">
        <f>'FORM NILAI SIAP'!P20</f>
        <v>4</v>
      </c>
      <c r="D20" s="56">
        <f>'FORM NILAI SIAP'!R20</f>
        <v>4</v>
      </c>
      <c r="E20" s="56">
        <f>'FORM NILAI SIAP'!T20</f>
        <v>4</v>
      </c>
      <c r="F20" s="56">
        <f>'FORM NILAI SIAP'!V20</f>
        <v>4</v>
      </c>
      <c r="G20" s="56">
        <f>'FORM NILAI SIAP'!X20</f>
        <v>4</v>
      </c>
      <c r="H20" s="56">
        <f>'FORM NILAI SIAP'!Z20</f>
        <v>4</v>
      </c>
      <c r="I20" s="56" t="str">
        <f>'FORM NILAI SIAP'!AB20</f>
        <v/>
      </c>
      <c r="J20" s="56" t="str">
        <f>'FORM NILAI SIAP'!AD20</f>
        <v/>
      </c>
      <c r="K20" s="56" t="str">
        <f>'FORM NILAI SIAP'!AF20</f>
        <v/>
      </c>
      <c r="L20" s="56" t="str">
        <f>'FORM NILAI SIAP'!AH20</f>
        <v/>
      </c>
      <c r="M20" s="56" t="str">
        <f>'FORM NILAI SIAP'!AJ20</f>
        <v/>
      </c>
      <c r="N20" s="56" t="str">
        <f>'FORM NILAI SIAP'!AL20</f>
        <v/>
      </c>
      <c r="O20" s="56" t="str">
        <f>'FORM NILAI SIAP'!AN20</f>
        <v/>
      </c>
      <c r="P20">
        <f t="shared" ca="1" si="2"/>
        <v>4</v>
      </c>
    </row>
    <row r="21" spans="1:18" x14ac:dyDescent="0.25">
      <c r="A21" s="63">
        <f t="shared" si="3"/>
        <v>14</v>
      </c>
      <c r="B21" s="56">
        <f>'FORM NILAI SIAP'!N21</f>
        <v>4</v>
      </c>
      <c r="C21" s="56">
        <f>'FORM NILAI SIAP'!P21</f>
        <v>3</v>
      </c>
      <c r="D21" s="56">
        <f>'FORM NILAI SIAP'!R21</f>
        <v>4</v>
      </c>
      <c r="E21" s="56">
        <f>'FORM NILAI SIAP'!T21</f>
        <v>4</v>
      </c>
      <c r="F21" s="56">
        <f>'FORM NILAI SIAP'!V21</f>
        <v>4</v>
      </c>
      <c r="G21" s="56">
        <f>'FORM NILAI SIAP'!X21</f>
        <v>4</v>
      </c>
      <c r="H21" s="56">
        <f>'FORM NILAI SIAP'!Z21</f>
        <v>4</v>
      </c>
      <c r="I21" s="56" t="str">
        <f>'FORM NILAI SIAP'!AB21</f>
        <v/>
      </c>
      <c r="J21" s="56" t="str">
        <f>'FORM NILAI SIAP'!AD21</f>
        <v/>
      </c>
      <c r="K21" s="56" t="str">
        <f>'FORM NILAI SIAP'!AF21</f>
        <v/>
      </c>
      <c r="L21" s="56" t="str">
        <f>'FORM NILAI SIAP'!AH21</f>
        <v/>
      </c>
      <c r="M21" s="56" t="str">
        <f>'FORM NILAI SIAP'!AJ21</f>
        <v/>
      </c>
      <c r="N21" s="56" t="str">
        <f>'FORM NILAI SIAP'!AL21</f>
        <v/>
      </c>
      <c r="O21" s="56" t="str">
        <f>'FORM NILAI SIAP'!AN21</f>
        <v/>
      </c>
      <c r="P21">
        <f t="shared" ca="1" si="2"/>
        <v>4</v>
      </c>
    </row>
    <row r="22" spans="1:18" x14ac:dyDescent="0.25">
      <c r="A22" s="63">
        <f t="shared" si="3"/>
        <v>15</v>
      </c>
      <c r="B22" s="56">
        <f>'FORM NILAI SIAP'!N22</f>
        <v>4</v>
      </c>
      <c r="C22" s="56">
        <f>'FORM NILAI SIAP'!P22</f>
        <v>4</v>
      </c>
      <c r="D22" s="56">
        <f>'FORM NILAI SIAP'!R22</f>
        <v>4</v>
      </c>
      <c r="E22" s="56">
        <f>'FORM NILAI SIAP'!T22</f>
        <v>4</v>
      </c>
      <c r="F22" s="56">
        <f>'FORM NILAI SIAP'!V22</f>
        <v>4</v>
      </c>
      <c r="G22" s="56">
        <f>'FORM NILAI SIAP'!X22</f>
        <v>4</v>
      </c>
      <c r="H22" s="56">
        <f>'FORM NILAI SIAP'!Z22</f>
        <v>4</v>
      </c>
      <c r="I22" s="56" t="str">
        <f>'FORM NILAI SIAP'!AB22</f>
        <v/>
      </c>
      <c r="J22" s="56" t="str">
        <f>'FORM NILAI SIAP'!AD22</f>
        <v/>
      </c>
      <c r="K22" s="56" t="str">
        <f>'FORM NILAI SIAP'!AF22</f>
        <v/>
      </c>
      <c r="L22" s="56" t="str">
        <f>'FORM NILAI SIAP'!AH22</f>
        <v/>
      </c>
      <c r="M22" s="56" t="str">
        <f>'FORM NILAI SIAP'!AJ22</f>
        <v/>
      </c>
      <c r="N22" s="56" t="str">
        <f>'FORM NILAI SIAP'!AL22</f>
        <v/>
      </c>
      <c r="O22" s="56" t="str">
        <f>'FORM NILAI SIAP'!AN22</f>
        <v/>
      </c>
      <c r="P22">
        <f t="shared" ca="1" si="2"/>
        <v>4</v>
      </c>
    </row>
    <row r="23" spans="1:18" x14ac:dyDescent="0.25">
      <c r="A23" s="63">
        <f t="shared" si="3"/>
        <v>16</v>
      </c>
      <c r="B23" s="56">
        <f>'FORM NILAI SIAP'!N23</f>
        <v>4</v>
      </c>
      <c r="C23" s="56">
        <f>'FORM NILAI SIAP'!P23</f>
        <v>4</v>
      </c>
      <c r="D23" s="56">
        <f>'FORM NILAI SIAP'!R23</f>
        <v>4</v>
      </c>
      <c r="E23" s="56">
        <f>'FORM NILAI SIAP'!T23</f>
        <v>4</v>
      </c>
      <c r="F23" s="56">
        <f>'FORM NILAI SIAP'!V23</f>
        <v>4</v>
      </c>
      <c r="G23" s="56">
        <f>'FORM NILAI SIAP'!X23</f>
        <v>4</v>
      </c>
      <c r="H23" s="56">
        <f>'FORM NILAI SIAP'!Z23</f>
        <v>4</v>
      </c>
      <c r="I23" s="56" t="str">
        <f>'FORM NILAI SIAP'!AB23</f>
        <v/>
      </c>
      <c r="J23" s="56" t="str">
        <f>'FORM NILAI SIAP'!AD23</f>
        <v/>
      </c>
      <c r="K23" s="56" t="str">
        <f>'FORM NILAI SIAP'!AF23</f>
        <v/>
      </c>
      <c r="L23" s="56" t="str">
        <f>'FORM NILAI SIAP'!AH23</f>
        <v/>
      </c>
      <c r="M23" s="56" t="str">
        <f>'FORM NILAI SIAP'!AJ23</f>
        <v/>
      </c>
      <c r="N23" s="56" t="str">
        <f>'FORM NILAI SIAP'!AL23</f>
        <v/>
      </c>
      <c r="O23" s="56" t="str">
        <f>'FORM NILAI SIAP'!AN23</f>
        <v/>
      </c>
      <c r="P23">
        <f t="shared" ca="1" si="2"/>
        <v>4</v>
      </c>
    </row>
    <row r="24" spans="1:18" x14ac:dyDescent="0.25">
      <c r="A24" s="63">
        <f t="shared" si="3"/>
        <v>17</v>
      </c>
      <c r="B24" s="56">
        <f>'FORM NILAI SIAP'!N24</f>
        <v>4</v>
      </c>
      <c r="C24" s="56">
        <f>'FORM NILAI SIAP'!P24</f>
        <v>2</v>
      </c>
      <c r="D24" s="56">
        <f>'FORM NILAI SIAP'!R24</f>
        <v>4</v>
      </c>
      <c r="E24" s="56">
        <f>'FORM NILAI SIAP'!T24</f>
        <v>4</v>
      </c>
      <c r="F24" s="56">
        <f>'FORM NILAI SIAP'!V24</f>
        <v>4</v>
      </c>
      <c r="G24" s="56">
        <f>'FORM NILAI SIAP'!X24</f>
        <v>4</v>
      </c>
      <c r="H24" s="56">
        <f>'FORM NILAI SIAP'!Z24</f>
        <v>4</v>
      </c>
      <c r="I24" s="56" t="str">
        <f>'FORM NILAI SIAP'!AB24</f>
        <v/>
      </c>
      <c r="J24" s="56" t="str">
        <f>'FORM NILAI SIAP'!AD24</f>
        <v/>
      </c>
      <c r="K24" s="56" t="str">
        <f>'FORM NILAI SIAP'!AF24</f>
        <v/>
      </c>
      <c r="L24" s="56" t="str">
        <f>'FORM NILAI SIAP'!AH24</f>
        <v/>
      </c>
      <c r="M24" s="56" t="str">
        <f>'FORM NILAI SIAP'!AJ24</f>
        <v/>
      </c>
      <c r="N24" s="56" t="str">
        <f>'FORM NILAI SIAP'!AL24</f>
        <v/>
      </c>
      <c r="O24" s="56" t="str">
        <f>'FORM NILAI SIAP'!AN24</f>
        <v/>
      </c>
      <c r="P24">
        <f t="shared" ca="1" si="2"/>
        <v>4</v>
      </c>
    </row>
    <row r="25" spans="1:18" x14ac:dyDescent="0.25">
      <c r="A25" s="63">
        <f t="shared" si="3"/>
        <v>18</v>
      </c>
      <c r="B25" s="56">
        <f>'FORM NILAI SIAP'!N25</f>
        <v>4</v>
      </c>
      <c r="C25" s="56">
        <f>'FORM NILAI SIAP'!P25</f>
        <v>1</v>
      </c>
      <c r="D25" s="56">
        <f>'FORM NILAI SIAP'!R25</f>
        <v>4</v>
      </c>
      <c r="E25" s="56">
        <f>'FORM NILAI SIAP'!T25</f>
        <v>4</v>
      </c>
      <c r="F25" s="56">
        <f>'FORM NILAI SIAP'!V25</f>
        <v>4</v>
      </c>
      <c r="G25" s="56">
        <f>'FORM NILAI SIAP'!X25</f>
        <v>4</v>
      </c>
      <c r="H25" s="56">
        <f>'FORM NILAI SIAP'!Z25</f>
        <v>4</v>
      </c>
      <c r="I25" s="56" t="str">
        <f>'FORM NILAI SIAP'!AB25</f>
        <v/>
      </c>
      <c r="J25" s="56" t="str">
        <f>'FORM NILAI SIAP'!AD25</f>
        <v/>
      </c>
      <c r="K25" s="56" t="str">
        <f>'FORM NILAI SIAP'!AF25</f>
        <v/>
      </c>
      <c r="L25" s="56" t="str">
        <f>'FORM NILAI SIAP'!AH25</f>
        <v/>
      </c>
      <c r="M25" s="56" t="str">
        <f>'FORM NILAI SIAP'!AJ25</f>
        <v/>
      </c>
      <c r="N25" s="56" t="str">
        <f>'FORM NILAI SIAP'!AL25</f>
        <v/>
      </c>
      <c r="O25" s="56" t="str">
        <f>'FORM NILAI SIAP'!AN25</f>
        <v/>
      </c>
      <c r="P25">
        <f t="shared" ca="1" si="2"/>
        <v>4</v>
      </c>
    </row>
    <row r="26" spans="1:18" x14ac:dyDescent="0.25">
      <c r="A26" s="63" t="str">
        <f t="shared" si="3"/>
        <v/>
      </c>
      <c r="B26" s="56" t="str">
        <f>'FORM NILAI SIAP'!N26</f>
        <v/>
      </c>
      <c r="C26" s="56" t="str">
        <f>'FORM NILAI SIAP'!P26</f>
        <v/>
      </c>
      <c r="D26" s="56" t="str">
        <f>'FORM NILAI SIAP'!R26</f>
        <v/>
      </c>
      <c r="E26" s="56" t="str">
        <f>'FORM NILAI SIAP'!T26</f>
        <v/>
      </c>
      <c r="F26" s="56" t="str">
        <f>'FORM NILAI SIAP'!V26</f>
        <v/>
      </c>
      <c r="G26" s="56" t="str">
        <f>'FORM NILAI SIAP'!X26</f>
        <v/>
      </c>
      <c r="H26" s="56" t="str">
        <f>'FORM NILAI SIAP'!Z26</f>
        <v/>
      </c>
      <c r="I26" s="56" t="str">
        <f>'FORM NILAI SIAP'!AB26</f>
        <v/>
      </c>
      <c r="J26" s="56" t="str">
        <f>'FORM NILAI SIAP'!AD26</f>
        <v/>
      </c>
      <c r="K26" s="56" t="str">
        <f>'FORM NILAI SIAP'!AF26</f>
        <v/>
      </c>
      <c r="L26" s="56" t="str">
        <f>'FORM NILAI SIAP'!AH26</f>
        <v/>
      </c>
      <c r="M26" s="56" t="str">
        <f>'FORM NILAI SIAP'!AJ26</f>
        <v/>
      </c>
      <c r="N26" s="56" t="str">
        <f>'FORM NILAI SIAP'!AL26</f>
        <v/>
      </c>
      <c r="O26" s="56" t="str">
        <f>'FORM NILAI SIAP'!AN26</f>
        <v/>
      </c>
      <c r="P26" t="str">
        <f t="shared" ca="1" si="2"/>
        <v/>
      </c>
    </row>
    <row r="27" spans="1:18" x14ac:dyDescent="0.25">
      <c r="A27" s="63" t="str">
        <f t="shared" si="3"/>
        <v/>
      </c>
      <c r="B27" s="56" t="str">
        <f>'FORM NILAI SIAP'!N27</f>
        <v/>
      </c>
      <c r="C27" s="56" t="str">
        <f>'FORM NILAI SIAP'!P27</f>
        <v/>
      </c>
      <c r="D27" s="56" t="str">
        <f>'FORM NILAI SIAP'!R27</f>
        <v/>
      </c>
      <c r="E27" s="56" t="str">
        <f>'FORM NILAI SIAP'!T27</f>
        <v/>
      </c>
      <c r="F27" s="56" t="str">
        <f>'FORM NILAI SIAP'!V27</f>
        <v/>
      </c>
      <c r="G27" s="56" t="str">
        <f>'FORM NILAI SIAP'!X27</f>
        <v/>
      </c>
      <c r="H27" s="56" t="str">
        <f>'FORM NILAI SIAP'!Z27</f>
        <v/>
      </c>
      <c r="I27" s="56" t="str">
        <f>'FORM NILAI SIAP'!AB27</f>
        <v/>
      </c>
      <c r="J27" s="56" t="str">
        <f>'FORM NILAI SIAP'!AD27</f>
        <v/>
      </c>
      <c r="K27" s="56" t="str">
        <f>'FORM NILAI SIAP'!AF27</f>
        <v/>
      </c>
      <c r="L27" s="56" t="str">
        <f>'FORM NILAI SIAP'!AH27</f>
        <v/>
      </c>
      <c r="M27" s="56" t="str">
        <f>'FORM NILAI SIAP'!AJ27</f>
        <v/>
      </c>
      <c r="N27" s="56" t="str">
        <f>'FORM NILAI SIAP'!AL27</f>
        <v/>
      </c>
      <c r="O27" s="56" t="str">
        <f>'FORM NILAI SIAP'!AN27</f>
        <v/>
      </c>
      <c r="P27" t="str">
        <f t="shared" ca="1" si="2"/>
        <v/>
      </c>
    </row>
    <row r="28" spans="1:18" x14ac:dyDescent="0.25">
      <c r="A28" s="63" t="str">
        <f t="shared" si="3"/>
        <v/>
      </c>
      <c r="B28" s="56" t="str">
        <f>'FORM NILAI SIAP'!N28</f>
        <v/>
      </c>
      <c r="C28" s="56" t="str">
        <f>'FORM NILAI SIAP'!P28</f>
        <v/>
      </c>
      <c r="D28" s="56" t="str">
        <f>'FORM NILAI SIAP'!R28</f>
        <v/>
      </c>
      <c r="E28" s="56" t="str">
        <f>'FORM NILAI SIAP'!T28</f>
        <v/>
      </c>
      <c r="F28" s="56" t="str">
        <f>'FORM NILAI SIAP'!V28</f>
        <v/>
      </c>
      <c r="G28" s="56" t="str">
        <f>'FORM NILAI SIAP'!X28</f>
        <v/>
      </c>
      <c r="H28" s="56" t="str">
        <f>'FORM NILAI SIAP'!Z28</f>
        <v/>
      </c>
      <c r="I28" s="56" t="str">
        <f>'FORM NILAI SIAP'!AB28</f>
        <v/>
      </c>
      <c r="J28" s="56" t="str">
        <f>'FORM NILAI SIAP'!AD28</f>
        <v/>
      </c>
      <c r="K28" s="56" t="str">
        <f>'FORM NILAI SIAP'!AF28</f>
        <v/>
      </c>
      <c r="L28" s="56" t="str">
        <f>'FORM NILAI SIAP'!AH28</f>
        <v/>
      </c>
      <c r="M28" s="56" t="str">
        <f>'FORM NILAI SIAP'!AJ28</f>
        <v/>
      </c>
      <c r="N28" s="56" t="str">
        <f>'FORM NILAI SIAP'!AL28</f>
        <v/>
      </c>
      <c r="O28" s="56" t="str">
        <f>'FORM NILAI SIAP'!AN28</f>
        <v/>
      </c>
      <c r="P28" t="str">
        <f t="shared" ca="1" si="2"/>
        <v/>
      </c>
    </row>
    <row r="29" spans="1:18" x14ac:dyDescent="0.25">
      <c r="A29" s="63" t="str">
        <f t="shared" si="3"/>
        <v/>
      </c>
      <c r="B29" s="56" t="str">
        <f>'FORM NILAI SIAP'!N29</f>
        <v/>
      </c>
      <c r="C29" s="56" t="str">
        <f>'FORM NILAI SIAP'!P29</f>
        <v/>
      </c>
      <c r="D29" s="56" t="str">
        <f>'FORM NILAI SIAP'!R29</f>
        <v/>
      </c>
      <c r="E29" s="56" t="str">
        <f>'FORM NILAI SIAP'!T29</f>
        <v/>
      </c>
      <c r="F29" s="56" t="str">
        <f>'FORM NILAI SIAP'!V29</f>
        <v/>
      </c>
      <c r="G29" s="56" t="str">
        <f>'FORM NILAI SIAP'!X29</f>
        <v/>
      </c>
      <c r="H29" s="56" t="str">
        <f>'FORM NILAI SIAP'!Z29</f>
        <v/>
      </c>
      <c r="I29" s="56" t="str">
        <f>'FORM NILAI SIAP'!AB29</f>
        <v/>
      </c>
      <c r="J29" s="56" t="str">
        <f>'FORM NILAI SIAP'!AD29</f>
        <v/>
      </c>
      <c r="K29" s="56" t="str">
        <f>'FORM NILAI SIAP'!AF29</f>
        <v/>
      </c>
      <c r="L29" s="56" t="str">
        <f>'FORM NILAI SIAP'!AH29</f>
        <v/>
      </c>
      <c r="M29" s="56" t="str">
        <f>'FORM NILAI SIAP'!AJ29</f>
        <v/>
      </c>
      <c r="N29" s="56" t="str">
        <f>'FORM NILAI SIAP'!AL29</f>
        <v/>
      </c>
      <c r="O29" s="56" t="str">
        <f>'FORM NILAI SIAP'!AN29</f>
        <v/>
      </c>
      <c r="P29" t="str">
        <f t="shared" ca="1" si="2"/>
        <v/>
      </c>
    </row>
    <row r="30" spans="1:18" x14ac:dyDescent="0.25">
      <c r="A30" s="63" t="str">
        <f t="shared" si="3"/>
        <v/>
      </c>
      <c r="B30" s="56" t="str">
        <f>'FORM NILAI SIAP'!N30</f>
        <v/>
      </c>
      <c r="C30" s="56" t="str">
        <f>'FORM NILAI SIAP'!P30</f>
        <v/>
      </c>
      <c r="D30" s="56" t="str">
        <f>'FORM NILAI SIAP'!R30</f>
        <v/>
      </c>
      <c r="E30" s="56" t="str">
        <f>'FORM NILAI SIAP'!T30</f>
        <v/>
      </c>
      <c r="F30" s="56" t="str">
        <f>'FORM NILAI SIAP'!V30</f>
        <v/>
      </c>
      <c r="G30" s="56" t="str">
        <f>'FORM NILAI SIAP'!X30</f>
        <v/>
      </c>
      <c r="H30" s="56" t="str">
        <f>'FORM NILAI SIAP'!Z30</f>
        <v/>
      </c>
      <c r="I30" s="56" t="str">
        <f>'FORM NILAI SIAP'!AB30</f>
        <v/>
      </c>
      <c r="J30" s="56" t="str">
        <f>'FORM NILAI SIAP'!AD30</f>
        <v/>
      </c>
      <c r="K30" s="56" t="str">
        <f>'FORM NILAI SIAP'!AF30</f>
        <v/>
      </c>
      <c r="L30" s="56" t="str">
        <f>'FORM NILAI SIAP'!AH30</f>
        <v/>
      </c>
      <c r="M30" s="56" t="str">
        <f>'FORM NILAI SIAP'!AJ30</f>
        <v/>
      </c>
      <c r="N30" s="56" t="str">
        <f>'FORM NILAI SIAP'!AL30</f>
        <v/>
      </c>
      <c r="O30" s="56" t="str">
        <f>'FORM NILAI SIAP'!AN30</f>
        <v/>
      </c>
      <c r="P30" t="str">
        <f t="shared" ca="1" si="2"/>
        <v/>
      </c>
    </row>
    <row r="31" spans="1:18" x14ac:dyDescent="0.25">
      <c r="A31" s="63" t="str">
        <f t="shared" si="3"/>
        <v/>
      </c>
      <c r="B31" s="56" t="str">
        <f>'FORM NILAI SIAP'!N31</f>
        <v/>
      </c>
      <c r="C31" s="56" t="str">
        <f>'FORM NILAI SIAP'!P31</f>
        <v/>
      </c>
      <c r="D31" s="56" t="str">
        <f>'FORM NILAI SIAP'!R31</f>
        <v/>
      </c>
      <c r="E31" s="56" t="str">
        <f>'FORM NILAI SIAP'!T31</f>
        <v/>
      </c>
      <c r="F31" s="56" t="str">
        <f>'FORM NILAI SIAP'!V31</f>
        <v/>
      </c>
      <c r="G31" s="56" t="str">
        <f>'FORM NILAI SIAP'!X31</f>
        <v/>
      </c>
      <c r="H31" s="56" t="str">
        <f>'FORM NILAI SIAP'!Z31</f>
        <v/>
      </c>
      <c r="I31" s="56" t="str">
        <f>'FORM NILAI SIAP'!AB31</f>
        <v/>
      </c>
      <c r="J31" s="56" t="str">
        <f>'FORM NILAI SIAP'!AD31</f>
        <v/>
      </c>
      <c r="K31" s="56" t="str">
        <f>'FORM NILAI SIAP'!AF31</f>
        <v/>
      </c>
      <c r="L31" s="56" t="str">
        <f>'FORM NILAI SIAP'!AH31</f>
        <v/>
      </c>
      <c r="M31" s="56" t="str">
        <f>'FORM NILAI SIAP'!AJ31</f>
        <v/>
      </c>
      <c r="N31" s="56" t="str">
        <f>'FORM NILAI SIAP'!AL31</f>
        <v/>
      </c>
      <c r="O31" s="56" t="str">
        <f>'FORM NILAI SIAP'!AN31</f>
        <v/>
      </c>
      <c r="P31" t="str">
        <f t="shared" ca="1" si="2"/>
        <v/>
      </c>
    </row>
    <row r="32" spans="1:18" x14ac:dyDescent="0.25">
      <c r="A32" s="63" t="str">
        <f t="shared" si="3"/>
        <v/>
      </c>
      <c r="B32" s="56" t="str">
        <f>'FORM NILAI SIAP'!N32</f>
        <v/>
      </c>
      <c r="C32" s="56" t="str">
        <f>'FORM NILAI SIAP'!P32</f>
        <v/>
      </c>
      <c r="D32" s="56" t="str">
        <f>'FORM NILAI SIAP'!R32</f>
        <v/>
      </c>
      <c r="E32" s="56" t="str">
        <f>'FORM NILAI SIAP'!T32</f>
        <v/>
      </c>
      <c r="F32" s="56" t="str">
        <f>'FORM NILAI SIAP'!V32</f>
        <v/>
      </c>
      <c r="G32" s="56" t="str">
        <f>'FORM NILAI SIAP'!X32</f>
        <v/>
      </c>
      <c r="H32" s="56" t="str">
        <f>'FORM NILAI SIAP'!Z32</f>
        <v/>
      </c>
      <c r="I32" s="56" t="str">
        <f>'FORM NILAI SIAP'!AB32</f>
        <v/>
      </c>
      <c r="J32" s="56" t="str">
        <f>'FORM NILAI SIAP'!AD32</f>
        <v/>
      </c>
      <c r="K32" s="56" t="str">
        <f>'FORM NILAI SIAP'!AF32</f>
        <v/>
      </c>
      <c r="L32" s="56" t="str">
        <f>'FORM NILAI SIAP'!AH32</f>
        <v/>
      </c>
      <c r="M32" s="56" t="str">
        <f>'FORM NILAI SIAP'!AJ32</f>
        <v/>
      </c>
      <c r="N32" s="56" t="str">
        <f>'FORM NILAI SIAP'!AL32</f>
        <v/>
      </c>
      <c r="O32" s="56" t="str">
        <f>'FORM NILAI SIAP'!AN32</f>
        <v/>
      </c>
      <c r="P32" t="str">
        <f t="shared" ca="1" si="2"/>
        <v/>
      </c>
    </row>
    <row r="33" spans="1:16" x14ac:dyDescent="0.25">
      <c r="A33" s="63" t="str">
        <f t="shared" si="3"/>
        <v/>
      </c>
      <c r="B33" s="56" t="str">
        <f>'FORM NILAI SIAP'!N33</f>
        <v/>
      </c>
      <c r="C33" s="56" t="str">
        <f>'FORM NILAI SIAP'!P33</f>
        <v/>
      </c>
      <c r="D33" s="56" t="str">
        <f>'FORM NILAI SIAP'!R33</f>
        <v/>
      </c>
      <c r="E33" s="56" t="str">
        <f>'FORM NILAI SIAP'!T33</f>
        <v/>
      </c>
      <c r="F33" s="56" t="str">
        <f>'FORM NILAI SIAP'!V33</f>
        <v/>
      </c>
      <c r="G33" s="56" t="str">
        <f>'FORM NILAI SIAP'!X33</f>
        <v/>
      </c>
      <c r="H33" s="56" t="str">
        <f>'FORM NILAI SIAP'!Z33</f>
        <v/>
      </c>
      <c r="I33" s="56" t="str">
        <f>'FORM NILAI SIAP'!AB33</f>
        <v/>
      </c>
      <c r="J33" s="56" t="str">
        <f>'FORM NILAI SIAP'!AD33</f>
        <v/>
      </c>
      <c r="K33" s="56" t="str">
        <f>'FORM NILAI SIAP'!AF33</f>
        <v/>
      </c>
      <c r="L33" s="56" t="str">
        <f>'FORM NILAI SIAP'!AH33</f>
        <v/>
      </c>
      <c r="M33" s="56" t="str">
        <f>'FORM NILAI SIAP'!AJ33</f>
        <v/>
      </c>
      <c r="N33" s="56" t="str">
        <f>'FORM NILAI SIAP'!AL33</f>
        <v/>
      </c>
      <c r="O33" s="56" t="str">
        <f>'FORM NILAI SIAP'!AN33</f>
        <v/>
      </c>
      <c r="P33" t="str">
        <f t="shared" ca="1" si="2"/>
        <v/>
      </c>
    </row>
    <row r="34" spans="1:16" x14ac:dyDescent="0.25">
      <c r="A34" s="63" t="str">
        <f t="shared" si="3"/>
        <v/>
      </c>
      <c r="B34" s="56" t="str">
        <f>'FORM NILAI SIAP'!N34</f>
        <v/>
      </c>
      <c r="C34" s="56" t="str">
        <f>'FORM NILAI SIAP'!P34</f>
        <v/>
      </c>
      <c r="D34" s="56" t="str">
        <f>'FORM NILAI SIAP'!R34</f>
        <v/>
      </c>
      <c r="E34" s="56" t="str">
        <f>'FORM NILAI SIAP'!T34</f>
        <v/>
      </c>
      <c r="F34" s="56" t="str">
        <f>'FORM NILAI SIAP'!V34</f>
        <v/>
      </c>
      <c r="G34" s="56" t="str">
        <f>'FORM NILAI SIAP'!X34</f>
        <v/>
      </c>
      <c r="H34" s="56" t="str">
        <f>'FORM NILAI SIAP'!Z34</f>
        <v/>
      </c>
      <c r="I34" s="56" t="str">
        <f>'FORM NILAI SIAP'!AB34</f>
        <v/>
      </c>
      <c r="J34" s="56" t="str">
        <f>'FORM NILAI SIAP'!AD34</f>
        <v/>
      </c>
      <c r="K34" s="56" t="str">
        <f>'FORM NILAI SIAP'!AF34</f>
        <v/>
      </c>
      <c r="L34" s="56" t="str">
        <f>'FORM NILAI SIAP'!AH34</f>
        <v/>
      </c>
      <c r="M34" s="56" t="str">
        <f>'FORM NILAI SIAP'!AJ34</f>
        <v/>
      </c>
      <c r="N34" s="56" t="str">
        <f>'FORM NILAI SIAP'!AL34</f>
        <v/>
      </c>
      <c r="O34" s="56" t="str">
        <f>'FORM NILAI SIAP'!AN34</f>
        <v/>
      </c>
      <c r="P34" t="str">
        <f t="shared" ca="1" si="2"/>
        <v/>
      </c>
    </row>
    <row r="35" spans="1:16" x14ac:dyDescent="0.25">
      <c r="A35" s="63" t="str">
        <f t="shared" si="3"/>
        <v/>
      </c>
      <c r="B35" s="56" t="str">
        <f>'FORM NILAI SIAP'!N35</f>
        <v/>
      </c>
      <c r="C35" s="56" t="str">
        <f>'FORM NILAI SIAP'!P35</f>
        <v/>
      </c>
      <c r="D35" s="56" t="str">
        <f>'FORM NILAI SIAP'!R35</f>
        <v/>
      </c>
      <c r="E35" s="56" t="str">
        <f>'FORM NILAI SIAP'!T35</f>
        <v/>
      </c>
      <c r="F35" s="56" t="str">
        <f>'FORM NILAI SIAP'!V35</f>
        <v/>
      </c>
      <c r="G35" s="56" t="str">
        <f>'FORM NILAI SIAP'!X35</f>
        <v/>
      </c>
      <c r="H35" s="56" t="str">
        <f>'FORM NILAI SIAP'!Z35</f>
        <v/>
      </c>
      <c r="I35" s="56" t="str">
        <f>'FORM NILAI SIAP'!AB35</f>
        <v/>
      </c>
      <c r="J35" s="56" t="str">
        <f>'FORM NILAI SIAP'!AD35</f>
        <v/>
      </c>
      <c r="K35" s="56" t="str">
        <f>'FORM NILAI SIAP'!AF35</f>
        <v/>
      </c>
      <c r="L35" s="56" t="str">
        <f>'FORM NILAI SIAP'!AH35</f>
        <v/>
      </c>
      <c r="M35" s="56" t="str">
        <f>'FORM NILAI SIAP'!AJ35</f>
        <v/>
      </c>
      <c r="N35" s="56" t="str">
        <f>'FORM NILAI SIAP'!AL35</f>
        <v/>
      </c>
      <c r="O35" s="56" t="str">
        <f>'FORM NILAI SIAP'!AN35</f>
        <v/>
      </c>
      <c r="P35" t="str">
        <f t="shared" ca="1" si="2"/>
        <v/>
      </c>
    </row>
    <row r="36" spans="1:16" x14ac:dyDescent="0.25">
      <c r="A36" s="63" t="str">
        <f t="shared" si="3"/>
        <v/>
      </c>
      <c r="B36" s="56" t="str">
        <f>'FORM NILAI SIAP'!N36</f>
        <v/>
      </c>
      <c r="C36" s="56" t="str">
        <f>'FORM NILAI SIAP'!P36</f>
        <v/>
      </c>
      <c r="D36" s="56" t="str">
        <f>'FORM NILAI SIAP'!R36</f>
        <v/>
      </c>
      <c r="E36" s="56" t="str">
        <f>'FORM NILAI SIAP'!T36</f>
        <v/>
      </c>
      <c r="F36" s="56" t="str">
        <f>'FORM NILAI SIAP'!V36</f>
        <v/>
      </c>
      <c r="G36" s="56" t="str">
        <f>'FORM NILAI SIAP'!X36</f>
        <v/>
      </c>
      <c r="H36" s="56" t="str">
        <f>'FORM NILAI SIAP'!Z36</f>
        <v/>
      </c>
      <c r="I36" s="56" t="str">
        <f>'FORM NILAI SIAP'!AB36</f>
        <v/>
      </c>
      <c r="J36" s="56" t="str">
        <f>'FORM NILAI SIAP'!AD36</f>
        <v/>
      </c>
      <c r="K36" s="56" t="str">
        <f>'FORM NILAI SIAP'!AF36</f>
        <v/>
      </c>
      <c r="L36" s="56" t="str">
        <f>'FORM NILAI SIAP'!AH36</f>
        <v/>
      </c>
      <c r="M36" s="56" t="str">
        <f>'FORM NILAI SIAP'!AJ36</f>
        <v/>
      </c>
      <c r="N36" s="56" t="str">
        <f>'FORM NILAI SIAP'!AL36</f>
        <v/>
      </c>
      <c r="O36" s="56" t="str">
        <f>'FORM NILAI SIAP'!AN36</f>
        <v/>
      </c>
      <c r="P36" t="str">
        <f t="shared" ca="1" si="2"/>
        <v/>
      </c>
    </row>
    <row r="37" spans="1:16" x14ac:dyDescent="0.25">
      <c r="A37" s="63" t="str">
        <f t="shared" si="3"/>
        <v/>
      </c>
      <c r="B37" s="56" t="str">
        <f>'FORM NILAI SIAP'!N37</f>
        <v/>
      </c>
      <c r="C37" s="56" t="str">
        <f>'FORM NILAI SIAP'!P37</f>
        <v/>
      </c>
      <c r="D37" s="56" t="str">
        <f>'FORM NILAI SIAP'!R37</f>
        <v/>
      </c>
      <c r="E37" s="56" t="str">
        <f>'FORM NILAI SIAP'!T37</f>
        <v/>
      </c>
      <c r="F37" s="56" t="str">
        <f>'FORM NILAI SIAP'!V37</f>
        <v/>
      </c>
      <c r="G37" s="56" t="str">
        <f>'FORM NILAI SIAP'!X37</f>
        <v/>
      </c>
      <c r="H37" s="56" t="str">
        <f>'FORM NILAI SIAP'!Z37</f>
        <v/>
      </c>
      <c r="I37" s="56" t="str">
        <f>'FORM NILAI SIAP'!AB37</f>
        <v/>
      </c>
      <c r="J37" s="56" t="str">
        <f>'FORM NILAI SIAP'!AD37</f>
        <v/>
      </c>
      <c r="K37" s="56" t="str">
        <f>'FORM NILAI SIAP'!AF37</f>
        <v/>
      </c>
      <c r="L37" s="56" t="str">
        <f>'FORM NILAI SIAP'!AH37</f>
        <v/>
      </c>
      <c r="M37" s="56" t="str">
        <f>'FORM NILAI SIAP'!AJ37</f>
        <v/>
      </c>
      <c r="N37" s="56" t="str">
        <f>'FORM NILAI SIAP'!AL37</f>
        <v/>
      </c>
      <c r="O37" s="56" t="str">
        <f>'FORM NILAI SIAP'!AN37</f>
        <v/>
      </c>
      <c r="P37" t="str">
        <f t="shared" ca="1" si="2"/>
        <v/>
      </c>
    </row>
    <row r="38" spans="1:16" x14ac:dyDescent="0.25">
      <c r="A38" s="63" t="str">
        <f t="shared" si="3"/>
        <v/>
      </c>
      <c r="B38" s="56" t="str">
        <f>'FORM NILAI SIAP'!N38</f>
        <v/>
      </c>
      <c r="C38" s="56" t="str">
        <f>'FORM NILAI SIAP'!P38</f>
        <v/>
      </c>
      <c r="D38" s="56" t="str">
        <f>'FORM NILAI SIAP'!R38</f>
        <v/>
      </c>
      <c r="E38" s="56" t="str">
        <f>'FORM NILAI SIAP'!T38</f>
        <v/>
      </c>
      <c r="F38" s="56" t="str">
        <f>'FORM NILAI SIAP'!V38</f>
        <v/>
      </c>
      <c r="G38" s="56" t="str">
        <f>'FORM NILAI SIAP'!X38</f>
        <v/>
      </c>
      <c r="H38" s="56" t="str">
        <f>'FORM NILAI SIAP'!Z38</f>
        <v/>
      </c>
      <c r="I38" s="56" t="str">
        <f>'FORM NILAI SIAP'!AB38</f>
        <v/>
      </c>
      <c r="J38" s="56" t="str">
        <f>'FORM NILAI SIAP'!AD38</f>
        <v/>
      </c>
      <c r="K38" s="56" t="str">
        <f>'FORM NILAI SIAP'!AF38</f>
        <v/>
      </c>
      <c r="L38" s="56" t="str">
        <f>'FORM NILAI SIAP'!AH38</f>
        <v/>
      </c>
      <c r="M38" s="56" t="str">
        <f>'FORM NILAI SIAP'!AJ38</f>
        <v/>
      </c>
      <c r="N38" s="56" t="str">
        <f>'FORM NILAI SIAP'!AL38</f>
        <v/>
      </c>
      <c r="O38" s="56" t="str">
        <f>'FORM NILAI SIAP'!AN38</f>
        <v/>
      </c>
      <c r="P38" t="str">
        <f t="shared" ca="1" si="2"/>
        <v/>
      </c>
    </row>
    <row r="39" spans="1:16" x14ac:dyDescent="0.25">
      <c r="A39" s="63" t="str">
        <f t="shared" si="3"/>
        <v/>
      </c>
      <c r="B39" s="56" t="str">
        <f>'FORM NILAI SIAP'!N39</f>
        <v/>
      </c>
      <c r="C39" s="56" t="str">
        <f>'FORM NILAI SIAP'!P39</f>
        <v/>
      </c>
      <c r="D39" s="56" t="str">
        <f>'FORM NILAI SIAP'!R39</f>
        <v/>
      </c>
      <c r="E39" s="56" t="str">
        <f>'FORM NILAI SIAP'!T39</f>
        <v/>
      </c>
      <c r="F39" s="56" t="str">
        <f>'FORM NILAI SIAP'!V39</f>
        <v/>
      </c>
      <c r="G39" s="56" t="str">
        <f>'FORM NILAI SIAP'!X39</f>
        <v/>
      </c>
      <c r="H39" s="56" t="str">
        <f>'FORM NILAI SIAP'!Z39</f>
        <v/>
      </c>
      <c r="I39" s="56" t="str">
        <f>'FORM NILAI SIAP'!AB39</f>
        <v/>
      </c>
      <c r="J39" s="56" t="str">
        <f>'FORM NILAI SIAP'!AD39</f>
        <v/>
      </c>
      <c r="K39" s="56" t="str">
        <f>'FORM NILAI SIAP'!AF39</f>
        <v/>
      </c>
      <c r="L39" s="56" t="str">
        <f>'FORM NILAI SIAP'!AH39</f>
        <v/>
      </c>
      <c r="M39" s="56" t="str">
        <f>'FORM NILAI SIAP'!AJ39</f>
        <v/>
      </c>
      <c r="N39" s="56" t="str">
        <f>'FORM NILAI SIAP'!AL39</f>
        <v/>
      </c>
      <c r="O39" s="56" t="str">
        <f>'FORM NILAI SIAP'!AN39</f>
        <v/>
      </c>
      <c r="P39" t="str">
        <f t="shared" ca="1" si="2"/>
        <v/>
      </c>
    </row>
    <row r="40" spans="1:16" x14ac:dyDescent="0.25">
      <c r="A40" s="63" t="str">
        <f t="shared" si="3"/>
        <v/>
      </c>
      <c r="B40" s="56" t="str">
        <f>'FORM NILAI SIAP'!N40</f>
        <v/>
      </c>
      <c r="C40" s="56" t="str">
        <f>'FORM NILAI SIAP'!P40</f>
        <v/>
      </c>
      <c r="D40" s="56" t="str">
        <f>'FORM NILAI SIAP'!R40</f>
        <v/>
      </c>
      <c r="E40" s="56" t="str">
        <f>'FORM NILAI SIAP'!T40</f>
        <v/>
      </c>
      <c r="F40" s="56" t="str">
        <f>'FORM NILAI SIAP'!V40</f>
        <v/>
      </c>
      <c r="G40" s="56" t="str">
        <f>'FORM NILAI SIAP'!X40</f>
        <v/>
      </c>
      <c r="H40" s="56" t="str">
        <f>'FORM NILAI SIAP'!Z40</f>
        <v/>
      </c>
      <c r="I40" s="56" t="str">
        <f>'FORM NILAI SIAP'!AB40</f>
        <v/>
      </c>
      <c r="J40" s="56" t="str">
        <f>'FORM NILAI SIAP'!AD40</f>
        <v/>
      </c>
      <c r="K40" s="56" t="str">
        <f>'FORM NILAI SIAP'!AF40</f>
        <v/>
      </c>
      <c r="L40" s="56" t="str">
        <f>'FORM NILAI SIAP'!AH40</f>
        <v/>
      </c>
      <c r="M40" s="56" t="str">
        <f>'FORM NILAI SIAP'!AJ40</f>
        <v/>
      </c>
      <c r="N40" s="56" t="str">
        <f>'FORM NILAI SIAP'!AL40</f>
        <v/>
      </c>
      <c r="O40" s="56" t="str">
        <f>'FORM NILAI SIAP'!AN40</f>
        <v/>
      </c>
      <c r="P40" t="str">
        <f t="shared" ca="1" si="2"/>
        <v/>
      </c>
    </row>
    <row r="41" spans="1:16" x14ac:dyDescent="0.25">
      <c r="A41" s="63" t="str">
        <f t="shared" si="3"/>
        <v/>
      </c>
      <c r="B41" s="56" t="str">
        <f>'FORM NILAI SIAP'!N41</f>
        <v/>
      </c>
      <c r="C41" s="56" t="str">
        <f>'FORM NILAI SIAP'!P41</f>
        <v/>
      </c>
      <c r="D41" s="56" t="str">
        <f>'FORM NILAI SIAP'!R41</f>
        <v/>
      </c>
      <c r="E41" s="56" t="str">
        <f>'FORM NILAI SIAP'!T41</f>
        <v/>
      </c>
      <c r="F41" s="56" t="str">
        <f>'FORM NILAI SIAP'!V41</f>
        <v/>
      </c>
      <c r="G41" s="56" t="str">
        <f>'FORM NILAI SIAP'!X41</f>
        <v/>
      </c>
      <c r="H41" s="56" t="str">
        <f>'FORM NILAI SIAP'!Z41</f>
        <v/>
      </c>
      <c r="I41" s="56" t="str">
        <f>'FORM NILAI SIAP'!AB41</f>
        <v/>
      </c>
      <c r="J41" s="56" t="str">
        <f>'FORM NILAI SIAP'!AD41</f>
        <v/>
      </c>
      <c r="K41" s="56" t="str">
        <f>'FORM NILAI SIAP'!AF41</f>
        <v/>
      </c>
      <c r="L41" s="56" t="str">
        <f>'FORM NILAI SIAP'!AH41</f>
        <v/>
      </c>
      <c r="M41" s="56" t="str">
        <f>'FORM NILAI SIAP'!AJ41</f>
        <v/>
      </c>
      <c r="N41" s="56" t="str">
        <f>'FORM NILAI SIAP'!AL41</f>
        <v/>
      </c>
      <c r="O41" s="56" t="str">
        <f>'FORM NILAI SIAP'!AN41</f>
        <v/>
      </c>
      <c r="P41" t="str">
        <f t="shared" ca="1" si="2"/>
        <v/>
      </c>
    </row>
    <row r="42" spans="1:16" x14ac:dyDescent="0.25">
      <c r="A42" s="63" t="str">
        <f t="shared" si="3"/>
        <v/>
      </c>
      <c r="B42" s="56" t="str">
        <f>'FORM NILAI SIAP'!N42</f>
        <v/>
      </c>
      <c r="C42" s="56" t="str">
        <f>'FORM NILAI SIAP'!P42</f>
        <v/>
      </c>
      <c r="D42" s="56" t="str">
        <f>'FORM NILAI SIAP'!R42</f>
        <v/>
      </c>
      <c r="E42" s="56" t="str">
        <f>'FORM NILAI SIAP'!T42</f>
        <v/>
      </c>
      <c r="F42" s="56" t="str">
        <f>'FORM NILAI SIAP'!V42</f>
        <v/>
      </c>
      <c r="G42" s="56" t="str">
        <f>'FORM NILAI SIAP'!X42</f>
        <v/>
      </c>
      <c r="H42" s="56" t="str">
        <f>'FORM NILAI SIAP'!Z42</f>
        <v/>
      </c>
      <c r="I42" s="56" t="str">
        <f>'FORM NILAI SIAP'!AB42</f>
        <v/>
      </c>
      <c r="J42" s="56" t="str">
        <f>'FORM NILAI SIAP'!AD42</f>
        <v/>
      </c>
      <c r="K42" s="56" t="str">
        <f>'FORM NILAI SIAP'!AF42</f>
        <v/>
      </c>
      <c r="L42" s="56" t="str">
        <f>'FORM NILAI SIAP'!AH42</f>
        <v/>
      </c>
      <c r="M42" s="56" t="str">
        <f>'FORM NILAI SIAP'!AJ42</f>
        <v/>
      </c>
      <c r="N42" s="56" t="str">
        <f>'FORM NILAI SIAP'!AL42</f>
        <v/>
      </c>
      <c r="O42" s="56" t="str">
        <f>'FORM NILAI SIAP'!AN42</f>
        <v/>
      </c>
      <c r="P42" t="str">
        <f t="shared" ca="1" si="2"/>
        <v/>
      </c>
    </row>
    <row r="43" spans="1:16" x14ac:dyDescent="0.25">
      <c r="A43" s="63" t="str">
        <f t="shared" si="3"/>
        <v/>
      </c>
      <c r="B43" s="56" t="str">
        <f>'FORM NILAI SIAP'!N43</f>
        <v/>
      </c>
      <c r="C43" s="56" t="str">
        <f>'FORM NILAI SIAP'!P43</f>
        <v/>
      </c>
      <c r="D43" s="56" t="str">
        <f>'FORM NILAI SIAP'!R43</f>
        <v/>
      </c>
      <c r="E43" s="56" t="str">
        <f>'FORM NILAI SIAP'!T43</f>
        <v/>
      </c>
      <c r="F43" s="56" t="str">
        <f>'FORM NILAI SIAP'!V43</f>
        <v/>
      </c>
      <c r="G43" s="56" t="str">
        <f>'FORM NILAI SIAP'!X43</f>
        <v/>
      </c>
      <c r="H43" s="56" t="str">
        <f>'FORM NILAI SIAP'!Z43</f>
        <v/>
      </c>
      <c r="I43" s="56" t="str">
        <f>'FORM NILAI SIAP'!AB43</f>
        <v/>
      </c>
      <c r="J43" s="56" t="str">
        <f>'FORM NILAI SIAP'!AD43</f>
        <v/>
      </c>
      <c r="K43" s="56" t="str">
        <f>'FORM NILAI SIAP'!AF43</f>
        <v/>
      </c>
      <c r="L43" s="56" t="str">
        <f>'FORM NILAI SIAP'!AH43</f>
        <v/>
      </c>
      <c r="M43" s="56" t="str">
        <f>'FORM NILAI SIAP'!AJ43</f>
        <v/>
      </c>
      <c r="N43" s="56" t="str">
        <f>'FORM NILAI SIAP'!AL43</f>
        <v/>
      </c>
      <c r="O43" s="56" t="str">
        <f>'FORM NILAI SIAP'!AN43</f>
        <v/>
      </c>
      <c r="P43" t="str">
        <f t="shared" ca="1" si="2"/>
        <v/>
      </c>
    </row>
    <row r="44" spans="1:16" x14ac:dyDescent="0.25">
      <c r="A44" s="63" t="str">
        <f t="shared" si="3"/>
        <v/>
      </c>
      <c r="B44" s="56" t="str">
        <f>'FORM NILAI SIAP'!N44</f>
        <v/>
      </c>
      <c r="C44" s="56" t="str">
        <f>'FORM NILAI SIAP'!P44</f>
        <v/>
      </c>
      <c r="D44" s="56" t="str">
        <f>'FORM NILAI SIAP'!R44</f>
        <v/>
      </c>
      <c r="E44" s="56" t="str">
        <f>'FORM NILAI SIAP'!T44</f>
        <v/>
      </c>
      <c r="F44" s="56" t="str">
        <f>'FORM NILAI SIAP'!V44</f>
        <v/>
      </c>
      <c r="G44" s="56" t="str">
        <f>'FORM NILAI SIAP'!X44</f>
        <v/>
      </c>
      <c r="H44" s="56" t="str">
        <f>'FORM NILAI SIAP'!Z44</f>
        <v/>
      </c>
      <c r="I44" s="56" t="str">
        <f>'FORM NILAI SIAP'!AB44</f>
        <v/>
      </c>
      <c r="J44" s="56" t="str">
        <f>'FORM NILAI SIAP'!AD44</f>
        <v/>
      </c>
      <c r="K44" s="56" t="str">
        <f>'FORM NILAI SIAP'!AF44</f>
        <v/>
      </c>
      <c r="L44" s="56" t="str">
        <f>'FORM NILAI SIAP'!AH44</f>
        <v/>
      </c>
      <c r="M44" s="56" t="str">
        <f>'FORM NILAI SIAP'!AJ44</f>
        <v/>
      </c>
      <c r="N44" s="56" t="str">
        <f>'FORM NILAI SIAP'!AL44</f>
        <v/>
      </c>
      <c r="O44" s="56" t="str">
        <f>'FORM NILAI SIAP'!AN44</f>
        <v/>
      </c>
      <c r="P44" t="str">
        <f t="shared" ca="1" si="2"/>
        <v/>
      </c>
    </row>
    <row r="45" spans="1:16" x14ac:dyDescent="0.25">
      <c r="A45" s="63" t="str">
        <f t="shared" si="3"/>
        <v/>
      </c>
      <c r="B45" s="56" t="str">
        <f>'FORM NILAI SIAP'!N45</f>
        <v/>
      </c>
      <c r="C45" s="56" t="str">
        <f>'FORM NILAI SIAP'!P45</f>
        <v/>
      </c>
      <c r="D45" s="56" t="str">
        <f>'FORM NILAI SIAP'!R45</f>
        <v/>
      </c>
      <c r="E45" s="56" t="str">
        <f>'FORM NILAI SIAP'!T45</f>
        <v/>
      </c>
      <c r="F45" s="56" t="str">
        <f>'FORM NILAI SIAP'!V45</f>
        <v/>
      </c>
      <c r="G45" s="56" t="str">
        <f>'FORM NILAI SIAP'!X45</f>
        <v/>
      </c>
      <c r="H45" s="56" t="str">
        <f>'FORM NILAI SIAP'!Z45</f>
        <v/>
      </c>
      <c r="I45" s="56" t="str">
        <f>'FORM NILAI SIAP'!AB45</f>
        <v/>
      </c>
      <c r="J45" s="56" t="str">
        <f>'FORM NILAI SIAP'!AD45</f>
        <v/>
      </c>
      <c r="K45" s="56" t="str">
        <f>'FORM NILAI SIAP'!AF45</f>
        <v/>
      </c>
      <c r="L45" s="56" t="str">
        <f>'FORM NILAI SIAP'!AH45</f>
        <v/>
      </c>
      <c r="M45" s="56" t="str">
        <f>'FORM NILAI SIAP'!AJ45</f>
        <v/>
      </c>
      <c r="N45" s="56" t="str">
        <f>'FORM NILAI SIAP'!AL45</f>
        <v/>
      </c>
      <c r="O45" s="56" t="str">
        <f>'FORM NILAI SIAP'!AN45</f>
        <v/>
      </c>
      <c r="P45" t="str">
        <f t="shared" ca="1" si="2"/>
        <v/>
      </c>
    </row>
    <row r="46" spans="1:16" x14ac:dyDescent="0.25">
      <c r="A46" s="63" t="str">
        <f t="shared" si="3"/>
        <v/>
      </c>
      <c r="B46" s="56" t="str">
        <f>'FORM NILAI SIAP'!N46</f>
        <v/>
      </c>
      <c r="C46" s="56" t="str">
        <f>'FORM NILAI SIAP'!P46</f>
        <v/>
      </c>
      <c r="D46" s="56" t="str">
        <f>'FORM NILAI SIAP'!R46</f>
        <v/>
      </c>
      <c r="E46" s="56" t="str">
        <f>'FORM NILAI SIAP'!T46</f>
        <v/>
      </c>
      <c r="F46" s="56" t="str">
        <f>'FORM NILAI SIAP'!V46</f>
        <v/>
      </c>
      <c r="G46" s="56" t="str">
        <f>'FORM NILAI SIAP'!X46</f>
        <v/>
      </c>
      <c r="H46" s="56" t="str">
        <f>'FORM NILAI SIAP'!Z46</f>
        <v/>
      </c>
      <c r="I46" s="56" t="str">
        <f>'FORM NILAI SIAP'!AB46</f>
        <v/>
      </c>
      <c r="J46" s="56" t="str">
        <f>'FORM NILAI SIAP'!AD46</f>
        <v/>
      </c>
      <c r="K46" s="56" t="str">
        <f>'FORM NILAI SIAP'!AF46</f>
        <v/>
      </c>
      <c r="L46" s="56" t="str">
        <f>'FORM NILAI SIAP'!AH46</f>
        <v/>
      </c>
      <c r="M46" s="56" t="str">
        <f>'FORM NILAI SIAP'!AJ46</f>
        <v/>
      </c>
      <c r="N46" s="56" t="str">
        <f>'FORM NILAI SIAP'!AL46</f>
        <v/>
      </c>
      <c r="O46" s="56" t="str">
        <f>'FORM NILAI SIAP'!AN46</f>
        <v/>
      </c>
      <c r="P46" t="str">
        <f t="shared" ca="1" si="2"/>
        <v/>
      </c>
    </row>
    <row r="47" spans="1:16" x14ac:dyDescent="0.25">
      <c r="A47" s="63" t="str">
        <f t="shared" si="3"/>
        <v/>
      </c>
      <c r="B47" s="56" t="str">
        <f>'FORM NILAI SIAP'!N47</f>
        <v/>
      </c>
      <c r="C47" s="56" t="str">
        <f>'FORM NILAI SIAP'!P47</f>
        <v/>
      </c>
      <c r="D47" s="56" t="str">
        <f>'FORM NILAI SIAP'!R47</f>
        <v/>
      </c>
      <c r="E47" s="56" t="str">
        <f>'FORM NILAI SIAP'!T47</f>
        <v/>
      </c>
      <c r="F47" s="56" t="str">
        <f>'FORM NILAI SIAP'!V47</f>
        <v/>
      </c>
      <c r="G47" s="56" t="str">
        <f>'FORM NILAI SIAP'!X47</f>
        <v/>
      </c>
      <c r="H47" s="56" t="str">
        <f>'FORM NILAI SIAP'!Z47</f>
        <v/>
      </c>
      <c r="I47" s="56" t="str">
        <f>'FORM NILAI SIAP'!AB47</f>
        <v/>
      </c>
      <c r="J47" s="56" t="str">
        <f>'FORM NILAI SIAP'!AD47</f>
        <v/>
      </c>
      <c r="K47" s="56" t="str">
        <f>'FORM NILAI SIAP'!AF47</f>
        <v/>
      </c>
      <c r="L47" s="56" t="str">
        <f>'FORM NILAI SIAP'!AH47</f>
        <v/>
      </c>
      <c r="M47" s="56" t="str">
        <f>'FORM NILAI SIAP'!AJ47</f>
        <v/>
      </c>
      <c r="N47" s="56" t="str">
        <f>'FORM NILAI SIAP'!AL47</f>
        <v/>
      </c>
      <c r="O47" s="56" t="str">
        <f>'FORM NILAI SIAP'!AN47</f>
        <v/>
      </c>
      <c r="P47" t="str">
        <f t="shared" ca="1" si="2"/>
        <v/>
      </c>
    </row>
    <row r="48" spans="1:16" x14ac:dyDescent="0.25">
      <c r="A48" s="63" t="str">
        <f t="shared" si="3"/>
        <v/>
      </c>
      <c r="B48" s="56" t="str">
        <f>'FORM NILAI SIAP'!N48</f>
        <v/>
      </c>
      <c r="C48" s="56" t="str">
        <f>'FORM NILAI SIAP'!P48</f>
        <v/>
      </c>
      <c r="D48" s="56" t="str">
        <f>'FORM NILAI SIAP'!R48</f>
        <v/>
      </c>
      <c r="E48" s="56" t="str">
        <f>'FORM NILAI SIAP'!T48</f>
        <v/>
      </c>
      <c r="F48" s="56" t="str">
        <f>'FORM NILAI SIAP'!V48</f>
        <v/>
      </c>
      <c r="G48" s="56" t="str">
        <f>'FORM NILAI SIAP'!X48</f>
        <v/>
      </c>
      <c r="H48" s="56" t="str">
        <f>'FORM NILAI SIAP'!Z48</f>
        <v/>
      </c>
      <c r="I48" s="56" t="str">
        <f>'FORM NILAI SIAP'!AB48</f>
        <v/>
      </c>
      <c r="J48" s="56" t="str">
        <f>'FORM NILAI SIAP'!AD48</f>
        <v/>
      </c>
      <c r="K48" s="56" t="str">
        <f>'FORM NILAI SIAP'!AF48</f>
        <v/>
      </c>
      <c r="L48" s="56" t="str">
        <f>'FORM NILAI SIAP'!AH48</f>
        <v/>
      </c>
      <c r="M48" s="56" t="str">
        <f>'FORM NILAI SIAP'!AJ48</f>
        <v/>
      </c>
      <c r="N48" s="56" t="str">
        <f>'FORM NILAI SIAP'!AL48</f>
        <v/>
      </c>
      <c r="O48" s="56" t="str">
        <f>'FORM NILAI SIAP'!AN48</f>
        <v/>
      </c>
      <c r="P48" t="str">
        <f t="shared" ca="1" si="2"/>
        <v/>
      </c>
    </row>
    <row r="49" spans="1:16" x14ac:dyDescent="0.25">
      <c r="A49" s="63" t="str">
        <f t="shared" si="3"/>
        <v/>
      </c>
      <c r="B49" s="56" t="str">
        <f>'FORM NILAI SIAP'!N49</f>
        <v/>
      </c>
      <c r="C49" s="56" t="str">
        <f>'FORM NILAI SIAP'!P49</f>
        <v/>
      </c>
      <c r="D49" s="56" t="str">
        <f>'FORM NILAI SIAP'!R49</f>
        <v/>
      </c>
      <c r="E49" s="56" t="str">
        <f>'FORM NILAI SIAP'!T49</f>
        <v/>
      </c>
      <c r="F49" s="56" t="str">
        <f>'FORM NILAI SIAP'!V49</f>
        <v/>
      </c>
      <c r="G49" s="56" t="str">
        <f>'FORM NILAI SIAP'!X49</f>
        <v/>
      </c>
      <c r="H49" s="56" t="str">
        <f>'FORM NILAI SIAP'!Z49</f>
        <v/>
      </c>
      <c r="I49" s="56" t="str">
        <f>'FORM NILAI SIAP'!AB49</f>
        <v/>
      </c>
      <c r="J49" s="56" t="str">
        <f>'FORM NILAI SIAP'!AD49</f>
        <v/>
      </c>
      <c r="K49" s="56" t="str">
        <f>'FORM NILAI SIAP'!AF49</f>
        <v/>
      </c>
      <c r="L49" s="56" t="str">
        <f>'FORM NILAI SIAP'!AH49</f>
        <v/>
      </c>
      <c r="M49" s="56" t="str">
        <f>'FORM NILAI SIAP'!AJ49</f>
        <v/>
      </c>
      <c r="N49" s="56" t="str">
        <f>'FORM NILAI SIAP'!AL49</f>
        <v/>
      </c>
      <c r="O49" s="56" t="str">
        <f>'FORM NILAI SIAP'!AN49</f>
        <v/>
      </c>
      <c r="P49" t="str">
        <f t="shared" ca="1" si="2"/>
        <v/>
      </c>
    </row>
    <row r="50" spans="1:16" x14ac:dyDescent="0.25">
      <c r="A50" s="63" t="str">
        <f t="shared" si="3"/>
        <v/>
      </c>
      <c r="B50" s="56" t="str">
        <f>'FORM NILAI SIAP'!N50</f>
        <v/>
      </c>
      <c r="C50" s="56" t="str">
        <f>'FORM NILAI SIAP'!P50</f>
        <v/>
      </c>
      <c r="D50" s="56" t="str">
        <f>'FORM NILAI SIAP'!R50</f>
        <v/>
      </c>
      <c r="E50" s="56" t="str">
        <f>'FORM NILAI SIAP'!T50</f>
        <v/>
      </c>
      <c r="F50" s="56" t="str">
        <f>'FORM NILAI SIAP'!V50</f>
        <v/>
      </c>
      <c r="G50" s="56" t="str">
        <f>'FORM NILAI SIAP'!X50</f>
        <v/>
      </c>
      <c r="H50" s="56" t="str">
        <f>'FORM NILAI SIAP'!Z50</f>
        <v/>
      </c>
      <c r="I50" s="56" t="str">
        <f>'FORM NILAI SIAP'!AB50</f>
        <v/>
      </c>
      <c r="J50" s="56" t="str">
        <f>'FORM NILAI SIAP'!AD50</f>
        <v/>
      </c>
      <c r="K50" s="56" t="str">
        <f>'FORM NILAI SIAP'!AF50</f>
        <v/>
      </c>
      <c r="L50" s="56" t="str">
        <f>'FORM NILAI SIAP'!AH50</f>
        <v/>
      </c>
      <c r="M50" s="56" t="str">
        <f>'FORM NILAI SIAP'!AJ50</f>
        <v/>
      </c>
      <c r="N50" s="56" t="str">
        <f>'FORM NILAI SIAP'!AL50</f>
        <v/>
      </c>
      <c r="O50" s="56" t="str">
        <f>'FORM NILAI SIAP'!AN50</f>
        <v/>
      </c>
      <c r="P50" t="str">
        <f t="shared" ca="1" si="2"/>
        <v/>
      </c>
    </row>
    <row r="51" spans="1:16" x14ac:dyDescent="0.25">
      <c r="A51" s="63" t="str">
        <f t="shared" si="3"/>
        <v/>
      </c>
      <c r="B51" s="56" t="str">
        <f>'FORM NILAI SIAP'!N51</f>
        <v/>
      </c>
      <c r="C51" s="56" t="str">
        <f>'FORM NILAI SIAP'!P51</f>
        <v/>
      </c>
      <c r="D51" s="56" t="str">
        <f>'FORM NILAI SIAP'!R51</f>
        <v/>
      </c>
      <c r="E51" s="56" t="str">
        <f>'FORM NILAI SIAP'!T51</f>
        <v/>
      </c>
      <c r="F51" s="56" t="str">
        <f>'FORM NILAI SIAP'!V51</f>
        <v/>
      </c>
      <c r="G51" s="56" t="str">
        <f>'FORM NILAI SIAP'!X51</f>
        <v/>
      </c>
      <c r="H51" s="56" t="str">
        <f>'FORM NILAI SIAP'!Z51</f>
        <v/>
      </c>
      <c r="I51" s="56" t="str">
        <f>'FORM NILAI SIAP'!AB51</f>
        <v/>
      </c>
      <c r="J51" s="56" t="str">
        <f>'FORM NILAI SIAP'!AD51</f>
        <v/>
      </c>
      <c r="K51" s="56" t="str">
        <f>'FORM NILAI SIAP'!AF51</f>
        <v/>
      </c>
      <c r="L51" s="56" t="str">
        <f>'FORM NILAI SIAP'!AH51</f>
        <v/>
      </c>
      <c r="M51" s="56" t="str">
        <f>'FORM NILAI SIAP'!AJ51</f>
        <v/>
      </c>
      <c r="N51" s="56" t="str">
        <f>'FORM NILAI SIAP'!AL51</f>
        <v/>
      </c>
      <c r="O51" s="56" t="str">
        <f>'FORM NILAI SIAP'!AN51</f>
        <v/>
      </c>
      <c r="P51" t="str">
        <f t="shared" ca="1" si="2"/>
        <v/>
      </c>
    </row>
    <row r="52" spans="1:16" x14ac:dyDescent="0.25">
      <c r="A52" s="63" t="str">
        <f t="shared" si="3"/>
        <v/>
      </c>
      <c r="B52" s="56" t="str">
        <f>'FORM NILAI SIAP'!N52</f>
        <v/>
      </c>
      <c r="C52" s="56" t="str">
        <f>'FORM NILAI SIAP'!P52</f>
        <v/>
      </c>
      <c r="D52" s="56" t="str">
        <f>'FORM NILAI SIAP'!R52</f>
        <v/>
      </c>
      <c r="E52" s="56" t="str">
        <f>'FORM NILAI SIAP'!T52</f>
        <v/>
      </c>
      <c r="F52" s="56" t="str">
        <f>'FORM NILAI SIAP'!V52</f>
        <v/>
      </c>
      <c r="G52" s="56" t="str">
        <f>'FORM NILAI SIAP'!X52</f>
        <v/>
      </c>
      <c r="H52" s="56" t="str">
        <f>'FORM NILAI SIAP'!Z52</f>
        <v/>
      </c>
      <c r="I52" s="56" t="str">
        <f>'FORM NILAI SIAP'!AB52</f>
        <v/>
      </c>
      <c r="J52" s="56" t="str">
        <f>'FORM NILAI SIAP'!AD52</f>
        <v/>
      </c>
      <c r="K52" s="56" t="str">
        <f>'FORM NILAI SIAP'!AF52</f>
        <v/>
      </c>
      <c r="L52" s="56" t="str">
        <f>'FORM NILAI SIAP'!AH52</f>
        <v/>
      </c>
      <c r="M52" s="56" t="str">
        <f>'FORM NILAI SIAP'!AJ52</f>
        <v/>
      </c>
      <c r="N52" s="56" t="str">
        <f>'FORM NILAI SIAP'!AL52</f>
        <v/>
      </c>
      <c r="O52" s="56" t="str">
        <f>'FORM NILAI SIAP'!AN52</f>
        <v/>
      </c>
      <c r="P52" t="str">
        <f t="shared" ca="1" si="2"/>
        <v/>
      </c>
    </row>
    <row r="53" spans="1:16" x14ac:dyDescent="0.25">
      <c r="A53" s="63" t="str">
        <f t="shared" si="3"/>
        <v/>
      </c>
      <c r="B53" s="56" t="str">
        <f>'FORM NILAI SIAP'!N53</f>
        <v/>
      </c>
      <c r="C53" s="56" t="str">
        <f>'FORM NILAI SIAP'!P53</f>
        <v/>
      </c>
      <c r="D53" s="56" t="str">
        <f>'FORM NILAI SIAP'!R53</f>
        <v/>
      </c>
      <c r="E53" s="56" t="str">
        <f>'FORM NILAI SIAP'!T53</f>
        <v/>
      </c>
      <c r="F53" s="56" t="str">
        <f>'FORM NILAI SIAP'!V53</f>
        <v/>
      </c>
      <c r="G53" s="56" t="str">
        <f>'FORM NILAI SIAP'!X53</f>
        <v/>
      </c>
      <c r="H53" s="56" t="str">
        <f>'FORM NILAI SIAP'!Z53</f>
        <v/>
      </c>
      <c r="I53" s="56" t="str">
        <f>'FORM NILAI SIAP'!AB53</f>
        <v/>
      </c>
      <c r="J53" s="56" t="str">
        <f>'FORM NILAI SIAP'!AD53</f>
        <v/>
      </c>
      <c r="K53" s="56" t="str">
        <f>'FORM NILAI SIAP'!AF53</f>
        <v/>
      </c>
      <c r="L53" s="56" t="str">
        <f>'FORM NILAI SIAP'!AH53</f>
        <v/>
      </c>
      <c r="M53" s="56" t="str">
        <f>'FORM NILAI SIAP'!AJ53</f>
        <v/>
      </c>
      <c r="N53" s="56" t="str">
        <f>'FORM NILAI SIAP'!AL53</f>
        <v/>
      </c>
      <c r="O53" s="56" t="str">
        <f>'FORM NILAI SIAP'!AN53</f>
        <v/>
      </c>
      <c r="P53" t="str">
        <f t="shared" ca="1" si="2"/>
        <v/>
      </c>
    </row>
    <row r="54" spans="1:16" x14ac:dyDescent="0.25">
      <c r="A54" s="63" t="str">
        <f t="shared" si="3"/>
        <v/>
      </c>
      <c r="B54" s="56" t="str">
        <f>'FORM NILAI SIAP'!N54</f>
        <v/>
      </c>
      <c r="C54" s="56" t="str">
        <f>'FORM NILAI SIAP'!P54</f>
        <v/>
      </c>
      <c r="D54" s="56" t="str">
        <f>'FORM NILAI SIAP'!R54</f>
        <v/>
      </c>
      <c r="E54" s="56" t="str">
        <f>'FORM NILAI SIAP'!T54</f>
        <v/>
      </c>
      <c r="F54" s="56" t="str">
        <f>'FORM NILAI SIAP'!V54</f>
        <v/>
      </c>
      <c r="G54" s="56" t="str">
        <f>'FORM NILAI SIAP'!X54</f>
        <v/>
      </c>
      <c r="H54" s="56" t="str">
        <f>'FORM NILAI SIAP'!Z54</f>
        <v/>
      </c>
      <c r="I54" s="56" t="str">
        <f>'FORM NILAI SIAP'!AB54</f>
        <v/>
      </c>
      <c r="J54" s="56" t="str">
        <f>'FORM NILAI SIAP'!AD54</f>
        <v/>
      </c>
      <c r="K54" s="56" t="str">
        <f>'FORM NILAI SIAP'!AF54</f>
        <v/>
      </c>
      <c r="L54" s="56" t="str">
        <f>'FORM NILAI SIAP'!AH54</f>
        <v/>
      </c>
      <c r="M54" s="56" t="str">
        <f>'FORM NILAI SIAP'!AJ54</f>
        <v/>
      </c>
      <c r="N54" s="56" t="str">
        <f>'FORM NILAI SIAP'!AL54</f>
        <v/>
      </c>
      <c r="O54" s="56" t="str">
        <f>'FORM NILAI SIAP'!AN54</f>
        <v/>
      </c>
      <c r="P54" t="str">
        <f t="shared" ca="1" si="2"/>
        <v/>
      </c>
    </row>
    <row r="55" spans="1:16" x14ac:dyDescent="0.25">
      <c r="A55" s="63" t="str">
        <f t="shared" si="3"/>
        <v/>
      </c>
      <c r="B55" s="56" t="str">
        <f>'FORM NILAI SIAP'!N55</f>
        <v/>
      </c>
      <c r="C55" s="56" t="str">
        <f>'FORM NILAI SIAP'!P55</f>
        <v/>
      </c>
      <c r="D55" s="56" t="str">
        <f>'FORM NILAI SIAP'!R55</f>
        <v/>
      </c>
      <c r="E55" s="56" t="str">
        <f>'FORM NILAI SIAP'!T55</f>
        <v/>
      </c>
      <c r="F55" s="56" t="str">
        <f>'FORM NILAI SIAP'!V55</f>
        <v/>
      </c>
      <c r="G55" s="56" t="str">
        <f>'FORM NILAI SIAP'!X55</f>
        <v/>
      </c>
      <c r="H55" s="56" t="str">
        <f>'FORM NILAI SIAP'!Z55</f>
        <v/>
      </c>
      <c r="I55" s="56" t="str">
        <f>'FORM NILAI SIAP'!AB55</f>
        <v/>
      </c>
      <c r="J55" s="56" t="str">
        <f>'FORM NILAI SIAP'!AD55</f>
        <v/>
      </c>
      <c r="K55" s="56" t="str">
        <f>'FORM NILAI SIAP'!AF55</f>
        <v/>
      </c>
      <c r="L55" s="56" t="str">
        <f>'FORM NILAI SIAP'!AH55</f>
        <v/>
      </c>
      <c r="M55" s="56" t="str">
        <f>'FORM NILAI SIAP'!AJ55</f>
        <v/>
      </c>
      <c r="N55" s="56" t="str">
        <f>'FORM NILAI SIAP'!AL55</f>
        <v/>
      </c>
      <c r="O55" s="56" t="str">
        <f>'FORM NILAI SIAP'!AN55</f>
        <v/>
      </c>
      <c r="P55" t="str">
        <f t="shared" ca="1" si="2"/>
        <v/>
      </c>
    </row>
    <row r="56" spans="1:16" x14ac:dyDescent="0.25">
      <c r="A56" s="63" t="str">
        <f t="shared" si="3"/>
        <v/>
      </c>
      <c r="B56" s="56" t="str">
        <f>'FORM NILAI SIAP'!N56</f>
        <v/>
      </c>
      <c r="C56" s="56" t="str">
        <f>'FORM NILAI SIAP'!P56</f>
        <v/>
      </c>
      <c r="D56" s="56" t="str">
        <f>'FORM NILAI SIAP'!R56</f>
        <v/>
      </c>
      <c r="E56" s="56" t="str">
        <f>'FORM NILAI SIAP'!T56</f>
        <v/>
      </c>
      <c r="F56" s="56" t="str">
        <f>'FORM NILAI SIAP'!V56</f>
        <v/>
      </c>
      <c r="G56" s="56" t="str">
        <f>'FORM NILAI SIAP'!X56</f>
        <v/>
      </c>
      <c r="H56" s="56" t="str">
        <f>'FORM NILAI SIAP'!Z56</f>
        <v/>
      </c>
      <c r="I56" s="56" t="str">
        <f>'FORM NILAI SIAP'!AB56</f>
        <v/>
      </c>
      <c r="J56" s="56" t="str">
        <f>'FORM NILAI SIAP'!AD56</f>
        <v/>
      </c>
      <c r="K56" s="56" t="str">
        <f>'FORM NILAI SIAP'!AF56</f>
        <v/>
      </c>
      <c r="L56" s="56" t="str">
        <f>'FORM NILAI SIAP'!AH56</f>
        <v/>
      </c>
      <c r="M56" s="56" t="str">
        <f>'FORM NILAI SIAP'!AJ56</f>
        <v/>
      </c>
      <c r="N56" s="56" t="str">
        <f>'FORM NILAI SIAP'!AL56</f>
        <v/>
      </c>
      <c r="O56" s="56" t="str">
        <f>'FORM NILAI SIAP'!AN56</f>
        <v/>
      </c>
      <c r="P56" t="str">
        <f t="shared" ca="1" si="2"/>
        <v/>
      </c>
    </row>
    <row r="57" spans="1:16" x14ac:dyDescent="0.25">
      <c r="A57" s="63" t="str">
        <f t="shared" si="3"/>
        <v/>
      </c>
      <c r="B57" s="56" t="str">
        <f>'FORM NILAI SIAP'!N57</f>
        <v/>
      </c>
      <c r="C57" s="56" t="str">
        <f>'FORM NILAI SIAP'!P57</f>
        <v/>
      </c>
      <c r="D57" s="56" t="str">
        <f>'FORM NILAI SIAP'!R57</f>
        <v/>
      </c>
      <c r="E57" s="56" t="str">
        <f>'FORM NILAI SIAP'!T57</f>
        <v/>
      </c>
      <c r="F57" s="56" t="str">
        <f>'FORM NILAI SIAP'!V57</f>
        <v/>
      </c>
      <c r="G57" s="56" t="str">
        <f>'FORM NILAI SIAP'!X57</f>
        <v/>
      </c>
      <c r="H57" s="56" t="str">
        <f>'FORM NILAI SIAP'!Z57</f>
        <v/>
      </c>
      <c r="I57" s="56" t="str">
        <f>'FORM NILAI SIAP'!AB57</f>
        <v/>
      </c>
      <c r="J57" s="56" t="str">
        <f>'FORM NILAI SIAP'!AD57</f>
        <v/>
      </c>
      <c r="K57" s="56" t="str">
        <f>'FORM NILAI SIAP'!AF57</f>
        <v/>
      </c>
      <c r="L57" s="56" t="str">
        <f>'FORM NILAI SIAP'!AH57</f>
        <v/>
      </c>
      <c r="M57" s="56" t="str">
        <f>'FORM NILAI SIAP'!AJ57</f>
        <v/>
      </c>
      <c r="N57" s="56" t="str">
        <f>'FORM NILAI SIAP'!AL57</f>
        <v/>
      </c>
      <c r="O57" s="56" t="str">
        <f>'FORM NILAI SIAP'!AN57</f>
        <v/>
      </c>
      <c r="P57" t="str">
        <f t="shared" ca="1" si="2"/>
        <v/>
      </c>
    </row>
    <row r="58" spans="1:16" x14ac:dyDescent="0.25">
      <c r="A58" s="63" t="str">
        <f t="shared" si="3"/>
        <v/>
      </c>
      <c r="B58" s="56" t="str">
        <f>'FORM NILAI SIAP'!N58</f>
        <v/>
      </c>
      <c r="C58" s="56" t="str">
        <f>'FORM NILAI SIAP'!P58</f>
        <v/>
      </c>
      <c r="D58" s="56" t="str">
        <f>'FORM NILAI SIAP'!R58</f>
        <v/>
      </c>
      <c r="E58" s="56" t="str">
        <f>'FORM NILAI SIAP'!T58</f>
        <v/>
      </c>
      <c r="F58" s="56" t="str">
        <f>'FORM NILAI SIAP'!V58</f>
        <v/>
      </c>
      <c r="G58" s="56" t="str">
        <f>'FORM NILAI SIAP'!X58</f>
        <v/>
      </c>
      <c r="H58" s="56" t="str">
        <f>'FORM NILAI SIAP'!Z58</f>
        <v/>
      </c>
      <c r="I58" s="56" t="str">
        <f>'FORM NILAI SIAP'!AB58</f>
        <v/>
      </c>
      <c r="J58" s="56" t="str">
        <f>'FORM NILAI SIAP'!AD58</f>
        <v/>
      </c>
      <c r="K58" s="56" t="str">
        <f>'FORM NILAI SIAP'!AF58</f>
        <v/>
      </c>
      <c r="L58" s="56" t="str">
        <f>'FORM NILAI SIAP'!AH58</f>
        <v/>
      </c>
      <c r="M58" s="56" t="str">
        <f>'FORM NILAI SIAP'!AJ58</f>
        <v/>
      </c>
      <c r="N58" s="56" t="str">
        <f>'FORM NILAI SIAP'!AL58</f>
        <v/>
      </c>
      <c r="O58" s="56" t="str">
        <f>'FORM NILAI SIAP'!AN58</f>
        <v/>
      </c>
      <c r="P58" t="str">
        <f t="shared" ca="1" si="2"/>
        <v/>
      </c>
    </row>
    <row r="59" spans="1:16" x14ac:dyDescent="0.25">
      <c r="A59" s="63" t="str">
        <f t="shared" si="3"/>
        <v/>
      </c>
      <c r="B59" s="56" t="str">
        <f>'FORM NILAI SIAP'!N59</f>
        <v/>
      </c>
      <c r="C59" s="56" t="str">
        <f>'FORM NILAI SIAP'!P59</f>
        <v/>
      </c>
      <c r="D59" s="56" t="str">
        <f>'FORM NILAI SIAP'!R59</f>
        <v/>
      </c>
      <c r="E59" s="56" t="str">
        <f>'FORM NILAI SIAP'!T59</f>
        <v/>
      </c>
      <c r="F59" s="56" t="str">
        <f>'FORM NILAI SIAP'!V59</f>
        <v/>
      </c>
      <c r="G59" s="56" t="str">
        <f>'FORM NILAI SIAP'!X59</f>
        <v/>
      </c>
      <c r="H59" s="56" t="str">
        <f>'FORM NILAI SIAP'!Z59</f>
        <v/>
      </c>
      <c r="I59" s="56" t="str">
        <f>'FORM NILAI SIAP'!AB59</f>
        <v/>
      </c>
      <c r="J59" s="56" t="str">
        <f>'FORM NILAI SIAP'!AD59</f>
        <v/>
      </c>
      <c r="K59" s="56" t="str">
        <f>'FORM NILAI SIAP'!AF59</f>
        <v/>
      </c>
      <c r="L59" s="56" t="str">
        <f>'FORM NILAI SIAP'!AH59</f>
        <v/>
      </c>
      <c r="M59" s="56" t="str">
        <f>'FORM NILAI SIAP'!AJ59</f>
        <v/>
      </c>
      <c r="N59" s="56" t="str">
        <f>'FORM NILAI SIAP'!AL59</f>
        <v/>
      </c>
      <c r="O59" s="56" t="str">
        <f>'FORM NILAI SIAP'!AN59</f>
        <v/>
      </c>
      <c r="P59" t="str">
        <f t="shared" ca="1" si="2"/>
        <v/>
      </c>
    </row>
    <row r="60" spans="1:16" x14ac:dyDescent="0.25">
      <c r="A60" s="63" t="str">
        <f t="shared" si="3"/>
        <v/>
      </c>
      <c r="B60" s="56" t="str">
        <f>'FORM NILAI SIAP'!N60</f>
        <v/>
      </c>
      <c r="C60" s="56" t="str">
        <f>'FORM NILAI SIAP'!P60</f>
        <v/>
      </c>
      <c r="D60" s="56" t="str">
        <f>'FORM NILAI SIAP'!R60</f>
        <v/>
      </c>
      <c r="E60" s="56" t="str">
        <f>'FORM NILAI SIAP'!T60</f>
        <v/>
      </c>
      <c r="F60" s="56" t="str">
        <f>'FORM NILAI SIAP'!V60</f>
        <v/>
      </c>
      <c r="G60" s="56" t="str">
        <f>'FORM NILAI SIAP'!X60</f>
        <v/>
      </c>
      <c r="H60" s="56" t="str">
        <f>'FORM NILAI SIAP'!Z60</f>
        <v/>
      </c>
      <c r="I60" s="56" t="str">
        <f>'FORM NILAI SIAP'!AB60</f>
        <v/>
      </c>
      <c r="J60" s="56" t="str">
        <f>'FORM NILAI SIAP'!AD60</f>
        <v/>
      </c>
      <c r="K60" s="56" t="str">
        <f>'FORM NILAI SIAP'!AF60</f>
        <v/>
      </c>
      <c r="L60" s="56" t="str">
        <f>'FORM NILAI SIAP'!AH60</f>
        <v/>
      </c>
      <c r="M60" s="56" t="str">
        <f>'FORM NILAI SIAP'!AJ60</f>
        <v/>
      </c>
      <c r="N60" s="56" t="str">
        <f>'FORM NILAI SIAP'!AL60</f>
        <v/>
      </c>
      <c r="O60" s="56" t="str">
        <f>'FORM NILAI SIAP'!AN60</f>
        <v/>
      </c>
      <c r="P60" t="str">
        <f t="shared" ca="1" si="2"/>
        <v/>
      </c>
    </row>
    <row r="61" spans="1:16" x14ac:dyDescent="0.25">
      <c r="A61" s="63" t="str">
        <f t="shared" si="3"/>
        <v/>
      </c>
      <c r="B61" s="56" t="str">
        <f>'FORM NILAI SIAP'!N61</f>
        <v/>
      </c>
      <c r="C61" s="56" t="str">
        <f>'FORM NILAI SIAP'!P61</f>
        <v/>
      </c>
      <c r="D61" s="56" t="str">
        <f>'FORM NILAI SIAP'!R61</f>
        <v/>
      </c>
      <c r="E61" s="56" t="str">
        <f>'FORM NILAI SIAP'!T61</f>
        <v/>
      </c>
      <c r="F61" s="56" t="str">
        <f>'FORM NILAI SIAP'!V61</f>
        <v/>
      </c>
      <c r="G61" s="56" t="str">
        <f>'FORM NILAI SIAP'!X61</f>
        <v/>
      </c>
      <c r="H61" s="56" t="str">
        <f>'FORM NILAI SIAP'!Z61</f>
        <v/>
      </c>
      <c r="I61" s="56" t="str">
        <f>'FORM NILAI SIAP'!AB61</f>
        <v/>
      </c>
      <c r="J61" s="56" t="str">
        <f>'FORM NILAI SIAP'!AD61</f>
        <v/>
      </c>
      <c r="K61" s="56" t="str">
        <f>'FORM NILAI SIAP'!AF61</f>
        <v/>
      </c>
      <c r="L61" s="56" t="str">
        <f>'FORM NILAI SIAP'!AH61</f>
        <v/>
      </c>
      <c r="M61" s="56" t="str">
        <f>'FORM NILAI SIAP'!AJ61</f>
        <v/>
      </c>
      <c r="N61" s="56" t="str">
        <f>'FORM NILAI SIAP'!AL61</f>
        <v/>
      </c>
      <c r="O61" s="56" t="str">
        <f>'FORM NILAI SIAP'!AN61</f>
        <v/>
      </c>
      <c r="P61" t="str">
        <f t="shared" ca="1" si="2"/>
        <v/>
      </c>
    </row>
    <row r="62" spans="1:16" x14ac:dyDescent="0.25">
      <c r="A62" s="63" t="str">
        <f t="shared" si="3"/>
        <v/>
      </c>
      <c r="B62" s="56" t="str">
        <f>'FORM NILAI SIAP'!N62</f>
        <v/>
      </c>
      <c r="C62" s="56" t="str">
        <f>'FORM NILAI SIAP'!P62</f>
        <v/>
      </c>
      <c r="D62" s="56" t="str">
        <f>'FORM NILAI SIAP'!R62</f>
        <v/>
      </c>
      <c r="E62" s="56" t="str">
        <f>'FORM NILAI SIAP'!T62</f>
        <v/>
      </c>
      <c r="F62" s="56" t="str">
        <f>'FORM NILAI SIAP'!V62</f>
        <v/>
      </c>
      <c r="G62" s="56" t="str">
        <f>'FORM NILAI SIAP'!X62</f>
        <v/>
      </c>
      <c r="H62" s="56" t="str">
        <f>'FORM NILAI SIAP'!Z62</f>
        <v/>
      </c>
      <c r="I62" s="56" t="str">
        <f>'FORM NILAI SIAP'!AB62</f>
        <v/>
      </c>
      <c r="J62" s="56" t="str">
        <f>'FORM NILAI SIAP'!AD62</f>
        <v/>
      </c>
      <c r="K62" s="56" t="str">
        <f>'FORM NILAI SIAP'!AF62</f>
        <v/>
      </c>
      <c r="L62" s="56" t="str">
        <f>'FORM NILAI SIAP'!AH62</f>
        <v/>
      </c>
      <c r="M62" s="56" t="str">
        <f>'FORM NILAI SIAP'!AJ62</f>
        <v/>
      </c>
      <c r="N62" s="56" t="str">
        <f>'FORM NILAI SIAP'!AL62</f>
        <v/>
      </c>
      <c r="O62" s="56" t="str">
        <f>'FORM NILAI SIAP'!AN62</f>
        <v/>
      </c>
      <c r="P62" t="str">
        <f t="shared" ca="1" si="2"/>
        <v/>
      </c>
    </row>
    <row r="63" spans="1:16" x14ac:dyDescent="0.25">
      <c r="A63" s="63" t="str">
        <f t="shared" si="3"/>
        <v/>
      </c>
      <c r="B63" s="56" t="str">
        <f>'FORM NILAI SIAP'!N63</f>
        <v/>
      </c>
      <c r="C63" s="56" t="str">
        <f>'FORM NILAI SIAP'!P63</f>
        <v/>
      </c>
      <c r="D63" s="56" t="str">
        <f>'FORM NILAI SIAP'!R63</f>
        <v/>
      </c>
      <c r="E63" s="56" t="str">
        <f>'FORM NILAI SIAP'!T63</f>
        <v/>
      </c>
      <c r="F63" s="56" t="str">
        <f>'FORM NILAI SIAP'!V63</f>
        <v/>
      </c>
      <c r="G63" s="56" t="str">
        <f>'FORM NILAI SIAP'!X63</f>
        <v/>
      </c>
      <c r="H63" s="56" t="str">
        <f>'FORM NILAI SIAP'!Z63</f>
        <v/>
      </c>
      <c r="I63" s="56" t="str">
        <f>'FORM NILAI SIAP'!AB63</f>
        <v/>
      </c>
      <c r="J63" s="56" t="str">
        <f>'FORM NILAI SIAP'!AD63</f>
        <v/>
      </c>
      <c r="K63" s="56" t="str">
        <f>'FORM NILAI SIAP'!AF63</f>
        <v/>
      </c>
      <c r="L63" s="56" t="str">
        <f>'FORM NILAI SIAP'!AH63</f>
        <v/>
      </c>
      <c r="M63" s="56" t="str">
        <f>'FORM NILAI SIAP'!AJ63</f>
        <v/>
      </c>
      <c r="N63" s="56" t="str">
        <f>'FORM NILAI SIAP'!AL63</f>
        <v/>
      </c>
      <c r="O63" s="56" t="str">
        <f>'FORM NILAI SIAP'!AN63</f>
        <v/>
      </c>
      <c r="P63" t="str">
        <f t="shared" ca="1" si="2"/>
        <v/>
      </c>
    </row>
    <row r="64" spans="1:16" x14ac:dyDescent="0.25">
      <c r="A64" s="63" t="str">
        <f t="shared" si="3"/>
        <v/>
      </c>
      <c r="B64" s="56" t="str">
        <f>'FORM NILAI SIAP'!N64</f>
        <v/>
      </c>
      <c r="C64" s="56" t="str">
        <f>'FORM NILAI SIAP'!P64</f>
        <v/>
      </c>
      <c r="D64" s="56" t="str">
        <f>'FORM NILAI SIAP'!R64</f>
        <v/>
      </c>
      <c r="E64" s="56" t="str">
        <f>'FORM NILAI SIAP'!T64</f>
        <v/>
      </c>
      <c r="F64" s="56" t="str">
        <f>'FORM NILAI SIAP'!V64</f>
        <v/>
      </c>
      <c r="G64" s="56" t="str">
        <f>'FORM NILAI SIAP'!X64</f>
        <v/>
      </c>
      <c r="H64" s="56" t="str">
        <f>'FORM NILAI SIAP'!Z64</f>
        <v/>
      </c>
      <c r="I64" s="56" t="str">
        <f>'FORM NILAI SIAP'!AB64</f>
        <v/>
      </c>
      <c r="J64" s="56" t="str">
        <f>'FORM NILAI SIAP'!AD64</f>
        <v/>
      </c>
      <c r="K64" s="56" t="str">
        <f>'FORM NILAI SIAP'!AF64</f>
        <v/>
      </c>
      <c r="L64" s="56" t="str">
        <f>'FORM NILAI SIAP'!AH64</f>
        <v/>
      </c>
      <c r="M64" s="56" t="str">
        <f>'FORM NILAI SIAP'!AJ64</f>
        <v/>
      </c>
      <c r="N64" s="56" t="str">
        <f>'FORM NILAI SIAP'!AL64</f>
        <v/>
      </c>
      <c r="O64" s="56" t="str">
        <f>'FORM NILAI SIAP'!AN64</f>
        <v/>
      </c>
      <c r="P64" t="str">
        <f t="shared" ca="1" si="2"/>
        <v/>
      </c>
    </row>
    <row r="65" spans="1:16" x14ac:dyDescent="0.25">
      <c r="A65" s="63" t="str">
        <f t="shared" si="3"/>
        <v/>
      </c>
      <c r="B65" s="56" t="str">
        <f>'FORM NILAI SIAP'!N65</f>
        <v/>
      </c>
      <c r="C65" s="56" t="str">
        <f>'FORM NILAI SIAP'!P65</f>
        <v/>
      </c>
      <c r="D65" s="56" t="str">
        <f>'FORM NILAI SIAP'!R65</f>
        <v/>
      </c>
      <c r="E65" s="56" t="str">
        <f>'FORM NILAI SIAP'!T65</f>
        <v/>
      </c>
      <c r="F65" s="56" t="str">
        <f>'FORM NILAI SIAP'!V65</f>
        <v/>
      </c>
      <c r="G65" s="56" t="str">
        <f>'FORM NILAI SIAP'!X65</f>
        <v/>
      </c>
      <c r="H65" s="56" t="str">
        <f>'FORM NILAI SIAP'!Z65</f>
        <v/>
      </c>
      <c r="I65" s="56" t="str">
        <f>'FORM NILAI SIAP'!AB65</f>
        <v/>
      </c>
      <c r="J65" s="56" t="str">
        <f>'FORM NILAI SIAP'!AD65</f>
        <v/>
      </c>
      <c r="K65" s="56" t="str">
        <f>'FORM NILAI SIAP'!AF65</f>
        <v/>
      </c>
      <c r="L65" s="56" t="str">
        <f>'FORM NILAI SIAP'!AH65</f>
        <v/>
      </c>
      <c r="M65" s="56" t="str">
        <f>'FORM NILAI SIAP'!AJ65</f>
        <v/>
      </c>
      <c r="N65" s="56" t="str">
        <f>'FORM NILAI SIAP'!AL65</f>
        <v/>
      </c>
      <c r="O65" s="56" t="str">
        <f>'FORM NILAI SIAP'!AN65</f>
        <v/>
      </c>
      <c r="P65" t="str">
        <f t="shared" ca="1" si="2"/>
        <v/>
      </c>
    </row>
    <row r="66" spans="1:16" x14ac:dyDescent="0.25">
      <c r="A66" s="63" t="str">
        <f t="shared" si="3"/>
        <v/>
      </c>
      <c r="B66" s="56" t="str">
        <f>'FORM NILAI SIAP'!N66</f>
        <v/>
      </c>
      <c r="C66" s="56" t="str">
        <f>'FORM NILAI SIAP'!P66</f>
        <v/>
      </c>
      <c r="D66" s="56" t="str">
        <f>'FORM NILAI SIAP'!R66</f>
        <v/>
      </c>
      <c r="E66" s="56" t="str">
        <f>'FORM NILAI SIAP'!T66</f>
        <v/>
      </c>
      <c r="F66" s="56" t="str">
        <f>'FORM NILAI SIAP'!V66</f>
        <v/>
      </c>
      <c r="G66" s="56" t="str">
        <f>'FORM NILAI SIAP'!X66</f>
        <v/>
      </c>
      <c r="H66" s="56" t="str">
        <f>'FORM NILAI SIAP'!Z66</f>
        <v/>
      </c>
      <c r="I66" s="56" t="str">
        <f>'FORM NILAI SIAP'!AB66</f>
        <v/>
      </c>
      <c r="J66" s="56" t="str">
        <f>'FORM NILAI SIAP'!AD66</f>
        <v/>
      </c>
      <c r="K66" s="56" t="str">
        <f>'FORM NILAI SIAP'!AF66</f>
        <v/>
      </c>
      <c r="L66" s="56" t="str">
        <f>'FORM NILAI SIAP'!AH66</f>
        <v/>
      </c>
      <c r="M66" s="56" t="str">
        <f>'FORM NILAI SIAP'!AJ66</f>
        <v/>
      </c>
      <c r="N66" s="56" t="str">
        <f>'FORM NILAI SIAP'!AL66</f>
        <v/>
      </c>
      <c r="O66" s="56" t="str">
        <f>'FORM NILAI SIAP'!AN66</f>
        <v/>
      </c>
      <c r="P66" t="str">
        <f t="shared" ca="1" si="2"/>
        <v/>
      </c>
    </row>
    <row r="67" spans="1:16" x14ac:dyDescent="0.25">
      <c r="A67" s="63" t="str">
        <f t="shared" si="3"/>
        <v/>
      </c>
      <c r="B67" s="56" t="str">
        <f>'FORM NILAI SIAP'!N67</f>
        <v/>
      </c>
      <c r="C67" s="56" t="str">
        <f>'FORM NILAI SIAP'!P67</f>
        <v/>
      </c>
      <c r="D67" s="56" t="str">
        <f>'FORM NILAI SIAP'!R67</f>
        <v/>
      </c>
      <c r="E67" s="56" t="str">
        <f>'FORM NILAI SIAP'!T67</f>
        <v/>
      </c>
      <c r="F67" s="56" t="str">
        <f>'FORM NILAI SIAP'!V67</f>
        <v/>
      </c>
      <c r="G67" s="56" t="str">
        <f>'FORM NILAI SIAP'!X67</f>
        <v/>
      </c>
      <c r="H67" s="56" t="str">
        <f>'FORM NILAI SIAP'!Z67</f>
        <v/>
      </c>
      <c r="I67" s="56" t="str">
        <f>'FORM NILAI SIAP'!AB67</f>
        <v/>
      </c>
      <c r="J67" s="56" t="str">
        <f>'FORM NILAI SIAP'!AD67</f>
        <v/>
      </c>
      <c r="K67" s="56" t="str">
        <f>'FORM NILAI SIAP'!AF67</f>
        <v/>
      </c>
      <c r="L67" s="56" t="str">
        <f>'FORM NILAI SIAP'!AH67</f>
        <v/>
      </c>
      <c r="M67" s="56" t="str">
        <f>'FORM NILAI SIAP'!AJ67</f>
        <v/>
      </c>
      <c r="N67" s="56" t="str">
        <f>'FORM NILAI SIAP'!AL67</f>
        <v/>
      </c>
      <c r="O67" s="56" t="str">
        <f>'FORM NILAI SIAP'!AN67</f>
        <v/>
      </c>
      <c r="P67" t="str">
        <f t="shared" ca="1" si="2"/>
        <v/>
      </c>
    </row>
    <row r="68" spans="1:16" x14ac:dyDescent="0.25">
      <c r="A68" s="63" t="str">
        <f t="shared" si="3"/>
        <v/>
      </c>
      <c r="B68" s="56" t="str">
        <f>'FORM NILAI SIAP'!N68</f>
        <v/>
      </c>
      <c r="C68" s="56" t="str">
        <f>'FORM NILAI SIAP'!P68</f>
        <v/>
      </c>
      <c r="D68" s="56" t="str">
        <f>'FORM NILAI SIAP'!R68</f>
        <v/>
      </c>
      <c r="E68" s="56" t="str">
        <f>'FORM NILAI SIAP'!T68</f>
        <v/>
      </c>
      <c r="F68" s="56" t="str">
        <f>'FORM NILAI SIAP'!V68</f>
        <v/>
      </c>
      <c r="G68" s="56" t="str">
        <f>'FORM NILAI SIAP'!X68</f>
        <v/>
      </c>
      <c r="H68" s="56" t="str">
        <f>'FORM NILAI SIAP'!Z68</f>
        <v/>
      </c>
      <c r="I68" s="56" t="str">
        <f>'FORM NILAI SIAP'!AB68</f>
        <v/>
      </c>
      <c r="J68" s="56" t="str">
        <f>'FORM NILAI SIAP'!AD68</f>
        <v/>
      </c>
      <c r="K68" s="56" t="str">
        <f>'FORM NILAI SIAP'!AF68</f>
        <v/>
      </c>
      <c r="L68" s="56" t="str">
        <f>'FORM NILAI SIAP'!AH68</f>
        <v/>
      </c>
      <c r="M68" s="56" t="str">
        <f>'FORM NILAI SIAP'!AJ68</f>
        <v/>
      </c>
      <c r="N68" s="56" t="str">
        <f>'FORM NILAI SIAP'!AL68</f>
        <v/>
      </c>
      <c r="O68" s="56" t="str">
        <f>'FORM NILAI SIAP'!AN68</f>
        <v/>
      </c>
      <c r="P68" t="str">
        <f t="shared" ca="1" si="2"/>
        <v/>
      </c>
    </row>
    <row r="69" spans="1:16" x14ac:dyDescent="0.25">
      <c r="A69" s="63" t="str">
        <f t="shared" si="3"/>
        <v/>
      </c>
      <c r="B69" s="56" t="str">
        <f>'FORM NILAI SIAP'!N69</f>
        <v/>
      </c>
      <c r="C69" s="56" t="str">
        <f>'FORM NILAI SIAP'!P69</f>
        <v/>
      </c>
      <c r="D69" s="56" t="str">
        <f>'FORM NILAI SIAP'!R69</f>
        <v/>
      </c>
      <c r="E69" s="56" t="str">
        <f>'FORM NILAI SIAP'!T69</f>
        <v/>
      </c>
      <c r="F69" s="56" t="str">
        <f>'FORM NILAI SIAP'!V69</f>
        <v/>
      </c>
      <c r="G69" s="56" t="str">
        <f>'FORM NILAI SIAP'!X69</f>
        <v/>
      </c>
      <c r="H69" s="56" t="str">
        <f>'FORM NILAI SIAP'!Z69</f>
        <v/>
      </c>
      <c r="I69" s="56" t="str">
        <f>'FORM NILAI SIAP'!AB69</f>
        <v/>
      </c>
      <c r="J69" s="56" t="str">
        <f>'FORM NILAI SIAP'!AD69</f>
        <v/>
      </c>
      <c r="K69" s="56" t="str">
        <f>'FORM NILAI SIAP'!AF69</f>
        <v/>
      </c>
      <c r="L69" s="56" t="str">
        <f>'FORM NILAI SIAP'!AH69</f>
        <v/>
      </c>
      <c r="M69" s="56" t="str">
        <f>'FORM NILAI SIAP'!AJ69</f>
        <v/>
      </c>
      <c r="N69" s="56" t="str">
        <f>'FORM NILAI SIAP'!AL69</f>
        <v/>
      </c>
      <c r="O69" s="56" t="str">
        <f>'FORM NILAI SIAP'!AN69</f>
        <v/>
      </c>
      <c r="P69" t="str">
        <f t="shared" ca="1" si="2"/>
        <v/>
      </c>
    </row>
    <row r="70" spans="1:16" x14ac:dyDescent="0.25">
      <c r="A70" s="63" t="str">
        <f t="shared" si="3"/>
        <v/>
      </c>
      <c r="B70" s="56" t="str">
        <f>'FORM NILAI SIAP'!N70</f>
        <v/>
      </c>
      <c r="C70" s="56" t="str">
        <f>'FORM NILAI SIAP'!P70</f>
        <v/>
      </c>
      <c r="D70" s="56" t="str">
        <f>'FORM NILAI SIAP'!R70</f>
        <v/>
      </c>
      <c r="E70" s="56" t="str">
        <f>'FORM NILAI SIAP'!T70</f>
        <v/>
      </c>
      <c r="F70" s="56" t="str">
        <f>'FORM NILAI SIAP'!V70</f>
        <v/>
      </c>
      <c r="G70" s="56" t="str">
        <f>'FORM NILAI SIAP'!X70</f>
        <v/>
      </c>
      <c r="H70" s="56" t="str">
        <f>'FORM NILAI SIAP'!Z70</f>
        <v/>
      </c>
      <c r="I70" s="56" t="str">
        <f>'FORM NILAI SIAP'!AB70</f>
        <v/>
      </c>
      <c r="J70" s="56" t="str">
        <f>'FORM NILAI SIAP'!AD70</f>
        <v/>
      </c>
      <c r="K70" s="56" t="str">
        <f>'FORM NILAI SIAP'!AF70</f>
        <v/>
      </c>
      <c r="L70" s="56" t="str">
        <f>'FORM NILAI SIAP'!AH70</f>
        <v/>
      </c>
      <c r="M70" s="56" t="str">
        <f>'FORM NILAI SIAP'!AJ70</f>
        <v/>
      </c>
      <c r="N70" s="56" t="str">
        <f>'FORM NILAI SIAP'!AL70</f>
        <v/>
      </c>
      <c r="O70" s="56" t="str">
        <f>'FORM NILAI SIAP'!AN70</f>
        <v/>
      </c>
      <c r="P70" t="str">
        <f t="shared" ca="1" si="2"/>
        <v/>
      </c>
    </row>
    <row r="71" spans="1:16" x14ac:dyDescent="0.25">
      <c r="A71" s="63" t="str">
        <f t="shared" si="3"/>
        <v/>
      </c>
      <c r="B71" s="56" t="str">
        <f>'FORM NILAI SIAP'!N71</f>
        <v/>
      </c>
      <c r="C71" s="56" t="str">
        <f>'FORM NILAI SIAP'!P71</f>
        <v/>
      </c>
      <c r="D71" s="56" t="str">
        <f>'FORM NILAI SIAP'!R71</f>
        <v/>
      </c>
      <c r="E71" s="56" t="str">
        <f>'FORM NILAI SIAP'!T71</f>
        <v/>
      </c>
      <c r="F71" s="56" t="str">
        <f>'FORM NILAI SIAP'!V71</f>
        <v/>
      </c>
      <c r="G71" s="56" t="str">
        <f>'FORM NILAI SIAP'!X71</f>
        <v/>
      </c>
      <c r="H71" s="56" t="str">
        <f>'FORM NILAI SIAP'!Z71</f>
        <v/>
      </c>
      <c r="I71" s="56" t="str">
        <f>'FORM NILAI SIAP'!AB71</f>
        <v/>
      </c>
      <c r="J71" s="56" t="str">
        <f>'FORM NILAI SIAP'!AD71</f>
        <v/>
      </c>
      <c r="K71" s="56" t="str">
        <f>'FORM NILAI SIAP'!AF71</f>
        <v/>
      </c>
      <c r="L71" s="56" t="str">
        <f>'FORM NILAI SIAP'!AH71</f>
        <v/>
      </c>
      <c r="M71" s="56" t="str">
        <f>'FORM NILAI SIAP'!AJ71</f>
        <v/>
      </c>
      <c r="N71" s="56" t="str">
        <f>'FORM NILAI SIAP'!AL71</f>
        <v/>
      </c>
      <c r="O71" s="56" t="str">
        <f>'FORM NILAI SIAP'!AN71</f>
        <v/>
      </c>
      <c r="P71" t="str">
        <f t="shared" ca="1" si="2"/>
        <v/>
      </c>
    </row>
    <row r="72" spans="1:16" x14ac:dyDescent="0.25">
      <c r="A72" s="63" t="str">
        <f t="shared" si="3"/>
        <v/>
      </c>
      <c r="B72" s="56" t="str">
        <f>'FORM NILAI SIAP'!N72</f>
        <v/>
      </c>
      <c r="C72" s="56" t="str">
        <f>'FORM NILAI SIAP'!P72</f>
        <v/>
      </c>
      <c r="D72" s="56" t="str">
        <f>'FORM NILAI SIAP'!R72</f>
        <v/>
      </c>
      <c r="E72" s="56" t="str">
        <f>'FORM NILAI SIAP'!T72</f>
        <v/>
      </c>
      <c r="F72" s="56" t="str">
        <f>'FORM NILAI SIAP'!V72</f>
        <v/>
      </c>
      <c r="G72" s="56" t="str">
        <f>'FORM NILAI SIAP'!X72</f>
        <v/>
      </c>
      <c r="H72" s="56" t="str">
        <f>'FORM NILAI SIAP'!Z72</f>
        <v/>
      </c>
      <c r="I72" s="56" t="str">
        <f>'FORM NILAI SIAP'!AB72</f>
        <v/>
      </c>
      <c r="J72" s="56" t="str">
        <f>'FORM NILAI SIAP'!AD72</f>
        <v/>
      </c>
      <c r="K72" s="56" t="str">
        <f>'FORM NILAI SIAP'!AF72</f>
        <v/>
      </c>
      <c r="L72" s="56" t="str">
        <f>'FORM NILAI SIAP'!AH72</f>
        <v/>
      </c>
      <c r="M72" s="56" t="str">
        <f>'FORM NILAI SIAP'!AJ72</f>
        <v/>
      </c>
      <c r="N72" s="56" t="str">
        <f>'FORM NILAI SIAP'!AL72</f>
        <v/>
      </c>
      <c r="O72" s="56" t="str">
        <f>'FORM NILAI SIAP'!AN72</f>
        <v/>
      </c>
      <c r="P72" t="str">
        <f t="shared" ref="P72:P135" ca="1" si="4">OFFSET(A72,,MATCH($T$1,$B$7:$O$7,0))</f>
        <v/>
      </c>
    </row>
    <row r="73" spans="1:16" x14ac:dyDescent="0.25">
      <c r="A73" s="63" t="str">
        <f t="shared" ref="A73:A136" si="5">IF(A72="","",IF(A72=jmlmhs,"",A72+1))</f>
        <v/>
      </c>
      <c r="B73" s="56" t="str">
        <f>'FORM NILAI SIAP'!N73</f>
        <v/>
      </c>
      <c r="C73" s="56" t="str">
        <f>'FORM NILAI SIAP'!P73</f>
        <v/>
      </c>
      <c r="D73" s="56" t="str">
        <f>'FORM NILAI SIAP'!R73</f>
        <v/>
      </c>
      <c r="E73" s="56" t="str">
        <f>'FORM NILAI SIAP'!T73</f>
        <v/>
      </c>
      <c r="F73" s="56" t="str">
        <f>'FORM NILAI SIAP'!V73</f>
        <v/>
      </c>
      <c r="G73" s="56" t="str">
        <f>'FORM NILAI SIAP'!X73</f>
        <v/>
      </c>
      <c r="H73" s="56" t="str">
        <f>'FORM NILAI SIAP'!Z73</f>
        <v/>
      </c>
      <c r="I73" s="56" t="str">
        <f>'FORM NILAI SIAP'!AB73</f>
        <v/>
      </c>
      <c r="J73" s="56" t="str">
        <f>'FORM NILAI SIAP'!AD73</f>
        <v/>
      </c>
      <c r="K73" s="56" t="str">
        <f>'FORM NILAI SIAP'!AF73</f>
        <v/>
      </c>
      <c r="L73" s="56" t="str">
        <f>'FORM NILAI SIAP'!AH73</f>
        <v/>
      </c>
      <c r="M73" s="56" t="str">
        <f>'FORM NILAI SIAP'!AJ73</f>
        <v/>
      </c>
      <c r="N73" s="56" t="str">
        <f>'FORM NILAI SIAP'!AL73</f>
        <v/>
      </c>
      <c r="O73" s="56" t="str">
        <f>'FORM NILAI SIAP'!AN73</f>
        <v/>
      </c>
      <c r="P73" t="str">
        <f t="shared" ca="1" si="4"/>
        <v/>
      </c>
    </row>
    <row r="74" spans="1:16" x14ac:dyDescent="0.25">
      <c r="A74" s="63" t="str">
        <f t="shared" si="5"/>
        <v/>
      </c>
      <c r="B74" s="56" t="str">
        <f>'FORM NILAI SIAP'!N74</f>
        <v/>
      </c>
      <c r="C74" s="56" t="str">
        <f>'FORM NILAI SIAP'!P74</f>
        <v/>
      </c>
      <c r="D74" s="56" t="str">
        <f>'FORM NILAI SIAP'!R74</f>
        <v/>
      </c>
      <c r="E74" s="56" t="str">
        <f>'FORM NILAI SIAP'!T74</f>
        <v/>
      </c>
      <c r="F74" s="56" t="str">
        <f>'FORM NILAI SIAP'!V74</f>
        <v/>
      </c>
      <c r="G74" s="56" t="str">
        <f>'FORM NILAI SIAP'!X74</f>
        <v/>
      </c>
      <c r="H74" s="56" t="str">
        <f>'FORM NILAI SIAP'!Z74</f>
        <v/>
      </c>
      <c r="I74" s="56" t="str">
        <f>'FORM NILAI SIAP'!AB74</f>
        <v/>
      </c>
      <c r="J74" s="56" t="str">
        <f>'FORM NILAI SIAP'!AD74</f>
        <v/>
      </c>
      <c r="K74" s="56" t="str">
        <f>'FORM NILAI SIAP'!AF74</f>
        <v/>
      </c>
      <c r="L74" s="56" t="str">
        <f>'FORM NILAI SIAP'!AH74</f>
        <v/>
      </c>
      <c r="M74" s="56" t="str">
        <f>'FORM NILAI SIAP'!AJ74</f>
        <v/>
      </c>
      <c r="N74" s="56" t="str">
        <f>'FORM NILAI SIAP'!AL74</f>
        <v/>
      </c>
      <c r="O74" s="56" t="str">
        <f>'FORM NILAI SIAP'!AN74</f>
        <v/>
      </c>
      <c r="P74" t="str">
        <f t="shared" ca="1" si="4"/>
        <v/>
      </c>
    </row>
    <row r="75" spans="1:16" x14ac:dyDescent="0.25">
      <c r="A75" s="63" t="str">
        <f t="shared" si="5"/>
        <v/>
      </c>
      <c r="B75" s="56" t="str">
        <f>'FORM NILAI SIAP'!N75</f>
        <v/>
      </c>
      <c r="C75" s="56" t="str">
        <f>'FORM NILAI SIAP'!P75</f>
        <v/>
      </c>
      <c r="D75" s="56" t="str">
        <f>'FORM NILAI SIAP'!R75</f>
        <v/>
      </c>
      <c r="E75" s="56" t="str">
        <f>'FORM NILAI SIAP'!T75</f>
        <v/>
      </c>
      <c r="F75" s="56" t="str">
        <f>'FORM NILAI SIAP'!V75</f>
        <v/>
      </c>
      <c r="G75" s="56" t="str">
        <f>'FORM NILAI SIAP'!X75</f>
        <v/>
      </c>
      <c r="H75" s="56" t="str">
        <f>'FORM NILAI SIAP'!Z75</f>
        <v/>
      </c>
      <c r="I75" s="56" t="str">
        <f>'FORM NILAI SIAP'!AB75</f>
        <v/>
      </c>
      <c r="J75" s="56" t="str">
        <f>'FORM NILAI SIAP'!AD75</f>
        <v/>
      </c>
      <c r="K75" s="56" t="str">
        <f>'FORM NILAI SIAP'!AF75</f>
        <v/>
      </c>
      <c r="L75" s="56" t="str">
        <f>'FORM NILAI SIAP'!AH75</f>
        <v/>
      </c>
      <c r="M75" s="56" t="str">
        <f>'FORM NILAI SIAP'!AJ75</f>
        <v/>
      </c>
      <c r="N75" s="56" t="str">
        <f>'FORM NILAI SIAP'!AL75</f>
        <v/>
      </c>
      <c r="O75" s="56" t="str">
        <f>'FORM NILAI SIAP'!AN75</f>
        <v/>
      </c>
      <c r="P75" t="str">
        <f t="shared" ca="1" si="4"/>
        <v/>
      </c>
    </row>
    <row r="76" spans="1:16" x14ac:dyDescent="0.25">
      <c r="A76" s="63" t="str">
        <f t="shared" si="5"/>
        <v/>
      </c>
      <c r="B76" s="56" t="str">
        <f>'FORM NILAI SIAP'!N76</f>
        <v/>
      </c>
      <c r="C76" s="56" t="str">
        <f>'FORM NILAI SIAP'!P76</f>
        <v/>
      </c>
      <c r="D76" s="56" t="str">
        <f>'FORM NILAI SIAP'!R76</f>
        <v/>
      </c>
      <c r="E76" s="56" t="str">
        <f>'FORM NILAI SIAP'!T76</f>
        <v/>
      </c>
      <c r="F76" s="56" t="str">
        <f>'FORM NILAI SIAP'!V76</f>
        <v/>
      </c>
      <c r="G76" s="56" t="str">
        <f>'FORM NILAI SIAP'!X76</f>
        <v/>
      </c>
      <c r="H76" s="56" t="str">
        <f>'FORM NILAI SIAP'!Z76</f>
        <v/>
      </c>
      <c r="I76" s="56" t="str">
        <f>'FORM NILAI SIAP'!AB76</f>
        <v/>
      </c>
      <c r="J76" s="56" t="str">
        <f>'FORM NILAI SIAP'!AD76</f>
        <v/>
      </c>
      <c r="K76" s="56" t="str">
        <f>'FORM NILAI SIAP'!AF76</f>
        <v/>
      </c>
      <c r="L76" s="56" t="str">
        <f>'FORM NILAI SIAP'!AH76</f>
        <v/>
      </c>
      <c r="M76" s="56" t="str">
        <f>'FORM NILAI SIAP'!AJ76</f>
        <v/>
      </c>
      <c r="N76" s="56" t="str">
        <f>'FORM NILAI SIAP'!AL76</f>
        <v/>
      </c>
      <c r="O76" s="56" t="str">
        <f>'FORM NILAI SIAP'!AN76</f>
        <v/>
      </c>
      <c r="P76" t="str">
        <f t="shared" ca="1" si="4"/>
        <v/>
      </c>
    </row>
    <row r="77" spans="1:16" x14ac:dyDescent="0.25">
      <c r="A77" s="63" t="str">
        <f t="shared" si="5"/>
        <v/>
      </c>
      <c r="B77" s="56" t="str">
        <f>'FORM NILAI SIAP'!N77</f>
        <v/>
      </c>
      <c r="C77" s="56" t="str">
        <f>'FORM NILAI SIAP'!P77</f>
        <v/>
      </c>
      <c r="D77" s="56" t="str">
        <f>'FORM NILAI SIAP'!R77</f>
        <v/>
      </c>
      <c r="E77" s="56" t="str">
        <f>'FORM NILAI SIAP'!T77</f>
        <v/>
      </c>
      <c r="F77" s="56" t="str">
        <f>'FORM NILAI SIAP'!V77</f>
        <v/>
      </c>
      <c r="G77" s="56" t="str">
        <f>'FORM NILAI SIAP'!X77</f>
        <v/>
      </c>
      <c r="H77" s="56" t="str">
        <f>'FORM NILAI SIAP'!Z77</f>
        <v/>
      </c>
      <c r="I77" s="56" t="str">
        <f>'FORM NILAI SIAP'!AB77</f>
        <v/>
      </c>
      <c r="J77" s="56" t="str">
        <f>'FORM NILAI SIAP'!AD77</f>
        <v/>
      </c>
      <c r="K77" s="56" t="str">
        <f>'FORM NILAI SIAP'!AF77</f>
        <v/>
      </c>
      <c r="L77" s="56" t="str">
        <f>'FORM NILAI SIAP'!AH77</f>
        <v/>
      </c>
      <c r="M77" s="56" t="str">
        <f>'FORM NILAI SIAP'!AJ77</f>
        <v/>
      </c>
      <c r="N77" s="56" t="str">
        <f>'FORM NILAI SIAP'!AL77</f>
        <v/>
      </c>
      <c r="O77" s="56" t="str">
        <f>'FORM NILAI SIAP'!AN77</f>
        <v/>
      </c>
      <c r="P77" t="str">
        <f t="shared" ca="1" si="4"/>
        <v/>
      </c>
    </row>
    <row r="78" spans="1:16" x14ac:dyDescent="0.25">
      <c r="A78" s="63" t="str">
        <f t="shared" si="5"/>
        <v/>
      </c>
      <c r="B78" s="56" t="str">
        <f>'FORM NILAI SIAP'!N78</f>
        <v/>
      </c>
      <c r="C78" s="56" t="str">
        <f>'FORM NILAI SIAP'!P78</f>
        <v/>
      </c>
      <c r="D78" s="56" t="str">
        <f>'FORM NILAI SIAP'!R78</f>
        <v/>
      </c>
      <c r="E78" s="56" t="str">
        <f>'FORM NILAI SIAP'!T78</f>
        <v/>
      </c>
      <c r="F78" s="56" t="str">
        <f>'FORM NILAI SIAP'!V78</f>
        <v/>
      </c>
      <c r="G78" s="56" t="str">
        <f>'FORM NILAI SIAP'!X78</f>
        <v/>
      </c>
      <c r="H78" s="56" t="str">
        <f>'FORM NILAI SIAP'!Z78</f>
        <v/>
      </c>
      <c r="I78" s="56" t="str">
        <f>'FORM NILAI SIAP'!AB78</f>
        <v/>
      </c>
      <c r="J78" s="56" t="str">
        <f>'FORM NILAI SIAP'!AD78</f>
        <v/>
      </c>
      <c r="K78" s="56" t="str">
        <f>'FORM NILAI SIAP'!AF78</f>
        <v/>
      </c>
      <c r="L78" s="56" t="str">
        <f>'FORM NILAI SIAP'!AH78</f>
        <v/>
      </c>
      <c r="M78" s="56" t="str">
        <f>'FORM NILAI SIAP'!AJ78</f>
        <v/>
      </c>
      <c r="N78" s="56" t="str">
        <f>'FORM NILAI SIAP'!AL78</f>
        <v/>
      </c>
      <c r="O78" s="56" t="str">
        <f>'FORM NILAI SIAP'!AN78</f>
        <v/>
      </c>
      <c r="P78" t="str">
        <f t="shared" ca="1" si="4"/>
        <v/>
      </c>
    </row>
    <row r="79" spans="1:16" x14ac:dyDescent="0.25">
      <c r="A79" s="63" t="str">
        <f t="shared" si="5"/>
        <v/>
      </c>
      <c r="B79" s="56" t="str">
        <f>'FORM NILAI SIAP'!N79</f>
        <v/>
      </c>
      <c r="C79" s="56" t="str">
        <f>'FORM NILAI SIAP'!P79</f>
        <v/>
      </c>
      <c r="D79" s="56" t="str">
        <f>'FORM NILAI SIAP'!R79</f>
        <v/>
      </c>
      <c r="E79" s="56" t="str">
        <f>'FORM NILAI SIAP'!T79</f>
        <v/>
      </c>
      <c r="F79" s="56" t="str">
        <f>'FORM NILAI SIAP'!V79</f>
        <v/>
      </c>
      <c r="G79" s="56" t="str">
        <f>'FORM NILAI SIAP'!X79</f>
        <v/>
      </c>
      <c r="H79" s="56" t="str">
        <f>'FORM NILAI SIAP'!Z79</f>
        <v/>
      </c>
      <c r="I79" s="56" t="str">
        <f>'FORM NILAI SIAP'!AB79</f>
        <v/>
      </c>
      <c r="J79" s="56" t="str">
        <f>'FORM NILAI SIAP'!AD79</f>
        <v/>
      </c>
      <c r="K79" s="56" t="str">
        <f>'FORM NILAI SIAP'!AF79</f>
        <v/>
      </c>
      <c r="L79" s="56" t="str">
        <f>'FORM NILAI SIAP'!AH79</f>
        <v/>
      </c>
      <c r="M79" s="56" t="str">
        <f>'FORM NILAI SIAP'!AJ79</f>
        <v/>
      </c>
      <c r="N79" s="56" t="str">
        <f>'FORM NILAI SIAP'!AL79</f>
        <v/>
      </c>
      <c r="O79" s="56" t="str">
        <f>'FORM NILAI SIAP'!AN79</f>
        <v/>
      </c>
      <c r="P79" t="str">
        <f t="shared" ca="1" si="4"/>
        <v/>
      </c>
    </row>
    <row r="80" spans="1:16" x14ac:dyDescent="0.25">
      <c r="A80" s="63" t="str">
        <f t="shared" si="5"/>
        <v/>
      </c>
      <c r="B80" s="56" t="str">
        <f>'FORM NILAI SIAP'!N80</f>
        <v/>
      </c>
      <c r="C80" s="56" t="str">
        <f>'FORM NILAI SIAP'!P80</f>
        <v/>
      </c>
      <c r="D80" s="56" t="str">
        <f>'FORM NILAI SIAP'!R80</f>
        <v/>
      </c>
      <c r="E80" s="56" t="str">
        <f>'FORM NILAI SIAP'!T80</f>
        <v/>
      </c>
      <c r="F80" s="56" t="str">
        <f>'FORM NILAI SIAP'!V80</f>
        <v/>
      </c>
      <c r="G80" s="56" t="str">
        <f>'FORM NILAI SIAP'!X80</f>
        <v/>
      </c>
      <c r="H80" s="56" t="str">
        <f>'FORM NILAI SIAP'!Z80</f>
        <v/>
      </c>
      <c r="I80" s="56" t="str">
        <f>'FORM NILAI SIAP'!AB80</f>
        <v/>
      </c>
      <c r="J80" s="56" t="str">
        <f>'FORM NILAI SIAP'!AD80</f>
        <v/>
      </c>
      <c r="K80" s="56" t="str">
        <f>'FORM NILAI SIAP'!AF80</f>
        <v/>
      </c>
      <c r="L80" s="56" t="str">
        <f>'FORM NILAI SIAP'!AH80</f>
        <v/>
      </c>
      <c r="M80" s="56" t="str">
        <f>'FORM NILAI SIAP'!AJ80</f>
        <v/>
      </c>
      <c r="N80" s="56" t="str">
        <f>'FORM NILAI SIAP'!AL80</f>
        <v/>
      </c>
      <c r="O80" s="56" t="str">
        <f>'FORM NILAI SIAP'!AN80</f>
        <v/>
      </c>
      <c r="P80" t="str">
        <f t="shared" ca="1" si="4"/>
        <v/>
      </c>
    </row>
    <row r="81" spans="1:16" x14ac:dyDescent="0.25">
      <c r="A81" s="63" t="str">
        <f t="shared" si="5"/>
        <v/>
      </c>
      <c r="B81" s="56" t="str">
        <f>'FORM NILAI SIAP'!N81</f>
        <v/>
      </c>
      <c r="C81" s="56" t="str">
        <f>'FORM NILAI SIAP'!P81</f>
        <v/>
      </c>
      <c r="D81" s="56" t="str">
        <f>'FORM NILAI SIAP'!R81</f>
        <v/>
      </c>
      <c r="E81" s="56" t="str">
        <f>'FORM NILAI SIAP'!T81</f>
        <v/>
      </c>
      <c r="F81" s="56" t="str">
        <f>'FORM NILAI SIAP'!V81</f>
        <v/>
      </c>
      <c r="G81" s="56" t="str">
        <f>'FORM NILAI SIAP'!X81</f>
        <v/>
      </c>
      <c r="H81" s="56" t="str">
        <f>'FORM NILAI SIAP'!Z81</f>
        <v/>
      </c>
      <c r="I81" s="56" t="str">
        <f>'FORM NILAI SIAP'!AB81</f>
        <v/>
      </c>
      <c r="J81" s="56" t="str">
        <f>'FORM NILAI SIAP'!AD81</f>
        <v/>
      </c>
      <c r="K81" s="56" t="str">
        <f>'FORM NILAI SIAP'!AF81</f>
        <v/>
      </c>
      <c r="L81" s="56" t="str">
        <f>'FORM NILAI SIAP'!AH81</f>
        <v/>
      </c>
      <c r="M81" s="56" t="str">
        <f>'FORM NILAI SIAP'!AJ81</f>
        <v/>
      </c>
      <c r="N81" s="56" t="str">
        <f>'FORM NILAI SIAP'!AL81</f>
        <v/>
      </c>
      <c r="O81" s="56" t="str">
        <f>'FORM NILAI SIAP'!AN81</f>
        <v/>
      </c>
      <c r="P81" t="str">
        <f t="shared" ca="1" si="4"/>
        <v/>
      </c>
    </row>
    <row r="82" spans="1:16" x14ac:dyDescent="0.25">
      <c r="A82" s="63" t="str">
        <f t="shared" si="5"/>
        <v/>
      </c>
      <c r="B82" s="56" t="str">
        <f>'FORM NILAI SIAP'!N82</f>
        <v/>
      </c>
      <c r="C82" s="56" t="str">
        <f>'FORM NILAI SIAP'!P82</f>
        <v/>
      </c>
      <c r="D82" s="56" t="str">
        <f>'FORM NILAI SIAP'!R82</f>
        <v/>
      </c>
      <c r="E82" s="56" t="str">
        <f>'FORM NILAI SIAP'!T82</f>
        <v/>
      </c>
      <c r="F82" s="56" t="str">
        <f>'FORM NILAI SIAP'!V82</f>
        <v/>
      </c>
      <c r="G82" s="56" t="str">
        <f>'FORM NILAI SIAP'!X82</f>
        <v/>
      </c>
      <c r="H82" s="56" t="str">
        <f>'FORM NILAI SIAP'!Z82</f>
        <v/>
      </c>
      <c r="I82" s="56" t="str">
        <f>'FORM NILAI SIAP'!AB82</f>
        <v/>
      </c>
      <c r="J82" s="56" t="str">
        <f>'FORM NILAI SIAP'!AD82</f>
        <v/>
      </c>
      <c r="K82" s="56" t="str">
        <f>'FORM NILAI SIAP'!AF82</f>
        <v/>
      </c>
      <c r="L82" s="56" t="str">
        <f>'FORM NILAI SIAP'!AH82</f>
        <v/>
      </c>
      <c r="M82" s="56" t="str">
        <f>'FORM NILAI SIAP'!AJ82</f>
        <v/>
      </c>
      <c r="N82" s="56" t="str">
        <f>'FORM NILAI SIAP'!AL82</f>
        <v/>
      </c>
      <c r="O82" s="56" t="str">
        <f>'FORM NILAI SIAP'!AN82</f>
        <v/>
      </c>
      <c r="P82" t="str">
        <f t="shared" ca="1" si="4"/>
        <v/>
      </c>
    </row>
    <row r="83" spans="1:16" x14ac:dyDescent="0.25">
      <c r="A83" s="63" t="str">
        <f t="shared" si="5"/>
        <v/>
      </c>
      <c r="B83" s="56" t="str">
        <f>'FORM NILAI SIAP'!N83</f>
        <v/>
      </c>
      <c r="C83" s="56" t="str">
        <f>'FORM NILAI SIAP'!P83</f>
        <v/>
      </c>
      <c r="D83" s="56" t="str">
        <f>'FORM NILAI SIAP'!R83</f>
        <v/>
      </c>
      <c r="E83" s="56" t="str">
        <f>'FORM NILAI SIAP'!T83</f>
        <v/>
      </c>
      <c r="F83" s="56" t="str">
        <f>'FORM NILAI SIAP'!V83</f>
        <v/>
      </c>
      <c r="G83" s="56" t="str">
        <f>'FORM NILAI SIAP'!X83</f>
        <v/>
      </c>
      <c r="H83" s="56" t="str">
        <f>'FORM NILAI SIAP'!Z83</f>
        <v/>
      </c>
      <c r="I83" s="56" t="str">
        <f>'FORM NILAI SIAP'!AB83</f>
        <v/>
      </c>
      <c r="J83" s="56" t="str">
        <f>'FORM NILAI SIAP'!AD83</f>
        <v/>
      </c>
      <c r="K83" s="56" t="str">
        <f>'FORM NILAI SIAP'!AF83</f>
        <v/>
      </c>
      <c r="L83" s="56" t="str">
        <f>'FORM NILAI SIAP'!AH83</f>
        <v/>
      </c>
      <c r="M83" s="56" t="str">
        <f>'FORM NILAI SIAP'!AJ83</f>
        <v/>
      </c>
      <c r="N83" s="56" t="str">
        <f>'FORM NILAI SIAP'!AL83</f>
        <v/>
      </c>
      <c r="O83" s="56" t="str">
        <f>'FORM NILAI SIAP'!AN83</f>
        <v/>
      </c>
      <c r="P83" t="str">
        <f t="shared" ca="1" si="4"/>
        <v/>
      </c>
    </row>
    <row r="84" spans="1:16" x14ac:dyDescent="0.25">
      <c r="A84" s="63" t="str">
        <f t="shared" si="5"/>
        <v/>
      </c>
      <c r="B84" s="56" t="str">
        <f>'FORM NILAI SIAP'!N84</f>
        <v/>
      </c>
      <c r="C84" s="56" t="str">
        <f>'FORM NILAI SIAP'!P84</f>
        <v/>
      </c>
      <c r="D84" s="56" t="str">
        <f>'FORM NILAI SIAP'!R84</f>
        <v/>
      </c>
      <c r="E84" s="56" t="str">
        <f>'FORM NILAI SIAP'!T84</f>
        <v/>
      </c>
      <c r="F84" s="56" t="str">
        <f>'FORM NILAI SIAP'!V84</f>
        <v/>
      </c>
      <c r="G84" s="56" t="str">
        <f>'FORM NILAI SIAP'!X84</f>
        <v/>
      </c>
      <c r="H84" s="56" t="str">
        <f>'FORM NILAI SIAP'!Z84</f>
        <v/>
      </c>
      <c r="I84" s="56" t="str">
        <f>'FORM NILAI SIAP'!AB84</f>
        <v/>
      </c>
      <c r="J84" s="56" t="str">
        <f>'FORM NILAI SIAP'!AD84</f>
        <v/>
      </c>
      <c r="K84" s="56" t="str">
        <f>'FORM NILAI SIAP'!AF84</f>
        <v/>
      </c>
      <c r="L84" s="56" t="str">
        <f>'FORM NILAI SIAP'!AH84</f>
        <v/>
      </c>
      <c r="M84" s="56" t="str">
        <f>'FORM NILAI SIAP'!AJ84</f>
        <v/>
      </c>
      <c r="N84" s="56" t="str">
        <f>'FORM NILAI SIAP'!AL84</f>
        <v/>
      </c>
      <c r="O84" s="56" t="str">
        <f>'FORM NILAI SIAP'!AN84</f>
        <v/>
      </c>
      <c r="P84" t="str">
        <f t="shared" ca="1" si="4"/>
        <v/>
      </c>
    </row>
    <row r="85" spans="1:16" x14ac:dyDescent="0.25">
      <c r="A85" s="63" t="str">
        <f t="shared" si="5"/>
        <v/>
      </c>
      <c r="B85" s="56" t="str">
        <f>'FORM NILAI SIAP'!N85</f>
        <v/>
      </c>
      <c r="C85" s="56" t="str">
        <f>'FORM NILAI SIAP'!P85</f>
        <v/>
      </c>
      <c r="D85" s="56" t="str">
        <f>'FORM NILAI SIAP'!R85</f>
        <v/>
      </c>
      <c r="E85" s="56" t="str">
        <f>'FORM NILAI SIAP'!T85</f>
        <v/>
      </c>
      <c r="F85" s="56" t="str">
        <f>'FORM NILAI SIAP'!V85</f>
        <v/>
      </c>
      <c r="G85" s="56" t="str">
        <f>'FORM NILAI SIAP'!X85</f>
        <v/>
      </c>
      <c r="H85" s="56" t="str">
        <f>'FORM NILAI SIAP'!Z85</f>
        <v/>
      </c>
      <c r="I85" s="56" t="str">
        <f>'FORM NILAI SIAP'!AB85</f>
        <v/>
      </c>
      <c r="J85" s="56" t="str">
        <f>'FORM NILAI SIAP'!AD85</f>
        <v/>
      </c>
      <c r="K85" s="56" t="str">
        <f>'FORM NILAI SIAP'!AF85</f>
        <v/>
      </c>
      <c r="L85" s="56" t="str">
        <f>'FORM NILAI SIAP'!AH85</f>
        <v/>
      </c>
      <c r="M85" s="56" t="str">
        <f>'FORM NILAI SIAP'!AJ85</f>
        <v/>
      </c>
      <c r="N85" s="56" t="str">
        <f>'FORM NILAI SIAP'!AL85</f>
        <v/>
      </c>
      <c r="O85" s="56" t="str">
        <f>'FORM NILAI SIAP'!AN85</f>
        <v/>
      </c>
      <c r="P85" t="str">
        <f t="shared" ca="1" si="4"/>
        <v/>
      </c>
    </row>
    <row r="86" spans="1:16" x14ac:dyDescent="0.25">
      <c r="A86" s="63" t="str">
        <f t="shared" si="5"/>
        <v/>
      </c>
      <c r="B86" s="56" t="str">
        <f>'FORM NILAI SIAP'!N86</f>
        <v/>
      </c>
      <c r="C86" s="56" t="str">
        <f>'FORM NILAI SIAP'!P86</f>
        <v/>
      </c>
      <c r="D86" s="56" t="str">
        <f>'FORM NILAI SIAP'!R86</f>
        <v/>
      </c>
      <c r="E86" s="56" t="str">
        <f>'FORM NILAI SIAP'!T86</f>
        <v/>
      </c>
      <c r="F86" s="56" t="str">
        <f>'FORM NILAI SIAP'!V86</f>
        <v/>
      </c>
      <c r="G86" s="56" t="str">
        <f>'FORM NILAI SIAP'!X86</f>
        <v/>
      </c>
      <c r="H86" s="56" t="str">
        <f>'FORM NILAI SIAP'!Z86</f>
        <v/>
      </c>
      <c r="I86" s="56" t="str">
        <f>'FORM NILAI SIAP'!AB86</f>
        <v/>
      </c>
      <c r="J86" s="56" t="str">
        <f>'FORM NILAI SIAP'!AD86</f>
        <v/>
      </c>
      <c r="K86" s="56" t="str">
        <f>'FORM NILAI SIAP'!AF86</f>
        <v/>
      </c>
      <c r="L86" s="56" t="str">
        <f>'FORM NILAI SIAP'!AH86</f>
        <v/>
      </c>
      <c r="M86" s="56" t="str">
        <f>'FORM NILAI SIAP'!AJ86</f>
        <v/>
      </c>
      <c r="N86" s="56" t="str">
        <f>'FORM NILAI SIAP'!AL86</f>
        <v/>
      </c>
      <c r="O86" s="56" t="str">
        <f>'FORM NILAI SIAP'!AN86</f>
        <v/>
      </c>
      <c r="P86" t="str">
        <f t="shared" ca="1" si="4"/>
        <v/>
      </c>
    </row>
    <row r="87" spans="1:16" x14ac:dyDescent="0.25">
      <c r="A87" s="63" t="str">
        <f t="shared" si="5"/>
        <v/>
      </c>
      <c r="B87" s="56" t="str">
        <f>'FORM NILAI SIAP'!N87</f>
        <v/>
      </c>
      <c r="C87" s="56" t="str">
        <f>'FORM NILAI SIAP'!P87</f>
        <v/>
      </c>
      <c r="D87" s="56" t="str">
        <f>'FORM NILAI SIAP'!R87</f>
        <v/>
      </c>
      <c r="E87" s="56" t="str">
        <f>'FORM NILAI SIAP'!T87</f>
        <v/>
      </c>
      <c r="F87" s="56" t="str">
        <f>'FORM NILAI SIAP'!V87</f>
        <v/>
      </c>
      <c r="G87" s="56" t="str">
        <f>'FORM NILAI SIAP'!X87</f>
        <v/>
      </c>
      <c r="H87" s="56" t="str">
        <f>'FORM NILAI SIAP'!Z87</f>
        <v/>
      </c>
      <c r="I87" s="56" t="str">
        <f>'FORM NILAI SIAP'!AB87</f>
        <v/>
      </c>
      <c r="J87" s="56" t="str">
        <f>'FORM NILAI SIAP'!AD87</f>
        <v/>
      </c>
      <c r="K87" s="56" t="str">
        <f>'FORM NILAI SIAP'!AF87</f>
        <v/>
      </c>
      <c r="L87" s="56" t="str">
        <f>'FORM NILAI SIAP'!AH87</f>
        <v/>
      </c>
      <c r="M87" s="56" t="str">
        <f>'FORM NILAI SIAP'!AJ87</f>
        <v/>
      </c>
      <c r="N87" s="56" t="str">
        <f>'FORM NILAI SIAP'!AL87</f>
        <v/>
      </c>
      <c r="O87" s="56" t="str">
        <f>'FORM NILAI SIAP'!AN87</f>
        <v/>
      </c>
      <c r="P87" t="str">
        <f t="shared" ca="1" si="4"/>
        <v/>
      </c>
    </row>
    <row r="88" spans="1:16" x14ac:dyDescent="0.25">
      <c r="A88" s="63" t="str">
        <f t="shared" si="5"/>
        <v/>
      </c>
      <c r="B88" s="56" t="str">
        <f>'FORM NILAI SIAP'!N88</f>
        <v/>
      </c>
      <c r="C88" s="56" t="str">
        <f>'FORM NILAI SIAP'!P88</f>
        <v/>
      </c>
      <c r="D88" s="56" t="str">
        <f>'FORM NILAI SIAP'!R88</f>
        <v/>
      </c>
      <c r="E88" s="56" t="str">
        <f>'FORM NILAI SIAP'!T88</f>
        <v/>
      </c>
      <c r="F88" s="56" t="str">
        <f>'FORM NILAI SIAP'!V88</f>
        <v/>
      </c>
      <c r="G88" s="56" t="str">
        <f>'FORM NILAI SIAP'!X88</f>
        <v/>
      </c>
      <c r="H88" s="56" t="str">
        <f>'FORM NILAI SIAP'!Z88</f>
        <v/>
      </c>
      <c r="I88" s="56" t="str">
        <f>'FORM NILAI SIAP'!AB88</f>
        <v/>
      </c>
      <c r="J88" s="56" t="str">
        <f>'FORM NILAI SIAP'!AD88</f>
        <v/>
      </c>
      <c r="K88" s="56" t="str">
        <f>'FORM NILAI SIAP'!AF88</f>
        <v/>
      </c>
      <c r="L88" s="56" t="str">
        <f>'FORM NILAI SIAP'!AH88</f>
        <v/>
      </c>
      <c r="M88" s="56" t="str">
        <f>'FORM NILAI SIAP'!AJ88</f>
        <v/>
      </c>
      <c r="N88" s="56" t="str">
        <f>'FORM NILAI SIAP'!AL88</f>
        <v/>
      </c>
      <c r="O88" s="56" t="str">
        <f>'FORM NILAI SIAP'!AN88</f>
        <v/>
      </c>
      <c r="P88" t="str">
        <f t="shared" ca="1" si="4"/>
        <v/>
      </c>
    </row>
    <row r="89" spans="1:16" x14ac:dyDescent="0.25">
      <c r="A89" s="63" t="str">
        <f t="shared" si="5"/>
        <v/>
      </c>
      <c r="B89" s="56" t="str">
        <f>'FORM NILAI SIAP'!N89</f>
        <v/>
      </c>
      <c r="C89" s="56" t="str">
        <f>'FORM NILAI SIAP'!P89</f>
        <v/>
      </c>
      <c r="D89" s="56" t="str">
        <f>'FORM NILAI SIAP'!R89</f>
        <v/>
      </c>
      <c r="E89" s="56" t="str">
        <f>'FORM NILAI SIAP'!T89</f>
        <v/>
      </c>
      <c r="F89" s="56" t="str">
        <f>'FORM NILAI SIAP'!V89</f>
        <v/>
      </c>
      <c r="G89" s="56" t="str">
        <f>'FORM NILAI SIAP'!X89</f>
        <v/>
      </c>
      <c r="H89" s="56" t="str">
        <f>'FORM NILAI SIAP'!Z89</f>
        <v/>
      </c>
      <c r="I89" s="56" t="str">
        <f>'FORM NILAI SIAP'!AB89</f>
        <v/>
      </c>
      <c r="J89" s="56" t="str">
        <f>'FORM NILAI SIAP'!AD89</f>
        <v/>
      </c>
      <c r="K89" s="56" t="str">
        <f>'FORM NILAI SIAP'!AF89</f>
        <v/>
      </c>
      <c r="L89" s="56" t="str">
        <f>'FORM NILAI SIAP'!AH89</f>
        <v/>
      </c>
      <c r="M89" s="56" t="str">
        <f>'FORM NILAI SIAP'!AJ89</f>
        <v/>
      </c>
      <c r="N89" s="56" t="str">
        <f>'FORM NILAI SIAP'!AL89</f>
        <v/>
      </c>
      <c r="O89" s="56" t="str">
        <f>'FORM NILAI SIAP'!AN89</f>
        <v/>
      </c>
      <c r="P89" t="str">
        <f t="shared" ca="1" si="4"/>
        <v/>
      </c>
    </row>
    <row r="90" spans="1:16" x14ac:dyDescent="0.25">
      <c r="A90" s="63" t="str">
        <f t="shared" si="5"/>
        <v/>
      </c>
      <c r="B90" s="56" t="str">
        <f>'FORM NILAI SIAP'!N90</f>
        <v/>
      </c>
      <c r="C90" s="56" t="str">
        <f>'FORM NILAI SIAP'!P90</f>
        <v/>
      </c>
      <c r="D90" s="56" t="str">
        <f>'FORM NILAI SIAP'!R90</f>
        <v/>
      </c>
      <c r="E90" s="56" t="str">
        <f>'FORM NILAI SIAP'!T90</f>
        <v/>
      </c>
      <c r="F90" s="56" t="str">
        <f>'FORM NILAI SIAP'!V90</f>
        <v/>
      </c>
      <c r="G90" s="56" t="str">
        <f>'FORM NILAI SIAP'!X90</f>
        <v/>
      </c>
      <c r="H90" s="56" t="str">
        <f>'FORM NILAI SIAP'!Z90</f>
        <v/>
      </c>
      <c r="I90" s="56" t="str">
        <f>'FORM NILAI SIAP'!AB90</f>
        <v/>
      </c>
      <c r="J90" s="56" t="str">
        <f>'FORM NILAI SIAP'!AD90</f>
        <v/>
      </c>
      <c r="K90" s="56" t="str">
        <f>'FORM NILAI SIAP'!AF90</f>
        <v/>
      </c>
      <c r="L90" s="56" t="str">
        <f>'FORM NILAI SIAP'!AH90</f>
        <v/>
      </c>
      <c r="M90" s="56" t="str">
        <f>'FORM NILAI SIAP'!AJ90</f>
        <v/>
      </c>
      <c r="N90" s="56" t="str">
        <f>'FORM NILAI SIAP'!AL90</f>
        <v/>
      </c>
      <c r="O90" s="56" t="str">
        <f>'FORM NILAI SIAP'!AN90</f>
        <v/>
      </c>
      <c r="P90" t="str">
        <f t="shared" ca="1" si="4"/>
        <v/>
      </c>
    </row>
    <row r="91" spans="1:16" x14ac:dyDescent="0.25">
      <c r="A91" s="63" t="str">
        <f t="shared" si="5"/>
        <v/>
      </c>
      <c r="B91" s="56" t="str">
        <f>'FORM NILAI SIAP'!N91</f>
        <v/>
      </c>
      <c r="C91" s="56" t="str">
        <f>'FORM NILAI SIAP'!P91</f>
        <v/>
      </c>
      <c r="D91" s="56" t="str">
        <f>'FORM NILAI SIAP'!R91</f>
        <v/>
      </c>
      <c r="E91" s="56" t="str">
        <f>'FORM NILAI SIAP'!T91</f>
        <v/>
      </c>
      <c r="F91" s="56" t="str">
        <f>'FORM NILAI SIAP'!V91</f>
        <v/>
      </c>
      <c r="G91" s="56" t="str">
        <f>'FORM NILAI SIAP'!X91</f>
        <v/>
      </c>
      <c r="H91" s="56" t="str">
        <f>'FORM NILAI SIAP'!Z91</f>
        <v/>
      </c>
      <c r="I91" s="56" t="str">
        <f>'FORM NILAI SIAP'!AB91</f>
        <v/>
      </c>
      <c r="J91" s="56" t="str">
        <f>'FORM NILAI SIAP'!AD91</f>
        <v/>
      </c>
      <c r="K91" s="56" t="str">
        <f>'FORM NILAI SIAP'!AF91</f>
        <v/>
      </c>
      <c r="L91" s="56" t="str">
        <f>'FORM NILAI SIAP'!AH91</f>
        <v/>
      </c>
      <c r="M91" s="56" t="str">
        <f>'FORM NILAI SIAP'!AJ91</f>
        <v/>
      </c>
      <c r="N91" s="56" t="str">
        <f>'FORM NILAI SIAP'!AL91</f>
        <v/>
      </c>
      <c r="O91" s="56" t="str">
        <f>'FORM NILAI SIAP'!AN91</f>
        <v/>
      </c>
      <c r="P91" t="str">
        <f t="shared" ca="1" si="4"/>
        <v/>
      </c>
    </row>
    <row r="92" spans="1:16" x14ac:dyDescent="0.25">
      <c r="A92" s="63" t="str">
        <f t="shared" si="5"/>
        <v/>
      </c>
      <c r="B92" s="56" t="str">
        <f>'FORM NILAI SIAP'!N92</f>
        <v/>
      </c>
      <c r="C92" s="56" t="str">
        <f>'FORM NILAI SIAP'!P92</f>
        <v/>
      </c>
      <c r="D92" s="56" t="str">
        <f>'FORM NILAI SIAP'!R92</f>
        <v/>
      </c>
      <c r="E92" s="56" t="str">
        <f>'FORM NILAI SIAP'!T92</f>
        <v/>
      </c>
      <c r="F92" s="56" t="str">
        <f>'FORM NILAI SIAP'!V92</f>
        <v/>
      </c>
      <c r="G92" s="56" t="str">
        <f>'FORM NILAI SIAP'!X92</f>
        <v/>
      </c>
      <c r="H92" s="56" t="str">
        <f>'FORM NILAI SIAP'!Z92</f>
        <v/>
      </c>
      <c r="I92" s="56" t="str">
        <f>'FORM NILAI SIAP'!AB92</f>
        <v/>
      </c>
      <c r="J92" s="56" t="str">
        <f>'FORM NILAI SIAP'!AD92</f>
        <v/>
      </c>
      <c r="K92" s="56" t="str">
        <f>'FORM NILAI SIAP'!AF92</f>
        <v/>
      </c>
      <c r="L92" s="56" t="str">
        <f>'FORM NILAI SIAP'!AH92</f>
        <v/>
      </c>
      <c r="M92" s="56" t="str">
        <f>'FORM NILAI SIAP'!AJ92</f>
        <v/>
      </c>
      <c r="N92" s="56" t="str">
        <f>'FORM NILAI SIAP'!AL92</f>
        <v/>
      </c>
      <c r="O92" s="56" t="str">
        <f>'FORM NILAI SIAP'!AN92</f>
        <v/>
      </c>
      <c r="P92" t="str">
        <f t="shared" ca="1" si="4"/>
        <v/>
      </c>
    </row>
    <row r="93" spans="1:16" x14ac:dyDescent="0.25">
      <c r="A93" s="63" t="str">
        <f t="shared" si="5"/>
        <v/>
      </c>
      <c r="B93" s="56" t="str">
        <f>'FORM NILAI SIAP'!N93</f>
        <v/>
      </c>
      <c r="C93" s="56" t="str">
        <f>'FORM NILAI SIAP'!P93</f>
        <v/>
      </c>
      <c r="D93" s="56" t="str">
        <f>'FORM NILAI SIAP'!R93</f>
        <v/>
      </c>
      <c r="E93" s="56" t="str">
        <f>'FORM NILAI SIAP'!T93</f>
        <v/>
      </c>
      <c r="F93" s="56" t="str">
        <f>'FORM NILAI SIAP'!V93</f>
        <v/>
      </c>
      <c r="G93" s="56" t="str">
        <f>'FORM NILAI SIAP'!X93</f>
        <v/>
      </c>
      <c r="H93" s="56" t="str">
        <f>'FORM NILAI SIAP'!Z93</f>
        <v/>
      </c>
      <c r="I93" s="56" t="str">
        <f>'FORM NILAI SIAP'!AB93</f>
        <v/>
      </c>
      <c r="J93" s="56" t="str">
        <f>'FORM NILAI SIAP'!AD93</f>
        <v/>
      </c>
      <c r="K93" s="56" t="str">
        <f>'FORM NILAI SIAP'!AF93</f>
        <v/>
      </c>
      <c r="L93" s="56" t="str">
        <f>'FORM NILAI SIAP'!AH93</f>
        <v/>
      </c>
      <c r="M93" s="56" t="str">
        <f>'FORM NILAI SIAP'!AJ93</f>
        <v/>
      </c>
      <c r="N93" s="56" t="str">
        <f>'FORM NILAI SIAP'!AL93</f>
        <v/>
      </c>
      <c r="O93" s="56" t="str">
        <f>'FORM NILAI SIAP'!AN93</f>
        <v/>
      </c>
      <c r="P93" t="str">
        <f t="shared" ca="1" si="4"/>
        <v/>
      </c>
    </row>
    <row r="94" spans="1:16" x14ac:dyDescent="0.25">
      <c r="A94" s="63" t="str">
        <f t="shared" si="5"/>
        <v/>
      </c>
      <c r="B94" s="56" t="str">
        <f>'FORM NILAI SIAP'!N94</f>
        <v/>
      </c>
      <c r="C94" s="56" t="str">
        <f>'FORM NILAI SIAP'!P94</f>
        <v/>
      </c>
      <c r="D94" s="56" t="str">
        <f>'FORM NILAI SIAP'!R94</f>
        <v/>
      </c>
      <c r="E94" s="56" t="str">
        <f>'FORM NILAI SIAP'!T94</f>
        <v/>
      </c>
      <c r="F94" s="56" t="str">
        <f>'FORM NILAI SIAP'!V94</f>
        <v/>
      </c>
      <c r="G94" s="56" t="str">
        <f>'FORM NILAI SIAP'!X94</f>
        <v/>
      </c>
      <c r="H94" s="56" t="str">
        <f>'FORM NILAI SIAP'!Z94</f>
        <v/>
      </c>
      <c r="I94" s="56" t="str">
        <f>'FORM NILAI SIAP'!AB94</f>
        <v/>
      </c>
      <c r="J94" s="56" t="str">
        <f>'FORM NILAI SIAP'!AD94</f>
        <v/>
      </c>
      <c r="K94" s="56" t="str">
        <f>'FORM NILAI SIAP'!AF94</f>
        <v/>
      </c>
      <c r="L94" s="56" t="str">
        <f>'FORM NILAI SIAP'!AH94</f>
        <v/>
      </c>
      <c r="M94" s="56" t="str">
        <f>'FORM NILAI SIAP'!AJ94</f>
        <v/>
      </c>
      <c r="N94" s="56" t="str">
        <f>'FORM NILAI SIAP'!AL94</f>
        <v/>
      </c>
      <c r="O94" s="56" t="str">
        <f>'FORM NILAI SIAP'!AN94</f>
        <v/>
      </c>
      <c r="P94" t="str">
        <f t="shared" ca="1" si="4"/>
        <v/>
      </c>
    </row>
    <row r="95" spans="1:16" x14ac:dyDescent="0.25">
      <c r="A95" s="63" t="str">
        <f t="shared" si="5"/>
        <v/>
      </c>
      <c r="B95" s="56" t="str">
        <f>'FORM NILAI SIAP'!N95</f>
        <v/>
      </c>
      <c r="C95" s="56" t="str">
        <f>'FORM NILAI SIAP'!P95</f>
        <v/>
      </c>
      <c r="D95" s="56" t="str">
        <f>'FORM NILAI SIAP'!R95</f>
        <v/>
      </c>
      <c r="E95" s="56" t="str">
        <f>'FORM NILAI SIAP'!T95</f>
        <v/>
      </c>
      <c r="F95" s="56" t="str">
        <f>'FORM NILAI SIAP'!V95</f>
        <v/>
      </c>
      <c r="G95" s="56" t="str">
        <f>'FORM NILAI SIAP'!X95</f>
        <v/>
      </c>
      <c r="H95" s="56" t="str">
        <f>'FORM NILAI SIAP'!Z95</f>
        <v/>
      </c>
      <c r="I95" s="56" t="str">
        <f>'FORM NILAI SIAP'!AB95</f>
        <v/>
      </c>
      <c r="J95" s="56" t="str">
        <f>'FORM NILAI SIAP'!AD95</f>
        <v/>
      </c>
      <c r="K95" s="56" t="str">
        <f>'FORM NILAI SIAP'!AF95</f>
        <v/>
      </c>
      <c r="L95" s="56" t="str">
        <f>'FORM NILAI SIAP'!AH95</f>
        <v/>
      </c>
      <c r="M95" s="56" t="str">
        <f>'FORM NILAI SIAP'!AJ95</f>
        <v/>
      </c>
      <c r="N95" s="56" t="str">
        <f>'FORM NILAI SIAP'!AL95</f>
        <v/>
      </c>
      <c r="O95" s="56" t="str">
        <f>'FORM NILAI SIAP'!AN95</f>
        <v/>
      </c>
      <c r="P95" t="str">
        <f t="shared" ca="1" si="4"/>
        <v/>
      </c>
    </row>
    <row r="96" spans="1:16" x14ac:dyDescent="0.25">
      <c r="A96" s="63" t="str">
        <f t="shared" si="5"/>
        <v/>
      </c>
      <c r="B96" s="56" t="str">
        <f>'FORM NILAI SIAP'!N96</f>
        <v/>
      </c>
      <c r="C96" s="56" t="str">
        <f>'FORM NILAI SIAP'!P96</f>
        <v/>
      </c>
      <c r="D96" s="56" t="str">
        <f>'FORM NILAI SIAP'!R96</f>
        <v/>
      </c>
      <c r="E96" s="56" t="str">
        <f>'FORM NILAI SIAP'!T96</f>
        <v/>
      </c>
      <c r="F96" s="56" t="str">
        <f>'FORM NILAI SIAP'!V96</f>
        <v/>
      </c>
      <c r="G96" s="56" t="str">
        <f>'FORM NILAI SIAP'!X96</f>
        <v/>
      </c>
      <c r="H96" s="56" t="str">
        <f>'FORM NILAI SIAP'!Z96</f>
        <v/>
      </c>
      <c r="I96" s="56" t="str">
        <f>'FORM NILAI SIAP'!AB96</f>
        <v/>
      </c>
      <c r="J96" s="56" t="str">
        <f>'FORM NILAI SIAP'!AD96</f>
        <v/>
      </c>
      <c r="K96" s="56" t="str">
        <f>'FORM NILAI SIAP'!AF96</f>
        <v/>
      </c>
      <c r="L96" s="56" t="str">
        <f>'FORM NILAI SIAP'!AH96</f>
        <v/>
      </c>
      <c r="M96" s="56" t="str">
        <f>'FORM NILAI SIAP'!AJ96</f>
        <v/>
      </c>
      <c r="N96" s="56" t="str">
        <f>'FORM NILAI SIAP'!AL96</f>
        <v/>
      </c>
      <c r="O96" s="56" t="str">
        <f>'FORM NILAI SIAP'!AN96</f>
        <v/>
      </c>
      <c r="P96" t="str">
        <f t="shared" ca="1" si="4"/>
        <v/>
      </c>
    </row>
    <row r="97" spans="1:16" x14ac:dyDescent="0.25">
      <c r="A97" s="63" t="str">
        <f t="shared" si="5"/>
        <v/>
      </c>
      <c r="B97" s="56" t="str">
        <f>'FORM NILAI SIAP'!N97</f>
        <v/>
      </c>
      <c r="C97" s="56" t="str">
        <f>'FORM NILAI SIAP'!P97</f>
        <v/>
      </c>
      <c r="D97" s="56" t="str">
        <f>'FORM NILAI SIAP'!R97</f>
        <v/>
      </c>
      <c r="E97" s="56" t="str">
        <f>'FORM NILAI SIAP'!T97</f>
        <v/>
      </c>
      <c r="F97" s="56" t="str">
        <f>'FORM NILAI SIAP'!V97</f>
        <v/>
      </c>
      <c r="G97" s="56" t="str">
        <f>'FORM NILAI SIAP'!X97</f>
        <v/>
      </c>
      <c r="H97" s="56" t="str">
        <f>'FORM NILAI SIAP'!Z97</f>
        <v/>
      </c>
      <c r="I97" s="56" t="str">
        <f>'FORM NILAI SIAP'!AB97</f>
        <v/>
      </c>
      <c r="J97" s="56" t="str">
        <f>'FORM NILAI SIAP'!AD97</f>
        <v/>
      </c>
      <c r="K97" s="56" t="str">
        <f>'FORM NILAI SIAP'!AF97</f>
        <v/>
      </c>
      <c r="L97" s="56" t="str">
        <f>'FORM NILAI SIAP'!AH97</f>
        <v/>
      </c>
      <c r="M97" s="56" t="str">
        <f>'FORM NILAI SIAP'!AJ97</f>
        <v/>
      </c>
      <c r="N97" s="56" t="str">
        <f>'FORM NILAI SIAP'!AL97</f>
        <v/>
      </c>
      <c r="O97" s="56" t="str">
        <f>'FORM NILAI SIAP'!AN97</f>
        <v/>
      </c>
      <c r="P97" t="str">
        <f t="shared" ca="1" si="4"/>
        <v/>
      </c>
    </row>
    <row r="98" spans="1:16" x14ac:dyDescent="0.25">
      <c r="A98" s="63" t="str">
        <f t="shared" si="5"/>
        <v/>
      </c>
      <c r="B98" s="56" t="str">
        <f>'FORM NILAI SIAP'!N98</f>
        <v/>
      </c>
      <c r="C98" s="56" t="str">
        <f>'FORM NILAI SIAP'!P98</f>
        <v/>
      </c>
      <c r="D98" s="56" t="str">
        <f>'FORM NILAI SIAP'!R98</f>
        <v/>
      </c>
      <c r="E98" s="56" t="str">
        <f>'FORM NILAI SIAP'!T98</f>
        <v/>
      </c>
      <c r="F98" s="56" t="str">
        <f>'FORM NILAI SIAP'!V98</f>
        <v/>
      </c>
      <c r="G98" s="56" t="str">
        <f>'FORM NILAI SIAP'!X98</f>
        <v/>
      </c>
      <c r="H98" s="56" t="str">
        <f>'FORM NILAI SIAP'!Z98</f>
        <v/>
      </c>
      <c r="I98" s="56" t="str">
        <f>'FORM NILAI SIAP'!AB98</f>
        <v/>
      </c>
      <c r="J98" s="56" t="str">
        <f>'FORM NILAI SIAP'!AD98</f>
        <v/>
      </c>
      <c r="K98" s="56" t="str">
        <f>'FORM NILAI SIAP'!AF98</f>
        <v/>
      </c>
      <c r="L98" s="56" t="str">
        <f>'FORM NILAI SIAP'!AH98</f>
        <v/>
      </c>
      <c r="M98" s="56" t="str">
        <f>'FORM NILAI SIAP'!AJ98</f>
        <v/>
      </c>
      <c r="N98" s="56" t="str">
        <f>'FORM NILAI SIAP'!AL98</f>
        <v/>
      </c>
      <c r="O98" s="56" t="str">
        <f>'FORM NILAI SIAP'!AN98</f>
        <v/>
      </c>
      <c r="P98" t="str">
        <f t="shared" ca="1" si="4"/>
        <v/>
      </c>
    </row>
    <row r="99" spans="1:16" x14ac:dyDescent="0.25">
      <c r="A99" s="63" t="str">
        <f t="shared" si="5"/>
        <v/>
      </c>
      <c r="B99" s="56" t="str">
        <f>'FORM NILAI SIAP'!N99</f>
        <v/>
      </c>
      <c r="C99" s="56" t="str">
        <f>'FORM NILAI SIAP'!P99</f>
        <v/>
      </c>
      <c r="D99" s="56" t="str">
        <f>'FORM NILAI SIAP'!R99</f>
        <v/>
      </c>
      <c r="E99" s="56" t="str">
        <f>'FORM NILAI SIAP'!T99</f>
        <v/>
      </c>
      <c r="F99" s="56" t="str">
        <f>'FORM NILAI SIAP'!V99</f>
        <v/>
      </c>
      <c r="G99" s="56" t="str">
        <f>'FORM NILAI SIAP'!X99</f>
        <v/>
      </c>
      <c r="H99" s="56" t="str">
        <f>'FORM NILAI SIAP'!Z99</f>
        <v/>
      </c>
      <c r="I99" s="56" t="str">
        <f>'FORM NILAI SIAP'!AB99</f>
        <v/>
      </c>
      <c r="J99" s="56" t="str">
        <f>'FORM NILAI SIAP'!AD99</f>
        <v/>
      </c>
      <c r="K99" s="56" t="str">
        <f>'FORM NILAI SIAP'!AF99</f>
        <v/>
      </c>
      <c r="L99" s="56" t="str">
        <f>'FORM NILAI SIAP'!AH99</f>
        <v/>
      </c>
      <c r="M99" s="56" t="str">
        <f>'FORM NILAI SIAP'!AJ99</f>
        <v/>
      </c>
      <c r="N99" s="56" t="str">
        <f>'FORM NILAI SIAP'!AL99</f>
        <v/>
      </c>
      <c r="O99" s="56" t="str">
        <f>'FORM NILAI SIAP'!AN99</f>
        <v/>
      </c>
      <c r="P99" t="str">
        <f t="shared" ca="1" si="4"/>
        <v/>
      </c>
    </row>
    <row r="100" spans="1:16" x14ac:dyDescent="0.25">
      <c r="A100" s="63" t="str">
        <f t="shared" si="5"/>
        <v/>
      </c>
      <c r="B100" s="56" t="str">
        <f>'FORM NILAI SIAP'!N100</f>
        <v/>
      </c>
      <c r="C100" s="56" t="str">
        <f>'FORM NILAI SIAP'!P100</f>
        <v/>
      </c>
      <c r="D100" s="56" t="str">
        <f>'FORM NILAI SIAP'!R100</f>
        <v/>
      </c>
      <c r="E100" s="56" t="str">
        <f>'FORM NILAI SIAP'!T100</f>
        <v/>
      </c>
      <c r="F100" s="56" t="str">
        <f>'FORM NILAI SIAP'!V100</f>
        <v/>
      </c>
      <c r="G100" s="56" t="str">
        <f>'FORM NILAI SIAP'!X100</f>
        <v/>
      </c>
      <c r="H100" s="56" t="str">
        <f>'FORM NILAI SIAP'!Z100</f>
        <v/>
      </c>
      <c r="I100" s="56" t="str">
        <f>'FORM NILAI SIAP'!AB100</f>
        <v/>
      </c>
      <c r="J100" s="56" t="str">
        <f>'FORM NILAI SIAP'!AD100</f>
        <v/>
      </c>
      <c r="K100" s="56" t="str">
        <f>'FORM NILAI SIAP'!AF100</f>
        <v/>
      </c>
      <c r="L100" s="56" t="str">
        <f>'FORM NILAI SIAP'!AH100</f>
        <v/>
      </c>
      <c r="M100" s="56" t="str">
        <f>'FORM NILAI SIAP'!AJ100</f>
        <v/>
      </c>
      <c r="N100" s="56" t="str">
        <f>'FORM NILAI SIAP'!AL100</f>
        <v/>
      </c>
      <c r="O100" s="56" t="str">
        <f>'FORM NILAI SIAP'!AN100</f>
        <v/>
      </c>
      <c r="P100" t="str">
        <f t="shared" ca="1" si="4"/>
        <v/>
      </c>
    </row>
    <row r="101" spans="1:16" x14ac:dyDescent="0.25">
      <c r="A101" s="63" t="str">
        <f t="shared" si="5"/>
        <v/>
      </c>
      <c r="B101" s="56" t="str">
        <f>'FORM NILAI SIAP'!N101</f>
        <v/>
      </c>
      <c r="C101" s="56" t="str">
        <f>'FORM NILAI SIAP'!P101</f>
        <v/>
      </c>
      <c r="D101" s="56" t="str">
        <f>'FORM NILAI SIAP'!R101</f>
        <v/>
      </c>
      <c r="E101" s="56" t="str">
        <f>'FORM NILAI SIAP'!T101</f>
        <v/>
      </c>
      <c r="F101" s="56" t="str">
        <f>'FORM NILAI SIAP'!V101</f>
        <v/>
      </c>
      <c r="G101" s="56" t="str">
        <f>'FORM NILAI SIAP'!X101</f>
        <v/>
      </c>
      <c r="H101" s="56" t="str">
        <f>'FORM NILAI SIAP'!Z101</f>
        <v/>
      </c>
      <c r="I101" s="56" t="str">
        <f>'FORM NILAI SIAP'!AB101</f>
        <v/>
      </c>
      <c r="J101" s="56" t="str">
        <f>'FORM NILAI SIAP'!AD101</f>
        <v/>
      </c>
      <c r="K101" s="56" t="str">
        <f>'FORM NILAI SIAP'!AF101</f>
        <v/>
      </c>
      <c r="L101" s="56" t="str">
        <f>'FORM NILAI SIAP'!AH101</f>
        <v/>
      </c>
      <c r="M101" s="56" t="str">
        <f>'FORM NILAI SIAP'!AJ101</f>
        <v/>
      </c>
      <c r="N101" s="56" t="str">
        <f>'FORM NILAI SIAP'!AL101</f>
        <v/>
      </c>
      <c r="O101" s="56" t="str">
        <f>'FORM NILAI SIAP'!AN101</f>
        <v/>
      </c>
      <c r="P101" t="str">
        <f t="shared" ca="1" si="4"/>
        <v/>
      </c>
    </row>
    <row r="102" spans="1:16" x14ac:dyDescent="0.25">
      <c r="A102" s="63" t="str">
        <f t="shared" si="5"/>
        <v/>
      </c>
      <c r="B102" s="56" t="str">
        <f>'FORM NILAI SIAP'!N102</f>
        <v/>
      </c>
      <c r="C102" s="56" t="str">
        <f>'FORM NILAI SIAP'!P102</f>
        <v/>
      </c>
      <c r="D102" s="56" t="str">
        <f>'FORM NILAI SIAP'!R102</f>
        <v/>
      </c>
      <c r="E102" s="56" t="str">
        <f>'FORM NILAI SIAP'!T102</f>
        <v/>
      </c>
      <c r="F102" s="56" t="str">
        <f>'FORM NILAI SIAP'!V102</f>
        <v/>
      </c>
      <c r="G102" s="56" t="str">
        <f>'FORM NILAI SIAP'!X102</f>
        <v/>
      </c>
      <c r="H102" s="56" t="str">
        <f>'FORM NILAI SIAP'!Z102</f>
        <v/>
      </c>
      <c r="I102" s="56" t="str">
        <f>'FORM NILAI SIAP'!AB102</f>
        <v/>
      </c>
      <c r="J102" s="56" t="str">
        <f>'FORM NILAI SIAP'!AD102</f>
        <v/>
      </c>
      <c r="K102" s="56" t="str">
        <f>'FORM NILAI SIAP'!AF102</f>
        <v/>
      </c>
      <c r="L102" s="56" t="str">
        <f>'FORM NILAI SIAP'!AH102</f>
        <v/>
      </c>
      <c r="M102" s="56" t="str">
        <f>'FORM NILAI SIAP'!AJ102</f>
        <v/>
      </c>
      <c r="N102" s="56" t="str">
        <f>'FORM NILAI SIAP'!AL102</f>
        <v/>
      </c>
      <c r="O102" s="56" t="str">
        <f>'FORM NILAI SIAP'!AN102</f>
        <v/>
      </c>
      <c r="P102" t="str">
        <f t="shared" ca="1" si="4"/>
        <v/>
      </c>
    </row>
    <row r="103" spans="1:16" x14ac:dyDescent="0.25">
      <c r="A103" s="63" t="str">
        <f t="shared" si="5"/>
        <v/>
      </c>
      <c r="B103" s="56" t="str">
        <f>'FORM NILAI SIAP'!N103</f>
        <v/>
      </c>
      <c r="C103" s="56" t="str">
        <f>'FORM NILAI SIAP'!P103</f>
        <v/>
      </c>
      <c r="D103" s="56" t="str">
        <f>'FORM NILAI SIAP'!R103</f>
        <v/>
      </c>
      <c r="E103" s="56" t="str">
        <f>'FORM NILAI SIAP'!T103</f>
        <v/>
      </c>
      <c r="F103" s="56" t="str">
        <f>'FORM NILAI SIAP'!V103</f>
        <v/>
      </c>
      <c r="G103" s="56" t="str">
        <f>'FORM NILAI SIAP'!X103</f>
        <v/>
      </c>
      <c r="H103" s="56" t="str">
        <f>'FORM NILAI SIAP'!Z103</f>
        <v/>
      </c>
      <c r="I103" s="56" t="str">
        <f>'FORM NILAI SIAP'!AB103</f>
        <v/>
      </c>
      <c r="J103" s="56" t="str">
        <f>'FORM NILAI SIAP'!AD103</f>
        <v/>
      </c>
      <c r="K103" s="56" t="str">
        <f>'FORM NILAI SIAP'!AF103</f>
        <v/>
      </c>
      <c r="L103" s="56" t="str">
        <f>'FORM NILAI SIAP'!AH103</f>
        <v/>
      </c>
      <c r="M103" s="56" t="str">
        <f>'FORM NILAI SIAP'!AJ103</f>
        <v/>
      </c>
      <c r="N103" s="56" t="str">
        <f>'FORM NILAI SIAP'!AL103</f>
        <v/>
      </c>
      <c r="O103" s="56" t="str">
        <f>'FORM NILAI SIAP'!AN103</f>
        <v/>
      </c>
      <c r="P103" t="str">
        <f t="shared" ca="1" si="4"/>
        <v/>
      </c>
    </row>
    <row r="104" spans="1:16" x14ac:dyDescent="0.25">
      <c r="A104" s="63" t="str">
        <f t="shared" si="5"/>
        <v/>
      </c>
      <c r="B104" s="56" t="str">
        <f>'FORM NILAI SIAP'!N104</f>
        <v/>
      </c>
      <c r="C104" s="56" t="str">
        <f>'FORM NILAI SIAP'!P104</f>
        <v/>
      </c>
      <c r="D104" s="56" t="str">
        <f>'FORM NILAI SIAP'!R104</f>
        <v/>
      </c>
      <c r="E104" s="56" t="str">
        <f>'FORM NILAI SIAP'!T104</f>
        <v/>
      </c>
      <c r="F104" s="56" t="str">
        <f>'FORM NILAI SIAP'!V104</f>
        <v/>
      </c>
      <c r="G104" s="56" t="str">
        <f>'FORM NILAI SIAP'!X104</f>
        <v/>
      </c>
      <c r="H104" s="56" t="str">
        <f>'FORM NILAI SIAP'!Z104</f>
        <v/>
      </c>
      <c r="I104" s="56" t="str">
        <f>'FORM NILAI SIAP'!AB104</f>
        <v/>
      </c>
      <c r="J104" s="56" t="str">
        <f>'FORM NILAI SIAP'!AD104</f>
        <v/>
      </c>
      <c r="K104" s="56" t="str">
        <f>'FORM NILAI SIAP'!AF104</f>
        <v/>
      </c>
      <c r="L104" s="56" t="str">
        <f>'FORM NILAI SIAP'!AH104</f>
        <v/>
      </c>
      <c r="M104" s="56" t="str">
        <f>'FORM NILAI SIAP'!AJ104</f>
        <v/>
      </c>
      <c r="N104" s="56" t="str">
        <f>'FORM NILAI SIAP'!AL104</f>
        <v/>
      </c>
      <c r="O104" s="56" t="str">
        <f>'FORM NILAI SIAP'!AN104</f>
        <v/>
      </c>
      <c r="P104" t="str">
        <f t="shared" ca="1" si="4"/>
        <v/>
      </c>
    </row>
    <row r="105" spans="1:16" x14ac:dyDescent="0.25">
      <c r="A105" s="63" t="str">
        <f t="shared" si="5"/>
        <v/>
      </c>
      <c r="B105" s="56" t="str">
        <f>'FORM NILAI SIAP'!N105</f>
        <v/>
      </c>
      <c r="C105" s="56" t="str">
        <f>'FORM NILAI SIAP'!P105</f>
        <v/>
      </c>
      <c r="D105" s="56" t="str">
        <f>'FORM NILAI SIAP'!R105</f>
        <v/>
      </c>
      <c r="E105" s="56" t="str">
        <f>'FORM NILAI SIAP'!T105</f>
        <v/>
      </c>
      <c r="F105" s="56" t="str">
        <f>'FORM NILAI SIAP'!V105</f>
        <v/>
      </c>
      <c r="G105" s="56" t="str">
        <f>'FORM NILAI SIAP'!X105</f>
        <v/>
      </c>
      <c r="H105" s="56" t="str">
        <f>'FORM NILAI SIAP'!Z105</f>
        <v/>
      </c>
      <c r="I105" s="56" t="str">
        <f>'FORM NILAI SIAP'!AB105</f>
        <v/>
      </c>
      <c r="J105" s="56" t="str">
        <f>'FORM NILAI SIAP'!AD105</f>
        <v/>
      </c>
      <c r="K105" s="56" t="str">
        <f>'FORM NILAI SIAP'!AF105</f>
        <v/>
      </c>
      <c r="L105" s="56" t="str">
        <f>'FORM NILAI SIAP'!AH105</f>
        <v/>
      </c>
      <c r="M105" s="56" t="str">
        <f>'FORM NILAI SIAP'!AJ105</f>
        <v/>
      </c>
      <c r="N105" s="56" t="str">
        <f>'FORM NILAI SIAP'!AL105</f>
        <v/>
      </c>
      <c r="O105" s="56" t="str">
        <f>'FORM NILAI SIAP'!AN105</f>
        <v/>
      </c>
      <c r="P105" t="str">
        <f t="shared" ca="1" si="4"/>
        <v/>
      </c>
    </row>
    <row r="106" spans="1:16" x14ac:dyDescent="0.25">
      <c r="A106" s="63" t="str">
        <f t="shared" si="5"/>
        <v/>
      </c>
      <c r="B106" s="56" t="str">
        <f>'FORM NILAI SIAP'!N106</f>
        <v/>
      </c>
      <c r="C106" s="56" t="str">
        <f>'FORM NILAI SIAP'!P106</f>
        <v/>
      </c>
      <c r="D106" s="56" t="str">
        <f>'FORM NILAI SIAP'!R106</f>
        <v/>
      </c>
      <c r="E106" s="56" t="str">
        <f>'FORM NILAI SIAP'!T106</f>
        <v/>
      </c>
      <c r="F106" s="56" t="str">
        <f>'FORM NILAI SIAP'!V106</f>
        <v/>
      </c>
      <c r="G106" s="56" t="str">
        <f>'FORM NILAI SIAP'!X106</f>
        <v/>
      </c>
      <c r="H106" s="56" t="str">
        <f>'FORM NILAI SIAP'!Z106</f>
        <v/>
      </c>
      <c r="I106" s="56" t="str">
        <f>'FORM NILAI SIAP'!AB106</f>
        <v/>
      </c>
      <c r="J106" s="56" t="str">
        <f>'FORM NILAI SIAP'!AD106</f>
        <v/>
      </c>
      <c r="K106" s="56" t="str">
        <f>'FORM NILAI SIAP'!AF106</f>
        <v/>
      </c>
      <c r="L106" s="56" t="str">
        <f>'FORM NILAI SIAP'!AH106</f>
        <v/>
      </c>
      <c r="M106" s="56" t="str">
        <f>'FORM NILAI SIAP'!AJ106</f>
        <v/>
      </c>
      <c r="N106" s="56" t="str">
        <f>'FORM NILAI SIAP'!AL106</f>
        <v/>
      </c>
      <c r="O106" s="56" t="str">
        <f>'FORM NILAI SIAP'!AN106</f>
        <v/>
      </c>
      <c r="P106" t="str">
        <f t="shared" ca="1" si="4"/>
        <v/>
      </c>
    </row>
    <row r="107" spans="1:16" x14ac:dyDescent="0.25">
      <c r="A107" s="63" t="str">
        <f t="shared" si="5"/>
        <v/>
      </c>
      <c r="B107" s="56" t="str">
        <f>'FORM NILAI SIAP'!N107</f>
        <v/>
      </c>
      <c r="C107" s="56" t="str">
        <f>'FORM NILAI SIAP'!P107</f>
        <v/>
      </c>
      <c r="D107" s="56" t="str">
        <f>'FORM NILAI SIAP'!R107</f>
        <v/>
      </c>
      <c r="E107" s="56" t="str">
        <f>'FORM NILAI SIAP'!T107</f>
        <v/>
      </c>
      <c r="F107" s="56" t="str">
        <f>'FORM NILAI SIAP'!V107</f>
        <v/>
      </c>
      <c r="G107" s="56" t="str">
        <f>'FORM NILAI SIAP'!X107</f>
        <v/>
      </c>
      <c r="H107" s="56" t="str">
        <f>'FORM NILAI SIAP'!Z107</f>
        <v/>
      </c>
      <c r="I107" s="56" t="str">
        <f>'FORM NILAI SIAP'!AB107</f>
        <v/>
      </c>
      <c r="J107" s="56" t="str">
        <f>'FORM NILAI SIAP'!AD107</f>
        <v/>
      </c>
      <c r="K107" s="56" t="str">
        <f>'FORM NILAI SIAP'!AF107</f>
        <v/>
      </c>
      <c r="L107" s="56" t="str">
        <f>'FORM NILAI SIAP'!AH107</f>
        <v/>
      </c>
      <c r="M107" s="56" t="str">
        <f>'FORM NILAI SIAP'!AJ107</f>
        <v/>
      </c>
      <c r="N107" s="56" t="str">
        <f>'FORM NILAI SIAP'!AL107</f>
        <v/>
      </c>
      <c r="O107" s="56" t="str">
        <f>'FORM NILAI SIAP'!AN107</f>
        <v/>
      </c>
      <c r="P107" t="str">
        <f t="shared" ca="1" si="4"/>
        <v/>
      </c>
    </row>
    <row r="108" spans="1:16" x14ac:dyDescent="0.25">
      <c r="A108" s="63" t="str">
        <f t="shared" si="5"/>
        <v/>
      </c>
      <c r="B108" s="56" t="str">
        <f>'FORM NILAI SIAP'!N108</f>
        <v/>
      </c>
      <c r="C108" s="56" t="str">
        <f>'FORM NILAI SIAP'!P108</f>
        <v/>
      </c>
      <c r="D108" s="56" t="str">
        <f>'FORM NILAI SIAP'!R108</f>
        <v/>
      </c>
      <c r="E108" s="56" t="str">
        <f>'FORM NILAI SIAP'!T108</f>
        <v/>
      </c>
      <c r="F108" s="56" t="str">
        <f>'FORM NILAI SIAP'!V108</f>
        <v/>
      </c>
      <c r="G108" s="56" t="str">
        <f>'FORM NILAI SIAP'!X108</f>
        <v/>
      </c>
      <c r="H108" s="56" t="str">
        <f>'FORM NILAI SIAP'!Z108</f>
        <v/>
      </c>
      <c r="I108" s="56" t="str">
        <f>'FORM NILAI SIAP'!AB108</f>
        <v/>
      </c>
      <c r="J108" s="56" t="str">
        <f>'FORM NILAI SIAP'!AD108</f>
        <v/>
      </c>
      <c r="K108" s="56" t="str">
        <f>'FORM NILAI SIAP'!AF108</f>
        <v/>
      </c>
      <c r="L108" s="56" t="str">
        <f>'FORM NILAI SIAP'!AH108</f>
        <v/>
      </c>
      <c r="M108" s="56" t="str">
        <f>'FORM NILAI SIAP'!AJ108</f>
        <v/>
      </c>
      <c r="N108" s="56" t="str">
        <f>'FORM NILAI SIAP'!AL108</f>
        <v/>
      </c>
      <c r="O108" s="56" t="str">
        <f>'FORM NILAI SIAP'!AN108</f>
        <v/>
      </c>
      <c r="P108" t="str">
        <f t="shared" ca="1" si="4"/>
        <v/>
      </c>
    </row>
    <row r="109" spans="1:16" x14ac:dyDescent="0.25">
      <c r="A109" s="63" t="str">
        <f t="shared" si="5"/>
        <v/>
      </c>
      <c r="B109" s="56" t="str">
        <f>'FORM NILAI SIAP'!N109</f>
        <v/>
      </c>
      <c r="C109" s="56" t="str">
        <f>'FORM NILAI SIAP'!P109</f>
        <v/>
      </c>
      <c r="D109" s="56" t="str">
        <f>'FORM NILAI SIAP'!R109</f>
        <v/>
      </c>
      <c r="E109" s="56" t="str">
        <f>'FORM NILAI SIAP'!T109</f>
        <v/>
      </c>
      <c r="F109" s="56" t="str">
        <f>'FORM NILAI SIAP'!V109</f>
        <v/>
      </c>
      <c r="G109" s="56" t="str">
        <f>'FORM NILAI SIAP'!X109</f>
        <v/>
      </c>
      <c r="H109" s="56" t="str">
        <f>'FORM NILAI SIAP'!Z109</f>
        <v/>
      </c>
      <c r="I109" s="56" t="str">
        <f>'FORM NILAI SIAP'!AB109</f>
        <v/>
      </c>
      <c r="J109" s="56" t="str">
        <f>'FORM NILAI SIAP'!AD109</f>
        <v/>
      </c>
      <c r="K109" s="56" t="str">
        <f>'FORM NILAI SIAP'!AF109</f>
        <v/>
      </c>
      <c r="L109" s="56" t="str">
        <f>'FORM NILAI SIAP'!AH109</f>
        <v/>
      </c>
      <c r="M109" s="56" t="str">
        <f>'FORM NILAI SIAP'!AJ109</f>
        <v/>
      </c>
      <c r="N109" s="56" t="str">
        <f>'FORM NILAI SIAP'!AL109</f>
        <v/>
      </c>
      <c r="O109" s="56" t="str">
        <f>'FORM NILAI SIAP'!AN109</f>
        <v/>
      </c>
      <c r="P109" t="str">
        <f t="shared" ca="1" si="4"/>
        <v/>
      </c>
    </row>
    <row r="110" spans="1:16" x14ac:dyDescent="0.25">
      <c r="A110" s="63" t="str">
        <f t="shared" si="5"/>
        <v/>
      </c>
      <c r="B110" s="56" t="str">
        <f>'FORM NILAI SIAP'!N110</f>
        <v/>
      </c>
      <c r="C110" s="56" t="str">
        <f>'FORM NILAI SIAP'!P110</f>
        <v/>
      </c>
      <c r="D110" s="56" t="str">
        <f>'FORM NILAI SIAP'!R110</f>
        <v/>
      </c>
      <c r="E110" s="56" t="str">
        <f>'FORM NILAI SIAP'!T110</f>
        <v/>
      </c>
      <c r="F110" s="56" t="str">
        <f>'FORM NILAI SIAP'!V110</f>
        <v/>
      </c>
      <c r="G110" s="56" t="str">
        <f>'FORM NILAI SIAP'!X110</f>
        <v/>
      </c>
      <c r="H110" s="56" t="str">
        <f>'FORM NILAI SIAP'!Z110</f>
        <v/>
      </c>
      <c r="I110" s="56" t="str">
        <f>'FORM NILAI SIAP'!AB110</f>
        <v/>
      </c>
      <c r="J110" s="56" t="str">
        <f>'FORM NILAI SIAP'!AD110</f>
        <v/>
      </c>
      <c r="K110" s="56" t="str">
        <f>'FORM NILAI SIAP'!AF110</f>
        <v/>
      </c>
      <c r="L110" s="56" t="str">
        <f>'FORM NILAI SIAP'!AH110</f>
        <v/>
      </c>
      <c r="M110" s="56" t="str">
        <f>'FORM NILAI SIAP'!AJ110</f>
        <v/>
      </c>
      <c r="N110" s="56" t="str">
        <f>'FORM NILAI SIAP'!AL110</f>
        <v/>
      </c>
      <c r="O110" s="56" t="str">
        <f>'FORM NILAI SIAP'!AN110</f>
        <v/>
      </c>
      <c r="P110" t="str">
        <f t="shared" ca="1" si="4"/>
        <v/>
      </c>
    </row>
    <row r="111" spans="1:16" x14ac:dyDescent="0.25">
      <c r="A111" s="63" t="str">
        <f t="shared" si="5"/>
        <v/>
      </c>
      <c r="B111" s="56" t="str">
        <f>'FORM NILAI SIAP'!N111</f>
        <v/>
      </c>
      <c r="C111" s="56" t="str">
        <f>'FORM NILAI SIAP'!P111</f>
        <v/>
      </c>
      <c r="D111" s="56" t="str">
        <f>'FORM NILAI SIAP'!R111</f>
        <v/>
      </c>
      <c r="E111" s="56" t="str">
        <f>'FORM NILAI SIAP'!T111</f>
        <v/>
      </c>
      <c r="F111" s="56" t="str">
        <f>'FORM NILAI SIAP'!V111</f>
        <v/>
      </c>
      <c r="G111" s="56" t="str">
        <f>'FORM NILAI SIAP'!X111</f>
        <v/>
      </c>
      <c r="H111" s="56" t="str">
        <f>'FORM NILAI SIAP'!Z111</f>
        <v/>
      </c>
      <c r="I111" s="56" t="str">
        <f>'FORM NILAI SIAP'!AB111</f>
        <v/>
      </c>
      <c r="J111" s="56" t="str">
        <f>'FORM NILAI SIAP'!AD111</f>
        <v/>
      </c>
      <c r="K111" s="56" t="str">
        <f>'FORM NILAI SIAP'!AF111</f>
        <v/>
      </c>
      <c r="L111" s="56" t="str">
        <f>'FORM NILAI SIAP'!AH111</f>
        <v/>
      </c>
      <c r="M111" s="56" t="str">
        <f>'FORM NILAI SIAP'!AJ111</f>
        <v/>
      </c>
      <c r="N111" s="56" t="str">
        <f>'FORM NILAI SIAP'!AL111</f>
        <v/>
      </c>
      <c r="O111" s="56" t="str">
        <f>'FORM NILAI SIAP'!AN111</f>
        <v/>
      </c>
      <c r="P111" t="str">
        <f t="shared" ca="1" si="4"/>
        <v/>
      </c>
    </row>
    <row r="112" spans="1:16" x14ac:dyDescent="0.25">
      <c r="A112" s="63" t="str">
        <f t="shared" si="5"/>
        <v/>
      </c>
      <c r="B112" s="56" t="str">
        <f>'FORM NILAI SIAP'!N112</f>
        <v/>
      </c>
      <c r="C112" s="56" t="str">
        <f>'FORM NILAI SIAP'!P112</f>
        <v/>
      </c>
      <c r="D112" s="56" t="str">
        <f>'FORM NILAI SIAP'!R112</f>
        <v/>
      </c>
      <c r="E112" s="56" t="str">
        <f>'FORM NILAI SIAP'!T112</f>
        <v/>
      </c>
      <c r="F112" s="56" t="str">
        <f>'FORM NILAI SIAP'!V112</f>
        <v/>
      </c>
      <c r="G112" s="56" t="str">
        <f>'FORM NILAI SIAP'!X112</f>
        <v/>
      </c>
      <c r="H112" s="56" t="str">
        <f>'FORM NILAI SIAP'!Z112</f>
        <v/>
      </c>
      <c r="I112" s="56" t="str">
        <f>'FORM NILAI SIAP'!AB112</f>
        <v/>
      </c>
      <c r="J112" s="56" t="str">
        <f>'FORM NILAI SIAP'!AD112</f>
        <v/>
      </c>
      <c r="K112" s="56" t="str">
        <f>'FORM NILAI SIAP'!AF112</f>
        <v/>
      </c>
      <c r="L112" s="56" t="str">
        <f>'FORM NILAI SIAP'!AH112</f>
        <v/>
      </c>
      <c r="M112" s="56" t="str">
        <f>'FORM NILAI SIAP'!AJ112</f>
        <v/>
      </c>
      <c r="N112" s="56" t="str">
        <f>'FORM NILAI SIAP'!AL112</f>
        <v/>
      </c>
      <c r="O112" s="56" t="str">
        <f>'FORM NILAI SIAP'!AN112</f>
        <v/>
      </c>
      <c r="P112" t="str">
        <f t="shared" ca="1" si="4"/>
        <v/>
      </c>
    </row>
    <row r="113" spans="1:16" x14ac:dyDescent="0.25">
      <c r="A113" s="63" t="str">
        <f t="shared" si="5"/>
        <v/>
      </c>
      <c r="B113" s="56" t="str">
        <f>'FORM NILAI SIAP'!N113</f>
        <v/>
      </c>
      <c r="C113" s="56" t="str">
        <f>'FORM NILAI SIAP'!P113</f>
        <v/>
      </c>
      <c r="D113" s="56" t="str">
        <f>'FORM NILAI SIAP'!R113</f>
        <v/>
      </c>
      <c r="E113" s="56" t="str">
        <f>'FORM NILAI SIAP'!T113</f>
        <v/>
      </c>
      <c r="F113" s="56" t="str">
        <f>'FORM NILAI SIAP'!V113</f>
        <v/>
      </c>
      <c r="G113" s="56" t="str">
        <f>'FORM NILAI SIAP'!X113</f>
        <v/>
      </c>
      <c r="H113" s="56" t="str">
        <f>'FORM NILAI SIAP'!Z113</f>
        <v/>
      </c>
      <c r="I113" s="56" t="str">
        <f>'FORM NILAI SIAP'!AB113</f>
        <v/>
      </c>
      <c r="J113" s="56" t="str">
        <f>'FORM NILAI SIAP'!AD113</f>
        <v/>
      </c>
      <c r="K113" s="56" t="str">
        <f>'FORM NILAI SIAP'!AF113</f>
        <v/>
      </c>
      <c r="L113" s="56" t="str">
        <f>'FORM NILAI SIAP'!AH113</f>
        <v/>
      </c>
      <c r="M113" s="56" t="str">
        <f>'FORM NILAI SIAP'!AJ113</f>
        <v/>
      </c>
      <c r="N113" s="56" t="str">
        <f>'FORM NILAI SIAP'!AL113</f>
        <v/>
      </c>
      <c r="O113" s="56" t="str">
        <f>'FORM NILAI SIAP'!AN113</f>
        <v/>
      </c>
      <c r="P113" t="str">
        <f t="shared" ca="1" si="4"/>
        <v/>
      </c>
    </row>
    <row r="114" spans="1:16" x14ac:dyDescent="0.25">
      <c r="A114" s="63" t="str">
        <f t="shared" si="5"/>
        <v/>
      </c>
      <c r="B114" s="56" t="str">
        <f>'FORM NILAI SIAP'!N114</f>
        <v/>
      </c>
      <c r="C114" s="56" t="str">
        <f>'FORM NILAI SIAP'!P114</f>
        <v/>
      </c>
      <c r="D114" s="56" t="str">
        <f>'FORM NILAI SIAP'!R114</f>
        <v/>
      </c>
      <c r="E114" s="56" t="str">
        <f>'FORM NILAI SIAP'!T114</f>
        <v/>
      </c>
      <c r="F114" s="56" t="str">
        <f>'FORM NILAI SIAP'!V114</f>
        <v/>
      </c>
      <c r="G114" s="56" t="str">
        <f>'FORM NILAI SIAP'!X114</f>
        <v/>
      </c>
      <c r="H114" s="56" t="str">
        <f>'FORM NILAI SIAP'!Z114</f>
        <v/>
      </c>
      <c r="I114" s="56" t="str">
        <f>'FORM NILAI SIAP'!AB114</f>
        <v/>
      </c>
      <c r="J114" s="56" t="str">
        <f>'FORM NILAI SIAP'!AD114</f>
        <v/>
      </c>
      <c r="K114" s="56" t="str">
        <f>'FORM NILAI SIAP'!AF114</f>
        <v/>
      </c>
      <c r="L114" s="56" t="str">
        <f>'FORM NILAI SIAP'!AH114</f>
        <v/>
      </c>
      <c r="M114" s="56" t="str">
        <f>'FORM NILAI SIAP'!AJ114</f>
        <v/>
      </c>
      <c r="N114" s="56" t="str">
        <f>'FORM NILAI SIAP'!AL114</f>
        <v/>
      </c>
      <c r="O114" s="56" t="str">
        <f>'FORM NILAI SIAP'!AN114</f>
        <v/>
      </c>
      <c r="P114" t="str">
        <f t="shared" ca="1" si="4"/>
        <v/>
      </c>
    </row>
    <row r="115" spans="1:16" x14ac:dyDescent="0.25">
      <c r="A115" s="63" t="str">
        <f t="shared" si="5"/>
        <v/>
      </c>
      <c r="B115" s="56" t="str">
        <f>'FORM NILAI SIAP'!N115</f>
        <v/>
      </c>
      <c r="C115" s="56" t="str">
        <f>'FORM NILAI SIAP'!P115</f>
        <v/>
      </c>
      <c r="D115" s="56" t="str">
        <f>'FORM NILAI SIAP'!R115</f>
        <v/>
      </c>
      <c r="E115" s="56" t="str">
        <f>'FORM NILAI SIAP'!T115</f>
        <v/>
      </c>
      <c r="F115" s="56" t="str">
        <f>'FORM NILAI SIAP'!V115</f>
        <v/>
      </c>
      <c r="G115" s="56" t="str">
        <f>'FORM NILAI SIAP'!X115</f>
        <v/>
      </c>
      <c r="H115" s="56" t="str">
        <f>'FORM NILAI SIAP'!Z115</f>
        <v/>
      </c>
      <c r="I115" s="56" t="str">
        <f>'FORM NILAI SIAP'!AB115</f>
        <v/>
      </c>
      <c r="J115" s="56" t="str">
        <f>'FORM NILAI SIAP'!AD115</f>
        <v/>
      </c>
      <c r="K115" s="56" t="str">
        <f>'FORM NILAI SIAP'!AF115</f>
        <v/>
      </c>
      <c r="L115" s="56" t="str">
        <f>'FORM NILAI SIAP'!AH115</f>
        <v/>
      </c>
      <c r="M115" s="56" t="str">
        <f>'FORM NILAI SIAP'!AJ115</f>
        <v/>
      </c>
      <c r="N115" s="56" t="str">
        <f>'FORM NILAI SIAP'!AL115</f>
        <v/>
      </c>
      <c r="O115" s="56" t="str">
        <f>'FORM NILAI SIAP'!AN115</f>
        <v/>
      </c>
      <c r="P115" t="str">
        <f t="shared" ca="1" si="4"/>
        <v/>
      </c>
    </row>
    <row r="116" spans="1:16" x14ac:dyDescent="0.25">
      <c r="A116" s="63" t="str">
        <f t="shared" si="5"/>
        <v/>
      </c>
      <c r="B116" s="56" t="str">
        <f>'FORM NILAI SIAP'!N116</f>
        <v/>
      </c>
      <c r="C116" s="56" t="str">
        <f>'FORM NILAI SIAP'!P116</f>
        <v/>
      </c>
      <c r="D116" s="56" t="str">
        <f>'FORM NILAI SIAP'!R116</f>
        <v/>
      </c>
      <c r="E116" s="56" t="str">
        <f>'FORM NILAI SIAP'!T116</f>
        <v/>
      </c>
      <c r="F116" s="56" t="str">
        <f>'FORM NILAI SIAP'!V116</f>
        <v/>
      </c>
      <c r="G116" s="56" t="str">
        <f>'FORM NILAI SIAP'!X116</f>
        <v/>
      </c>
      <c r="H116" s="56" t="str">
        <f>'FORM NILAI SIAP'!Z116</f>
        <v/>
      </c>
      <c r="I116" s="56" t="str">
        <f>'FORM NILAI SIAP'!AB116</f>
        <v/>
      </c>
      <c r="J116" s="56" t="str">
        <f>'FORM NILAI SIAP'!AD116</f>
        <v/>
      </c>
      <c r="K116" s="56" t="str">
        <f>'FORM NILAI SIAP'!AF116</f>
        <v/>
      </c>
      <c r="L116" s="56" t="str">
        <f>'FORM NILAI SIAP'!AH116</f>
        <v/>
      </c>
      <c r="M116" s="56" t="str">
        <f>'FORM NILAI SIAP'!AJ116</f>
        <v/>
      </c>
      <c r="N116" s="56" t="str">
        <f>'FORM NILAI SIAP'!AL116</f>
        <v/>
      </c>
      <c r="O116" s="56" t="str">
        <f>'FORM NILAI SIAP'!AN116</f>
        <v/>
      </c>
      <c r="P116" t="str">
        <f t="shared" ca="1" si="4"/>
        <v/>
      </c>
    </row>
    <row r="117" spans="1:16" x14ac:dyDescent="0.25">
      <c r="A117" s="63" t="str">
        <f t="shared" si="5"/>
        <v/>
      </c>
      <c r="B117" s="56" t="str">
        <f>'FORM NILAI SIAP'!N117</f>
        <v/>
      </c>
      <c r="C117" s="56" t="str">
        <f>'FORM NILAI SIAP'!P117</f>
        <v/>
      </c>
      <c r="D117" s="56" t="str">
        <f>'FORM NILAI SIAP'!R117</f>
        <v/>
      </c>
      <c r="E117" s="56" t="str">
        <f>'FORM NILAI SIAP'!T117</f>
        <v/>
      </c>
      <c r="F117" s="56" t="str">
        <f>'FORM NILAI SIAP'!V117</f>
        <v/>
      </c>
      <c r="G117" s="56" t="str">
        <f>'FORM NILAI SIAP'!X117</f>
        <v/>
      </c>
      <c r="H117" s="56" t="str">
        <f>'FORM NILAI SIAP'!Z117</f>
        <v/>
      </c>
      <c r="I117" s="56" t="str">
        <f>'FORM NILAI SIAP'!AB117</f>
        <v/>
      </c>
      <c r="J117" s="56" t="str">
        <f>'FORM NILAI SIAP'!AD117</f>
        <v/>
      </c>
      <c r="K117" s="56" t="str">
        <f>'FORM NILAI SIAP'!AF117</f>
        <v/>
      </c>
      <c r="L117" s="56" t="str">
        <f>'FORM NILAI SIAP'!AH117</f>
        <v/>
      </c>
      <c r="M117" s="56" t="str">
        <f>'FORM NILAI SIAP'!AJ117</f>
        <v/>
      </c>
      <c r="N117" s="56" t="str">
        <f>'FORM NILAI SIAP'!AL117</f>
        <v/>
      </c>
      <c r="O117" s="56" t="str">
        <f>'FORM NILAI SIAP'!AN117</f>
        <v/>
      </c>
      <c r="P117" t="str">
        <f t="shared" ca="1" si="4"/>
        <v/>
      </c>
    </row>
    <row r="118" spans="1:16" x14ac:dyDescent="0.25">
      <c r="A118" s="63" t="str">
        <f t="shared" si="5"/>
        <v/>
      </c>
      <c r="B118" s="56" t="str">
        <f>'FORM NILAI SIAP'!N118</f>
        <v/>
      </c>
      <c r="C118" s="56" t="str">
        <f>'FORM NILAI SIAP'!P118</f>
        <v/>
      </c>
      <c r="D118" s="56" t="str">
        <f>'FORM NILAI SIAP'!R118</f>
        <v/>
      </c>
      <c r="E118" s="56" t="str">
        <f>'FORM NILAI SIAP'!T118</f>
        <v/>
      </c>
      <c r="F118" s="56" t="str">
        <f>'FORM NILAI SIAP'!V118</f>
        <v/>
      </c>
      <c r="G118" s="56" t="str">
        <f>'FORM NILAI SIAP'!X118</f>
        <v/>
      </c>
      <c r="H118" s="56" t="str">
        <f>'FORM NILAI SIAP'!Z118</f>
        <v/>
      </c>
      <c r="I118" s="56" t="str">
        <f>'FORM NILAI SIAP'!AB118</f>
        <v/>
      </c>
      <c r="J118" s="56" t="str">
        <f>'FORM NILAI SIAP'!AD118</f>
        <v/>
      </c>
      <c r="K118" s="56" t="str">
        <f>'FORM NILAI SIAP'!AF118</f>
        <v/>
      </c>
      <c r="L118" s="56" t="str">
        <f>'FORM NILAI SIAP'!AH118</f>
        <v/>
      </c>
      <c r="M118" s="56" t="str">
        <f>'FORM NILAI SIAP'!AJ118</f>
        <v/>
      </c>
      <c r="N118" s="56" t="str">
        <f>'FORM NILAI SIAP'!AL118</f>
        <v/>
      </c>
      <c r="O118" s="56" t="str">
        <f>'FORM NILAI SIAP'!AN118</f>
        <v/>
      </c>
      <c r="P118" t="str">
        <f t="shared" ca="1" si="4"/>
        <v/>
      </c>
    </row>
    <row r="119" spans="1:16" x14ac:dyDescent="0.25">
      <c r="A119" s="63" t="str">
        <f t="shared" si="5"/>
        <v/>
      </c>
      <c r="B119" s="56" t="str">
        <f>'FORM NILAI SIAP'!N119</f>
        <v/>
      </c>
      <c r="C119" s="56" t="str">
        <f>'FORM NILAI SIAP'!P119</f>
        <v/>
      </c>
      <c r="D119" s="56" t="str">
        <f>'FORM NILAI SIAP'!R119</f>
        <v/>
      </c>
      <c r="E119" s="56" t="str">
        <f>'FORM NILAI SIAP'!T119</f>
        <v/>
      </c>
      <c r="F119" s="56" t="str">
        <f>'FORM NILAI SIAP'!V119</f>
        <v/>
      </c>
      <c r="G119" s="56" t="str">
        <f>'FORM NILAI SIAP'!X119</f>
        <v/>
      </c>
      <c r="H119" s="56" t="str">
        <f>'FORM NILAI SIAP'!Z119</f>
        <v/>
      </c>
      <c r="I119" s="56" t="str">
        <f>'FORM NILAI SIAP'!AB119</f>
        <v/>
      </c>
      <c r="J119" s="56" t="str">
        <f>'FORM NILAI SIAP'!AD119</f>
        <v/>
      </c>
      <c r="K119" s="56" t="str">
        <f>'FORM NILAI SIAP'!AF119</f>
        <v/>
      </c>
      <c r="L119" s="56" t="str">
        <f>'FORM NILAI SIAP'!AH119</f>
        <v/>
      </c>
      <c r="M119" s="56" t="str">
        <f>'FORM NILAI SIAP'!AJ119</f>
        <v/>
      </c>
      <c r="N119" s="56" t="str">
        <f>'FORM NILAI SIAP'!AL119</f>
        <v/>
      </c>
      <c r="O119" s="56" t="str">
        <f>'FORM NILAI SIAP'!AN119</f>
        <v/>
      </c>
      <c r="P119" t="str">
        <f t="shared" ca="1" si="4"/>
        <v/>
      </c>
    </row>
    <row r="120" spans="1:16" x14ac:dyDescent="0.25">
      <c r="A120" s="63" t="str">
        <f t="shared" si="5"/>
        <v/>
      </c>
      <c r="B120" s="56" t="str">
        <f>'FORM NILAI SIAP'!N120</f>
        <v/>
      </c>
      <c r="C120" s="56" t="str">
        <f>'FORM NILAI SIAP'!P120</f>
        <v/>
      </c>
      <c r="D120" s="56" t="str">
        <f>'FORM NILAI SIAP'!R120</f>
        <v/>
      </c>
      <c r="E120" s="56" t="str">
        <f>'FORM NILAI SIAP'!T120</f>
        <v/>
      </c>
      <c r="F120" s="56" t="str">
        <f>'FORM NILAI SIAP'!V120</f>
        <v/>
      </c>
      <c r="G120" s="56" t="str">
        <f>'FORM NILAI SIAP'!X120</f>
        <v/>
      </c>
      <c r="H120" s="56" t="str">
        <f>'FORM NILAI SIAP'!Z120</f>
        <v/>
      </c>
      <c r="I120" s="56" t="str">
        <f>'FORM NILAI SIAP'!AB120</f>
        <v/>
      </c>
      <c r="J120" s="56" t="str">
        <f>'FORM NILAI SIAP'!AD120</f>
        <v/>
      </c>
      <c r="K120" s="56" t="str">
        <f>'FORM NILAI SIAP'!AF120</f>
        <v/>
      </c>
      <c r="L120" s="56" t="str">
        <f>'FORM NILAI SIAP'!AH120</f>
        <v/>
      </c>
      <c r="M120" s="56" t="str">
        <f>'FORM NILAI SIAP'!AJ120</f>
        <v/>
      </c>
      <c r="N120" s="56" t="str">
        <f>'FORM NILAI SIAP'!AL120</f>
        <v/>
      </c>
      <c r="O120" s="56" t="str">
        <f>'FORM NILAI SIAP'!AN120</f>
        <v/>
      </c>
      <c r="P120" t="str">
        <f t="shared" ca="1" si="4"/>
        <v/>
      </c>
    </row>
    <row r="121" spans="1:16" x14ac:dyDescent="0.25">
      <c r="A121" s="63" t="str">
        <f t="shared" si="5"/>
        <v/>
      </c>
      <c r="B121" s="56" t="str">
        <f>'FORM NILAI SIAP'!N121</f>
        <v/>
      </c>
      <c r="C121" s="56" t="str">
        <f>'FORM NILAI SIAP'!P121</f>
        <v/>
      </c>
      <c r="D121" s="56" t="str">
        <f>'FORM NILAI SIAP'!R121</f>
        <v/>
      </c>
      <c r="E121" s="56" t="str">
        <f>'FORM NILAI SIAP'!T121</f>
        <v/>
      </c>
      <c r="F121" s="56" t="str">
        <f>'FORM NILAI SIAP'!V121</f>
        <v/>
      </c>
      <c r="G121" s="56" t="str">
        <f>'FORM NILAI SIAP'!X121</f>
        <v/>
      </c>
      <c r="H121" s="56" t="str">
        <f>'FORM NILAI SIAP'!Z121</f>
        <v/>
      </c>
      <c r="I121" s="56" t="str">
        <f>'FORM NILAI SIAP'!AB121</f>
        <v/>
      </c>
      <c r="J121" s="56" t="str">
        <f>'FORM NILAI SIAP'!AD121</f>
        <v/>
      </c>
      <c r="K121" s="56" t="str">
        <f>'FORM NILAI SIAP'!AF121</f>
        <v/>
      </c>
      <c r="L121" s="56" t="str">
        <f>'FORM NILAI SIAP'!AH121</f>
        <v/>
      </c>
      <c r="M121" s="56" t="str">
        <f>'FORM NILAI SIAP'!AJ121</f>
        <v/>
      </c>
      <c r="N121" s="56" t="str">
        <f>'FORM NILAI SIAP'!AL121</f>
        <v/>
      </c>
      <c r="O121" s="56" t="str">
        <f>'FORM NILAI SIAP'!AN121</f>
        <v/>
      </c>
      <c r="P121" t="str">
        <f t="shared" ca="1" si="4"/>
        <v/>
      </c>
    </row>
    <row r="122" spans="1:16" x14ac:dyDescent="0.25">
      <c r="A122" s="63" t="str">
        <f t="shared" si="5"/>
        <v/>
      </c>
      <c r="B122" s="56" t="str">
        <f>'FORM NILAI SIAP'!N122</f>
        <v/>
      </c>
      <c r="C122" s="56" t="str">
        <f>'FORM NILAI SIAP'!P122</f>
        <v/>
      </c>
      <c r="D122" s="56" t="str">
        <f>'FORM NILAI SIAP'!R122</f>
        <v/>
      </c>
      <c r="E122" s="56" t="str">
        <f>'FORM NILAI SIAP'!T122</f>
        <v/>
      </c>
      <c r="F122" s="56" t="str">
        <f>'FORM NILAI SIAP'!V122</f>
        <v/>
      </c>
      <c r="G122" s="56" t="str">
        <f>'FORM NILAI SIAP'!X122</f>
        <v/>
      </c>
      <c r="H122" s="56" t="str">
        <f>'FORM NILAI SIAP'!Z122</f>
        <v/>
      </c>
      <c r="I122" s="56" t="str">
        <f>'FORM NILAI SIAP'!AB122</f>
        <v/>
      </c>
      <c r="J122" s="56" t="str">
        <f>'FORM NILAI SIAP'!AD122</f>
        <v/>
      </c>
      <c r="K122" s="56" t="str">
        <f>'FORM NILAI SIAP'!AF122</f>
        <v/>
      </c>
      <c r="L122" s="56" t="str">
        <f>'FORM NILAI SIAP'!AH122</f>
        <v/>
      </c>
      <c r="M122" s="56" t="str">
        <f>'FORM NILAI SIAP'!AJ122</f>
        <v/>
      </c>
      <c r="N122" s="56" t="str">
        <f>'FORM NILAI SIAP'!AL122</f>
        <v/>
      </c>
      <c r="O122" s="56" t="str">
        <f>'FORM NILAI SIAP'!AN122</f>
        <v/>
      </c>
      <c r="P122" t="str">
        <f t="shared" ca="1" si="4"/>
        <v/>
      </c>
    </row>
    <row r="123" spans="1:16" x14ac:dyDescent="0.25">
      <c r="A123" s="63" t="str">
        <f t="shared" si="5"/>
        <v/>
      </c>
      <c r="B123" s="56" t="str">
        <f>'FORM NILAI SIAP'!N123</f>
        <v/>
      </c>
      <c r="C123" s="56" t="str">
        <f>'FORM NILAI SIAP'!P123</f>
        <v/>
      </c>
      <c r="D123" s="56" t="str">
        <f>'FORM NILAI SIAP'!R123</f>
        <v/>
      </c>
      <c r="E123" s="56" t="str">
        <f>'FORM NILAI SIAP'!T123</f>
        <v/>
      </c>
      <c r="F123" s="56" t="str">
        <f>'FORM NILAI SIAP'!V123</f>
        <v/>
      </c>
      <c r="G123" s="56" t="str">
        <f>'FORM NILAI SIAP'!X123</f>
        <v/>
      </c>
      <c r="H123" s="56" t="str">
        <f>'FORM NILAI SIAP'!Z123</f>
        <v/>
      </c>
      <c r="I123" s="56" t="str">
        <f>'FORM NILAI SIAP'!AB123</f>
        <v/>
      </c>
      <c r="J123" s="56" t="str">
        <f>'FORM NILAI SIAP'!AD123</f>
        <v/>
      </c>
      <c r="K123" s="56" t="str">
        <f>'FORM NILAI SIAP'!AF123</f>
        <v/>
      </c>
      <c r="L123" s="56" t="str">
        <f>'FORM NILAI SIAP'!AH123</f>
        <v/>
      </c>
      <c r="M123" s="56" t="str">
        <f>'FORM NILAI SIAP'!AJ123</f>
        <v/>
      </c>
      <c r="N123" s="56" t="str">
        <f>'FORM NILAI SIAP'!AL123</f>
        <v/>
      </c>
      <c r="O123" s="56" t="str">
        <f>'FORM NILAI SIAP'!AN123</f>
        <v/>
      </c>
      <c r="P123" t="str">
        <f t="shared" ca="1" si="4"/>
        <v/>
      </c>
    </row>
    <row r="124" spans="1:16" x14ac:dyDescent="0.25">
      <c r="A124" s="63" t="str">
        <f t="shared" si="5"/>
        <v/>
      </c>
      <c r="B124" s="56" t="str">
        <f>'FORM NILAI SIAP'!N124</f>
        <v/>
      </c>
      <c r="C124" s="56" t="str">
        <f>'FORM NILAI SIAP'!P124</f>
        <v/>
      </c>
      <c r="D124" s="56" t="str">
        <f>'FORM NILAI SIAP'!R124</f>
        <v/>
      </c>
      <c r="E124" s="56" t="str">
        <f>'FORM NILAI SIAP'!T124</f>
        <v/>
      </c>
      <c r="F124" s="56" t="str">
        <f>'FORM NILAI SIAP'!V124</f>
        <v/>
      </c>
      <c r="G124" s="56" t="str">
        <f>'FORM NILAI SIAP'!X124</f>
        <v/>
      </c>
      <c r="H124" s="56" t="str">
        <f>'FORM NILAI SIAP'!Z124</f>
        <v/>
      </c>
      <c r="I124" s="56" t="str">
        <f>'FORM NILAI SIAP'!AB124</f>
        <v/>
      </c>
      <c r="J124" s="56" t="str">
        <f>'FORM NILAI SIAP'!AD124</f>
        <v/>
      </c>
      <c r="K124" s="56" t="str">
        <f>'FORM NILAI SIAP'!AF124</f>
        <v/>
      </c>
      <c r="L124" s="56" t="str">
        <f>'FORM NILAI SIAP'!AH124</f>
        <v/>
      </c>
      <c r="M124" s="56" t="str">
        <f>'FORM NILAI SIAP'!AJ124</f>
        <v/>
      </c>
      <c r="N124" s="56" t="str">
        <f>'FORM NILAI SIAP'!AL124</f>
        <v/>
      </c>
      <c r="O124" s="56" t="str">
        <f>'FORM NILAI SIAP'!AN124</f>
        <v/>
      </c>
      <c r="P124" t="str">
        <f t="shared" ca="1" si="4"/>
        <v/>
      </c>
    </row>
    <row r="125" spans="1:16" x14ac:dyDescent="0.25">
      <c r="A125" s="63" t="str">
        <f t="shared" si="5"/>
        <v/>
      </c>
      <c r="B125" s="56" t="str">
        <f>'FORM NILAI SIAP'!N125</f>
        <v/>
      </c>
      <c r="C125" s="56" t="str">
        <f>'FORM NILAI SIAP'!P125</f>
        <v/>
      </c>
      <c r="D125" s="56" t="str">
        <f>'FORM NILAI SIAP'!R125</f>
        <v/>
      </c>
      <c r="E125" s="56" t="str">
        <f>'FORM NILAI SIAP'!T125</f>
        <v/>
      </c>
      <c r="F125" s="56" t="str">
        <f>'FORM NILAI SIAP'!V125</f>
        <v/>
      </c>
      <c r="G125" s="56" t="str">
        <f>'FORM NILAI SIAP'!X125</f>
        <v/>
      </c>
      <c r="H125" s="56" t="str">
        <f>'FORM NILAI SIAP'!Z125</f>
        <v/>
      </c>
      <c r="I125" s="56" t="str">
        <f>'FORM NILAI SIAP'!AB125</f>
        <v/>
      </c>
      <c r="J125" s="56" t="str">
        <f>'FORM NILAI SIAP'!AD125</f>
        <v/>
      </c>
      <c r="K125" s="56" t="str">
        <f>'FORM NILAI SIAP'!AF125</f>
        <v/>
      </c>
      <c r="L125" s="56" t="str">
        <f>'FORM NILAI SIAP'!AH125</f>
        <v/>
      </c>
      <c r="M125" s="56" t="str">
        <f>'FORM NILAI SIAP'!AJ125</f>
        <v/>
      </c>
      <c r="N125" s="56" t="str">
        <f>'FORM NILAI SIAP'!AL125</f>
        <v/>
      </c>
      <c r="O125" s="56" t="str">
        <f>'FORM NILAI SIAP'!AN125</f>
        <v/>
      </c>
      <c r="P125" t="str">
        <f t="shared" ca="1" si="4"/>
        <v/>
      </c>
    </row>
    <row r="126" spans="1:16" x14ac:dyDescent="0.25">
      <c r="A126" s="63" t="str">
        <f t="shared" si="5"/>
        <v/>
      </c>
      <c r="B126" s="56" t="str">
        <f>'FORM NILAI SIAP'!N126</f>
        <v/>
      </c>
      <c r="C126" s="56" t="str">
        <f>'FORM NILAI SIAP'!P126</f>
        <v/>
      </c>
      <c r="D126" s="56" t="str">
        <f>'FORM NILAI SIAP'!R126</f>
        <v/>
      </c>
      <c r="E126" s="56" t="str">
        <f>'FORM NILAI SIAP'!T126</f>
        <v/>
      </c>
      <c r="F126" s="56" t="str">
        <f>'FORM NILAI SIAP'!V126</f>
        <v/>
      </c>
      <c r="G126" s="56" t="str">
        <f>'FORM NILAI SIAP'!X126</f>
        <v/>
      </c>
      <c r="H126" s="56" t="str">
        <f>'FORM NILAI SIAP'!Z126</f>
        <v/>
      </c>
      <c r="I126" s="56" t="str">
        <f>'FORM NILAI SIAP'!AB126</f>
        <v/>
      </c>
      <c r="J126" s="56" t="str">
        <f>'FORM NILAI SIAP'!AD126</f>
        <v/>
      </c>
      <c r="K126" s="56" t="str">
        <f>'FORM NILAI SIAP'!AF126</f>
        <v/>
      </c>
      <c r="L126" s="56" t="str">
        <f>'FORM NILAI SIAP'!AH126</f>
        <v/>
      </c>
      <c r="M126" s="56" t="str">
        <f>'FORM NILAI SIAP'!AJ126</f>
        <v/>
      </c>
      <c r="N126" s="56" t="str">
        <f>'FORM NILAI SIAP'!AL126</f>
        <v/>
      </c>
      <c r="O126" s="56" t="str">
        <f>'FORM NILAI SIAP'!AN126</f>
        <v/>
      </c>
      <c r="P126" t="str">
        <f t="shared" ca="1" si="4"/>
        <v/>
      </c>
    </row>
    <row r="127" spans="1:16" x14ac:dyDescent="0.25">
      <c r="A127" s="63" t="str">
        <f t="shared" si="5"/>
        <v/>
      </c>
      <c r="B127" s="56" t="str">
        <f>'FORM NILAI SIAP'!N127</f>
        <v/>
      </c>
      <c r="C127" s="56" t="str">
        <f>'FORM NILAI SIAP'!P127</f>
        <v/>
      </c>
      <c r="D127" s="56" t="str">
        <f>'FORM NILAI SIAP'!R127</f>
        <v/>
      </c>
      <c r="E127" s="56" t="str">
        <f>'FORM NILAI SIAP'!T127</f>
        <v/>
      </c>
      <c r="F127" s="56" t="str">
        <f>'FORM NILAI SIAP'!V127</f>
        <v/>
      </c>
      <c r="G127" s="56" t="str">
        <f>'FORM NILAI SIAP'!X127</f>
        <v/>
      </c>
      <c r="H127" s="56" t="str">
        <f>'FORM NILAI SIAP'!Z127</f>
        <v/>
      </c>
      <c r="I127" s="56" t="str">
        <f>'FORM NILAI SIAP'!AB127</f>
        <v/>
      </c>
      <c r="J127" s="56" t="str">
        <f>'FORM NILAI SIAP'!AD127</f>
        <v/>
      </c>
      <c r="K127" s="56" t="str">
        <f>'FORM NILAI SIAP'!AF127</f>
        <v/>
      </c>
      <c r="L127" s="56" t="str">
        <f>'FORM NILAI SIAP'!AH127</f>
        <v/>
      </c>
      <c r="M127" s="56" t="str">
        <f>'FORM NILAI SIAP'!AJ127</f>
        <v/>
      </c>
      <c r="N127" s="56" t="str">
        <f>'FORM NILAI SIAP'!AL127</f>
        <v/>
      </c>
      <c r="O127" s="56" t="str">
        <f>'FORM NILAI SIAP'!AN127</f>
        <v/>
      </c>
      <c r="P127" t="str">
        <f t="shared" ca="1" si="4"/>
        <v/>
      </c>
    </row>
    <row r="128" spans="1:16" x14ac:dyDescent="0.25">
      <c r="A128" s="63" t="str">
        <f t="shared" si="5"/>
        <v/>
      </c>
      <c r="B128" s="56" t="str">
        <f>'FORM NILAI SIAP'!N128</f>
        <v/>
      </c>
      <c r="C128" s="56" t="str">
        <f>'FORM NILAI SIAP'!P128</f>
        <v/>
      </c>
      <c r="D128" s="56" t="str">
        <f>'FORM NILAI SIAP'!R128</f>
        <v/>
      </c>
      <c r="E128" s="56" t="str">
        <f>'FORM NILAI SIAP'!T128</f>
        <v/>
      </c>
      <c r="F128" s="56" t="str">
        <f>'FORM NILAI SIAP'!V128</f>
        <v/>
      </c>
      <c r="G128" s="56" t="str">
        <f>'FORM NILAI SIAP'!X128</f>
        <v/>
      </c>
      <c r="H128" s="56" t="str">
        <f>'FORM NILAI SIAP'!Z128</f>
        <v/>
      </c>
      <c r="I128" s="56" t="str">
        <f>'FORM NILAI SIAP'!AB128</f>
        <v/>
      </c>
      <c r="J128" s="56" t="str">
        <f>'FORM NILAI SIAP'!AD128</f>
        <v/>
      </c>
      <c r="K128" s="56" t="str">
        <f>'FORM NILAI SIAP'!AF128</f>
        <v/>
      </c>
      <c r="L128" s="56" t="str">
        <f>'FORM NILAI SIAP'!AH128</f>
        <v/>
      </c>
      <c r="M128" s="56" t="str">
        <f>'FORM NILAI SIAP'!AJ128</f>
        <v/>
      </c>
      <c r="N128" s="56" t="str">
        <f>'FORM NILAI SIAP'!AL128</f>
        <v/>
      </c>
      <c r="O128" s="56" t="str">
        <f>'FORM NILAI SIAP'!AN128</f>
        <v/>
      </c>
      <c r="P128" t="str">
        <f t="shared" ca="1" si="4"/>
        <v/>
      </c>
    </row>
    <row r="129" spans="1:16" x14ac:dyDescent="0.25">
      <c r="A129" s="63" t="str">
        <f t="shared" si="5"/>
        <v/>
      </c>
      <c r="B129" s="56" t="str">
        <f>'FORM NILAI SIAP'!N129</f>
        <v/>
      </c>
      <c r="C129" s="56" t="str">
        <f>'FORM NILAI SIAP'!P129</f>
        <v/>
      </c>
      <c r="D129" s="56" t="str">
        <f>'FORM NILAI SIAP'!R129</f>
        <v/>
      </c>
      <c r="E129" s="56" t="str">
        <f>'FORM NILAI SIAP'!T129</f>
        <v/>
      </c>
      <c r="F129" s="56" t="str">
        <f>'FORM NILAI SIAP'!V129</f>
        <v/>
      </c>
      <c r="G129" s="56" t="str">
        <f>'FORM NILAI SIAP'!X129</f>
        <v/>
      </c>
      <c r="H129" s="56" t="str">
        <f>'FORM NILAI SIAP'!Z129</f>
        <v/>
      </c>
      <c r="I129" s="56" t="str">
        <f>'FORM NILAI SIAP'!AB129</f>
        <v/>
      </c>
      <c r="J129" s="56" t="str">
        <f>'FORM NILAI SIAP'!AD129</f>
        <v/>
      </c>
      <c r="K129" s="56" t="str">
        <f>'FORM NILAI SIAP'!AF129</f>
        <v/>
      </c>
      <c r="L129" s="56" t="str">
        <f>'FORM NILAI SIAP'!AH129</f>
        <v/>
      </c>
      <c r="M129" s="56" t="str">
        <f>'FORM NILAI SIAP'!AJ129</f>
        <v/>
      </c>
      <c r="N129" s="56" t="str">
        <f>'FORM NILAI SIAP'!AL129</f>
        <v/>
      </c>
      <c r="O129" s="56" t="str">
        <f>'FORM NILAI SIAP'!AN129</f>
        <v/>
      </c>
      <c r="P129" t="str">
        <f t="shared" ca="1" si="4"/>
        <v/>
      </c>
    </row>
    <row r="130" spans="1:16" x14ac:dyDescent="0.25">
      <c r="A130" s="63" t="str">
        <f t="shared" si="5"/>
        <v/>
      </c>
      <c r="B130" s="56" t="str">
        <f>'FORM NILAI SIAP'!N130</f>
        <v/>
      </c>
      <c r="C130" s="56" t="str">
        <f>'FORM NILAI SIAP'!P130</f>
        <v/>
      </c>
      <c r="D130" s="56" t="str">
        <f>'FORM NILAI SIAP'!R130</f>
        <v/>
      </c>
      <c r="E130" s="56" t="str">
        <f>'FORM NILAI SIAP'!T130</f>
        <v/>
      </c>
      <c r="F130" s="56" t="str">
        <f>'FORM NILAI SIAP'!V130</f>
        <v/>
      </c>
      <c r="G130" s="56" t="str">
        <f>'FORM NILAI SIAP'!X130</f>
        <v/>
      </c>
      <c r="H130" s="56" t="str">
        <f>'FORM NILAI SIAP'!Z130</f>
        <v/>
      </c>
      <c r="I130" s="56" t="str">
        <f>'FORM NILAI SIAP'!AB130</f>
        <v/>
      </c>
      <c r="J130" s="56" t="str">
        <f>'FORM NILAI SIAP'!AD130</f>
        <v/>
      </c>
      <c r="K130" s="56" t="str">
        <f>'FORM NILAI SIAP'!AF130</f>
        <v/>
      </c>
      <c r="L130" s="56" t="str">
        <f>'FORM NILAI SIAP'!AH130</f>
        <v/>
      </c>
      <c r="M130" s="56" t="str">
        <f>'FORM NILAI SIAP'!AJ130</f>
        <v/>
      </c>
      <c r="N130" s="56" t="str">
        <f>'FORM NILAI SIAP'!AL130</f>
        <v/>
      </c>
      <c r="O130" s="56" t="str">
        <f>'FORM NILAI SIAP'!AN130</f>
        <v/>
      </c>
      <c r="P130" t="str">
        <f t="shared" ca="1" si="4"/>
        <v/>
      </c>
    </row>
    <row r="131" spans="1:16" x14ac:dyDescent="0.25">
      <c r="A131" s="63" t="str">
        <f t="shared" si="5"/>
        <v/>
      </c>
      <c r="B131" s="56" t="str">
        <f>'FORM NILAI SIAP'!N131</f>
        <v/>
      </c>
      <c r="C131" s="56" t="str">
        <f>'FORM NILAI SIAP'!P131</f>
        <v/>
      </c>
      <c r="D131" s="56" t="str">
        <f>'FORM NILAI SIAP'!R131</f>
        <v/>
      </c>
      <c r="E131" s="56" t="str">
        <f>'FORM NILAI SIAP'!T131</f>
        <v/>
      </c>
      <c r="F131" s="56" t="str">
        <f>'FORM NILAI SIAP'!V131</f>
        <v/>
      </c>
      <c r="G131" s="56" t="str">
        <f>'FORM NILAI SIAP'!X131</f>
        <v/>
      </c>
      <c r="H131" s="56" t="str">
        <f>'FORM NILAI SIAP'!Z131</f>
        <v/>
      </c>
      <c r="I131" s="56" t="str">
        <f>'FORM NILAI SIAP'!AB131</f>
        <v/>
      </c>
      <c r="J131" s="56" t="str">
        <f>'FORM NILAI SIAP'!AD131</f>
        <v/>
      </c>
      <c r="K131" s="56" t="str">
        <f>'FORM NILAI SIAP'!AF131</f>
        <v/>
      </c>
      <c r="L131" s="56" t="str">
        <f>'FORM NILAI SIAP'!AH131</f>
        <v/>
      </c>
      <c r="M131" s="56" t="str">
        <f>'FORM NILAI SIAP'!AJ131</f>
        <v/>
      </c>
      <c r="N131" s="56" t="str">
        <f>'FORM NILAI SIAP'!AL131</f>
        <v/>
      </c>
      <c r="O131" s="56" t="str">
        <f>'FORM NILAI SIAP'!AN131</f>
        <v/>
      </c>
      <c r="P131" t="str">
        <f t="shared" ca="1" si="4"/>
        <v/>
      </c>
    </row>
    <row r="132" spans="1:16" x14ac:dyDescent="0.25">
      <c r="A132" s="63" t="str">
        <f t="shared" si="5"/>
        <v/>
      </c>
      <c r="B132" s="56" t="str">
        <f>'FORM NILAI SIAP'!N132</f>
        <v/>
      </c>
      <c r="C132" s="56" t="str">
        <f>'FORM NILAI SIAP'!P132</f>
        <v/>
      </c>
      <c r="D132" s="56" t="str">
        <f>'FORM NILAI SIAP'!R132</f>
        <v/>
      </c>
      <c r="E132" s="56" t="str">
        <f>'FORM NILAI SIAP'!T132</f>
        <v/>
      </c>
      <c r="F132" s="56" t="str">
        <f>'FORM NILAI SIAP'!V132</f>
        <v/>
      </c>
      <c r="G132" s="56" t="str">
        <f>'FORM NILAI SIAP'!X132</f>
        <v/>
      </c>
      <c r="H132" s="56" t="str">
        <f>'FORM NILAI SIAP'!Z132</f>
        <v/>
      </c>
      <c r="I132" s="56" t="str">
        <f>'FORM NILAI SIAP'!AB132</f>
        <v/>
      </c>
      <c r="J132" s="56" t="str">
        <f>'FORM NILAI SIAP'!AD132</f>
        <v/>
      </c>
      <c r="K132" s="56" t="str">
        <f>'FORM NILAI SIAP'!AF132</f>
        <v/>
      </c>
      <c r="L132" s="56" t="str">
        <f>'FORM NILAI SIAP'!AH132</f>
        <v/>
      </c>
      <c r="M132" s="56" t="str">
        <f>'FORM NILAI SIAP'!AJ132</f>
        <v/>
      </c>
      <c r="N132" s="56" t="str">
        <f>'FORM NILAI SIAP'!AL132</f>
        <v/>
      </c>
      <c r="O132" s="56" t="str">
        <f>'FORM NILAI SIAP'!AN132</f>
        <v/>
      </c>
      <c r="P132" t="str">
        <f t="shared" ca="1" si="4"/>
        <v/>
      </c>
    </row>
    <row r="133" spans="1:16" x14ac:dyDescent="0.25">
      <c r="A133" s="63" t="str">
        <f t="shared" si="5"/>
        <v/>
      </c>
      <c r="B133" s="56" t="str">
        <f>'FORM NILAI SIAP'!N133</f>
        <v/>
      </c>
      <c r="C133" s="56" t="str">
        <f>'FORM NILAI SIAP'!P133</f>
        <v/>
      </c>
      <c r="D133" s="56" t="str">
        <f>'FORM NILAI SIAP'!R133</f>
        <v/>
      </c>
      <c r="E133" s="56" t="str">
        <f>'FORM NILAI SIAP'!T133</f>
        <v/>
      </c>
      <c r="F133" s="56" t="str">
        <f>'FORM NILAI SIAP'!V133</f>
        <v/>
      </c>
      <c r="G133" s="56" t="str">
        <f>'FORM NILAI SIAP'!X133</f>
        <v/>
      </c>
      <c r="H133" s="56" t="str">
        <f>'FORM NILAI SIAP'!Z133</f>
        <v/>
      </c>
      <c r="I133" s="56" t="str">
        <f>'FORM NILAI SIAP'!AB133</f>
        <v/>
      </c>
      <c r="J133" s="56" t="str">
        <f>'FORM NILAI SIAP'!AD133</f>
        <v/>
      </c>
      <c r="K133" s="56" t="str">
        <f>'FORM NILAI SIAP'!AF133</f>
        <v/>
      </c>
      <c r="L133" s="56" t="str">
        <f>'FORM NILAI SIAP'!AH133</f>
        <v/>
      </c>
      <c r="M133" s="56" t="str">
        <f>'FORM NILAI SIAP'!AJ133</f>
        <v/>
      </c>
      <c r="N133" s="56" t="str">
        <f>'FORM NILAI SIAP'!AL133</f>
        <v/>
      </c>
      <c r="O133" s="56" t="str">
        <f>'FORM NILAI SIAP'!AN133</f>
        <v/>
      </c>
      <c r="P133" t="str">
        <f t="shared" ca="1" si="4"/>
        <v/>
      </c>
    </row>
    <row r="134" spans="1:16" x14ac:dyDescent="0.25">
      <c r="A134" s="63" t="str">
        <f t="shared" si="5"/>
        <v/>
      </c>
      <c r="B134" s="56" t="str">
        <f>'FORM NILAI SIAP'!N134</f>
        <v/>
      </c>
      <c r="C134" s="56" t="str">
        <f>'FORM NILAI SIAP'!P134</f>
        <v/>
      </c>
      <c r="D134" s="56" t="str">
        <f>'FORM NILAI SIAP'!R134</f>
        <v/>
      </c>
      <c r="E134" s="56" t="str">
        <f>'FORM NILAI SIAP'!T134</f>
        <v/>
      </c>
      <c r="F134" s="56" t="str">
        <f>'FORM NILAI SIAP'!V134</f>
        <v/>
      </c>
      <c r="G134" s="56" t="str">
        <f>'FORM NILAI SIAP'!X134</f>
        <v/>
      </c>
      <c r="H134" s="56" t="str">
        <f>'FORM NILAI SIAP'!Z134</f>
        <v/>
      </c>
      <c r="I134" s="56" t="str">
        <f>'FORM NILAI SIAP'!AB134</f>
        <v/>
      </c>
      <c r="J134" s="56" t="str">
        <f>'FORM NILAI SIAP'!AD134</f>
        <v/>
      </c>
      <c r="K134" s="56" t="str">
        <f>'FORM NILAI SIAP'!AF134</f>
        <v/>
      </c>
      <c r="L134" s="56" t="str">
        <f>'FORM NILAI SIAP'!AH134</f>
        <v/>
      </c>
      <c r="M134" s="56" t="str">
        <f>'FORM NILAI SIAP'!AJ134</f>
        <v/>
      </c>
      <c r="N134" s="56" t="str">
        <f>'FORM NILAI SIAP'!AL134</f>
        <v/>
      </c>
      <c r="O134" s="56" t="str">
        <f>'FORM NILAI SIAP'!AN134</f>
        <v/>
      </c>
      <c r="P134" t="str">
        <f t="shared" ca="1" si="4"/>
        <v/>
      </c>
    </row>
    <row r="135" spans="1:16" x14ac:dyDescent="0.25">
      <c r="A135" s="63" t="str">
        <f t="shared" si="5"/>
        <v/>
      </c>
      <c r="B135" s="56" t="str">
        <f>'FORM NILAI SIAP'!N135</f>
        <v/>
      </c>
      <c r="C135" s="56" t="str">
        <f>'FORM NILAI SIAP'!P135</f>
        <v/>
      </c>
      <c r="D135" s="56" t="str">
        <f>'FORM NILAI SIAP'!R135</f>
        <v/>
      </c>
      <c r="E135" s="56" t="str">
        <f>'FORM NILAI SIAP'!T135</f>
        <v/>
      </c>
      <c r="F135" s="56" t="str">
        <f>'FORM NILAI SIAP'!V135</f>
        <v/>
      </c>
      <c r="G135" s="56" t="str">
        <f>'FORM NILAI SIAP'!X135</f>
        <v/>
      </c>
      <c r="H135" s="56" t="str">
        <f>'FORM NILAI SIAP'!Z135</f>
        <v/>
      </c>
      <c r="I135" s="56" t="str">
        <f>'FORM NILAI SIAP'!AB135</f>
        <v/>
      </c>
      <c r="J135" s="56" t="str">
        <f>'FORM NILAI SIAP'!AD135</f>
        <v/>
      </c>
      <c r="K135" s="56" t="str">
        <f>'FORM NILAI SIAP'!AF135</f>
        <v/>
      </c>
      <c r="L135" s="56" t="str">
        <f>'FORM NILAI SIAP'!AH135</f>
        <v/>
      </c>
      <c r="M135" s="56" t="str">
        <f>'FORM NILAI SIAP'!AJ135</f>
        <v/>
      </c>
      <c r="N135" s="56" t="str">
        <f>'FORM NILAI SIAP'!AL135</f>
        <v/>
      </c>
      <c r="O135" s="56" t="str">
        <f>'FORM NILAI SIAP'!AN135</f>
        <v/>
      </c>
      <c r="P135" t="str">
        <f t="shared" ca="1" si="4"/>
        <v/>
      </c>
    </row>
    <row r="136" spans="1:16" x14ac:dyDescent="0.25">
      <c r="A136" s="63" t="str">
        <f t="shared" si="5"/>
        <v/>
      </c>
      <c r="B136" s="56" t="str">
        <f>'FORM NILAI SIAP'!N136</f>
        <v/>
      </c>
      <c r="C136" s="56" t="str">
        <f>'FORM NILAI SIAP'!P136</f>
        <v/>
      </c>
      <c r="D136" s="56" t="str">
        <f>'FORM NILAI SIAP'!R136</f>
        <v/>
      </c>
      <c r="E136" s="56" t="str">
        <f>'FORM NILAI SIAP'!T136</f>
        <v/>
      </c>
      <c r="F136" s="56" t="str">
        <f>'FORM NILAI SIAP'!V136</f>
        <v/>
      </c>
      <c r="G136" s="56" t="str">
        <f>'FORM NILAI SIAP'!X136</f>
        <v/>
      </c>
      <c r="H136" s="56" t="str">
        <f>'FORM NILAI SIAP'!Z136</f>
        <v/>
      </c>
      <c r="I136" s="56" t="str">
        <f>'FORM NILAI SIAP'!AB136</f>
        <v/>
      </c>
      <c r="J136" s="56" t="str">
        <f>'FORM NILAI SIAP'!AD136</f>
        <v/>
      </c>
      <c r="K136" s="56" t="str">
        <f>'FORM NILAI SIAP'!AF136</f>
        <v/>
      </c>
      <c r="L136" s="56" t="str">
        <f>'FORM NILAI SIAP'!AH136</f>
        <v/>
      </c>
      <c r="M136" s="56" t="str">
        <f>'FORM NILAI SIAP'!AJ136</f>
        <v/>
      </c>
      <c r="N136" s="56" t="str">
        <f>'FORM NILAI SIAP'!AL136</f>
        <v/>
      </c>
      <c r="O136" s="56" t="str">
        <f>'FORM NILAI SIAP'!AN136</f>
        <v/>
      </c>
      <c r="P136" t="str">
        <f t="shared" ref="P136:P199" ca="1" si="6">OFFSET(A136,,MATCH($T$1,$B$7:$O$7,0))</f>
        <v/>
      </c>
    </row>
    <row r="137" spans="1:16" x14ac:dyDescent="0.25">
      <c r="A137" s="63" t="str">
        <f t="shared" ref="A137:A200" si="7">IF(A136="","",IF(A136=jmlmhs,"",A136+1))</f>
        <v/>
      </c>
      <c r="B137" s="56" t="str">
        <f>'FORM NILAI SIAP'!N137</f>
        <v/>
      </c>
      <c r="C137" s="56" t="str">
        <f>'FORM NILAI SIAP'!P137</f>
        <v/>
      </c>
      <c r="D137" s="56" t="str">
        <f>'FORM NILAI SIAP'!R137</f>
        <v/>
      </c>
      <c r="E137" s="56" t="str">
        <f>'FORM NILAI SIAP'!T137</f>
        <v/>
      </c>
      <c r="F137" s="56" t="str">
        <f>'FORM NILAI SIAP'!V137</f>
        <v/>
      </c>
      <c r="G137" s="56" t="str">
        <f>'FORM NILAI SIAP'!X137</f>
        <v/>
      </c>
      <c r="H137" s="56" t="str">
        <f>'FORM NILAI SIAP'!Z137</f>
        <v/>
      </c>
      <c r="I137" s="56" t="str">
        <f>'FORM NILAI SIAP'!AB137</f>
        <v/>
      </c>
      <c r="J137" s="56" t="str">
        <f>'FORM NILAI SIAP'!AD137</f>
        <v/>
      </c>
      <c r="K137" s="56" t="str">
        <f>'FORM NILAI SIAP'!AF137</f>
        <v/>
      </c>
      <c r="L137" s="56" t="str">
        <f>'FORM NILAI SIAP'!AH137</f>
        <v/>
      </c>
      <c r="M137" s="56" t="str">
        <f>'FORM NILAI SIAP'!AJ137</f>
        <v/>
      </c>
      <c r="N137" s="56" t="str">
        <f>'FORM NILAI SIAP'!AL137</f>
        <v/>
      </c>
      <c r="O137" s="56" t="str">
        <f>'FORM NILAI SIAP'!AN137</f>
        <v/>
      </c>
      <c r="P137" t="str">
        <f t="shared" ca="1" si="6"/>
        <v/>
      </c>
    </row>
    <row r="138" spans="1:16" x14ac:dyDescent="0.25">
      <c r="A138" s="63" t="str">
        <f t="shared" si="7"/>
        <v/>
      </c>
      <c r="B138" s="56" t="str">
        <f>'FORM NILAI SIAP'!N138</f>
        <v/>
      </c>
      <c r="C138" s="56" t="str">
        <f>'FORM NILAI SIAP'!P138</f>
        <v/>
      </c>
      <c r="D138" s="56" t="str">
        <f>'FORM NILAI SIAP'!R138</f>
        <v/>
      </c>
      <c r="E138" s="56" t="str">
        <f>'FORM NILAI SIAP'!T138</f>
        <v/>
      </c>
      <c r="F138" s="56" t="str">
        <f>'FORM NILAI SIAP'!V138</f>
        <v/>
      </c>
      <c r="G138" s="56" t="str">
        <f>'FORM NILAI SIAP'!X138</f>
        <v/>
      </c>
      <c r="H138" s="56" t="str">
        <f>'FORM NILAI SIAP'!Z138</f>
        <v/>
      </c>
      <c r="I138" s="56" t="str">
        <f>'FORM NILAI SIAP'!AB138</f>
        <v/>
      </c>
      <c r="J138" s="56" t="str">
        <f>'FORM NILAI SIAP'!AD138</f>
        <v/>
      </c>
      <c r="K138" s="56" t="str">
        <f>'FORM NILAI SIAP'!AF138</f>
        <v/>
      </c>
      <c r="L138" s="56" t="str">
        <f>'FORM NILAI SIAP'!AH138</f>
        <v/>
      </c>
      <c r="M138" s="56" t="str">
        <f>'FORM NILAI SIAP'!AJ138</f>
        <v/>
      </c>
      <c r="N138" s="56" t="str">
        <f>'FORM NILAI SIAP'!AL138</f>
        <v/>
      </c>
      <c r="O138" s="56" t="str">
        <f>'FORM NILAI SIAP'!AN138</f>
        <v/>
      </c>
      <c r="P138" t="str">
        <f t="shared" ca="1" si="6"/>
        <v/>
      </c>
    </row>
    <row r="139" spans="1:16" x14ac:dyDescent="0.25">
      <c r="A139" s="63" t="str">
        <f t="shared" si="7"/>
        <v/>
      </c>
      <c r="B139" s="56" t="str">
        <f>'FORM NILAI SIAP'!N139</f>
        <v/>
      </c>
      <c r="C139" s="56" t="str">
        <f>'FORM NILAI SIAP'!P139</f>
        <v/>
      </c>
      <c r="D139" s="56" t="str">
        <f>'FORM NILAI SIAP'!R139</f>
        <v/>
      </c>
      <c r="E139" s="56" t="str">
        <f>'FORM NILAI SIAP'!T139</f>
        <v/>
      </c>
      <c r="F139" s="56" t="str">
        <f>'FORM NILAI SIAP'!V139</f>
        <v/>
      </c>
      <c r="G139" s="56" t="str">
        <f>'FORM NILAI SIAP'!X139</f>
        <v/>
      </c>
      <c r="H139" s="56" t="str">
        <f>'FORM NILAI SIAP'!Z139</f>
        <v/>
      </c>
      <c r="I139" s="56" t="str">
        <f>'FORM NILAI SIAP'!AB139</f>
        <v/>
      </c>
      <c r="J139" s="56" t="str">
        <f>'FORM NILAI SIAP'!AD139</f>
        <v/>
      </c>
      <c r="K139" s="56" t="str">
        <f>'FORM NILAI SIAP'!AF139</f>
        <v/>
      </c>
      <c r="L139" s="56" t="str">
        <f>'FORM NILAI SIAP'!AH139</f>
        <v/>
      </c>
      <c r="M139" s="56" t="str">
        <f>'FORM NILAI SIAP'!AJ139</f>
        <v/>
      </c>
      <c r="N139" s="56" t="str">
        <f>'FORM NILAI SIAP'!AL139</f>
        <v/>
      </c>
      <c r="O139" s="56" t="str">
        <f>'FORM NILAI SIAP'!AN139</f>
        <v/>
      </c>
      <c r="P139" t="str">
        <f t="shared" ca="1" si="6"/>
        <v/>
      </c>
    </row>
    <row r="140" spans="1:16" x14ac:dyDescent="0.25">
      <c r="A140" s="63" t="str">
        <f t="shared" si="7"/>
        <v/>
      </c>
      <c r="B140" s="56" t="str">
        <f>'FORM NILAI SIAP'!N140</f>
        <v/>
      </c>
      <c r="C140" s="56" t="str">
        <f>'FORM NILAI SIAP'!P140</f>
        <v/>
      </c>
      <c r="D140" s="56" t="str">
        <f>'FORM NILAI SIAP'!R140</f>
        <v/>
      </c>
      <c r="E140" s="56" t="str">
        <f>'FORM NILAI SIAP'!T140</f>
        <v/>
      </c>
      <c r="F140" s="56" t="str">
        <f>'FORM NILAI SIAP'!V140</f>
        <v/>
      </c>
      <c r="G140" s="56" t="str">
        <f>'FORM NILAI SIAP'!X140</f>
        <v/>
      </c>
      <c r="H140" s="56" t="str">
        <f>'FORM NILAI SIAP'!Z140</f>
        <v/>
      </c>
      <c r="I140" s="56" t="str">
        <f>'FORM NILAI SIAP'!AB140</f>
        <v/>
      </c>
      <c r="J140" s="56" t="str">
        <f>'FORM NILAI SIAP'!AD140</f>
        <v/>
      </c>
      <c r="K140" s="56" t="str">
        <f>'FORM NILAI SIAP'!AF140</f>
        <v/>
      </c>
      <c r="L140" s="56" t="str">
        <f>'FORM NILAI SIAP'!AH140</f>
        <v/>
      </c>
      <c r="M140" s="56" t="str">
        <f>'FORM NILAI SIAP'!AJ140</f>
        <v/>
      </c>
      <c r="N140" s="56" t="str">
        <f>'FORM NILAI SIAP'!AL140</f>
        <v/>
      </c>
      <c r="O140" s="56" t="str">
        <f>'FORM NILAI SIAP'!AN140</f>
        <v/>
      </c>
      <c r="P140" t="str">
        <f t="shared" ca="1" si="6"/>
        <v/>
      </c>
    </row>
    <row r="141" spans="1:16" x14ac:dyDescent="0.25">
      <c r="A141" s="63" t="str">
        <f t="shared" si="7"/>
        <v/>
      </c>
      <c r="B141" s="56" t="str">
        <f>'FORM NILAI SIAP'!N141</f>
        <v/>
      </c>
      <c r="C141" s="56" t="str">
        <f>'FORM NILAI SIAP'!P141</f>
        <v/>
      </c>
      <c r="D141" s="56" t="str">
        <f>'FORM NILAI SIAP'!R141</f>
        <v/>
      </c>
      <c r="E141" s="56" t="str">
        <f>'FORM NILAI SIAP'!T141</f>
        <v/>
      </c>
      <c r="F141" s="56" t="str">
        <f>'FORM NILAI SIAP'!V141</f>
        <v/>
      </c>
      <c r="G141" s="56" t="str">
        <f>'FORM NILAI SIAP'!X141</f>
        <v/>
      </c>
      <c r="H141" s="56" t="str">
        <f>'FORM NILAI SIAP'!Z141</f>
        <v/>
      </c>
      <c r="I141" s="56" t="str">
        <f>'FORM NILAI SIAP'!AB141</f>
        <v/>
      </c>
      <c r="J141" s="56" t="str">
        <f>'FORM NILAI SIAP'!AD141</f>
        <v/>
      </c>
      <c r="K141" s="56" t="str">
        <f>'FORM NILAI SIAP'!AF141</f>
        <v/>
      </c>
      <c r="L141" s="56" t="str">
        <f>'FORM NILAI SIAP'!AH141</f>
        <v/>
      </c>
      <c r="M141" s="56" t="str">
        <f>'FORM NILAI SIAP'!AJ141</f>
        <v/>
      </c>
      <c r="N141" s="56" t="str">
        <f>'FORM NILAI SIAP'!AL141</f>
        <v/>
      </c>
      <c r="O141" s="56" t="str">
        <f>'FORM NILAI SIAP'!AN141</f>
        <v/>
      </c>
      <c r="P141" t="str">
        <f t="shared" ca="1" si="6"/>
        <v/>
      </c>
    </row>
    <row r="142" spans="1:16" x14ac:dyDescent="0.25">
      <c r="A142" s="63" t="str">
        <f t="shared" si="7"/>
        <v/>
      </c>
      <c r="B142" s="56" t="str">
        <f>'FORM NILAI SIAP'!N142</f>
        <v/>
      </c>
      <c r="C142" s="56" t="str">
        <f>'FORM NILAI SIAP'!P142</f>
        <v/>
      </c>
      <c r="D142" s="56" t="str">
        <f>'FORM NILAI SIAP'!R142</f>
        <v/>
      </c>
      <c r="E142" s="56" t="str">
        <f>'FORM NILAI SIAP'!T142</f>
        <v/>
      </c>
      <c r="F142" s="56" t="str">
        <f>'FORM NILAI SIAP'!V142</f>
        <v/>
      </c>
      <c r="G142" s="56" t="str">
        <f>'FORM NILAI SIAP'!X142</f>
        <v/>
      </c>
      <c r="H142" s="56" t="str">
        <f>'FORM NILAI SIAP'!Z142</f>
        <v/>
      </c>
      <c r="I142" s="56" t="str">
        <f>'FORM NILAI SIAP'!AB142</f>
        <v/>
      </c>
      <c r="J142" s="56" t="str">
        <f>'FORM NILAI SIAP'!AD142</f>
        <v/>
      </c>
      <c r="K142" s="56" t="str">
        <f>'FORM NILAI SIAP'!AF142</f>
        <v/>
      </c>
      <c r="L142" s="56" t="str">
        <f>'FORM NILAI SIAP'!AH142</f>
        <v/>
      </c>
      <c r="M142" s="56" t="str">
        <f>'FORM NILAI SIAP'!AJ142</f>
        <v/>
      </c>
      <c r="N142" s="56" t="str">
        <f>'FORM NILAI SIAP'!AL142</f>
        <v/>
      </c>
      <c r="O142" s="56" t="str">
        <f>'FORM NILAI SIAP'!AN142</f>
        <v/>
      </c>
      <c r="P142" t="str">
        <f t="shared" ca="1" si="6"/>
        <v/>
      </c>
    </row>
    <row r="143" spans="1:16" x14ac:dyDescent="0.25">
      <c r="A143" s="63" t="str">
        <f t="shared" si="7"/>
        <v/>
      </c>
      <c r="B143" s="56" t="str">
        <f>'FORM NILAI SIAP'!N143</f>
        <v/>
      </c>
      <c r="C143" s="56" t="str">
        <f>'FORM NILAI SIAP'!P143</f>
        <v/>
      </c>
      <c r="D143" s="56" t="str">
        <f>'FORM NILAI SIAP'!R143</f>
        <v/>
      </c>
      <c r="E143" s="56" t="str">
        <f>'FORM NILAI SIAP'!T143</f>
        <v/>
      </c>
      <c r="F143" s="56" t="str">
        <f>'FORM NILAI SIAP'!V143</f>
        <v/>
      </c>
      <c r="G143" s="56" t="str">
        <f>'FORM NILAI SIAP'!X143</f>
        <v/>
      </c>
      <c r="H143" s="56" t="str">
        <f>'FORM NILAI SIAP'!Z143</f>
        <v/>
      </c>
      <c r="I143" s="56" t="str">
        <f>'FORM NILAI SIAP'!AB143</f>
        <v/>
      </c>
      <c r="J143" s="56" t="str">
        <f>'FORM NILAI SIAP'!AD143</f>
        <v/>
      </c>
      <c r="K143" s="56" t="str">
        <f>'FORM NILAI SIAP'!AF143</f>
        <v/>
      </c>
      <c r="L143" s="56" t="str">
        <f>'FORM NILAI SIAP'!AH143</f>
        <v/>
      </c>
      <c r="M143" s="56" t="str">
        <f>'FORM NILAI SIAP'!AJ143</f>
        <v/>
      </c>
      <c r="N143" s="56" t="str">
        <f>'FORM NILAI SIAP'!AL143</f>
        <v/>
      </c>
      <c r="O143" s="56" t="str">
        <f>'FORM NILAI SIAP'!AN143</f>
        <v/>
      </c>
      <c r="P143" t="str">
        <f t="shared" ca="1" si="6"/>
        <v/>
      </c>
    </row>
    <row r="144" spans="1:16" x14ac:dyDescent="0.25">
      <c r="A144" s="63" t="str">
        <f t="shared" si="7"/>
        <v/>
      </c>
      <c r="B144" s="56" t="str">
        <f>'FORM NILAI SIAP'!N144</f>
        <v/>
      </c>
      <c r="C144" s="56" t="str">
        <f>'FORM NILAI SIAP'!P144</f>
        <v/>
      </c>
      <c r="D144" s="56" t="str">
        <f>'FORM NILAI SIAP'!R144</f>
        <v/>
      </c>
      <c r="E144" s="56" t="str">
        <f>'FORM NILAI SIAP'!T144</f>
        <v/>
      </c>
      <c r="F144" s="56" t="str">
        <f>'FORM NILAI SIAP'!V144</f>
        <v/>
      </c>
      <c r="G144" s="56" t="str">
        <f>'FORM NILAI SIAP'!X144</f>
        <v/>
      </c>
      <c r="H144" s="56" t="str">
        <f>'FORM NILAI SIAP'!Z144</f>
        <v/>
      </c>
      <c r="I144" s="56" t="str">
        <f>'FORM NILAI SIAP'!AB144</f>
        <v/>
      </c>
      <c r="J144" s="56" t="str">
        <f>'FORM NILAI SIAP'!AD144</f>
        <v/>
      </c>
      <c r="K144" s="56" t="str">
        <f>'FORM NILAI SIAP'!AF144</f>
        <v/>
      </c>
      <c r="L144" s="56" t="str">
        <f>'FORM NILAI SIAP'!AH144</f>
        <v/>
      </c>
      <c r="M144" s="56" t="str">
        <f>'FORM NILAI SIAP'!AJ144</f>
        <v/>
      </c>
      <c r="N144" s="56" t="str">
        <f>'FORM NILAI SIAP'!AL144</f>
        <v/>
      </c>
      <c r="O144" s="56" t="str">
        <f>'FORM NILAI SIAP'!AN144</f>
        <v/>
      </c>
      <c r="P144" t="str">
        <f t="shared" ca="1" si="6"/>
        <v/>
      </c>
    </row>
    <row r="145" spans="1:16" x14ac:dyDescent="0.25">
      <c r="A145" s="63" t="str">
        <f t="shared" si="7"/>
        <v/>
      </c>
      <c r="B145" s="56" t="str">
        <f>'FORM NILAI SIAP'!N145</f>
        <v/>
      </c>
      <c r="C145" s="56" t="str">
        <f>'FORM NILAI SIAP'!P145</f>
        <v/>
      </c>
      <c r="D145" s="56" t="str">
        <f>'FORM NILAI SIAP'!R145</f>
        <v/>
      </c>
      <c r="E145" s="56" t="str">
        <f>'FORM NILAI SIAP'!T145</f>
        <v/>
      </c>
      <c r="F145" s="56" t="str">
        <f>'FORM NILAI SIAP'!V145</f>
        <v/>
      </c>
      <c r="G145" s="56" t="str">
        <f>'FORM NILAI SIAP'!X145</f>
        <v/>
      </c>
      <c r="H145" s="56" t="str">
        <f>'FORM NILAI SIAP'!Z145</f>
        <v/>
      </c>
      <c r="I145" s="56" t="str">
        <f>'FORM NILAI SIAP'!AB145</f>
        <v/>
      </c>
      <c r="J145" s="56" t="str">
        <f>'FORM NILAI SIAP'!AD145</f>
        <v/>
      </c>
      <c r="K145" s="56" t="str">
        <f>'FORM NILAI SIAP'!AF145</f>
        <v/>
      </c>
      <c r="L145" s="56" t="str">
        <f>'FORM NILAI SIAP'!AH145</f>
        <v/>
      </c>
      <c r="M145" s="56" t="str">
        <f>'FORM NILAI SIAP'!AJ145</f>
        <v/>
      </c>
      <c r="N145" s="56" t="str">
        <f>'FORM NILAI SIAP'!AL145</f>
        <v/>
      </c>
      <c r="O145" s="56" t="str">
        <f>'FORM NILAI SIAP'!AN145</f>
        <v/>
      </c>
      <c r="P145" t="str">
        <f t="shared" ca="1" si="6"/>
        <v/>
      </c>
    </row>
    <row r="146" spans="1:16" x14ac:dyDescent="0.25">
      <c r="A146" s="63" t="str">
        <f t="shared" si="7"/>
        <v/>
      </c>
      <c r="B146" s="56" t="str">
        <f>'FORM NILAI SIAP'!N146</f>
        <v/>
      </c>
      <c r="C146" s="56" t="str">
        <f>'FORM NILAI SIAP'!P146</f>
        <v/>
      </c>
      <c r="D146" s="56" t="str">
        <f>'FORM NILAI SIAP'!R146</f>
        <v/>
      </c>
      <c r="E146" s="56" t="str">
        <f>'FORM NILAI SIAP'!T146</f>
        <v/>
      </c>
      <c r="F146" s="56" t="str">
        <f>'FORM NILAI SIAP'!V146</f>
        <v/>
      </c>
      <c r="G146" s="56" t="str">
        <f>'FORM NILAI SIAP'!X146</f>
        <v/>
      </c>
      <c r="H146" s="56" t="str">
        <f>'FORM NILAI SIAP'!Z146</f>
        <v/>
      </c>
      <c r="I146" s="56" t="str">
        <f>'FORM NILAI SIAP'!AB146</f>
        <v/>
      </c>
      <c r="J146" s="56" t="str">
        <f>'FORM NILAI SIAP'!AD146</f>
        <v/>
      </c>
      <c r="K146" s="56" t="str">
        <f>'FORM NILAI SIAP'!AF146</f>
        <v/>
      </c>
      <c r="L146" s="56" t="str">
        <f>'FORM NILAI SIAP'!AH146</f>
        <v/>
      </c>
      <c r="M146" s="56" t="str">
        <f>'FORM NILAI SIAP'!AJ146</f>
        <v/>
      </c>
      <c r="N146" s="56" t="str">
        <f>'FORM NILAI SIAP'!AL146</f>
        <v/>
      </c>
      <c r="O146" s="56" t="str">
        <f>'FORM NILAI SIAP'!AN146</f>
        <v/>
      </c>
      <c r="P146" t="str">
        <f t="shared" ca="1" si="6"/>
        <v/>
      </c>
    </row>
    <row r="147" spans="1:16" x14ac:dyDescent="0.25">
      <c r="A147" s="63" t="str">
        <f t="shared" si="7"/>
        <v/>
      </c>
      <c r="B147" s="56" t="str">
        <f>'FORM NILAI SIAP'!N147</f>
        <v/>
      </c>
      <c r="C147" s="56" t="str">
        <f>'FORM NILAI SIAP'!P147</f>
        <v/>
      </c>
      <c r="D147" s="56" t="str">
        <f>'FORM NILAI SIAP'!R147</f>
        <v/>
      </c>
      <c r="E147" s="56" t="str">
        <f>'FORM NILAI SIAP'!T147</f>
        <v/>
      </c>
      <c r="F147" s="56" t="str">
        <f>'FORM NILAI SIAP'!V147</f>
        <v/>
      </c>
      <c r="G147" s="56" t="str">
        <f>'FORM NILAI SIAP'!X147</f>
        <v/>
      </c>
      <c r="H147" s="56" t="str">
        <f>'FORM NILAI SIAP'!Z147</f>
        <v/>
      </c>
      <c r="I147" s="56" t="str">
        <f>'FORM NILAI SIAP'!AB147</f>
        <v/>
      </c>
      <c r="J147" s="56" t="str">
        <f>'FORM NILAI SIAP'!AD147</f>
        <v/>
      </c>
      <c r="K147" s="56" t="str">
        <f>'FORM NILAI SIAP'!AF147</f>
        <v/>
      </c>
      <c r="L147" s="56" t="str">
        <f>'FORM NILAI SIAP'!AH147</f>
        <v/>
      </c>
      <c r="M147" s="56" t="str">
        <f>'FORM NILAI SIAP'!AJ147</f>
        <v/>
      </c>
      <c r="N147" s="56" t="str">
        <f>'FORM NILAI SIAP'!AL147</f>
        <v/>
      </c>
      <c r="O147" s="56" t="str">
        <f>'FORM NILAI SIAP'!AN147</f>
        <v/>
      </c>
      <c r="P147" t="str">
        <f t="shared" ca="1" si="6"/>
        <v/>
      </c>
    </row>
    <row r="148" spans="1:16" x14ac:dyDescent="0.25">
      <c r="A148" s="63" t="str">
        <f t="shared" si="7"/>
        <v/>
      </c>
      <c r="B148" s="56" t="str">
        <f>'FORM NILAI SIAP'!N148</f>
        <v/>
      </c>
      <c r="C148" s="56" t="str">
        <f>'FORM NILAI SIAP'!P148</f>
        <v/>
      </c>
      <c r="D148" s="56" t="str">
        <f>'FORM NILAI SIAP'!R148</f>
        <v/>
      </c>
      <c r="E148" s="56" t="str">
        <f>'FORM NILAI SIAP'!T148</f>
        <v/>
      </c>
      <c r="F148" s="56" t="str">
        <f>'FORM NILAI SIAP'!V148</f>
        <v/>
      </c>
      <c r="G148" s="56" t="str">
        <f>'FORM NILAI SIAP'!X148</f>
        <v/>
      </c>
      <c r="H148" s="56" t="str">
        <f>'FORM NILAI SIAP'!Z148</f>
        <v/>
      </c>
      <c r="I148" s="56" t="str">
        <f>'FORM NILAI SIAP'!AB148</f>
        <v/>
      </c>
      <c r="J148" s="56" t="str">
        <f>'FORM NILAI SIAP'!AD148</f>
        <v/>
      </c>
      <c r="K148" s="56" t="str">
        <f>'FORM NILAI SIAP'!AF148</f>
        <v/>
      </c>
      <c r="L148" s="56" t="str">
        <f>'FORM NILAI SIAP'!AH148</f>
        <v/>
      </c>
      <c r="M148" s="56" t="str">
        <f>'FORM NILAI SIAP'!AJ148</f>
        <v/>
      </c>
      <c r="N148" s="56" t="str">
        <f>'FORM NILAI SIAP'!AL148</f>
        <v/>
      </c>
      <c r="O148" s="56" t="str">
        <f>'FORM NILAI SIAP'!AN148</f>
        <v/>
      </c>
      <c r="P148" t="str">
        <f t="shared" ca="1" si="6"/>
        <v/>
      </c>
    </row>
    <row r="149" spans="1:16" x14ac:dyDescent="0.25">
      <c r="A149" s="63" t="str">
        <f t="shared" si="7"/>
        <v/>
      </c>
      <c r="B149" s="56" t="str">
        <f>'FORM NILAI SIAP'!N149</f>
        <v/>
      </c>
      <c r="C149" s="56" t="str">
        <f>'FORM NILAI SIAP'!P149</f>
        <v/>
      </c>
      <c r="D149" s="56" t="str">
        <f>'FORM NILAI SIAP'!R149</f>
        <v/>
      </c>
      <c r="E149" s="56" t="str">
        <f>'FORM NILAI SIAP'!T149</f>
        <v/>
      </c>
      <c r="F149" s="56" t="str">
        <f>'FORM NILAI SIAP'!V149</f>
        <v/>
      </c>
      <c r="G149" s="56" t="str">
        <f>'FORM NILAI SIAP'!X149</f>
        <v/>
      </c>
      <c r="H149" s="56" t="str">
        <f>'FORM NILAI SIAP'!Z149</f>
        <v/>
      </c>
      <c r="I149" s="56" t="str">
        <f>'FORM NILAI SIAP'!AB149</f>
        <v/>
      </c>
      <c r="J149" s="56" t="str">
        <f>'FORM NILAI SIAP'!AD149</f>
        <v/>
      </c>
      <c r="K149" s="56" t="str">
        <f>'FORM NILAI SIAP'!AF149</f>
        <v/>
      </c>
      <c r="L149" s="56" t="str">
        <f>'FORM NILAI SIAP'!AH149</f>
        <v/>
      </c>
      <c r="M149" s="56" t="str">
        <f>'FORM NILAI SIAP'!AJ149</f>
        <v/>
      </c>
      <c r="N149" s="56" t="str">
        <f>'FORM NILAI SIAP'!AL149</f>
        <v/>
      </c>
      <c r="O149" s="56" t="str">
        <f>'FORM NILAI SIAP'!AN149</f>
        <v/>
      </c>
      <c r="P149" t="str">
        <f t="shared" ca="1" si="6"/>
        <v/>
      </c>
    </row>
    <row r="150" spans="1:16" x14ac:dyDescent="0.25">
      <c r="A150" s="63" t="str">
        <f t="shared" si="7"/>
        <v/>
      </c>
      <c r="B150" s="56" t="str">
        <f>'FORM NILAI SIAP'!N150</f>
        <v/>
      </c>
      <c r="C150" s="56" t="str">
        <f>'FORM NILAI SIAP'!P150</f>
        <v/>
      </c>
      <c r="D150" s="56" t="str">
        <f>'FORM NILAI SIAP'!R150</f>
        <v/>
      </c>
      <c r="E150" s="56" t="str">
        <f>'FORM NILAI SIAP'!T150</f>
        <v/>
      </c>
      <c r="F150" s="56" t="str">
        <f>'FORM NILAI SIAP'!V150</f>
        <v/>
      </c>
      <c r="G150" s="56" t="str">
        <f>'FORM NILAI SIAP'!X150</f>
        <v/>
      </c>
      <c r="H150" s="56" t="str">
        <f>'FORM NILAI SIAP'!Z150</f>
        <v/>
      </c>
      <c r="I150" s="56" t="str">
        <f>'FORM NILAI SIAP'!AB150</f>
        <v/>
      </c>
      <c r="J150" s="56" t="str">
        <f>'FORM NILAI SIAP'!AD150</f>
        <v/>
      </c>
      <c r="K150" s="56" t="str">
        <f>'FORM NILAI SIAP'!AF150</f>
        <v/>
      </c>
      <c r="L150" s="56" t="str">
        <f>'FORM NILAI SIAP'!AH150</f>
        <v/>
      </c>
      <c r="M150" s="56" t="str">
        <f>'FORM NILAI SIAP'!AJ150</f>
        <v/>
      </c>
      <c r="N150" s="56" t="str">
        <f>'FORM NILAI SIAP'!AL150</f>
        <v/>
      </c>
      <c r="O150" s="56" t="str">
        <f>'FORM NILAI SIAP'!AN150</f>
        <v/>
      </c>
      <c r="P150" t="str">
        <f t="shared" ca="1" si="6"/>
        <v/>
      </c>
    </row>
    <row r="151" spans="1:16" x14ac:dyDescent="0.25">
      <c r="A151" s="63" t="str">
        <f t="shared" si="7"/>
        <v/>
      </c>
      <c r="B151" s="56" t="str">
        <f>'FORM NILAI SIAP'!N151</f>
        <v/>
      </c>
      <c r="C151" s="56" t="str">
        <f>'FORM NILAI SIAP'!P151</f>
        <v/>
      </c>
      <c r="D151" s="56" t="str">
        <f>'FORM NILAI SIAP'!R151</f>
        <v/>
      </c>
      <c r="E151" s="56" t="str">
        <f>'FORM NILAI SIAP'!T151</f>
        <v/>
      </c>
      <c r="F151" s="56" t="str">
        <f>'FORM NILAI SIAP'!V151</f>
        <v/>
      </c>
      <c r="G151" s="56" t="str">
        <f>'FORM NILAI SIAP'!X151</f>
        <v/>
      </c>
      <c r="H151" s="56" t="str">
        <f>'FORM NILAI SIAP'!Z151</f>
        <v/>
      </c>
      <c r="I151" s="56" t="str">
        <f>'FORM NILAI SIAP'!AB151</f>
        <v/>
      </c>
      <c r="J151" s="56" t="str">
        <f>'FORM NILAI SIAP'!AD151</f>
        <v/>
      </c>
      <c r="K151" s="56" t="str">
        <f>'FORM NILAI SIAP'!AF151</f>
        <v/>
      </c>
      <c r="L151" s="56" t="str">
        <f>'FORM NILAI SIAP'!AH151</f>
        <v/>
      </c>
      <c r="M151" s="56" t="str">
        <f>'FORM NILAI SIAP'!AJ151</f>
        <v/>
      </c>
      <c r="N151" s="56" t="str">
        <f>'FORM NILAI SIAP'!AL151</f>
        <v/>
      </c>
      <c r="O151" s="56" t="str">
        <f>'FORM NILAI SIAP'!AN151</f>
        <v/>
      </c>
      <c r="P151" t="str">
        <f t="shared" ca="1" si="6"/>
        <v/>
      </c>
    </row>
    <row r="152" spans="1:16" x14ac:dyDescent="0.25">
      <c r="A152" s="63" t="str">
        <f t="shared" si="7"/>
        <v/>
      </c>
      <c r="B152" s="56" t="str">
        <f>'FORM NILAI SIAP'!N152</f>
        <v/>
      </c>
      <c r="C152" s="56" t="str">
        <f>'FORM NILAI SIAP'!P152</f>
        <v/>
      </c>
      <c r="D152" s="56" t="str">
        <f>'FORM NILAI SIAP'!R152</f>
        <v/>
      </c>
      <c r="E152" s="56" t="str">
        <f>'FORM NILAI SIAP'!T152</f>
        <v/>
      </c>
      <c r="F152" s="56" t="str">
        <f>'FORM NILAI SIAP'!V152</f>
        <v/>
      </c>
      <c r="G152" s="56" t="str">
        <f>'FORM NILAI SIAP'!X152</f>
        <v/>
      </c>
      <c r="H152" s="56" t="str">
        <f>'FORM NILAI SIAP'!Z152</f>
        <v/>
      </c>
      <c r="I152" s="56" t="str">
        <f>'FORM NILAI SIAP'!AB152</f>
        <v/>
      </c>
      <c r="J152" s="56" t="str">
        <f>'FORM NILAI SIAP'!AD152</f>
        <v/>
      </c>
      <c r="K152" s="56" t="str">
        <f>'FORM NILAI SIAP'!AF152</f>
        <v/>
      </c>
      <c r="L152" s="56" t="str">
        <f>'FORM NILAI SIAP'!AH152</f>
        <v/>
      </c>
      <c r="M152" s="56" t="str">
        <f>'FORM NILAI SIAP'!AJ152</f>
        <v/>
      </c>
      <c r="N152" s="56" t="str">
        <f>'FORM NILAI SIAP'!AL152</f>
        <v/>
      </c>
      <c r="O152" s="56" t="str">
        <f>'FORM NILAI SIAP'!AN152</f>
        <v/>
      </c>
      <c r="P152" t="str">
        <f t="shared" ca="1" si="6"/>
        <v/>
      </c>
    </row>
    <row r="153" spans="1:16" x14ac:dyDescent="0.25">
      <c r="A153" s="63" t="str">
        <f t="shared" si="7"/>
        <v/>
      </c>
      <c r="B153" s="56" t="str">
        <f>'FORM NILAI SIAP'!N153</f>
        <v/>
      </c>
      <c r="C153" s="56" t="str">
        <f>'FORM NILAI SIAP'!P153</f>
        <v/>
      </c>
      <c r="D153" s="56" t="str">
        <f>'FORM NILAI SIAP'!R153</f>
        <v/>
      </c>
      <c r="E153" s="56" t="str">
        <f>'FORM NILAI SIAP'!T153</f>
        <v/>
      </c>
      <c r="F153" s="56" t="str">
        <f>'FORM NILAI SIAP'!V153</f>
        <v/>
      </c>
      <c r="G153" s="56" t="str">
        <f>'FORM NILAI SIAP'!X153</f>
        <v/>
      </c>
      <c r="H153" s="56" t="str">
        <f>'FORM NILAI SIAP'!Z153</f>
        <v/>
      </c>
      <c r="I153" s="56" t="str">
        <f>'FORM NILAI SIAP'!AB153</f>
        <v/>
      </c>
      <c r="J153" s="56" t="str">
        <f>'FORM NILAI SIAP'!AD153</f>
        <v/>
      </c>
      <c r="K153" s="56" t="str">
        <f>'FORM NILAI SIAP'!AF153</f>
        <v/>
      </c>
      <c r="L153" s="56" t="str">
        <f>'FORM NILAI SIAP'!AH153</f>
        <v/>
      </c>
      <c r="M153" s="56" t="str">
        <f>'FORM NILAI SIAP'!AJ153</f>
        <v/>
      </c>
      <c r="N153" s="56" t="str">
        <f>'FORM NILAI SIAP'!AL153</f>
        <v/>
      </c>
      <c r="O153" s="56" t="str">
        <f>'FORM NILAI SIAP'!AN153</f>
        <v/>
      </c>
      <c r="P153" t="str">
        <f t="shared" ca="1" si="6"/>
        <v/>
      </c>
    </row>
    <row r="154" spans="1:16" x14ac:dyDescent="0.25">
      <c r="A154" s="63" t="str">
        <f t="shared" si="7"/>
        <v/>
      </c>
      <c r="B154" s="56" t="str">
        <f>'FORM NILAI SIAP'!N154</f>
        <v/>
      </c>
      <c r="C154" s="56" t="str">
        <f>'FORM NILAI SIAP'!P154</f>
        <v/>
      </c>
      <c r="D154" s="56" t="str">
        <f>'FORM NILAI SIAP'!R154</f>
        <v/>
      </c>
      <c r="E154" s="56" t="str">
        <f>'FORM NILAI SIAP'!T154</f>
        <v/>
      </c>
      <c r="F154" s="56" t="str">
        <f>'FORM NILAI SIAP'!V154</f>
        <v/>
      </c>
      <c r="G154" s="56" t="str">
        <f>'FORM NILAI SIAP'!X154</f>
        <v/>
      </c>
      <c r="H154" s="56" t="str">
        <f>'FORM NILAI SIAP'!Z154</f>
        <v/>
      </c>
      <c r="I154" s="56" t="str">
        <f>'FORM NILAI SIAP'!AB154</f>
        <v/>
      </c>
      <c r="J154" s="56" t="str">
        <f>'FORM NILAI SIAP'!AD154</f>
        <v/>
      </c>
      <c r="K154" s="56" t="str">
        <f>'FORM NILAI SIAP'!AF154</f>
        <v/>
      </c>
      <c r="L154" s="56" t="str">
        <f>'FORM NILAI SIAP'!AH154</f>
        <v/>
      </c>
      <c r="M154" s="56" t="str">
        <f>'FORM NILAI SIAP'!AJ154</f>
        <v/>
      </c>
      <c r="N154" s="56" t="str">
        <f>'FORM NILAI SIAP'!AL154</f>
        <v/>
      </c>
      <c r="O154" s="56" t="str">
        <f>'FORM NILAI SIAP'!AN154</f>
        <v/>
      </c>
      <c r="P154" t="str">
        <f t="shared" ca="1" si="6"/>
        <v/>
      </c>
    </row>
    <row r="155" spans="1:16" x14ac:dyDescent="0.25">
      <c r="A155" s="63" t="str">
        <f t="shared" si="7"/>
        <v/>
      </c>
      <c r="B155" s="56" t="str">
        <f>'FORM NILAI SIAP'!N155</f>
        <v/>
      </c>
      <c r="C155" s="56" t="str">
        <f>'FORM NILAI SIAP'!P155</f>
        <v/>
      </c>
      <c r="D155" s="56" t="str">
        <f>'FORM NILAI SIAP'!R155</f>
        <v/>
      </c>
      <c r="E155" s="56" t="str">
        <f>'FORM NILAI SIAP'!T155</f>
        <v/>
      </c>
      <c r="F155" s="56" t="str">
        <f>'FORM NILAI SIAP'!V155</f>
        <v/>
      </c>
      <c r="G155" s="56" t="str">
        <f>'FORM NILAI SIAP'!X155</f>
        <v/>
      </c>
      <c r="H155" s="56" t="str">
        <f>'FORM NILAI SIAP'!Z155</f>
        <v/>
      </c>
      <c r="I155" s="56" t="str">
        <f>'FORM NILAI SIAP'!AB155</f>
        <v/>
      </c>
      <c r="J155" s="56" t="str">
        <f>'FORM NILAI SIAP'!AD155</f>
        <v/>
      </c>
      <c r="K155" s="56" t="str">
        <f>'FORM NILAI SIAP'!AF155</f>
        <v/>
      </c>
      <c r="L155" s="56" t="str">
        <f>'FORM NILAI SIAP'!AH155</f>
        <v/>
      </c>
      <c r="M155" s="56" t="str">
        <f>'FORM NILAI SIAP'!AJ155</f>
        <v/>
      </c>
      <c r="N155" s="56" t="str">
        <f>'FORM NILAI SIAP'!AL155</f>
        <v/>
      </c>
      <c r="O155" s="56" t="str">
        <f>'FORM NILAI SIAP'!AN155</f>
        <v/>
      </c>
      <c r="P155" t="str">
        <f t="shared" ca="1" si="6"/>
        <v/>
      </c>
    </row>
    <row r="156" spans="1:16" x14ac:dyDescent="0.25">
      <c r="A156" s="63" t="str">
        <f t="shared" si="7"/>
        <v/>
      </c>
      <c r="B156" s="56">
        <f>'FORM NILAI SIAP'!N156</f>
        <v>0</v>
      </c>
      <c r="C156" s="56">
        <f>'FORM NILAI SIAP'!P156</f>
        <v>0</v>
      </c>
      <c r="D156" s="56">
        <f>'FORM NILAI SIAP'!R156</f>
        <v>0</v>
      </c>
      <c r="E156" s="56">
        <f>'FORM NILAI SIAP'!T156</f>
        <v>0</v>
      </c>
      <c r="F156" s="56">
        <f>'FORM NILAI SIAP'!V156</f>
        <v>0</v>
      </c>
      <c r="G156" s="56">
        <f>'FORM NILAI SIAP'!X156</f>
        <v>0</v>
      </c>
      <c r="H156" s="56">
        <f>'FORM NILAI SIAP'!Z156</f>
        <v>0</v>
      </c>
      <c r="I156" s="56">
        <f>'FORM NILAI SIAP'!AB156</f>
        <v>0</v>
      </c>
      <c r="J156" s="56">
        <f>'FORM NILAI SIAP'!AD156</f>
        <v>0</v>
      </c>
      <c r="K156" s="56">
        <f>'FORM NILAI SIAP'!AF156</f>
        <v>0</v>
      </c>
      <c r="L156" s="56">
        <f>'FORM NILAI SIAP'!AH156</f>
        <v>0</v>
      </c>
      <c r="M156" s="56">
        <f>'FORM NILAI SIAP'!AJ156</f>
        <v>0</v>
      </c>
      <c r="N156" s="56">
        <f>'FORM NILAI SIAP'!AL156</f>
        <v>0</v>
      </c>
      <c r="O156" s="56">
        <f>'FORM NILAI SIAP'!AN156</f>
        <v>0</v>
      </c>
      <c r="P156">
        <f t="shared" ca="1" si="6"/>
        <v>0</v>
      </c>
    </row>
    <row r="157" spans="1:16" x14ac:dyDescent="0.25">
      <c r="A157" s="63" t="str">
        <f t="shared" si="7"/>
        <v/>
      </c>
      <c r="B157" s="56">
        <f>'FORM NILAI SIAP'!N157</f>
        <v>0</v>
      </c>
      <c r="C157" s="56">
        <f>'FORM NILAI SIAP'!P157</f>
        <v>0</v>
      </c>
      <c r="D157" s="56">
        <f>'FORM NILAI SIAP'!R157</f>
        <v>0</v>
      </c>
      <c r="E157" s="56">
        <f>'FORM NILAI SIAP'!T157</f>
        <v>0</v>
      </c>
      <c r="F157" s="56">
        <f>'FORM NILAI SIAP'!V157</f>
        <v>0</v>
      </c>
      <c r="G157" s="56">
        <f>'FORM NILAI SIAP'!X157</f>
        <v>0</v>
      </c>
      <c r="H157" s="56">
        <f>'FORM NILAI SIAP'!Z157</f>
        <v>0</v>
      </c>
      <c r="I157" s="56">
        <f>'FORM NILAI SIAP'!AB157</f>
        <v>0</v>
      </c>
      <c r="J157" s="56">
        <f>'FORM NILAI SIAP'!AD157</f>
        <v>0</v>
      </c>
      <c r="K157" s="56">
        <f>'FORM NILAI SIAP'!AF157</f>
        <v>0</v>
      </c>
      <c r="L157" s="56">
        <f>'FORM NILAI SIAP'!AH157</f>
        <v>0</v>
      </c>
      <c r="M157" s="56">
        <f>'FORM NILAI SIAP'!AJ157</f>
        <v>0</v>
      </c>
      <c r="N157" s="56">
        <f>'FORM NILAI SIAP'!AL157</f>
        <v>0</v>
      </c>
      <c r="O157" s="56">
        <f>'FORM NILAI SIAP'!AN157</f>
        <v>0</v>
      </c>
      <c r="P157">
        <f t="shared" ca="1" si="6"/>
        <v>0</v>
      </c>
    </row>
    <row r="158" spans="1:16" x14ac:dyDescent="0.25">
      <c r="A158" s="63" t="str">
        <f t="shared" si="7"/>
        <v/>
      </c>
      <c r="B158" s="56">
        <f>'FORM NILAI SIAP'!N158</f>
        <v>0</v>
      </c>
      <c r="C158" s="56">
        <f>'FORM NILAI SIAP'!P158</f>
        <v>0</v>
      </c>
      <c r="D158" s="56">
        <f>'FORM NILAI SIAP'!R158</f>
        <v>0</v>
      </c>
      <c r="E158" s="56">
        <f>'FORM NILAI SIAP'!T158</f>
        <v>0</v>
      </c>
      <c r="F158" s="56">
        <f>'FORM NILAI SIAP'!V158</f>
        <v>0</v>
      </c>
      <c r="G158" s="56">
        <f>'FORM NILAI SIAP'!X158</f>
        <v>0</v>
      </c>
      <c r="H158" s="56">
        <f>'FORM NILAI SIAP'!Z158</f>
        <v>0</v>
      </c>
      <c r="I158" s="56">
        <f>'FORM NILAI SIAP'!AB158</f>
        <v>0</v>
      </c>
      <c r="J158" s="56">
        <f>'FORM NILAI SIAP'!AD158</f>
        <v>0</v>
      </c>
      <c r="K158" s="56">
        <f>'FORM NILAI SIAP'!AF158</f>
        <v>0</v>
      </c>
      <c r="L158" s="56">
        <f>'FORM NILAI SIAP'!AH158</f>
        <v>0</v>
      </c>
      <c r="M158" s="56">
        <f>'FORM NILAI SIAP'!AJ158</f>
        <v>0</v>
      </c>
      <c r="N158" s="56">
        <f>'FORM NILAI SIAP'!AL158</f>
        <v>0</v>
      </c>
      <c r="O158" s="56">
        <f>'FORM NILAI SIAP'!AN158</f>
        <v>0</v>
      </c>
      <c r="P158">
        <f t="shared" ca="1" si="6"/>
        <v>0</v>
      </c>
    </row>
    <row r="159" spans="1:16" x14ac:dyDescent="0.25">
      <c r="A159" s="63" t="str">
        <f t="shared" si="7"/>
        <v/>
      </c>
      <c r="B159" s="56">
        <f>'FORM NILAI SIAP'!N159</f>
        <v>0</v>
      </c>
      <c r="C159" s="56">
        <f>'FORM NILAI SIAP'!P159</f>
        <v>0</v>
      </c>
      <c r="D159" s="56">
        <f>'FORM NILAI SIAP'!R159</f>
        <v>0</v>
      </c>
      <c r="E159" s="56">
        <f>'FORM NILAI SIAP'!T159</f>
        <v>0</v>
      </c>
      <c r="F159" s="56">
        <f>'FORM NILAI SIAP'!V159</f>
        <v>0</v>
      </c>
      <c r="G159" s="56">
        <f>'FORM NILAI SIAP'!X159</f>
        <v>0</v>
      </c>
      <c r="H159" s="56">
        <f>'FORM NILAI SIAP'!Z159</f>
        <v>0</v>
      </c>
      <c r="I159" s="56">
        <f>'FORM NILAI SIAP'!AB159</f>
        <v>0</v>
      </c>
      <c r="J159" s="56">
        <f>'FORM NILAI SIAP'!AD159</f>
        <v>0</v>
      </c>
      <c r="K159" s="56">
        <f>'FORM NILAI SIAP'!AF159</f>
        <v>0</v>
      </c>
      <c r="L159" s="56">
        <f>'FORM NILAI SIAP'!AH159</f>
        <v>0</v>
      </c>
      <c r="M159" s="56">
        <f>'FORM NILAI SIAP'!AJ159</f>
        <v>0</v>
      </c>
      <c r="N159" s="56">
        <f>'FORM NILAI SIAP'!AL159</f>
        <v>0</v>
      </c>
      <c r="O159" s="56">
        <f>'FORM NILAI SIAP'!AN159</f>
        <v>0</v>
      </c>
      <c r="P159">
        <f t="shared" ca="1" si="6"/>
        <v>0</v>
      </c>
    </row>
    <row r="160" spans="1:16" x14ac:dyDescent="0.25">
      <c r="A160" s="63" t="str">
        <f t="shared" si="7"/>
        <v/>
      </c>
      <c r="B160" s="56">
        <f>'FORM NILAI SIAP'!N160</f>
        <v>0</v>
      </c>
      <c r="C160" s="56">
        <f>'FORM NILAI SIAP'!P160</f>
        <v>0</v>
      </c>
      <c r="D160" s="56">
        <f>'FORM NILAI SIAP'!R160</f>
        <v>0</v>
      </c>
      <c r="E160" s="56">
        <f>'FORM NILAI SIAP'!T160</f>
        <v>0</v>
      </c>
      <c r="F160" s="56">
        <f>'FORM NILAI SIAP'!V160</f>
        <v>0</v>
      </c>
      <c r="G160" s="56">
        <f>'FORM NILAI SIAP'!X160</f>
        <v>0</v>
      </c>
      <c r="H160" s="56">
        <f>'FORM NILAI SIAP'!Z160</f>
        <v>0</v>
      </c>
      <c r="I160" s="56">
        <f>'FORM NILAI SIAP'!AB160</f>
        <v>0</v>
      </c>
      <c r="J160" s="56">
        <f>'FORM NILAI SIAP'!AD160</f>
        <v>0</v>
      </c>
      <c r="K160" s="56">
        <f>'FORM NILAI SIAP'!AF160</f>
        <v>0</v>
      </c>
      <c r="L160" s="56">
        <f>'FORM NILAI SIAP'!AH160</f>
        <v>0</v>
      </c>
      <c r="M160" s="56">
        <f>'FORM NILAI SIAP'!AJ160</f>
        <v>0</v>
      </c>
      <c r="N160" s="56">
        <f>'FORM NILAI SIAP'!AL160</f>
        <v>0</v>
      </c>
      <c r="O160" s="56">
        <f>'FORM NILAI SIAP'!AN160</f>
        <v>0</v>
      </c>
      <c r="P160">
        <f t="shared" ca="1" si="6"/>
        <v>0</v>
      </c>
    </row>
    <row r="161" spans="1:16" x14ac:dyDescent="0.25">
      <c r="A161" s="63" t="str">
        <f t="shared" si="7"/>
        <v/>
      </c>
      <c r="B161" s="56">
        <f>'FORM NILAI SIAP'!N161</f>
        <v>0</v>
      </c>
      <c r="C161" s="56">
        <f>'FORM NILAI SIAP'!P161</f>
        <v>0</v>
      </c>
      <c r="D161" s="56">
        <f>'FORM NILAI SIAP'!R161</f>
        <v>0</v>
      </c>
      <c r="E161" s="56">
        <f>'FORM NILAI SIAP'!T161</f>
        <v>0</v>
      </c>
      <c r="F161" s="56">
        <f>'FORM NILAI SIAP'!V161</f>
        <v>0</v>
      </c>
      <c r="G161" s="56">
        <f>'FORM NILAI SIAP'!X161</f>
        <v>0</v>
      </c>
      <c r="H161" s="56">
        <f>'FORM NILAI SIAP'!Z161</f>
        <v>0</v>
      </c>
      <c r="I161" s="56">
        <f>'FORM NILAI SIAP'!AB161</f>
        <v>0</v>
      </c>
      <c r="J161" s="56">
        <f>'FORM NILAI SIAP'!AD161</f>
        <v>0</v>
      </c>
      <c r="K161" s="56">
        <f>'FORM NILAI SIAP'!AF161</f>
        <v>0</v>
      </c>
      <c r="L161" s="56">
        <f>'FORM NILAI SIAP'!AH161</f>
        <v>0</v>
      </c>
      <c r="M161" s="56">
        <f>'FORM NILAI SIAP'!AJ161</f>
        <v>0</v>
      </c>
      <c r="N161" s="56">
        <f>'FORM NILAI SIAP'!AL161</f>
        <v>0</v>
      </c>
      <c r="O161" s="56">
        <f>'FORM NILAI SIAP'!AN161</f>
        <v>0</v>
      </c>
      <c r="P161">
        <f t="shared" ca="1" si="6"/>
        <v>0</v>
      </c>
    </row>
    <row r="162" spans="1:16" x14ac:dyDescent="0.25">
      <c r="A162" s="63" t="str">
        <f t="shared" si="7"/>
        <v/>
      </c>
      <c r="B162" s="56">
        <f>'FORM NILAI SIAP'!N162</f>
        <v>0</v>
      </c>
      <c r="C162" s="56">
        <f>'FORM NILAI SIAP'!P162</f>
        <v>0</v>
      </c>
      <c r="D162" s="56">
        <f>'FORM NILAI SIAP'!R162</f>
        <v>0</v>
      </c>
      <c r="E162" s="56">
        <f>'FORM NILAI SIAP'!T162</f>
        <v>0</v>
      </c>
      <c r="F162" s="56">
        <f>'FORM NILAI SIAP'!V162</f>
        <v>0</v>
      </c>
      <c r="G162" s="56">
        <f>'FORM NILAI SIAP'!X162</f>
        <v>0</v>
      </c>
      <c r="H162" s="56">
        <f>'FORM NILAI SIAP'!Z162</f>
        <v>0</v>
      </c>
      <c r="I162" s="56">
        <f>'FORM NILAI SIAP'!AB162</f>
        <v>0</v>
      </c>
      <c r="J162" s="56">
        <f>'FORM NILAI SIAP'!AD162</f>
        <v>0</v>
      </c>
      <c r="K162" s="56">
        <f>'FORM NILAI SIAP'!AF162</f>
        <v>0</v>
      </c>
      <c r="L162" s="56">
        <f>'FORM NILAI SIAP'!AH162</f>
        <v>0</v>
      </c>
      <c r="M162" s="56">
        <f>'FORM NILAI SIAP'!AJ162</f>
        <v>0</v>
      </c>
      <c r="N162" s="56">
        <f>'FORM NILAI SIAP'!AL162</f>
        <v>0</v>
      </c>
      <c r="O162" s="56">
        <f>'FORM NILAI SIAP'!AN162</f>
        <v>0</v>
      </c>
      <c r="P162">
        <f t="shared" ca="1" si="6"/>
        <v>0</v>
      </c>
    </row>
    <row r="163" spans="1:16" x14ac:dyDescent="0.25">
      <c r="A163" s="63" t="str">
        <f t="shared" si="7"/>
        <v/>
      </c>
      <c r="B163" s="56">
        <f>'FORM NILAI SIAP'!N163</f>
        <v>0</v>
      </c>
      <c r="C163" s="56">
        <f>'FORM NILAI SIAP'!P163</f>
        <v>0</v>
      </c>
      <c r="D163" s="56">
        <f>'FORM NILAI SIAP'!R163</f>
        <v>0</v>
      </c>
      <c r="E163" s="56">
        <f>'FORM NILAI SIAP'!T163</f>
        <v>0</v>
      </c>
      <c r="F163" s="56">
        <f>'FORM NILAI SIAP'!V163</f>
        <v>0</v>
      </c>
      <c r="G163" s="56">
        <f>'FORM NILAI SIAP'!X163</f>
        <v>0</v>
      </c>
      <c r="H163" s="56">
        <f>'FORM NILAI SIAP'!Z163</f>
        <v>0</v>
      </c>
      <c r="I163" s="56">
        <f>'FORM NILAI SIAP'!AB163</f>
        <v>0</v>
      </c>
      <c r="J163" s="56">
        <f>'FORM NILAI SIAP'!AD163</f>
        <v>0</v>
      </c>
      <c r="K163" s="56">
        <f>'FORM NILAI SIAP'!AF163</f>
        <v>0</v>
      </c>
      <c r="L163" s="56">
        <f>'FORM NILAI SIAP'!AH163</f>
        <v>0</v>
      </c>
      <c r="M163" s="56">
        <f>'FORM NILAI SIAP'!AJ163</f>
        <v>0</v>
      </c>
      <c r="N163" s="56">
        <f>'FORM NILAI SIAP'!AL163</f>
        <v>0</v>
      </c>
      <c r="O163" s="56">
        <f>'FORM NILAI SIAP'!AN163</f>
        <v>0</v>
      </c>
      <c r="P163">
        <f t="shared" ca="1" si="6"/>
        <v>0</v>
      </c>
    </row>
    <row r="164" spans="1:16" x14ac:dyDescent="0.25">
      <c r="A164" s="63" t="str">
        <f t="shared" si="7"/>
        <v/>
      </c>
      <c r="B164" s="56">
        <f>'FORM NILAI SIAP'!N164</f>
        <v>0</v>
      </c>
      <c r="C164" s="56">
        <f>'FORM NILAI SIAP'!P164</f>
        <v>0</v>
      </c>
      <c r="D164" s="56">
        <f>'FORM NILAI SIAP'!R164</f>
        <v>0</v>
      </c>
      <c r="E164" s="56">
        <f>'FORM NILAI SIAP'!T164</f>
        <v>0</v>
      </c>
      <c r="F164" s="56">
        <f>'FORM NILAI SIAP'!V164</f>
        <v>0</v>
      </c>
      <c r="G164" s="56">
        <f>'FORM NILAI SIAP'!X164</f>
        <v>0</v>
      </c>
      <c r="H164" s="56">
        <f>'FORM NILAI SIAP'!Z164</f>
        <v>0</v>
      </c>
      <c r="I164" s="56">
        <f>'FORM NILAI SIAP'!AB164</f>
        <v>0</v>
      </c>
      <c r="J164" s="56">
        <f>'FORM NILAI SIAP'!AD164</f>
        <v>0</v>
      </c>
      <c r="K164" s="56">
        <f>'FORM NILAI SIAP'!AF164</f>
        <v>0</v>
      </c>
      <c r="L164" s="56">
        <f>'FORM NILAI SIAP'!AH164</f>
        <v>0</v>
      </c>
      <c r="M164" s="56">
        <f>'FORM NILAI SIAP'!AJ164</f>
        <v>0</v>
      </c>
      <c r="N164" s="56">
        <f>'FORM NILAI SIAP'!AL164</f>
        <v>0</v>
      </c>
      <c r="O164" s="56">
        <f>'FORM NILAI SIAP'!AN164</f>
        <v>0</v>
      </c>
      <c r="P164">
        <f t="shared" ca="1" si="6"/>
        <v>0</v>
      </c>
    </row>
    <row r="165" spans="1:16" x14ac:dyDescent="0.25">
      <c r="A165" s="63" t="str">
        <f t="shared" si="7"/>
        <v/>
      </c>
      <c r="B165" s="56">
        <f>'FORM NILAI SIAP'!N165</f>
        <v>0</v>
      </c>
      <c r="C165" s="56">
        <f>'FORM NILAI SIAP'!P165</f>
        <v>0</v>
      </c>
      <c r="D165" s="56">
        <f>'FORM NILAI SIAP'!R165</f>
        <v>0</v>
      </c>
      <c r="E165" s="56">
        <f>'FORM NILAI SIAP'!T165</f>
        <v>0</v>
      </c>
      <c r="F165" s="56">
        <f>'FORM NILAI SIAP'!V165</f>
        <v>0</v>
      </c>
      <c r="G165" s="56">
        <f>'FORM NILAI SIAP'!X165</f>
        <v>0</v>
      </c>
      <c r="H165" s="56">
        <f>'FORM NILAI SIAP'!Z165</f>
        <v>0</v>
      </c>
      <c r="I165" s="56">
        <f>'FORM NILAI SIAP'!AB165</f>
        <v>0</v>
      </c>
      <c r="J165" s="56">
        <f>'FORM NILAI SIAP'!AD165</f>
        <v>0</v>
      </c>
      <c r="K165" s="56">
        <f>'FORM NILAI SIAP'!AF165</f>
        <v>0</v>
      </c>
      <c r="L165" s="56">
        <f>'FORM NILAI SIAP'!AH165</f>
        <v>0</v>
      </c>
      <c r="M165" s="56">
        <f>'FORM NILAI SIAP'!AJ165</f>
        <v>0</v>
      </c>
      <c r="N165" s="56">
        <f>'FORM NILAI SIAP'!AL165</f>
        <v>0</v>
      </c>
      <c r="O165" s="56">
        <f>'FORM NILAI SIAP'!AN165</f>
        <v>0</v>
      </c>
      <c r="P165">
        <f t="shared" ca="1" si="6"/>
        <v>0</v>
      </c>
    </row>
    <row r="166" spans="1:16" x14ac:dyDescent="0.25">
      <c r="A166" s="63" t="str">
        <f t="shared" si="7"/>
        <v/>
      </c>
      <c r="B166" s="56">
        <f>'FORM NILAI SIAP'!N166</f>
        <v>0</v>
      </c>
      <c r="C166" s="56">
        <f>'FORM NILAI SIAP'!P166</f>
        <v>0</v>
      </c>
      <c r="D166" s="56">
        <f>'FORM NILAI SIAP'!R166</f>
        <v>0</v>
      </c>
      <c r="E166" s="56">
        <f>'FORM NILAI SIAP'!T166</f>
        <v>0</v>
      </c>
      <c r="F166" s="56">
        <f>'FORM NILAI SIAP'!V166</f>
        <v>0</v>
      </c>
      <c r="G166" s="56">
        <f>'FORM NILAI SIAP'!X166</f>
        <v>0</v>
      </c>
      <c r="H166" s="56">
        <f>'FORM NILAI SIAP'!Z166</f>
        <v>0</v>
      </c>
      <c r="I166" s="56">
        <f>'FORM NILAI SIAP'!AB166</f>
        <v>0</v>
      </c>
      <c r="J166" s="56">
        <f>'FORM NILAI SIAP'!AD166</f>
        <v>0</v>
      </c>
      <c r="K166" s="56">
        <f>'FORM NILAI SIAP'!AF166</f>
        <v>0</v>
      </c>
      <c r="L166" s="56">
        <f>'FORM NILAI SIAP'!AH166</f>
        <v>0</v>
      </c>
      <c r="M166" s="56">
        <f>'FORM NILAI SIAP'!AJ166</f>
        <v>0</v>
      </c>
      <c r="N166" s="56">
        <f>'FORM NILAI SIAP'!AL166</f>
        <v>0</v>
      </c>
      <c r="O166" s="56">
        <f>'FORM NILAI SIAP'!AN166</f>
        <v>0</v>
      </c>
      <c r="P166">
        <f t="shared" ca="1" si="6"/>
        <v>0</v>
      </c>
    </row>
    <row r="167" spans="1:16" x14ac:dyDescent="0.25">
      <c r="A167" s="63" t="str">
        <f t="shared" si="7"/>
        <v/>
      </c>
      <c r="B167" s="56">
        <f>'FORM NILAI SIAP'!N167</f>
        <v>0</v>
      </c>
      <c r="C167" s="56">
        <f>'FORM NILAI SIAP'!P167</f>
        <v>0</v>
      </c>
      <c r="D167" s="56">
        <f>'FORM NILAI SIAP'!R167</f>
        <v>0</v>
      </c>
      <c r="E167" s="56">
        <f>'FORM NILAI SIAP'!T167</f>
        <v>0</v>
      </c>
      <c r="F167" s="56">
        <f>'FORM NILAI SIAP'!V167</f>
        <v>0</v>
      </c>
      <c r="G167" s="56">
        <f>'FORM NILAI SIAP'!X167</f>
        <v>0</v>
      </c>
      <c r="H167" s="56">
        <f>'FORM NILAI SIAP'!Z167</f>
        <v>0</v>
      </c>
      <c r="I167" s="56">
        <f>'FORM NILAI SIAP'!AB167</f>
        <v>0</v>
      </c>
      <c r="J167" s="56">
        <f>'FORM NILAI SIAP'!AD167</f>
        <v>0</v>
      </c>
      <c r="K167" s="56">
        <f>'FORM NILAI SIAP'!AF167</f>
        <v>0</v>
      </c>
      <c r="L167" s="56">
        <f>'FORM NILAI SIAP'!AH167</f>
        <v>0</v>
      </c>
      <c r="M167" s="56">
        <f>'FORM NILAI SIAP'!AJ167</f>
        <v>0</v>
      </c>
      <c r="N167" s="56">
        <f>'FORM NILAI SIAP'!AL167</f>
        <v>0</v>
      </c>
      <c r="O167" s="56">
        <f>'FORM NILAI SIAP'!AN167</f>
        <v>0</v>
      </c>
      <c r="P167">
        <f t="shared" ca="1" si="6"/>
        <v>0</v>
      </c>
    </row>
    <row r="168" spans="1:16" x14ac:dyDescent="0.25">
      <c r="A168" s="63" t="str">
        <f t="shared" si="7"/>
        <v/>
      </c>
      <c r="B168" s="56">
        <f>'FORM NILAI SIAP'!N168</f>
        <v>0</v>
      </c>
      <c r="C168" s="56">
        <f>'FORM NILAI SIAP'!P168</f>
        <v>0</v>
      </c>
      <c r="D168" s="56">
        <f>'FORM NILAI SIAP'!R168</f>
        <v>0</v>
      </c>
      <c r="E168" s="56">
        <f>'FORM NILAI SIAP'!T168</f>
        <v>0</v>
      </c>
      <c r="F168" s="56">
        <f>'FORM NILAI SIAP'!V168</f>
        <v>0</v>
      </c>
      <c r="G168" s="56">
        <f>'FORM NILAI SIAP'!X168</f>
        <v>0</v>
      </c>
      <c r="H168" s="56">
        <f>'FORM NILAI SIAP'!Z168</f>
        <v>0</v>
      </c>
      <c r="I168" s="56">
        <f>'FORM NILAI SIAP'!AB168</f>
        <v>0</v>
      </c>
      <c r="J168" s="56">
        <f>'FORM NILAI SIAP'!AD168</f>
        <v>0</v>
      </c>
      <c r="K168" s="56">
        <f>'FORM NILAI SIAP'!AF168</f>
        <v>0</v>
      </c>
      <c r="L168" s="56">
        <f>'FORM NILAI SIAP'!AH168</f>
        <v>0</v>
      </c>
      <c r="M168" s="56">
        <f>'FORM NILAI SIAP'!AJ168</f>
        <v>0</v>
      </c>
      <c r="N168" s="56">
        <f>'FORM NILAI SIAP'!AL168</f>
        <v>0</v>
      </c>
      <c r="O168" s="56">
        <f>'FORM NILAI SIAP'!AN168</f>
        <v>0</v>
      </c>
      <c r="P168">
        <f t="shared" ca="1" si="6"/>
        <v>0</v>
      </c>
    </row>
    <row r="169" spans="1:16" x14ac:dyDescent="0.25">
      <c r="A169" s="63" t="str">
        <f t="shared" si="7"/>
        <v/>
      </c>
      <c r="B169" s="56">
        <f>'FORM NILAI SIAP'!N169</f>
        <v>0</v>
      </c>
      <c r="C169" s="56">
        <f>'FORM NILAI SIAP'!P169</f>
        <v>0</v>
      </c>
      <c r="D169" s="56">
        <f>'FORM NILAI SIAP'!R169</f>
        <v>0</v>
      </c>
      <c r="E169" s="56">
        <f>'FORM NILAI SIAP'!T169</f>
        <v>0</v>
      </c>
      <c r="F169" s="56">
        <f>'FORM NILAI SIAP'!V169</f>
        <v>0</v>
      </c>
      <c r="G169" s="56">
        <f>'FORM NILAI SIAP'!X169</f>
        <v>0</v>
      </c>
      <c r="H169" s="56">
        <f>'FORM NILAI SIAP'!Z169</f>
        <v>0</v>
      </c>
      <c r="I169" s="56">
        <f>'FORM NILAI SIAP'!AB169</f>
        <v>0</v>
      </c>
      <c r="J169" s="56">
        <f>'FORM NILAI SIAP'!AD169</f>
        <v>0</v>
      </c>
      <c r="K169" s="56">
        <f>'FORM NILAI SIAP'!AF169</f>
        <v>0</v>
      </c>
      <c r="L169" s="56">
        <f>'FORM NILAI SIAP'!AH169</f>
        <v>0</v>
      </c>
      <c r="M169" s="56">
        <f>'FORM NILAI SIAP'!AJ169</f>
        <v>0</v>
      </c>
      <c r="N169" s="56">
        <f>'FORM NILAI SIAP'!AL169</f>
        <v>0</v>
      </c>
      <c r="O169" s="56">
        <f>'FORM NILAI SIAP'!AN169</f>
        <v>0</v>
      </c>
      <c r="P169">
        <f t="shared" ca="1" si="6"/>
        <v>0</v>
      </c>
    </row>
    <row r="170" spans="1:16" x14ac:dyDescent="0.25">
      <c r="A170" s="63" t="str">
        <f t="shared" si="7"/>
        <v/>
      </c>
      <c r="B170" s="56">
        <f>'FORM NILAI SIAP'!N170</f>
        <v>0</v>
      </c>
      <c r="C170" s="56">
        <f>'FORM NILAI SIAP'!P170</f>
        <v>0</v>
      </c>
      <c r="D170" s="56">
        <f>'FORM NILAI SIAP'!R170</f>
        <v>0</v>
      </c>
      <c r="E170" s="56">
        <f>'FORM NILAI SIAP'!T170</f>
        <v>0</v>
      </c>
      <c r="F170" s="56">
        <f>'FORM NILAI SIAP'!V170</f>
        <v>0</v>
      </c>
      <c r="G170" s="56">
        <f>'FORM NILAI SIAP'!X170</f>
        <v>0</v>
      </c>
      <c r="H170" s="56">
        <f>'FORM NILAI SIAP'!Z170</f>
        <v>0</v>
      </c>
      <c r="I170" s="56">
        <f>'FORM NILAI SIAP'!AB170</f>
        <v>0</v>
      </c>
      <c r="J170" s="56">
        <f>'FORM NILAI SIAP'!AD170</f>
        <v>0</v>
      </c>
      <c r="K170" s="56">
        <f>'FORM NILAI SIAP'!AF170</f>
        <v>0</v>
      </c>
      <c r="L170" s="56">
        <f>'FORM NILAI SIAP'!AH170</f>
        <v>0</v>
      </c>
      <c r="M170" s="56">
        <f>'FORM NILAI SIAP'!AJ170</f>
        <v>0</v>
      </c>
      <c r="N170" s="56">
        <f>'FORM NILAI SIAP'!AL170</f>
        <v>0</v>
      </c>
      <c r="O170" s="56">
        <f>'FORM NILAI SIAP'!AN170</f>
        <v>0</v>
      </c>
      <c r="P170">
        <f t="shared" ca="1" si="6"/>
        <v>0</v>
      </c>
    </row>
    <row r="171" spans="1:16" x14ac:dyDescent="0.25">
      <c r="A171" s="63" t="str">
        <f t="shared" si="7"/>
        <v/>
      </c>
      <c r="B171" s="56">
        <f>'FORM NILAI SIAP'!N171</f>
        <v>0</v>
      </c>
      <c r="C171" s="56">
        <f>'FORM NILAI SIAP'!P171</f>
        <v>0</v>
      </c>
      <c r="D171" s="56">
        <f>'FORM NILAI SIAP'!R171</f>
        <v>0</v>
      </c>
      <c r="E171" s="56">
        <f>'FORM NILAI SIAP'!T171</f>
        <v>0</v>
      </c>
      <c r="F171" s="56">
        <f>'FORM NILAI SIAP'!V171</f>
        <v>0</v>
      </c>
      <c r="G171" s="56">
        <f>'FORM NILAI SIAP'!X171</f>
        <v>0</v>
      </c>
      <c r="H171" s="56">
        <f>'FORM NILAI SIAP'!Z171</f>
        <v>0</v>
      </c>
      <c r="I171" s="56">
        <f>'FORM NILAI SIAP'!AB171</f>
        <v>0</v>
      </c>
      <c r="J171" s="56">
        <f>'FORM NILAI SIAP'!AD171</f>
        <v>0</v>
      </c>
      <c r="K171" s="56">
        <f>'FORM NILAI SIAP'!AF171</f>
        <v>0</v>
      </c>
      <c r="L171" s="56">
        <f>'FORM NILAI SIAP'!AH171</f>
        <v>0</v>
      </c>
      <c r="M171" s="56">
        <f>'FORM NILAI SIAP'!AJ171</f>
        <v>0</v>
      </c>
      <c r="N171" s="56">
        <f>'FORM NILAI SIAP'!AL171</f>
        <v>0</v>
      </c>
      <c r="O171" s="56">
        <f>'FORM NILAI SIAP'!AN171</f>
        <v>0</v>
      </c>
      <c r="P171">
        <f t="shared" ca="1" si="6"/>
        <v>0</v>
      </c>
    </row>
    <row r="172" spans="1:16" x14ac:dyDescent="0.25">
      <c r="A172" s="63" t="str">
        <f t="shared" si="7"/>
        <v/>
      </c>
      <c r="B172" s="56">
        <f>'FORM NILAI SIAP'!N172</f>
        <v>0</v>
      </c>
      <c r="C172" s="56">
        <f>'FORM NILAI SIAP'!P172</f>
        <v>0</v>
      </c>
      <c r="D172" s="56">
        <f>'FORM NILAI SIAP'!R172</f>
        <v>0</v>
      </c>
      <c r="E172" s="56">
        <f>'FORM NILAI SIAP'!T172</f>
        <v>0</v>
      </c>
      <c r="F172" s="56">
        <f>'FORM NILAI SIAP'!V172</f>
        <v>0</v>
      </c>
      <c r="G172" s="56">
        <f>'FORM NILAI SIAP'!X172</f>
        <v>0</v>
      </c>
      <c r="H172" s="56">
        <f>'FORM NILAI SIAP'!Z172</f>
        <v>0</v>
      </c>
      <c r="I172" s="56">
        <f>'FORM NILAI SIAP'!AB172</f>
        <v>0</v>
      </c>
      <c r="J172" s="56">
        <f>'FORM NILAI SIAP'!AD172</f>
        <v>0</v>
      </c>
      <c r="K172" s="56">
        <f>'FORM NILAI SIAP'!AF172</f>
        <v>0</v>
      </c>
      <c r="L172" s="56">
        <f>'FORM NILAI SIAP'!AH172</f>
        <v>0</v>
      </c>
      <c r="M172" s="56">
        <f>'FORM NILAI SIAP'!AJ172</f>
        <v>0</v>
      </c>
      <c r="N172" s="56">
        <f>'FORM NILAI SIAP'!AL172</f>
        <v>0</v>
      </c>
      <c r="O172" s="56">
        <f>'FORM NILAI SIAP'!AN172</f>
        <v>0</v>
      </c>
      <c r="P172">
        <f t="shared" ca="1" si="6"/>
        <v>0</v>
      </c>
    </row>
    <row r="173" spans="1:16" x14ac:dyDescent="0.25">
      <c r="A173" s="63" t="str">
        <f t="shared" si="7"/>
        <v/>
      </c>
      <c r="B173" s="56">
        <f>'FORM NILAI SIAP'!N173</f>
        <v>0</v>
      </c>
      <c r="C173" s="56">
        <f>'FORM NILAI SIAP'!P173</f>
        <v>0</v>
      </c>
      <c r="D173" s="56">
        <f>'FORM NILAI SIAP'!R173</f>
        <v>0</v>
      </c>
      <c r="E173" s="56">
        <f>'FORM NILAI SIAP'!T173</f>
        <v>0</v>
      </c>
      <c r="F173" s="56">
        <f>'FORM NILAI SIAP'!V173</f>
        <v>0</v>
      </c>
      <c r="G173" s="56">
        <f>'FORM NILAI SIAP'!X173</f>
        <v>0</v>
      </c>
      <c r="H173" s="56">
        <f>'FORM NILAI SIAP'!Z173</f>
        <v>0</v>
      </c>
      <c r="I173" s="56">
        <f>'FORM NILAI SIAP'!AB173</f>
        <v>0</v>
      </c>
      <c r="J173" s="56">
        <f>'FORM NILAI SIAP'!AD173</f>
        <v>0</v>
      </c>
      <c r="K173" s="56">
        <f>'FORM NILAI SIAP'!AF173</f>
        <v>0</v>
      </c>
      <c r="L173" s="56">
        <f>'FORM NILAI SIAP'!AH173</f>
        <v>0</v>
      </c>
      <c r="M173" s="56">
        <f>'FORM NILAI SIAP'!AJ173</f>
        <v>0</v>
      </c>
      <c r="N173" s="56">
        <f>'FORM NILAI SIAP'!AL173</f>
        <v>0</v>
      </c>
      <c r="O173" s="56">
        <f>'FORM NILAI SIAP'!AN173</f>
        <v>0</v>
      </c>
      <c r="P173">
        <f t="shared" ca="1" si="6"/>
        <v>0</v>
      </c>
    </row>
    <row r="174" spans="1:16" x14ac:dyDescent="0.25">
      <c r="A174" s="63" t="str">
        <f t="shared" si="7"/>
        <v/>
      </c>
      <c r="B174" s="56">
        <f>'FORM NILAI SIAP'!N174</f>
        <v>0</v>
      </c>
      <c r="C174" s="56">
        <f>'FORM NILAI SIAP'!P174</f>
        <v>0</v>
      </c>
      <c r="D174" s="56">
        <f>'FORM NILAI SIAP'!R174</f>
        <v>0</v>
      </c>
      <c r="E174" s="56">
        <f>'FORM NILAI SIAP'!T174</f>
        <v>0</v>
      </c>
      <c r="F174" s="56">
        <f>'FORM NILAI SIAP'!V174</f>
        <v>0</v>
      </c>
      <c r="G174" s="56">
        <f>'FORM NILAI SIAP'!X174</f>
        <v>0</v>
      </c>
      <c r="H174" s="56">
        <f>'FORM NILAI SIAP'!Z174</f>
        <v>0</v>
      </c>
      <c r="I174" s="56">
        <f>'FORM NILAI SIAP'!AB174</f>
        <v>0</v>
      </c>
      <c r="J174" s="56">
        <f>'FORM NILAI SIAP'!AD174</f>
        <v>0</v>
      </c>
      <c r="K174" s="56">
        <f>'FORM NILAI SIAP'!AF174</f>
        <v>0</v>
      </c>
      <c r="L174" s="56">
        <f>'FORM NILAI SIAP'!AH174</f>
        <v>0</v>
      </c>
      <c r="M174" s="56">
        <f>'FORM NILAI SIAP'!AJ174</f>
        <v>0</v>
      </c>
      <c r="N174" s="56">
        <f>'FORM NILAI SIAP'!AL174</f>
        <v>0</v>
      </c>
      <c r="O174" s="56">
        <f>'FORM NILAI SIAP'!AN174</f>
        <v>0</v>
      </c>
      <c r="P174">
        <f t="shared" ca="1" si="6"/>
        <v>0</v>
      </c>
    </row>
    <row r="175" spans="1:16" x14ac:dyDescent="0.25">
      <c r="A175" s="63" t="str">
        <f t="shared" si="7"/>
        <v/>
      </c>
      <c r="B175" s="56">
        <f>'FORM NILAI SIAP'!N175</f>
        <v>0</v>
      </c>
      <c r="C175" s="56">
        <f>'FORM NILAI SIAP'!P175</f>
        <v>0</v>
      </c>
      <c r="D175" s="56">
        <f>'FORM NILAI SIAP'!R175</f>
        <v>0</v>
      </c>
      <c r="E175" s="56">
        <f>'FORM NILAI SIAP'!T175</f>
        <v>0</v>
      </c>
      <c r="F175" s="56">
        <f>'FORM NILAI SIAP'!V175</f>
        <v>0</v>
      </c>
      <c r="G175" s="56">
        <f>'FORM NILAI SIAP'!X175</f>
        <v>0</v>
      </c>
      <c r="H175" s="56">
        <f>'FORM NILAI SIAP'!Z175</f>
        <v>0</v>
      </c>
      <c r="I175" s="56">
        <f>'FORM NILAI SIAP'!AB175</f>
        <v>0</v>
      </c>
      <c r="J175" s="56">
        <f>'FORM NILAI SIAP'!AD175</f>
        <v>0</v>
      </c>
      <c r="K175" s="56">
        <f>'FORM NILAI SIAP'!AF175</f>
        <v>0</v>
      </c>
      <c r="L175" s="56">
        <f>'FORM NILAI SIAP'!AH175</f>
        <v>0</v>
      </c>
      <c r="M175" s="56">
        <f>'FORM NILAI SIAP'!AJ175</f>
        <v>0</v>
      </c>
      <c r="N175" s="56">
        <f>'FORM NILAI SIAP'!AL175</f>
        <v>0</v>
      </c>
      <c r="O175" s="56">
        <f>'FORM NILAI SIAP'!AN175</f>
        <v>0</v>
      </c>
      <c r="P175">
        <f t="shared" ca="1" si="6"/>
        <v>0</v>
      </c>
    </row>
    <row r="176" spans="1:16" x14ac:dyDescent="0.25">
      <c r="A176" s="63" t="str">
        <f t="shared" si="7"/>
        <v/>
      </c>
      <c r="B176" s="56">
        <f>'FORM NILAI SIAP'!N176</f>
        <v>0</v>
      </c>
      <c r="C176" s="56">
        <f>'FORM NILAI SIAP'!P176</f>
        <v>0</v>
      </c>
      <c r="D176" s="56">
        <f>'FORM NILAI SIAP'!R176</f>
        <v>0</v>
      </c>
      <c r="E176" s="56">
        <f>'FORM NILAI SIAP'!T176</f>
        <v>0</v>
      </c>
      <c r="F176" s="56">
        <f>'FORM NILAI SIAP'!V176</f>
        <v>0</v>
      </c>
      <c r="G176" s="56">
        <f>'FORM NILAI SIAP'!X176</f>
        <v>0</v>
      </c>
      <c r="H176" s="56">
        <f>'FORM NILAI SIAP'!Z176</f>
        <v>0</v>
      </c>
      <c r="I176" s="56">
        <f>'FORM NILAI SIAP'!AB176</f>
        <v>0</v>
      </c>
      <c r="J176" s="56">
        <f>'FORM NILAI SIAP'!AD176</f>
        <v>0</v>
      </c>
      <c r="K176" s="56">
        <f>'FORM NILAI SIAP'!AF176</f>
        <v>0</v>
      </c>
      <c r="L176" s="56">
        <f>'FORM NILAI SIAP'!AH176</f>
        <v>0</v>
      </c>
      <c r="M176" s="56">
        <f>'FORM NILAI SIAP'!AJ176</f>
        <v>0</v>
      </c>
      <c r="N176" s="56">
        <f>'FORM NILAI SIAP'!AL176</f>
        <v>0</v>
      </c>
      <c r="O176" s="56">
        <f>'FORM NILAI SIAP'!AN176</f>
        <v>0</v>
      </c>
      <c r="P176">
        <f t="shared" ca="1" si="6"/>
        <v>0</v>
      </c>
    </row>
    <row r="177" spans="1:16" x14ac:dyDescent="0.25">
      <c r="A177" s="63" t="str">
        <f t="shared" si="7"/>
        <v/>
      </c>
      <c r="B177" s="56">
        <f>'FORM NILAI SIAP'!N177</f>
        <v>0</v>
      </c>
      <c r="C177" s="56">
        <f>'FORM NILAI SIAP'!P177</f>
        <v>0</v>
      </c>
      <c r="D177" s="56">
        <f>'FORM NILAI SIAP'!R177</f>
        <v>0</v>
      </c>
      <c r="E177" s="56">
        <f>'FORM NILAI SIAP'!T177</f>
        <v>0</v>
      </c>
      <c r="F177" s="56">
        <f>'FORM NILAI SIAP'!V177</f>
        <v>0</v>
      </c>
      <c r="G177" s="56">
        <f>'FORM NILAI SIAP'!X177</f>
        <v>0</v>
      </c>
      <c r="H177" s="56">
        <f>'FORM NILAI SIAP'!Z177</f>
        <v>0</v>
      </c>
      <c r="I177" s="56">
        <f>'FORM NILAI SIAP'!AB177</f>
        <v>0</v>
      </c>
      <c r="J177" s="56">
        <f>'FORM NILAI SIAP'!AD177</f>
        <v>0</v>
      </c>
      <c r="K177" s="56">
        <f>'FORM NILAI SIAP'!AF177</f>
        <v>0</v>
      </c>
      <c r="L177" s="56">
        <f>'FORM NILAI SIAP'!AH177</f>
        <v>0</v>
      </c>
      <c r="M177" s="56">
        <f>'FORM NILAI SIAP'!AJ177</f>
        <v>0</v>
      </c>
      <c r="N177" s="56">
        <f>'FORM NILAI SIAP'!AL177</f>
        <v>0</v>
      </c>
      <c r="O177" s="56">
        <f>'FORM NILAI SIAP'!AN177</f>
        <v>0</v>
      </c>
      <c r="P177">
        <f t="shared" ca="1" si="6"/>
        <v>0</v>
      </c>
    </row>
    <row r="178" spans="1:16" x14ac:dyDescent="0.25">
      <c r="A178" s="63" t="str">
        <f t="shared" si="7"/>
        <v/>
      </c>
      <c r="B178" s="56">
        <f>'FORM NILAI SIAP'!N178</f>
        <v>0</v>
      </c>
      <c r="C178" s="56">
        <f>'FORM NILAI SIAP'!P178</f>
        <v>0</v>
      </c>
      <c r="D178" s="56">
        <f>'FORM NILAI SIAP'!R178</f>
        <v>0</v>
      </c>
      <c r="E178" s="56">
        <f>'FORM NILAI SIAP'!T178</f>
        <v>0</v>
      </c>
      <c r="F178" s="56">
        <f>'FORM NILAI SIAP'!V178</f>
        <v>0</v>
      </c>
      <c r="G178" s="56">
        <f>'FORM NILAI SIAP'!X178</f>
        <v>0</v>
      </c>
      <c r="H178" s="56">
        <f>'FORM NILAI SIAP'!Z178</f>
        <v>0</v>
      </c>
      <c r="I178" s="56">
        <f>'FORM NILAI SIAP'!AB178</f>
        <v>0</v>
      </c>
      <c r="J178" s="56">
        <f>'FORM NILAI SIAP'!AD178</f>
        <v>0</v>
      </c>
      <c r="K178" s="56">
        <f>'FORM NILAI SIAP'!AF178</f>
        <v>0</v>
      </c>
      <c r="L178" s="56">
        <f>'FORM NILAI SIAP'!AH178</f>
        <v>0</v>
      </c>
      <c r="M178" s="56">
        <f>'FORM NILAI SIAP'!AJ178</f>
        <v>0</v>
      </c>
      <c r="N178" s="56">
        <f>'FORM NILAI SIAP'!AL178</f>
        <v>0</v>
      </c>
      <c r="O178" s="56">
        <f>'FORM NILAI SIAP'!AN178</f>
        <v>0</v>
      </c>
      <c r="P178">
        <f t="shared" ca="1" si="6"/>
        <v>0</v>
      </c>
    </row>
    <row r="179" spans="1:16" x14ac:dyDescent="0.25">
      <c r="A179" s="63" t="str">
        <f t="shared" si="7"/>
        <v/>
      </c>
      <c r="B179" s="56">
        <f>'FORM NILAI SIAP'!N179</f>
        <v>0</v>
      </c>
      <c r="C179" s="56">
        <f>'FORM NILAI SIAP'!P179</f>
        <v>0</v>
      </c>
      <c r="D179" s="56">
        <f>'FORM NILAI SIAP'!R179</f>
        <v>0</v>
      </c>
      <c r="E179" s="56">
        <f>'FORM NILAI SIAP'!T179</f>
        <v>0</v>
      </c>
      <c r="F179" s="56">
        <f>'FORM NILAI SIAP'!V179</f>
        <v>0</v>
      </c>
      <c r="G179" s="56">
        <f>'FORM NILAI SIAP'!X179</f>
        <v>0</v>
      </c>
      <c r="H179" s="56">
        <f>'FORM NILAI SIAP'!Z179</f>
        <v>0</v>
      </c>
      <c r="I179" s="56">
        <f>'FORM NILAI SIAP'!AB179</f>
        <v>0</v>
      </c>
      <c r="J179" s="56">
        <f>'FORM NILAI SIAP'!AD179</f>
        <v>0</v>
      </c>
      <c r="K179" s="56">
        <f>'FORM NILAI SIAP'!AF179</f>
        <v>0</v>
      </c>
      <c r="L179" s="56">
        <f>'FORM NILAI SIAP'!AH179</f>
        <v>0</v>
      </c>
      <c r="M179" s="56">
        <f>'FORM NILAI SIAP'!AJ179</f>
        <v>0</v>
      </c>
      <c r="N179" s="56">
        <f>'FORM NILAI SIAP'!AL179</f>
        <v>0</v>
      </c>
      <c r="O179" s="56">
        <f>'FORM NILAI SIAP'!AN179</f>
        <v>0</v>
      </c>
      <c r="P179">
        <f t="shared" ca="1" si="6"/>
        <v>0</v>
      </c>
    </row>
    <row r="180" spans="1:16" x14ac:dyDescent="0.25">
      <c r="A180" s="63" t="str">
        <f t="shared" si="7"/>
        <v/>
      </c>
      <c r="B180" s="56">
        <f>'FORM NILAI SIAP'!N180</f>
        <v>0</v>
      </c>
      <c r="C180" s="56">
        <f>'FORM NILAI SIAP'!P180</f>
        <v>0</v>
      </c>
      <c r="D180" s="56">
        <f>'FORM NILAI SIAP'!R180</f>
        <v>0</v>
      </c>
      <c r="E180" s="56">
        <f>'FORM NILAI SIAP'!T180</f>
        <v>0</v>
      </c>
      <c r="F180" s="56">
        <f>'FORM NILAI SIAP'!V180</f>
        <v>0</v>
      </c>
      <c r="G180" s="56">
        <f>'FORM NILAI SIAP'!X180</f>
        <v>0</v>
      </c>
      <c r="H180" s="56">
        <f>'FORM NILAI SIAP'!Z180</f>
        <v>0</v>
      </c>
      <c r="I180" s="56">
        <f>'FORM NILAI SIAP'!AB180</f>
        <v>0</v>
      </c>
      <c r="J180" s="56">
        <f>'FORM NILAI SIAP'!AD180</f>
        <v>0</v>
      </c>
      <c r="K180" s="56">
        <f>'FORM NILAI SIAP'!AF180</f>
        <v>0</v>
      </c>
      <c r="L180" s="56">
        <f>'FORM NILAI SIAP'!AH180</f>
        <v>0</v>
      </c>
      <c r="M180" s="56">
        <f>'FORM NILAI SIAP'!AJ180</f>
        <v>0</v>
      </c>
      <c r="N180" s="56">
        <f>'FORM NILAI SIAP'!AL180</f>
        <v>0</v>
      </c>
      <c r="O180" s="56">
        <f>'FORM NILAI SIAP'!AN180</f>
        <v>0</v>
      </c>
      <c r="P180">
        <f t="shared" ca="1" si="6"/>
        <v>0</v>
      </c>
    </row>
    <row r="181" spans="1:16" x14ac:dyDescent="0.25">
      <c r="A181" s="63" t="str">
        <f t="shared" si="7"/>
        <v/>
      </c>
      <c r="B181" s="56">
        <f>'FORM NILAI SIAP'!N181</f>
        <v>0</v>
      </c>
      <c r="C181" s="56">
        <f>'FORM NILAI SIAP'!P181</f>
        <v>0</v>
      </c>
      <c r="D181" s="56">
        <f>'FORM NILAI SIAP'!R181</f>
        <v>0</v>
      </c>
      <c r="E181" s="56">
        <f>'FORM NILAI SIAP'!T181</f>
        <v>0</v>
      </c>
      <c r="F181" s="56">
        <f>'FORM NILAI SIAP'!V181</f>
        <v>0</v>
      </c>
      <c r="G181" s="56">
        <f>'FORM NILAI SIAP'!X181</f>
        <v>0</v>
      </c>
      <c r="H181" s="56">
        <f>'FORM NILAI SIAP'!Z181</f>
        <v>0</v>
      </c>
      <c r="I181" s="56">
        <f>'FORM NILAI SIAP'!AB181</f>
        <v>0</v>
      </c>
      <c r="J181" s="56">
        <f>'FORM NILAI SIAP'!AD181</f>
        <v>0</v>
      </c>
      <c r="K181" s="56">
        <f>'FORM NILAI SIAP'!AF181</f>
        <v>0</v>
      </c>
      <c r="L181" s="56">
        <f>'FORM NILAI SIAP'!AH181</f>
        <v>0</v>
      </c>
      <c r="M181" s="56">
        <f>'FORM NILAI SIAP'!AJ181</f>
        <v>0</v>
      </c>
      <c r="N181" s="56">
        <f>'FORM NILAI SIAP'!AL181</f>
        <v>0</v>
      </c>
      <c r="O181" s="56">
        <f>'FORM NILAI SIAP'!AN181</f>
        <v>0</v>
      </c>
      <c r="P181">
        <f t="shared" ca="1" si="6"/>
        <v>0</v>
      </c>
    </row>
    <row r="182" spans="1:16" x14ac:dyDescent="0.25">
      <c r="A182" s="63" t="str">
        <f t="shared" si="7"/>
        <v/>
      </c>
      <c r="B182" s="56">
        <f>'FORM NILAI SIAP'!N182</f>
        <v>0</v>
      </c>
      <c r="C182" s="56">
        <f>'FORM NILAI SIAP'!P182</f>
        <v>0</v>
      </c>
      <c r="D182" s="56">
        <f>'FORM NILAI SIAP'!R182</f>
        <v>0</v>
      </c>
      <c r="E182" s="56">
        <f>'FORM NILAI SIAP'!T182</f>
        <v>0</v>
      </c>
      <c r="F182" s="56">
        <f>'FORM NILAI SIAP'!V182</f>
        <v>0</v>
      </c>
      <c r="G182" s="56">
        <f>'FORM NILAI SIAP'!X182</f>
        <v>0</v>
      </c>
      <c r="H182" s="56">
        <f>'FORM NILAI SIAP'!Z182</f>
        <v>0</v>
      </c>
      <c r="I182" s="56">
        <f>'FORM NILAI SIAP'!AB182</f>
        <v>0</v>
      </c>
      <c r="J182" s="56">
        <f>'FORM NILAI SIAP'!AD182</f>
        <v>0</v>
      </c>
      <c r="K182" s="56">
        <f>'FORM NILAI SIAP'!AF182</f>
        <v>0</v>
      </c>
      <c r="L182" s="56">
        <f>'FORM NILAI SIAP'!AH182</f>
        <v>0</v>
      </c>
      <c r="M182" s="56">
        <f>'FORM NILAI SIAP'!AJ182</f>
        <v>0</v>
      </c>
      <c r="N182" s="56">
        <f>'FORM NILAI SIAP'!AL182</f>
        <v>0</v>
      </c>
      <c r="O182" s="56">
        <f>'FORM NILAI SIAP'!AN182</f>
        <v>0</v>
      </c>
      <c r="P182">
        <f t="shared" ca="1" si="6"/>
        <v>0</v>
      </c>
    </row>
    <row r="183" spans="1:16" x14ac:dyDescent="0.25">
      <c r="A183" s="63" t="str">
        <f t="shared" si="7"/>
        <v/>
      </c>
      <c r="B183" s="56">
        <f>'FORM NILAI SIAP'!N183</f>
        <v>0</v>
      </c>
      <c r="C183" s="56">
        <f>'FORM NILAI SIAP'!P183</f>
        <v>0</v>
      </c>
      <c r="D183" s="56">
        <f>'FORM NILAI SIAP'!R183</f>
        <v>0</v>
      </c>
      <c r="E183" s="56">
        <f>'FORM NILAI SIAP'!T183</f>
        <v>0</v>
      </c>
      <c r="F183" s="56">
        <f>'FORM NILAI SIAP'!V183</f>
        <v>0</v>
      </c>
      <c r="G183" s="56">
        <f>'FORM NILAI SIAP'!X183</f>
        <v>0</v>
      </c>
      <c r="H183" s="56">
        <f>'FORM NILAI SIAP'!Z183</f>
        <v>0</v>
      </c>
      <c r="I183" s="56">
        <f>'FORM NILAI SIAP'!AB183</f>
        <v>0</v>
      </c>
      <c r="J183" s="56">
        <f>'FORM NILAI SIAP'!AD183</f>
        <v>0</v>
      </c>
      <c r="K183" s="56">
        <f>'FORM NILAI SIAP'!AF183</f>
        <v>0</v>
      </c>
      <c r="L183" s="56">
        <f>'FORM NILAI SIAP'!AH183</f>
        <v>0</v>
      </c>
      <c r="M183" s="56">
        <f>'FORM NILAI SIAP'!AJ183</f>
        <v>0</v>
      </c>
      <c r="N183" s="56">
        <f>'FORM NILAI SIAP'!AL183</f>
        <v>0</v>
      </c>
      <c r="O183" s="56">
        <f>'FORM NILAI SIAP'!AN183</f>
        <v>0</v>
      </c>
      <c r="P183">
        <f t="shared" ca="1" si="6"/>
        <v>0</v>
      </c>
    </row>
    <row r="184" spans="1:16" x14ac:dyDescent="0.25">
      <c r="A184" s="63" t="str">
        <f t="shared" si="7"/>
        <v/>
      </c>
      <c r="B184" s="56">
        <f>'FORM NILAI SIAP'!N184</f>
        <v>0</v>
      </c>
      <c r="C184" s="56">
        <f>'FORM NILAI SIAP'!P184</f>
        <v>0</v>
      </c>
      <c r="D184" s="56">
        <f>'FORM NILAI SIAP'!R184</f>
        <v>0</v>
      </c>
      <c r="E184" s="56">
        <f>'FORM NILAI SIAP'!T184</f>
        <v>0</v>
      </c>
      <c r="F184" s="56">
        <f>'FORM NILAI SIAP'!V184</f>
        <v>0</v>
      </c>
      <c r="G184" s="56">
        <f>'FORM NILAI SIAP'!X184</f>
        <v>0</v>
      </c>
      <c r="H184" s="56">
        <f>'FORM NILAI SIAP'!Z184</f>
        <v>0</v>
      </c>
      <c r="I184" s="56">
        <f>'FORM NILAI SIAP'!AB184</f>
        <v>0</v>
      </c>
      <c r="J184" s="56">
        <f>'FORM NILAI SIAP'!AD184</f>
        <v>0</v>
      </c>
      <c r="K184" s="56">
        <f>'FORM NILAI SIAP'!AF184</f>
        <v>0</v>
      </c>
      <c r="L184" s="56">
        <f>'FORM NILAI SIAP'!AH184</f>
        <v>0</v>
      </c>
      <c r="M184" s="56">
        <f>'FORM NILAI SIAP'!AJ184</f>
        <v>0</v>
      </c>
      <c r="N184" s="56">
        <f>'FORM NILAI SIAP'!AL184</f>
        <v>0</v>
      </c>
      <c r="O184" s="56">
        <f>'FORM NILAI SIAP'!AN184</f>
        <v>0</v>
      </c>
      <c r="P184">
        <f t="shared" ca="1" si="6"/>
        <v>0</v>
      </c>
    </row>
    <row r="185" spans="1:16" x14ac:dyDescent="0.25">
      <c r="A185" s="63" t="str">
        <f t="shared" si="7"/>
        <v/>
      </c>
      <c r="B185" s="56">
        <f>'FORM NILAI SIAP'!N185</f>
        <v>0</v>
      </c>
      <c r="C185" s="56">
        <f>'FORM NILAI SIAP'!P185</f>
        <v>0</v>
      </c>
      <c r="D185" s="56">
        <f>'FORM NILAI SIAP'!R185</f>
        <v>0</v>
      </c>
      <c r="E185" s="56">
        <f>'FORM NILAI SIAP'!T185</f>
        <v>0</v>
      </c>
      <c r="F185" s="56">
        <f>'FORM NILAI SIAP'!V185</f>
        <v>0</v>
      </c>
      <c r="G185" s="56">
        <f>'FORM NILAI SIAP'!X185</f>
        <v>0</v>
      </c>
      <c r="H185" s="56">
        <f>'FORM NILAI SIAP'!Z185</f>
        <v>0</v>
      </c>
      <c r="I185" s="56">
        <f>'FORM NILAI SIAP'!AB185</f>
        <v>0</v>
      </c>
      <c r="J185" s="56">
        <f>'FORM NILAI SIAP'!AD185</f>
        <v>0</v>
      </c>
      <c r="K185" s="56">
        <f>'FORM NILAI SIAP'!AF185</f>
        <v>0</v>
      </c>
      <c r="L185" s="56">
        <f>'FORM NILAI SIAP'!AH185</f>
        <v>0</v>
      </c>
      <c r="M185" s="56">
        <f>'FORM NILAI SIAP'!AJ185</f>
        <v>0</v>
      </c>
      <c r="N185" s="56">
        <f>'FORM NILAI SIAP'!AL185</f>
        <v>0</v>
      </c>
      <c r="O185" s="56">
        <f>'FORM NILAI SIAP'!AN185</f>
        <v>0</v>
      </c>
      <c r="P185">
        <f t="shared" ca="1" si="6"/>
        <v>0</v>
      </c>
    </row>
    <row r="186" spans="1:16" x14ac:dyDescent="0.25">
      <c r="A186" s="63" t="str">
        <f t="shared" si="7"/>
        <v/>
      </c>
      <c r="B186" s="56">
        <f>'FORM NILAI SIAP'!N186</f>
        <v>0</v>
      </c>
      <c r="C186" s="56">
        <f>'FORM NILAI SIAP'!P186</f>
        <v>0</v>
      </c>
      <c r="D186" s="56">
        <f>'FORM NILAI SIAP'!R186</f>
        <v>0</v>
      </c>
      <c r="E186" s="56">
        <f>'FORM NILAI SIAP'!T186</f>
        <v>0</v>
      </c>
      <c r="F186" s="56">
        <f>'FORM NILAI SIAP'!V186</f>
        <v>0</v>
      </c>
      <c r="G186" s="56">
        <f>'FORM NILAI SIAP'!X186</f>
        <v>0</v>
      </c>
      <c r="H186" s="56">
        <f>'FORM NILAI SIAP'!Z186</f>
        <v>0</v>
      </c>
      <c r="I186" s="56">
        <f>'FORM NILAI SIAP'!AB186</f>
        <v>0</v>
      </c>
      <c r="J186" s="56">
        <f>'FORM NILAI SIAP'!AD186</f>
        <v>0</v>
      </c>
      <c r="K186" s="56">
        <f>'FORM NILAI SIAP'!AF186</f>
        <v>0</v>
      </c>
      <c r="L186" s="56">
        <f>'FORM NILAI SIAP'!AH186</f>
        <v>0</v>
      </c>
      <c r="M186" s="56">
        <f>'FORM NILAI SIAP'!AJ186</f>
        <v>0</v>
      </c>
      <c r="N186" s="56">
        <f>'FORM NILAI SIAP'!AL186</f>
        <v>0</v>
      </c>
      <c r="O186" s="56">
        <f>'FORM NILAI SIAP'!AN186</f>
        <v>0</v>
      </c>
      <c r="P186">
        <f t="shared" ca="1" si="6"/>
        <v>0</v>
      </c>
    </row>
    <row r="187" spans="1:16" x14ac:dyDescent="0.25">
      <c r="A187" s="63" t="str">
        <f t="shared" si="7"/>
        <v/>
      </c>
      <c r="B187" s="56">
        <f>'FORM NILAI SIAP'!N187</f>
        <v>0</v>
      </c>
      <c r="C187" s="56">
        <f>'FORM NILAI SIAP'!P187</f>
        <v>0</v>
      </c>
      <c r="D187" s="56">
        <f>'FORM NILAI SIAP'!R187</f>
        <v>0</v>
      </c>
      <c r="E187" s="56">
        <f>'FORM NILAI SIAP'!T187</f>
        <v>0</v>
      </c>
      <c r="F187" s="56">
        <f>'FORM NILAI SIAP'!V187</f>
        <v>0</v>
      </c>
      <c r="G187" s="56">
        <f>'FORM NILAI SIAP'!X187</f>
        <v>0</v>
      </c>
      <c r="H187" s="56">
        <f>'FORM NILAI SIAP'!Z187</f>
        <v>0</v>
      </c>
      <c r="I187" s="56">
        <f>'FORM NILAI SIAP'!AB187</f>
        <v>0</v>
      </c>
      <c r="J187" s="56">
        <f>'FORM NILAI SIAP'!AD187</f>
        <v>0</v>
      </c>
      <c r="K187" s="56">
        <f>'FORM NILAI SIAP'!AF187</f>
        <v>0</v>
      </c>
      <c r="L187" s="56">
        <f>'FORM NILAI SIAP'!AH187</f>
        <v>0</v>
      </c>
      <c r="M187" s="56">
        <f>'FORM NILAI SIAP'!AJ187</f>
        <v>0</v>
      </c>
      <c r="N187" s="56">
        <f>'FORM NILAI SIAP'!AL187</f>
        <v>0</v>
      </c>
      <c r="O187" s="56">
        <f>'FORM NILAI SIAP'!AN187</f>
        <v>0</v>
      </c>
      <c r="P187">
        <f t="shared" ca="1" si="6"/>
        <v>0</v>
      </c>
    </row>
    <row r="188" spans="1:16" x14ac:dyDescent="0.25">
      <c r="A188" s="63" t="str">
        <f t="shared" si="7"/>
        <v/>
      </c>
      <c r="B188" s="56">
        <f>'FORM NILAI SIAP'!N188</f>
        <v>0</v>
      </c>
      <c r="C188" s="56">
        <f>'FORM NILAI SIAP'!P188</f>
        <v>0</v>
      </c>
      <c r="D188" s="56">
        <f>'FORM NILAI SIAP'!R188</f>
        <v>0</v>
      </c>
      <c r="E188" s="56">
        <f>'FORM NILAI SIAP'!T188</f>
        <v>0</v>
      </c>
      <c r="F188" s="56">
        <f>'FORM NILAI SIAP'!V188</f>
        <v>0</v>
      </c>
      <c r="G188" s="56">
        <f>'FORM NILAI SIAP'!X188</f>
        <v>0</v>
      </c>
      <c r="H188" s="56">
        <f>'FORM NILAI SIAP'!Z188</f>
        <v>0</v>
      </c>
      <c r="I188" s="56">
        <f>'FORM NILAI SIAP'!AB188</f>
        <v>0</v>
      </c>
      <c r="J188" s="56">
        <f>'FORM NILAI SIAP'!AD188</f>
        <v>0</v>
      </c>
      <c r="K188" s="56">
        <f>'FORM NILAI SIAP'!AF188</f>
        <v>0</v>
      </c>
      <c r="L188" s="56">
        <f>'FORM NILAI SIAP'!AH188</f>
        <v>0</v>
      </c>
      <c r="M188" s="56">
        <f>'FORM NILAI SIAP'!AJ188</f>
        <v>0</v>
      </c>
      <c r="N188" s="56">
        <f>'FORM NILAI SIAP'!AL188</f>
        <v>0</v>
      </c>
      <c r="O188" s="56">
        <f>'FORM NILAI SIAP'!AN188</f>
        <v>0</v>
      </c>
      <c r="P188">
        <f t="shared" ca="1" si="6"/>
        <v>0</v>
      </c>
    </row>
    <row r="189" spans="1:16" x14ac:dyDescent="0.25">
      <c r="A189" s="63" t="str">
        <f t="shared" si="7"/>
        <v/>
      </c>
      <c r="B189" s="56">
        <f>'FORM NILAI SIAP'!N189</f>
        <v>0</v>
      </c>
      <c r="C189" s="56">
        <f>'FORM NILAI SIAP'!P189</f>
        <v>0</v>
      </c>
      <c r="D189" s="56">
        <f>'FORM NILAI SIAP'!R189</f>
        <v>0</v>
      </c>
      <c r="E189" s="56">
        <f>'FORM NILAI SIAP'!T189</f>
        <v>0</v>
      </c>
      <c r="F189" s="56">
        <f>'FORM NILAI SIAP'!V189</f>
        <v>0</v>
      </c>
      <c r="G189" s="56">
        <f>'FORM NILAI SIAP'!X189</f>
        <v>0</v>
      </c>
      <c r="H189" s="56">
        <f>'FORM NILAI SIAP'!Z189</f>
        <v>0</v>
      </c>
      <c r="I189" s="56">
        <f>'FORM NILAI SIAP'!AB189</f>
        <v>0</v>
      </c>
      <c r="J189" s="56">
        <f>'FORM NILAI SIAP'!AD189</f>
        <v>0</v>
      </c>
      <c r="K189" s="56">
        <f>'FORM NILAI SIAP'!AF189</f>
        <v>0</v>
      </c>
      <c r="L189" s="56">
        <f>'FORM NILAI SIAP'!AH189</f>
        <v>0</v>
      </c>
      <c r="M189" s="56">
        <f>'FORM NILAI SIAP'!AJ189</f>
        <v>0</v>
      </c>
      <c r="N189" s="56">
        <f>'FORM NILAI SIAP'!AL189</f>
        <v>0</v>
      </c>
      <c r="O189" s="56">
        <f>'FORM NILAI SIAP'!AN189</f>
        <v>0</v>
      </c>
      <c r="P189">
        <f t="shared" ca="1" si="6"/>
        <v>0</v>
      </c>
    </row>
    <row r="190" spans="1:16" x14ac:dyDescent="0.25">
      <c r="A190" s="63" t="str">
        <f t="shared" si="7"/>
        <v/>
      </c>
      <c r="B190" s="56">
        <f>'FORM NILAI SIAP'!N190</f>
        <v>0</v>
      </c>
      <c r="C190" s="56">
        <f>'FORM NILAI SIAP'!P190</f>
        <v>0</v>
      </c>
      <c r="D190" s="56">
        <f>'FORM NILAI SIAP'!R190</f>
        <v>0</v>
      </c>
      <c r="E190" s="56">
        <f>'FORM NILAI SIAP'!T190</f>
        <v>0</v>
      </c>
      <c r="F190" s="56">
        <f>'FORM NILAI SIAP'!V190</f>
        <v>0</v>
      </c>
      <c r="G190" s="56">
        <f>'FORM NILAI SIAP'!X190</f>
        <v>0</v>
      </c>
      <c r="H190" s="56">
        <f>'FORM NILAI SIAP'!Z190</f>
        <v>0</v>
      </c>
      <c r="I190" s="56">
        <f>'FORM NILAI SIAP'!AB190</f>
        <v>0</v>
      </c>
      <c r="J190" s="56">
        <f>'FORM NILAI SIAP'!AD190</f>
        <v>0</v>
      </c>
      <c r="K190" s="56">
        <f>'FORM NILAI SIAP'!AF190</f>
        <v>0</v>
      </c>
      <c r="L190" s="56">
        <f>'FORM NILAI SIAP'!AH190</f>
        <v>0</v>
      </c>
      <c r="M190" s="56">
        <f>'FORM NILAI SIAP'!AJ190</f>
        <v>0</v>
      </c>
      <c r="N190" s="56">
        <f>'FORM NILAI SIAP'!AL190</f>
        <v>0</v>
      </c>
      <c r="O190" s="56">
        <f>'FORM NILAI SIAP'!AN190</f>
        <v>0</v>
      </c>
      <c r="P190">
        <f t="shared" ca="1" si="6"/>
        <v>0</v>
      </c>
    </row>
    <row r="191" spans="1:16" x14ac:dyDescent="0.25">
      <c r="A191" s="63" t="str">
        <f t="shared" si="7"/>
        <v/>
      </c>
      <c r="B191" s="56">
        <f>'FORM NILAI SIAP'!N191</f>
        <v>0</v>
      </c>
      <c r="C191" s="56">
        <f>'FORM NILAI SIAP'!P191</f>
        <v>0</v>
      </c>
      <c r="D191" s="56">
        <f>'FORM NILAI SIAP'!R191</f>
        <v>0</v>
      </c>
      <c r="E191" s="56">
        <f>'FORM NILAI SIAP'!T191</f>
        <v>0</v>
      </c>
      <c r="F191" s="56">
        <f>'FORM NILAI SIAP'!V191</f>
        <v>0</v>
      </c>
      <c r="G191" s="56">
        <f>'FORM NILAI SIAP'!X191</f>
        <v>0</v>
      </c>
      <c r="H191" s="56">
        <f>'FORM NILAI SIAP'!Z191</f>
        <v>0</v>
      </c>
      <c r="I191" s="56">
        <f>'FORM NILAI SIAP'!AB191</f>
        <v>0</v>
      </c>
      <c r="J191" s="56">
        <f>'FORM NILAI SIAP'!AD191</f>
        <v>0</v>
      </c>
      <c r="K191" s="56">
        <f>'FORM NILAI SIAP'!AF191</f>
        <v>0</v>
      </c>
      <c r="L191" s="56">
        <f>'FORM NILAI SIAP'!AH191</f>
        <v>0</v>
      </c>
      <c r="M191" s="56">
        <f>'FORM NILAI SIAP'!AJ191</f>
        <v>0</v>
      </c>
      <c r="N191" s="56">
        <f>'FORM NILAI SIAP'!AL191</f>
        <v>0</v>
      </c>
      <c r="O191" s="56">
        <f>'FORM NILAI SIAP'!AN191</f>
        <v>0</v>
      </c>
      <c r="P191">
        <f t="shared" ca="1" si="6"/>
        <v>0</v>
      </c>
    </row>
    <row r="192" spans="1:16" x14ac:dyDescent="0.25">
      <c r="A192" s="63" t="str">
        <f t="shared" si="7"/>
        <v/>
      </c>
      <c r="B192" s="56">
        <f>'FORM NILAI SIAP'!N192</f>
        <v>0</v>
      </c>
      <c r="C192" s="56">
        <f>'FORM NILAI SIAP'!P192</f>
        <v>0</v>
      </c>
      <c r="D192" s="56">
        <f>'FORM NILAI SIAP'!R192</f>
        <v>0</v>
      </c>
      <c r="E192" s="56">
        <f>'FORM NILAI SIAP'!T192</f>
        <v>0</v>
      </c>
      <c r="F192" s="56">
        <f>'FORM NILAI SIAP'!V192</f>
        <v>0</v>
      </c>
      <c r="G192" s="56">
        <f>'FORM NILAI SIAP'!X192</f>
        <v>0</v>
      </c>
      <c r="H192" s="56">
        <f>'FORM NILAI SIAP'!Z192</f>
        <v>0</v>
      </c>
      <c r="I192" s="56">
        <f>'FORM NILAI SIAP'!AB192</f>
        <v>0</v>
      </c>
      <c r="J192" s="56">
        <f>'FORM NILAI SIAP'!AD192</f>
        <v>0</v>
      </c>
      <c r="K192" s="56">
        <f>'FORM NILAI SIAP'!AF192</f>
        <v>0</v>
      </c>
      <c r="L192" s="56">
        <f>'FORM NILAI SIAP'!AH192</f>
        <v>0</v>
      </c>
      <c r="M192" s="56">
        <f>'FORM NILAI SIAP'!AJ192</f>
        <v>0</v>
      </c>
      <c r="N192" s="56">
        <f>'FORM NILAI SIAP'!AL192</f>
        <v>0</v>
      </c>
      <c r="O192" s="56">
        <f>'FORM NILAI SIAP'!AN192</f>
        <v>0</v>
      </c>
      <c r="P192">
        <f t="shared" ca="1" si="6"/>
        <v>0</v>
      </c>
    </row>
    <row r="193" spans="1:16" x14ac:dyDescent="0.25">
      <c r="A193" s="63" t="str">
        <f t="shared" si="7"/>
        <v/>
      </c>
      <c r="B193" s="56">
        <f>'FORM NILAI SIAP'!N193</f>
        <v>0</v>
      </c>
      <c r="C193" s="56">
        <f>'FORM NILAI SIAP'!P193</f>
        <v>0</v>
      </c>
      <c r="D193" s="56">
        <f>'FORM NILAI SIAP'!R193</f>
        <v>0</v>
      </c>
      <c r="E193" s="56">
        <f>'FORM NILAI SIAP'!T193</f>
        <v>0</v>
      </c>
      <c r="F193" s="56">
        <f>'FORM NILAI SIAP'!V193</f>
        <v>0</v>
      </c>
      <c r="G193" s="56">
        <f>'FORM NILAI SIAP'!X193</f>
        <v>0</v>
      </c>
      <c r="H193" s="56">
        <f>'FORM NILAI SIAP'!Z193</f>
        <v>0</v>
      </c>
      <c r="I193" s="56">
        <f>'FORM NILAI SIAP'!AB193</f>
        <v>0</v>
      </c>
      <c r="J193" s="56">
        <f>'FORM NILAI SIAP'!AD193</f>
        <v>0</v>
      </c>
      <c r="K193" s="56">
        <f>'FORM NILAI SIAP'!AF193</f>
        <v>0</v>
      </c>
      <c r="L193" s="56">
        <f>'FORM NILAI SIAP'!AH193</f>
        <v>0</v>
      </c>
      <c r="M193" s="56">
        <f>'FORM NILAI SIAP'!AJ193</f>
        <v>0</v>
      </c>
      <c r="N193" s="56">
        <f>'FORM NILAI SIAP'!AL193</f>
        <v>0</v>
      </c>
      <c r="O193" s="56">
        <f>'FORM NILAI SIAP'!AN193</f>
        <v>0</v>
      </c>
      <c r="P193">
        <f t="shared" ca="1" si="6"/>
        <v>0</v>
      </c>
    </row>
    <row r="194" spans="1:16" x14ac:dyDescent="0.25">
      <c r="A194" s="63" t="str">
        <f t="shared" si="7"/>
        <v/>
      </c>
      <c r="B194" s="56">
        <f>'FORM NILAI SIAP'!N194</f>
        <v>0</v>
      </c>
      <c r="C194" s="56">
        <f>'FORM NILAI SIAP'!P194</f>
        <v>0</v>
      </c>
      <c r="D194" s="56">
        <f>'FORM NILAI SIAP'!R194</f>
        <v>0</v>
      </c>
      <c r="E194" s="56">
        <f>'FORM NILAI SIAP'!T194</f>
        <v>0</v>
      </c>
      <c r="F194" s="56">
        <f>'FORM NILAI SIAP'!V194</f>
        <v>0</v>
      </c>
      <c r="G194" s="56">
        <f>'FORM NILAI SIAP'!X194</f>
        <v>0</v>
      </c>
      <c r="H194" s="56">
        <f>'FORM NILAI SIAP'!Z194</f>
        <v>0</v>
      </c>
      <c r="I194" s="56">
        <f>'FORM NILAI SIAP'!AB194</f>
        <v>0</v>
      </c>
      <c r="J194" s="56">
        <f>'FORM NILAI SIAP'!AD194</f>
        <v>0</v>
      </c>
      <c r="K194" s="56">
        <f>'FORM NILAI SIAP'!AF194</f>
        <v>0</v>
      </c>
      <c r="L194" s="56">
        <f>'FORM NILAI SIAP'!AH194</f>
        <v>0</v>
      </c>
      <c r="M194" s="56">
        <f>'FORM NILAI SIAP'!AJ194</f>
        <v>0</v>
      </c>
      <c r="N194" s="56">
        <f>'FORM NILAI SIAP'!AL194</f>
        <v>0</v>
      </c>
      <c r="O194" s="56">
        <f>'FORM NILAI SIAP'!AN194</f>
        <v>0</v>
      </c>
      <c r="P194">
        <f t="shared" ca="1" si="6"/>
        <v>0</v>
      </c>
    </row>
    <row r="195" spans="1:16" x14ac:dyDescent="0.25">
      <c r="A195" s="63" t="str">
        <f t="shared" si="7"/>
        <v/>
      </c>
      <c r="B195" s="56">
        <f>'FORM NILAI SIAP'!N195</f>
        <v>0</v>
      </c>
      <c r="C195" s="56">
        <f>'FORM NILAI SIAP'!P195</f>
        <v>0</v>
      </c>
      <c r="D195" s="56">
        <f>'FORM NILAI SIAP'!R195</f>
        <v>0</v>
      </c>
      <c r="E195" s="56">
        <f>'FORM NILAI SIAP'!T195</f>
        <v>0</v>
      </c>
      <c r="F195" s="56">
        <f>'FORM NILAI SIAP'!V195</f>
        <v>0</v>
      </c>
      <c r="G195" s="56">
        <f>'FORM NILAI SIAP'!X195</f>
        <v>0</v>
      </c>
      <c r="H195" s="56">
        <f>'FORM NILAI SIAP'!Z195</f>
        <v>0</v>
      </c>
      <c r="I195" s="56">
        <f>'FORM NILAI SIAP'!AB195</f>
        <v>0</v>
      </c>
      <c r="J195" s="56">
        <f>'FORM NILAI SIAP'!AD195</f>
        <v>0</v>
      </c>
      <c r="K195" s="56">
        <f>'FORM NILAI SIAP'!AF195</f>
        <v>0</v>
      </c>
      <c r="L195" s="56">
        <f>'FORM NILAI SIAP'!AH195</f>
        <v>0</v>
      </c>
      <c r="M195" s="56">
        <f>'FORM NILAI SIAP'!AJ195</f>
        <v>0</v>
      </c>
      <c r="N195" s="56">
        <f>'FORM NILAI SIAP'!AL195</f>
        <v>0</v>
      </c>
      <c r="O195" s="56">
        <f>'FORM NILAI SIAP'!AN195</f>
        <v>0</v>
      </c>
      <c r="P195">
        <f t="shared" ca="1" si="6"/>
        <v>0</v>
      </c>
    </row>
    <row r="196" spans="1:16" x14ac:dyDescent="0.25">
      <c r="A196" s="63" t="str">
        <f t="shared" si="7"/>
        <v/>
      </c>
      <c r="B196" s="56">
        <f>'FORM NILAI SIAP'!N196</f>
        <v>0</v>
      </c>
      <c r="C196" s="56">
        <f>'FORM NILAI SIAP'!P196</f>
        <v>0</v>
      </c>
      <c r="D196" s="56">
        <f>'FORM NILAI SIAP'!R196</f>
        <v>0</v>
      </c>
      <c r="E196" s="56">
        <f>'FORM NILAI SIAP'!T196</f>
        <v>0</v>
      </c>
      <c r="F196" s="56">
        <f>'FORM NILAI SIAP'!V196</f>
        <v>0</v>
      </c>
      <c r="G196" s="56">
        <f>'FORM NILAI SIAP'!X196</f>
        <v>0</v>
      </c>
      <c r="H196" s="56">
        <f>'FORM NILAI SIAP'!Z196</f>
        <v>0</v>
      </c>
      <c r="I196" s="56">
        <f>'FORM NILAI SIAP'!AB196</f>
        <v>0</v>
      </c>
      <c r="J196" s="56">
        <f>'FORM NILAI SIAP'!AD196</f>
        <v>0</v>
      </c>
      <c r="K196" s="56">
        <f>'FORM NILAI SIAP'!AF196</f>
        <v>0</v>
      </c>
      <c r="L196" s="56">
        <f>'FORM NILAI SIAP'!AH196</f>
        <v>0</v>
      </c>
      <c r="M196" s="56">
        <f>'FORM NILAI SIAP'!AJ196</f>
        <v>0</v>
      </c>
      <c r="N196" s="56">
        <f>'FORM NILAI SIAP'!AL196</f>
        <v>0</v>
      </c>
      <c r="O196" s="56">
        <f>'FORM NILAI SIAP'!AN196</f>
        <v>0</v>
      </c>
      <c r="P196">
        <f t="shared" ca="1" si="6"/>
        <v>0</v>
      </c>
    </row>
    <row r="197" spans="1:16" x14ac:dyDescent="0.25">
      <c r="A197" s="63" t="str">
        <f t="shared" si="7"/>
        <v/>
      </c>
      <c r="B197" s="56">
        <f>'FORM NILAI SIAP'!N197</f>
        <v>0</v>
      </c>
      <c r="C197" s="56">
        <f>'FORM NILAI SIAP'!P197</f>
        <v>0</v>
      </c>
      <c r="D197" s="56">
        <f>'FORM NILAI SIAP'!R197</f>
        <v>0</v>
      </c>
      <c r="E197" s="56">
        <f>'FORM NILAI SIAP'!T197</f>
        <v>0</v>
      </c>
      <c r="F197" s="56">
        <f>'FORM NILAI SIAP'!V197</f>
        <v>0</v>
      </c>
      <c r="G197" s="56">
        <f>'FORM NILAI SIAP'!X197</f>
        <v>0</v>
      </c>
      <c r="H197" s="56">
        <f>'FORM NILAI SIAP'!Z197</f>
        <v>0</v>
      </c>
      <c r="I197" s="56">
        <f>'FORM NILAI SIAP'!AB197</f>
        <v>0</v>
      </c>
      <c r="J197" s="56">
        <f>'FORM NILAI SIAP'!AD197</f>
        <v>0</v>
      </c>
      <c r="K197" s="56">
        <f>'FORM NILAI SIAP'!AF197</f>
        <v>0</v>
      </c>
      <c r="L197" s="56">
        <f>'FORM NILAI SIAP'!AH197</f>
        <v>0</v>
      </c>
      <c r="M197" s="56">
        <f>'FORM NILAI SIAP'!AJ197</f>
        <v>0</v>
      </c>
      <c r="N197" s="56">
        <f>'FORM NILAI SIAP'!AL197</f>
        <v>0</v>
      </c>
      <c r="O197" s="56">
        <f>'FORM NILAI SIAP'!AN197</f>
        <v>0</v>
      </c>
      <c r="P197">
        <f t="shared" ca="1" si="6"/>
        <v>0</v>
      </c>
    </row>
    <row r="198" spans="1:16" x14ac:dyDescent="0.25">
      <c r="A198" s="63" t="str">
        <f t="shared" si="7"/>
        <v/>
      </c>
      <c r="B198" s="56">
        <f>'FORM NILAI SIAP'!N198</f>
        <v>0</v>
      </c>
      <c r="C198" s="56">
        <f>'FORM NILAI SIAP'!P198</f>
        <v>0</v>
      </c>
      <c r="D198" s="56">
        <f>'FORM NILAI SIAP'!R198</f>
        <v>0</v>
      </c>
      <c r="E198" s="56">
        <f>'FORM NILAI SIAP'!T198</f>
        <v>0</v>
      </c>
      <c r="F198" s="56">
        <f>'FORM NILAI SIAP'!V198</f>
        <v>0</v>
      </c>
      <c r="G198" s="56">
        <f>'FORM NILAI SIAP'!X198</f>
        <v>0</v>
      </c>
      <c r="H198" s="56">
        <f>'FORM NILAI SIAP'!Z198</f>
        <v>0</v>
      </c>
      <c r="I198" s="56">
        <f>'FORM NILAI SIAP'!AB198</f>
        <v>0</v>
      </c>
      <c r="J198" s="56">
        <f>'FORM NILAI SIAP'!AD198</f>
        <v>0</v>
      </c>
      <c r="K198" s="56">
        <f>'FORM NILAI SIAP'!AF198</f>
        <v>0</v>
      </c>
      <c r="L198" s="56">
        <f>'FORM NILAI SIAP'!AH198</f>
        <v>0</v>
      </c>
      <c r="M198" s="56">
        <f>'FORM NILAI SIAP'!AJ198</f>
        <v>0</v>
      </c>
      <c r="N198" s="56">
        <f>'FORM NILAI SIAP'!AL198</f>
        <v>0</v>
      </c>
      <c r="O198" s="56">
        <f>'FORM NILAI SIAP'!AN198</f>
        <v>0</v>
      </c>
      <c r="P198">
        <f t="shared" ca="1" si="6"/>
        <v>0</v>
      </c>
    </row>
    <row r="199" spans="1:16" x14ac:dyDescent="0.25">
      <c r="A199" s="63" t="str">
        <f t="shared" si="7"/>
        <v/>
      </c>
      <c r="B199" s="56">
        <f>'FORM NILAI SIAP'!N199</f>
        <v>0</v>
      </c>
      <c r="C199" s="56">
        <f>'FORM NILAI SIAP'!P199</f>
        <v>0</v>
      </c>
      <c r="D199" s="56">
        <f>'FORM NILAI SIAP'!R199</f>
        <v>0</v>
      </c>
      <c r="E199" s="56">
        <f>'FORM NILAI SIAP'!T199</f>
        <v>0</v>
      </c>
      <c r="F199" s="56">
        <f>'FORM NILAI SIAP'!V199</f>
        <v>0</v>
      </c>
      <c r="G199" s="56">
        <f>'FORM NILAI SIAP'!X199</f>
        <v>0</v>
      </c>
      <c r="H199" s="56">
        <f>'FORM NILAI SIAP'!Z199</f>
        <v>0</v>
      </c>
      <c r="I199" s="56">
        <f>'FORM NILAI SIAP'!AB199</f>
        <v>0</v>
      </c>
      <c r="J199" s="56">
        <f>'FORM NILAI SIAP'!AD199</f>
        <v>0</v>
      </c>
      <c r="K199" s="56">
        <f>'FORM NILAI SIAP'!AF199</f>
        <v>0</v>
      </c>
      <c r="L199" s="56">
        <f>'FORM NILAI SIAP'!AH199</f>
        <v>0</v>
      </c>
      <c r="M199" s="56">
        <f>'FORM NILAI SIAP'!AJ199</f>
        <v>0</v>
      </c>
      <c r="N199" s="56">
        <f>'FORM NILAI SIAP'!AL199</f>
        <v>0</v>
      </c>
      <c r="O199" s="56">
        <f>'FORM NILAI SIAP'!AN199</f>
        <v>0</v>
      </c>
      <c r="P199">
        <f t="shared" ca="1" si="6"/>
        <v>0</v>
      </c>
    </row>
    <row r="200" spans="1:16" x14ac:dyDescent="0.25">
      <c r="A200" s="63" t="str">
        <f t="shared" si="7"/>
        <v/>
      </c>
      <c r="B200" s="56">
        <f>'FORM NILAI SIAP'!N200</f>
        <v>0</v>
      </c>
      <c r="C200" s="56">
        <f>'FORM NILAI SIAP'!P200</f>
        <v>0</v>
      </c>
      <c r="D200" s="56">
        <f>'FORM NILAI SIAP'!R200</f>
        <v>0</v>
      </c>
      <c r="E200" s="56">
        <f>'FORM NILAI SIAP'!T200</f>
        <v>0</v>
      </c>
      <c r="F200" s="56">
        <f>'FORM NILAI SIAP'!V200</f>
        <v>0</v>
      </c>
      <c r="G200" s="56">
        <f>'FORM NILAI SIAP'!X200</f>
        <v>0</v>
      </c>
      <c r="H200" s="56">
        <f>'FORM NILAI SIAP'!Z200</f>
        <v>0</v>
      </c>
      <c r="I200" s="56">
        <f>'FORM NILAI SIAP'!AB200</f>
        <v>0</v>
      </c>
      <c r="J200" s="56">
        <f>'FORM NILAI SIAP'!AD200</f>
        <v>0</v>
      </c>
      <c r="K200" s="56">
        <f>'FORM NILAI SIAP'!AF200</f>
        <v>0</v>
      </c>
      <c r="L200" s="56">
        <f>'FORM NILAI SIAP'!AH200</f>
        <v>0</v>
      </c>
      <c r="M200" s="56">
        <f>'FORM NILAI SIAP'!AJ200</f>
        <v>0</v>
      </c>
      <c r="N200" s="56">
        <f>'FORM NILAI SIAP'!AL200</f>
        <v>0</v>
      </c>
      <c r="O200" s="56">
        <f>'FORM NILAI SIAP'!AN200</f>
        <v>0</v>
      </c>
      <c r="P200">
        <f t="shared" ref="P200:P251" ca="1" si="8">OFFSET(A200,,MATCH($T$1,$B$7:$O$7,0))</f>
        <v>0</v>
      </c>
    </row>
    <row r="201" spans="1:16" x14ac:dyDescent="0.25">
      <c r="A201" s="63" t="str">
        <f t="shared" ref="A201:A251" si="9">IF(A200="","",IF(A200=jmlmhs,"",A200+1))</f>
        <v/>
      </c>
      <c r="B201" s="56">
        <f>'FORM NILAI SIAP'!N201</f>
        <v>0</v>
      </c>
      <c r="C201" s="56">
        <f>'FORM NILAI SIAP'!P201</f>
        <v>0</v>
      </c>
      <c r="D201" s="56">
        <f>'FORM NILAI SIAP'!R201</f>
        <v>0</v>
      </c>
      <c r="E201" s="56">
        <f>'FORM NILAI SIAP'!T201</f>
        <v>0</v>
      </c>
      <c r="F201" s="56">
        <f>'FORM NILAI SIAP'!V201</f>
        <v>0</v>
      </c>
      <c r="G201" s="56">
        <f>'FORM NILAI SIAP'!X201</f>
        <v>0</v>
      </c>
      <c r="H201" s="56">
        <f>'FORM NILAI SIAP'!Z201</f>
        <v>0</v>
      </c>
      <c r="I201" s="56">
        <f>'FORM NILAI SIAP'!AB201</f>
        <v>0</v>
      </c>
      <c r="J201" s="56">
        <f>'FORM NILAI SIAP'!AD201</f>
        <v>0</v>
      </c>
      <c r="K201" s="56">
        <f>'FORM NILAI SIAP'!AF201</f>
        <v>0</v>
      </c>
      <c r="L201" s="56">
        <f>'FORM NILAI SIAP'!AH201</f>
        <v>0</v>
      </c>
      <c r="M201" s="56">
        <f>'FORM NILAI SIAP'!AJ201</f>
        <v>0</v>
      </c>
      <c r="N201" s="56">
        <f>'FORM NILAI SIAP'!AL201</f>
        <v>0</v>
      </c>
      <c r="O201" s="56">
        <f>'FORM NILAI SIAP'!AN201</f>
        <v>0</v>
      </c>
      <c r="P201">
        <f t="shared" ca="1" si="8"/>
        <v>0</v>
      </c>
    </row>
    <row r="202" spans="1:16" x14ac:dyDescent="0.25">
      <c r="A202" s="63" t="str">
        <f t="shared" si="9"/>
        <v/>
      </c>
      <c r="B202" s="56">
        <f>'FORM NILAI SIAP'!N202</f>
        <v>0</v>
      </c>
      <c r="C202" s="56">
        <f>'FORM NILAI SIAP'!P202</f>
        <v>0</v>
      </c>
      <c r="D202" s="56">
        <f>'FORM NILAI SIAP'!R202</f>
        <v>0</v>
      </c>
      <c r="E202" s="56">
        <f>'FORM NILAI SIAP'!T202</f>
        <v>0</v>
      </c>
      <c r="F202" s="56">
        <f>'FORM NILAI SIAP'!V202</f>
        <v>0</v>
      </c>
      <c r="G202" s="56">
        <f>'FORM NILAI SIAP'!X202</f>
        <v>0</v>
      </c>
      <c r="H202" s="56">
        <f>'FORM NILAI SIAP'!Z202</f>
        <v>0</v>
      </c>
      <c r="I202" s="56">
        <f>'FORM NILAI SIAP'!AB202</f>
        <v>0</v>
      </c>
      <c r="J202" s="56">
        <f>'FORM NILAI SIAP'!AD202</f>
        <v>0</v>
      </c>
      <c r="K202" s="56">
        <f>'FORM NILAI SIAP'!AF202</f>
        <v>0</v>
      </c>
      <c r="L202" s="56">
        <f>'FORM NILAI SIAP'!AH202</f>
        <v>0</v>
      </c>
      <c r="M202" s="56">
        <f>'FORM NILAI SIAP'!AJ202</f>
        <v>0</v>
      </c>
      <c r="N202" s="56">
        <f>'FORM NILAI SIAP'!AL202</f>
        <v>0</v>
      </c>
      <c r="O202" s="56">
        <f>'FORM NILAI SIAP'!AN202</f>
        <v>0</v>
      </c>
      <c r="P202">
        <f t="shared" ca="1" si="8"/>
        <v>0</v>
      </c>
    </row>
    <row r="203" spans="1:16" x14ac:dyDescent="0.25">
      <c r="A203" s="63" t="str">
        <f t="shared" si="9"/>
        <v/>
      </c>
      <c r="B203" s="56">
        <f>'FORM NILAI SIAP'!N203</f>
        <v>0</v>
      </c>
      <c r="C203" s="56">
        <f>'FORM NILAI SIAP'!P203</f>
        <v>0</v>
      </c>
      <c r="D203" s="56">
        <f>'FORM NILAI SIAP'!R203</f>
        <v>0</v>
      </c>
      <c r="E203" s="56">
        <f>'FORM NILAI SIAP'!T203</f>
        <v>0</v>
      </c>
      <c r="F203" s="56">
        <f>'FORM NILAI SIAP'!V203</f>
        <v>0</v>
      </c>
      <c r="G203" s="56">
        <f>'FORM NILAI SIAP'!X203</f>
        <v>0</v>
      </c>
      <c r="H203" s="56">
        <f>'FORM NILAI SIAP'!Z203</f>
        <v>0</v>
      </c>
      <c r="I203" s="56">
        <f>'FORM NILAI SIAP'!AB203</f>
        <v>0</v>
      </c>
      <c r="J203" s="56">
        <f>'FORM NILAI SIAP'!AD203</f>
        <v>0</v>
      </c>
      <c r="K203" s="56">
        <f>'FORM NILAI SIAP'!AF203</f>
        <v>0</v>
      </c>
      <c r="L203" s="56">
        <f>'FORM NILAI SIAP'!AH203</f>
        <v>0</v>
      </c>
      <c r="M203" s="56">
        <f>'FORM NILAI SIAP'!AJ203</f>
        <v>0</v>
      </c>
      <c r="N203" s="56">
        <f>'FORM NILAI SIAP'!AL203</f>
        <v>0</v>
      </c>
      <c r="O203" s="56">
        <f>'FORM NILAI SIAP'!AN203</f>
        <v>0</v>
      </c>
      <c r="P203">
        <f t="shared" ca="1" si="8"/>
        <v>0</v>
      </c>
    </row>
    <row r="204" spans="1:16" x14ac:dyDescent="0.25">
      <c r="A204" s="63" t="str">
        <f t="shared" si="9"/>
        <v/>
      </c>
      <c r="B204" s="56">
        <f>'FORM NILAI SIAP'!N204</f>
        <v>0</v>
      </c>
      <c r="C204" s="56">
        <f>'FORM NILAI SIAP'!P204</f>
        <v>0</v>
      </c>
      <c r="D204" s="56">
        <f>'FORM NILAI SIAP'!R204</f>
        <v>0</v>
      </c>
      <c r="E204" s="56">
        <f>'FORM NILAI SIAP'!T204</f>
        <v>0</v>
      </c>
      <c r="F204" s="56">
        <f>'FORM NILAI SIAP'!V204</f>
        <v>0</v>
      </c>
      <c r="G204" s="56">
        <f>'FORM NILAI SIAP'!X204</f>
        <v>0</v>
      </c>
      <c r="H204" s="56">
        <f>'FORM NILAI SIAP'!Z204</f>
        <v>0</v>
      </c>
      <c r="I204" s="56">
        <f>'FORM NILAI SIAP'!AB204</f>
        <v>0</v>
      </c>
      <c r="J204" s="56">
        <f>'FORM NILAI SIAP'!AD204</f>
        <v>0</v>
      </c>
      <c r="K204" s="56">
        <f>'FORM NILAI SIAP'!AF204</f>
        <v>0</v>
      </c>
      <c r="L204" s="56">
        <f>'FORM NILAI SIAP'!AH204</f>
        <v>0</v>
      </c>
      <c r="M204" s="56">
        <f>'FORM NILAI SIAP'!AJ204</f>
        <v>0</v>
      </c>
      <c r="N204" s="56">
        <f>'FORM NILAI SIAP'!AL204</f>
        <v>0</v>
      </c>
      <c r="O204" s="56">
        <f>'FORM NILAI SIAP'!AN204</f>
        <v>0</v>
      </c>
      <c r="P204">
        <f t="shared" ca="1" si="8"/>
        <v>0</v>
      </c>
    </row>
    <row r="205" spans="1:16" x14ac:dyDescent="0.25">
      <c r="A205" s="63" t="str">
        <f t="shared" si="9"/>
        <v/>
      </c>
      <c r="B205" s="56">
        <f>'FORM NILAI SIAP'!N205</f>
        <v>0</v>
      </c>
      <c r="C205" s="56">
        <f>'FORM NILAI SIAP'!P205</f>
        <v>0</v>
      </c>
      <c r="D205" s="56">
        <f>'FORM NILAI SIAP'!R205</f>
        <v>0</v>
      </c>
      <c r="E205" s="56">
        <f>'FORM NILAI SIAP'!T205</f>
        <v>0</v>
      </c>
      <c r="F205" s="56">
        <f>'FORM NILAI SIAP'!V205</f>
        <v>0</v>
      </c>
      <c r="G205" s="56">
        <f>'FORM NILAI SIAP'!X205</f>
        <v>0</v>
      </c>
      <c r="H205" s="56">
        <f>'FORM NILAI SIAP'!Z205</f>
        <v>0</v>
      </c>
      <c r="I205" s="56">
        <f>'FORM NILAI SIAP'!AB205</f>
        <v>0</v>
      </c>
      <c r="J205" s="56">
        <f>'FORM NILAI SIAP'!AD205</f>
        <v>0</v>
      </c>
      <c r="K205" s="56">
        <f>'FORM NILAI SIAP'!AF205</f>
        <v>0</v>
      </c>
      <c r="L205" s="56">
        <f>'FORM NILAI SIAP'!AH205</f>
        <v>0</v>
      </c>
      <c r="M205" s="56">
        <f>'FORM NILAI SIAP'!AJ205</f>
        <v>0</v>
      </c>
      <c r="N205" s="56">
        <f>'FORM NILAI SIAP'!AL205</f>
        <v>0</v>
      </c>
      <c r="O205" s="56">
        <f>'FORM NILAI SIAP'!AN205</f>
        <v>0</v>
      </c>
      <c r="P205">
        <f t="shared" ca="1" si="8"/>
        <v>0</v>
      </c>
    </row>
    <row r="206" spans="1:16" x14ac:dyDescent="0.25">
      <c r="A206" s="63" t="str">
        <f t="shared" si="9"/>
        <v/>
      </c>
      <c r="B206" s="56">
        <f>'FORM NILAI SIAP'!N206</f>
        <v>0</v>
      </c>
      <c r="C206" s="56">
        <f>'FORM NILAI SIAP'!P206</f>
        <v>0</v>
      </c>
      <c r="D206" s="56">
        <f>'FORM NILAI SIAP'!R206</f>
        <v>0</v>
      </c>
      <c r="E206" s="56">
        <f>'FORM NILAI SIAP'!T206</f>
        <v>0</v>
      </c>
      <c r="F206" s="56">
        <f>'FORM NILAI SIAP'!V206</f>
        <v>0</v>
      </c>
      <c r="G206" s="56">
        <f>'FORM NILAI SIAP'!X206</f>
        <v>0</v>
      </c>
      <c r="H206" s="56">
        <f>'FORM NILAI SIAP'!Z206</f>
        <v>0</v>
      </c>
      <c r="I206" s="56">
        <f>'FORM NILAI SIAP'!AB206</f>
        <v>0</v>
      </c>
      <c r="J206" s="56">
        <f>'FORM NILAI SIAP'!AD206</f>
        <v>0</v>
      </c>
      <c r="K206" s="56">
        <f>'FORM NILAI SIAP'!AF206</f>
        <v>0</v>
      </c>
      <c r="L206" s="56">
        <f>'FORM NILAI SIAP'!AH206</f>
        <v>0</v>
      </c>
      <c r="M206" s="56">
        <f>'FORM NILAI SIAP'!AJ206</f>
        <v>0</v>
      </c>
      <c r="N206" s="56">
        <f>'FORM NILAI SIAP'!AL206</f>
        <v>0</v>
      </c>
      <c r="O206" s="56">
        <f>'FORM NILAI SIAP'!AN206</f>
        <v>0</v>
      </c>
      <c r="P206">
        <f t="shared" ca="1" si="8"/>
        <v>0</v>
      </c>
    </row>
    <row r="207" spans="1:16" x14ac:dyDescent="0.25">
      <c r="A207" s="63" t="str">
        <f t="shared" si="9"/>
        <v/>
      </c>
      <c r="B207" s="56">
        <f>'FORM NILAI SIAP'!N207</f>
        <v>0</v>
      </c>
      <c r="C207" s="56">
        <f>'FORM NILAI SIAP'!P207</f>
        <v>0</v>
      </c>
      <c r="D207" s="56">
        <f>'FORM NILAI SIAP'!R207</f>
        <v>0</v>
      </c>
      <c r="E207" s="56">
        <f>'FORM NILAI SIAP'!T207</f>
        <v>0</v>
      </c>
      <c r="F207" s="56">
        <f>'FORM NILAI SIAP'!V207</f>
        <v>0</v>
      </c>
      <c r="G207" s="56">
        <f>'FORM NILAI SIAP'!X207</f>
        <v>0</v>
      </c>
      <c r="H207" s="56">
        <f>'FORM NILAI SIAP'!Z207</f>
        <v>0</v>
      </c>
      <c r="I207" s="56">
        <f>'FORM NILAI SIAP'!AB207</f>
        <v>0</v>
      </c>
      <c r="J207" s="56">
        <f>'FORM NILAI SIAP'!AD207</f>
        <v>0</v>
      </c>
      <c r="K207" s="56">
        <f>'FORM NILAI SIAP'!AF207</f>
        <v>0</v>
      </c>
      <c r="L207" s="56">
        <f>'FORM NILAI SIAP'!AH207</f>
        <v>0</v>
      </c>
      <c r="M207" s="56">
        <f>'FORM NILAI SIAP'!AJ207</f>
        <v>0</v>
      </c>
      <c r="N207" s="56">
        <f>'FORM NILAI SIAP'!AL207</f>
        <v>0</v>
      </c>
      <c r="O207" s="56">
        <f>'FORM NILAI SIAP'!AN207</f>
        <v>0</v>
      </c>
      <c r="P207">
        <f t="shared" ca="1" si="8"/>
        <v>0</v>
      </c>
    </row>
    <row r="208" spans="1:16" x14ac:dyDescent="0.25">
      <c r="A208" s="63" t="str">
        <f t="shared" si="9"/>
        <v/>
      </c>
      <c r="B208" s="56">
        <f>'FORM NILAI SIAP'!N208</f>
        <v>0</v>
      </c>
      <c r="C208" s="56">
        <f>'FORM NILAI SIAP'!P208</f>
        <v>0</v>
      </c>
      <c r="D208" s="56">
        <f>'FORM NILAI SIAP'!R208</f>
        <v>0</v>
      </c>
      <c r="E208" s="56">
        <f>'FORM NILAI SIAP'!T208</f>
        <v>0</v>
      </c>
      <c r="F208" s="56">
        <f>'FORM NILAI SIAP'!V208</f>
        <v>0</v>
      </c>
      <c r="G208" s="56">
        <f>'FORM NILAI SIAP'!X208</f>
        <v>0</v>
      </c>
      <c r="H208" s="56">
        <f>'FORM NILAI SIAP'!Z208</f>
        <v>0</v>
      </c>
      <c r="I208" s="56">
        <f>'FORM NILAI SIAP'!AB208</f>
        <v>0</v>
      </c>
      <c r="J208" s="56">
        <f>'FORM NILAI SIAP'!AD208</f>
        <v>0</v>
      </c>
      <c r="K208" s="56">
        <f>'FORM NILAI SIAP'!AF208</f>
        <v>0</v>
      </c>
      <c r="L208" s="56">
        <f>'FORM NILAI SIAP'!AH208</f>
        <v>0</v>
      </c>
      <c r="M208" s="56">
        <f>'FORM NILAI SIAP'!AJ208</f>
        <v>0</v>
      </c>
      <c r="N208" s="56">
        <f>'FORM NILAI SIAP'!AL208</f>
        <v>0</v>
      </c>
      <c r="O208" s="56">
        <f>'FORM NILAI SIAP'!AN208</f>
        <v>0</v>
      </c>
      <c r="P208">
        <f t="shared" ca="1" si="8"/>
        <v>0</v>
      </c>
    </row>
    <row r="209" spans="1:16" x14ac:dyDescent="0.25">
      <c r="A209" s="63" t="str">
        <f t="shared" si="9"/>
        <v/>
      </c>
      <c r="B209" s="56">
        <f>'FORM NILAI SIAP'!N209</f>
        <v>0</v>
      </c>
      <c r="C209" s="56">
        <f>'FORM NILAI SIAP'!P209</f>
        <v>0</v>
      </c>
      <c r="D209" s="56">
        <f>'FORM NILAI SIAP'!R209</f>
        <v>0</v>
      </c>
      <c r="E209" s="56">
        <f>'FORM NILAI SIAP'!T209</f>
        <v>0</v>
      </c>
      <c r="F209" s="56">
        <f>'FORM NILAI SIAP'!V209</f>
        <v>0</v>
      </c>
      <c r="G209" s="56">
        <f>'FORM NILAI SIAP'!X209</f>
        <v>0</v>
      </c>
      <c r="H209" s="56">
        <f>'FORM NILAI SIAP'!Z209</f>
        <v>0</v>
      </c>
      <c r="I209" s="56">
        <f>'FORM NILAI SIAP'!AB209</f>
        <v>0</v>
      </c>
      <c r="J209" s="56">
        <f>'FORM NILAI SIAP'!AD209</f>
        <v>0</v>
      </c>
      <c r="K209" s="56">
        <f>'FORM NILAI SIAP'!AF209</f>
        <v>0</v>
      </c>
      <c r="L209" s="56">
        <f>'FORM NILAI SIAP'!AH209</f>
        <v>0</v>
      </c>
      <c r="M209" s="56">
        <f>'FORM NILAI SIAP'!AJ209</f>
        <v>0</v>
      </c>
      <c r="N209" s="56">
        <f>'FORM NILAI SIAP'!AL209</f>
        <v>0</v>
      </c>
      <c r="O209" s="56">
        <f>'FORM NILAI SIAP'!AN209</f>
        <v>0</v>
      </c>
      <c r="P209">
        <f t="shared" ca="1" si="8"/>
        <v>0</v>
      </c>
    </row>
    <row r="210" spans="1:16" x14ac:dyDescent="0.25">
      <c r="A210" s="63" t="str">
        <f t="shared" si="9"/>
        <v/>
      </c>
      <c r="B210" s="56">
        <f>'FORM NILAI SIAP'!N210</f>
        <v>0</v>
      </c>
      <c r="C210" s="56">
        <f>'FORM NILAI SIAP'!P210</f>
        <v>0</v>
      </c>
      <c r="D210" s="56">
        <f>'FORM NILAI SIAP'!R210</f>
        <v>0</v>
      </c>
      <c r="E210" s="56">
        <f>'FORM NILAI SIAP'!T210</f>
        <v>0</v>
      </c>
      <c r="F210" s="56">
        <f>'FORM NILAI SIAP'!V210</f>
        <v>0</v>
      </c>
      <c r="G210" s="56">
        <f>'FORM NILAI SIAP'!X210</f>
        <v>0</v>
      </c>
      <c r="H210" s="56">
        <f>'FORM NILAI SIAP'!Z210</f>
        <v>0</v>
      </c>
      <c r="I210" s="56">
        <f>'FORM NILAI SIAP'!AB210</f>
        <v>0</v>
      </c>
      <c r="J210" s="56">
        <f>'FORM NILAI SIAP'!AD210</f>
        <v>0</v>
      </c>
      <c r="K210" s="56">
        <f>'FORM NILAI SIAP'!AF210</f>
        <v>0</v>
      </c>
      <c r="L210" s="56">
        <f>'FORM NILAI SIAP'!AH210</f>
        <v>0</v>
      </c>
      <c r="M210" s="56">
        <f>'FORM NILAI SIAP'!AJ210</f>
        <v>0</v>
      </c>
      <c r="N210" s="56">
        <f>'FORM NILAI SIAP'!AL210</f>
        <v>0</v>
      </c>
      <c r="O210" s="56">
        <f>'FORM NILAI SIAP'!AN210</f>
        <v>0</v>
      </c>
      <c r="P210">
        <f t="shared" ca="1" si="8"/>
        <v>0</v>
      </c>
    </row>
    <row r="211" spans="1:16" x14ac:dyDescent="0.25">
      <c r="A211" s="63" t="str">
        <f t="shared" si="9"/>
        <v/>
      </c>
      <c r="B211" s="56">
        <f>'FORM NILAI SIAP'!N211</f>
        <v>0</v>
      </c>
      <c r="C211" s="56">
        <f>'FORM NILAI SIAP'!P211</f>
        <v>0</v>
      </c>
      <c r="D211" s="56">
        <f>'FORM NILAI SIAP'!R211</f>
        <v>0</v>
      </c>
      <c r="E211" s="56">
        <f>'FORM NILAI SIAP'!T211</f>
        <v>0</v>
      </c>
      <c r="F211" s="56">
        <f>'FORM NILAI SIAP'!V211</f>
        <v>0</v>
      </c>
      <c r="G211" s="56">
        <f>'FORM NILAI SIAP'!X211</f>
        <v>0</v>
      </c>
      <c r="H211" s="56">
        <f>'FORM NILAI SIAP'!Z211</f>
        <v>0</v>
      </c>
      <c r="I211" s="56">
        <f>'FORM NILAI SIAP'!AB211</f>
        <v>0</v>
      </c>
      <c r="J211" s="56">
        <f>'FORM NILAI SIAP'!AD211</f>
        <v>0</v>
      </c>
      <c r="K211" s="56">
        <f>'FORM NILAI SIAP'!AF211</f>
        <v>0</v>
      </c>
      <c r="L211" s="56">
        <f>'FORM NILAI SIAP'!AH211</f>
        <v>0</v>
      </c>
      <c r="M211" s="56">
        <f>'FORM NILAI SIAP'!AJ211</f>
        <v>0</v>
      </c>
      <c r="N211" s="56">
        <f>'FORM NILAI SIAP'!AL211</f>
        <v>0</v>
      </c>
      <c r="O211" s="56">
        <f>'FORM NILAI SIAP'!AN211</f>
        <v>0</v>
      </c>
      <c r="P211">
        <f t="shared" ca="1" si="8"/>
        <v>0</v>
      </c>
    </row>
    <row r="212" spans="1:16" x14ac:dyDescent="0.25">
      <c r="A212" s="63" t="str">
        <f t="shared" si="9"/>
        <v/>
      </c>
      <c r="B212" s="56">
        <f>'FORM NILAI SIAP'!N212</f>
        <v>0</v>
      </c>
      <c r="C212" s="56">
        <f>'FORM NILAI SIAP'!P212</f>
        <v>0</v>
      </c>
      <c r="D212" s="56">
        <f>'FORM NILAI SIAP'!R212</f>
        <v>0</v>
      </c>
      <c r="E212" s="56">
        <f>'FORM NILAI SIAP'!T212</f>
        <v>0</v>
      </c>
      <c r="F212" s="56">
        <f>'FORM NILAI SIAP'!V212</f>
        <v>0</v>
      </c>
      <c r="G212" s="56">
        <f>'FORM NILAI SIAP'!X212</f>
        <v>0</v>
      </c>
      <c r="H212" s="56">
        <f>'FORM NILAI SIAP'!Z212</f>
        <v>0</v>
      </c>
      <c r="I212" s="56">
        <f>'FORM NILAI SIAP'!AB212</f>
        <v>0</v>
      </c>
      <c r="J212" s="56">
        <f>'FORM NILAI SIAP'!AD212</f>
        <v>0</v>
      </c>
      <c r="K212" s="56">
        <f>'FORM NILAI SIAP'!AF212</f>
        <v>0</v>
      </c>
      <c r="L212" s="56">
        <f>'FORM NILAI SIAP'!AH212</f>
        <v>0</v>
      </c>
      <c r="M212" s="56">
        <f>'FORM NILAI SIAP'!AJ212</f>
        <v>0</v>
      </c>
      <c r="N212" s="56">
        <f>'FORM NILAI SIAP'!AL212</f>
        <v>0</v>
      </c>
      <c r="O212" s="56">
        <f>'FORM NILAI SIAP'!AN212</f>
        <v>0</v>
      </c>
      <c r="P212">
        <f t="shared" ca="1" si="8"/>
        <v>0</v>
      </c>
    </row>
    <row r="213" spans="1:16" x14ac:dyDescent="0.25">
      <c r="A213" s="63" t="str">
        <f t="shared" si="9"/>
        <v/>
      </c>
      <c r="B213" s="56">
        <f>'FORM NILAI SIAP'!N213</f>
        <v>0</v>
      </c>
      <c r="C213" s="56">
        <f>'FORM NILAI SIAP'!P213</f>
        <v>0</v>
      </c>
      <c r="D213" s="56">
        <f>'FORM NILAI SIAP'!R213</f>
        <v>0</v>
      </c>
      <c r="E213" s="56">
        <f>'FORM NILAI SIAP'!T213</f>
        <v>0</v>
      </c>
      <c r="F213" s="56">
        <f>'FORM NILAI SIAP'!V213</f>
        <v>0</v>
      </c>
      <c r="G213" s="56">
        <f>'FORM NILAI SIAP'!X213</f>
        <v>0</v>
      </c>
      <c r="H213" s="56">
        <f>'FORM NILAI SIAP'!Z213</f>
        <v>0</v>
      </c>
      <c r="I213" s="56">
        <f>'FORM NILAI SIAP'!AB213</f>
        <v>0</v>
      </c>
      <c r="J213" s="56">
        <f>'FORM NILAI SIAP'!AD213</f>
        <v>0</v>
      </c>
      <c r="K213" s="56">
        <f>'FORM NILAI SIAP'!AF213</f>
        <v>0</v>
      </c>
      <c r="L213" s="56">
        <f>'FORM NILAI SIAP'!AH213</f>
        <v>0</v>
      </c>
      <c r="M213" s="56">
        <f>'FORM NILAI SIAP'!AJ213</f>
        <v>0</v>
      </c>
      <c r="N213" s="56">
        <f>'FORM NILAI SIAP'!AL213</f>
        <v>0</v>
      </c>
      <c r="O213" s="56">
        <f>'FORM NILAI SIAP'!AN213</f>
        <v>0</v>
      </c>
      <c r="P213">
        <f t="shared" ca="1" si="8"/>
        <v>0</v>
      </c>
    </row>
    <row r="214" spans="1:16" x14ac:dyDescent="0.25">
      <c r="A214" s="63" t="str">
        <f t="shared" si="9"/>
        <v/>
      </c>
      <c r="B214" s="56">
        <f>'FORM NILAI SIAP'!N214</f>
        <v>0</v>
      </c>
      <c r="C214" s="56">
        <f>'FORM NILAI SIAP'!P214</f>
        <v>0</v>
      </c>
      <c r="D214" s="56">
        <f>'FORM NILAI SIAP'!R214</f>
        <v>0</v>
      </c>
      <c r="E214" s="56">
        <f>'FORM NILAI SIAP'!T214</f>
        <v>0</v>
      </c>
      <c r="F214" s="56">
        <f>'FORM NILAI SIAP'!V214</f>
        <v>0</v>
      </c>
      <c r="G214" s="56">
        <f>'FORM NILAI SIAP'!X214</f>
        <v>0</v>
      </c>
      <c r="H214" s="56">
        <f>'FORM NILAI SIAP'!Z214</f>
        <v>0</v>
      </c>
      <c r="I214" s="56">
        <f>'FORM NILAI SIAP'!AB214</f>
        <v>0</v>
      </c>
      <c r="J214" s="56">
        <f>'FORM NILAI SIAP'!AD214</f>
        <v>0</v>
      </c>
      <c r="K214" s="56">
        <f>'FORM NILAI SIAP'!AF214</f>
        <v>0</v>
      </c>
      <c r="L214" s="56">
        <f>'FORM NILAI SIAP'!AH214</f>
        <v>0</v>
      </c>
      <c r="M214" s="56">
        <f>'FORM NILAI SIAP'!AJ214</f>
        <v>0</v>
      </c>
      <c r="N214" s="56">
        <f>'FORM NILAI SIAP'!AL214</f>
        <v>0</v>
      </c>
      <c r="O214" s="56">
        <f>'FORM NILAI SIAP'!AN214</f>
        <v>0</v>
      </c>
      <c r="P214">
        <f t="shared" ca="1" si="8"/>
        <v>0</v>
      </c>
    </row>
    <row r="215" spans="1:16" x14ac:dyDescent="0.25">
      <c r="A215" s="63" t="str">
        <f t="shared" si="9"/>
        <v/>
      </c>
      <c r="B215" s="56">
        <f>'FORM NILAI SIAP'!N215</f>
        <v>0</v>
      </c>
      <c r="C215" s="56">
        <f>'FORM NILAI SIAP'!P215</f>
        <v>0</v>
      </c>
      <c r="D215" s="56">
        <f>'FORM NILAI SIAP'!R215</f>
        <v>0</v>
      </c>
      <c r="E215" s="56">
        <f>'FORM NILAI SIAP'!T215</f>
        <v>0</v>
      </c>
      <c r="F215" s="56">
        <f>'FORM NILAI SIAP'!V215</f>
        <v>0</v>
      </c>
      <c r="G215" s="56">
        <f>'FORM NILAI SIAP'!X215</f>
        <v>0</v>
      </c>
      <c r="H215" s="56">
        <f>'FORM NILAI SIAP'!Z215</f>
        <v>0</v>
      </c>
      <c r="I215" s="56">
        <f>'FORM NILAI SIAP'!AB215</f>
        <v>0</v>
      </c>
      <c r="J215" s="56">
        <f>'FORM NILAI SIAP'!AD215</f>
        <v>0</v>
      </c>
      <c r="K215" s="56">
        <f>'FORM NILAI SIAP'!AF215</f>
        <v>0</v>
      </c>
      <c r="L215" s="56">
        <f>'FORM NILAI SIAP'!AH215</f>
        <v>0</v>
      </c>
      <c r="M215" s="56">
        <f>'FORM NILAI SIAP'!AJ215</f>
        <v>0</v>
      </c>
      <c r="N215" s="56">
        <f>'FORM NILAI SIAP'!AL215</f>
        <v>0</v>
      </c>
      <c r="O215" s="56">
        <f>'FORM NILAI SIAP'!AN215</f>
        <v>0</v>
      </c>
      <c r="P215">
        <f t="shared" ca="1" si="8"/>
        <v>0</v>
      </c>
    </row>
    <row r="216" spans="1:16" x14ac:dyDescent="0.25">
      <c r="A216" s="63" t="str">
        <f t="shared" si="9"/>
        <v/>
      </c>
      <c r="B216" s="56">
        <f>'FORM NILAI SIAP'!N216</f>
        <v>0</v>
      </c>
      <c r="C216" s="56">
        <f>'FORM NILAI SIAP'!P216</f>
        <v>0</v>
      </c>
      <c r="D216" s="56">
        <f>'FORM NILAI SIAP'!R216</f>
        <v>0</v>
      </c>
      <c r="E216" s="56">
        <f>'FORM NILAI SIAP'!T216</f>
        <v>0</v>
      </c>
      <c r="F216" s="56">
        <f>'FORM NILAI SIAP'!V216</f>
        <v>0</v>
      </c>
      <c r="G216" s="56">
        <f>'FORM NILAI SIAP'!X216</f>
        <v>0</v>
      </c>
      <c r="H216" s="56">
        <f>'FORM NILAI SIAP'!Z216</f>
        <v>0</v>
      </c>
      <c r="I216" s="56">
        <f>'FORM NILAI SIAP'!AB216</f>
        <v>0</v>
      </c>
      <c r="J216" s="56">
        <f>'FORM NILAI SIAP'!AD216</f>
        <v>0</v>
      </c>
      <c r="K216" s="56">
        <f>'FORM NILAI SIAP'!AF216</f>
        <v>0</v>
      </c>
      <c r="L216" s="56">
        <f>'FORM NILAI SIAP'!AH216</f>
        <v>0</v>
      </c>
      <c r="M216" s="56">
        <f>'FORM NILAI SIAP'!AJ216</f>
        <v>0</v>
      </c>
      <c r="N216" s="56">
        <f>'FORM NILAI SIAP'!AL216</f>
        <v>0</v>
      </c>
      <c r="O216" s="56">
        <f>'FORM NILAI SIAP'!AN216</f>
        <v>0</v>
      </c>
      <c r="P216">
        <f t="shared" ca="1" si="8"/>
        <v>0</v>
      </c>
    </row>
    <row r="217" spans="1:16" x14ac:dyDescent="0.25">
      <c r="A217" s="63" t="str">
        <f t="shared" si="9"/>
        <v/>
      </c>
      <c r="B217" s="56">
        <f>'FORM NILAI SIAP'!N217</f>
        <v>0</v>
      </c>
      <c r="C217" s="56">
        <f>'FORM NILAI SIAP'!P217</f>
        <v>0</v>
      </c>
      <c r="D217" s="56">
        <f>'FORM NILAI SIAP'!R217</f>
        <v>0</v>
      </c>
      <c r="E217" s="56">
        <f>'FORM NILAI SIAP'!T217</f>
        <v>0</v>
      </c>
      <c r="F217" s="56">
        <f>'FORM NILAI SIAP'!V217</f>
        <v>0</v>
      </c>
      <c r="G217" s="56">
        <f>'FORM NILAI SIAP'!X217</f>
        <v>0</v>
      </c>
      <c r="H217" s="56">
        <f>'FORM NILAI SIAP'!Z217</f>
        <v>0</v>
      </c>
      <c r="I217" s="56">
        <f>'FORM NILAI SIAP'!AB217</f>
        <v>0</v>
      </c>
      <c r="J217" s="56">
        <f>'FORM NILAI SIAP'!AD217</f>
        <v>0</v>
      </c>
      <c r="K217" s="56">
        <f>'FORM NILAI SIAP'!AF217</f>
        <v>0</v>
      </c>
      <c r="L217" s="56">
        <f>'FORM NILAI SIAP'!AH217</f>
        <v>0</v>
      </c>
      <c r="M217" s="56">
        <f>'FORM NILAI SIAP'!AJ217</f>
        <v>0</v>
      </c>
      <c r="N217" s="56">
        <f>'FORM NILAI SIAP'!AL217</f>
        <v>0</v>
      </c>
      <c r="O217" s="56">
        <f>'FORM NILAI SIAP'!AN217</f>
        <v>0</v>
      </c>
      <c r="P217">
        <f t="shared" ca="1" si="8"/>
        <v>0</v>
      </c>
    </row>
    <row r="218" spans="1:16" x14ac:dyDescent="0.25">
      <c r="A218" s="63" t="str">
        <f t="shared" si="9"/>
        <v/>
      </c>
      <c r="B218" s="56">
        <f>'FORM NILAI SIAP'!N218</f>
        <v>0</v>
      </c>
      <c r="C218" s="56">
        <f>'FORM NILAI SIAP'!P218</f>
        <v>0</v>
      </c>
      <c r="D218" s="56">
        <f>'FORM NILAI SIAP'!R218</f>
        <v>0</v>
      </c>
      <c r="E218" s="56">
        <f>'FORM NILAI SIAP'!T218</f>
        <v>0</v>
      </c>
      <c r="F218" s="56">
        <f>'FORM NILAI SIAP'!V218</f>
        <v>0</v>
      </c>
      <c r="G218" s="56">
        <f>'FORM NILAI SIAP'!X218</f>
        <v>0</v>
      </c>
      <c r="H218" s="56">
        <f>'FORM NILAI SIAP'!Z218</f>
        <v>0</v>
      </c>
      <c r="I218" s="56">
        <f>'FORM NILAI SIAP'!AB218</f>
        <v>0</v>
      </c>
      <c r="J218" s="56">
        <f>'FORM NILAI SIAP'!AD218</f>
        <v>0</v>
      </c>
      <c r="K218" s="56">
        <f>'FORM NILAI SIAP'!AF218</f>
        <v>0</v>
      </c>
      <c r="L218" s="56">
        <f>'FORM NILAI SIAP'!AH218</f>
        <v>0</v>
      </c>
      <c r="M218" s="56">
        <f>'FORM NILAI SIAP'!AJ218</f>
        <v>0</v>
      </c>
      <c r="N218" s="56">
        <f>'FORM NILAI SIAP'!AL218</f>
        <v>0</v>
      </c>
      <c r="O218" s="56">
        <f>'FORM NILAI SIAP'!AN218</f>
        <v>0</v>
      </c>
      <c r="P218">
        <f t="shared" ca="1" si="8"/>
        <v>0</v>
      </c>
    </row>
    <row r="219" spans="1:16" x14ac:dyDescent="0.25">
      <c r="A219" s="63" t="str">
        <f t="shared" si="9"/>
        <v/>
      </c>
      <c r="B219" s="56">
        <f>'FORM NILAI SIAP'!N219</f>
        <v>0</v>
      </c>
      <c r="C219" s="56">
        <f>'FORM NILAI SIAP'!P219</f>
        <v>0</v>
      </c>
      <c r="D219" s="56">
        <f>'FORM NILAI SIAP'!R219</f>
        <v>0</v>
      </c>
      <c r="E219" s="56">
        <f>'FORM NILAI SIAP'!T219</f>
        <v>0</v>
      </c>
      <c r="F219" s="56">
        <f>'FORM NILAI SIAP'!V219</f>
        <v>0</v>
      </c>
      <c r="G219" s="56">
        <f>'FORM NILAI SIAP'!X219</f>
        <v>0</v>
      </c>
      <c r="H219" s="56">
        <f>'FORM NILAI SIAP'!Z219</f>
        <v>0</v>
      </c>
      <c r="I219" s="56">
        <f>'FORM NILAI SIAP'!AB219</f>
        <v>0</v>
      </c>
      <c r="J219" s="56">
        <f>'FORM NILAI SIAP'!AD219</f>
        <v>0</v>
      </c>
      <c r="K219" s="56">
        <f>'FORM NILAI SIAP'!AF219</f>
        <v>0</v>
      </c>
      <c r="L219" s="56">
        <f>'FORM NILAI SIAP'!AH219</f>
        <v>0</v>
      </c>
      <c r="M219" s="56">
        <f>'FORM NILAI SIAP'!AJ219</f>
        <v>0</v>
      </c>
      <c r="N219" s="56">
        <f>'FORM NILAI SIAP'!AL219</f>
        <v>0</v>
      </c>
      <c r="O219" s="56">
        <f>'FORM NILAI SIAP'!AN219</f>
        <v>0</v>
      </c>
      <c r="P219">
        <f t="shared" ca="1" si="8"/>
        <v>0</v>
      </c>
    </row>
    <row r="220" spans="1:16" x14ac:dyDescent="0.25">
      <c r="A220" s="63" t="str">
        <f t="shared" si="9"/>
        <v/>
      </c>
      <c r="B220" s="56">
        <f>'FORM NILAI SIAP'!N220</f>
        <v>0</v>
      </c>
      <c r="C220" s="56">
        <f>'FORM NILAI SIAP'!P220</f>
        <v>0</v>
      </c>
      <c r="D220" s="56">
        <f>'FORM NILAI SIAP'!R220</f>
        <v>0</v>
      </c>
      <c r="E220" s="56">
        <f>'FORM NILAI SIAP'!T220</f>
        <v>0</v>
      </c>
      <c r="F220" s="56">
        <f>'FORM NILAI SIAP'!V220</f>
        <v>0</v>
      </c>
      <c r="G220" s="56">
        <f>'FORM NILAI SIAP'!X220</f>
        <v>0</v>
      </c>
      <c r="H220" s="56">
        <f>'FORM NILAI SIAP'!Z220</f>
        <v>0</v>
      </c>
      <c r="I220" s="56">
        <f>'FORM NILAI SIAP'!AB220</f>
        <v>0</v>
      </c>
      <c r="J220" s="56">
        <f>'FORM NILAI SIAP'!AD220</f>
        <v>0</v>
      </c>
      <c r="K220" s="56">
        <f>'FORM NILAI SIAP'!AF220</f>
        <v>0</v>
      </c>
      <c r="L220" s="56">
        <f>'FORM NILAI SIAP'!AH220</f>
        <v>0</v>
      </c>
      <c r="M220" s="56">
        <f>'FORM NILAI SIAP'!AJ220</f>
        <v>0</v>
      </c>
      <c r="N220" s="56">
        <f>'FORM NILAI SIAP'!AL220</f>
        <v>0</v>
      </c>
      <c r="O220" s="56">
        <f>'FORM NILAI SIAP'!AN220</f>
        <v>0</v>
      </c>
      <c r="P220">
        <f t="shared" ca="1" si="8"/>
        <v>0</v>
      </c>
    </row>
    <row r="221" spans="1:16" x14ac:dyDescent="0.25">
      <c r="A221" s="63" t="str">
        <f t="shared" si="9"/>
        <v/>
      </c>
      <c r="B221" s="56">
        <f>'FORM NILAI SIAP'!N221</f>
        <v>0</v>
      </c>
      <c r="C221" s="56">
        <f>'FORM NILAI SIAP'!P221</f>
        <v>0</v>
      </c>
      <c r="D221" s="56">
        <f>'FORM NILAI SIAP'!R221</f>
        <v>0</v>
      </c>
      <c r="E221" s="56">
        <f>'FORM NILAI SIAP'!T221</f>
        <v>0</v>
      </c>
      <c r="F221" s="56">
        <f>'FORM NILAI SIAP'!V221</f>
        <v>0</v>
      </c>
      <c r="G221" s="56">
        <f>'FORM NILAI SIAP'!X221</f>
        <v>0</v>
      </c>
      <c r="H221" s="56">
        <f>'FORM NILAI SIAP'!Z221</f>
        <v>0</v>
      </c>
      <c r="I221" s="56">
        <f>'FORM NILAI SIAP'!AB221</f>
        <v>0</v>
      </c>
      <c r="J221" s="56">
        <f>'FORM NILAI SIAP'!AD221</f>
        <v>0</v>
      </c>
      <c r="K221" s="56">
        <f>'FORM NILAI SIAP'!AF221</f>
        <v>0</v>
      </c>
      <c r="L221" s="56">
        <f>'FORM NILAI SIAP'!AH221</f>
        <v>0</v>
      </c>
      <c r="M221" s="56">
        <f>'FORM NILAI SIAP'!AJ221</f>
        <v>0</v>
      </c>
      <c r="N221" s="56">
        <f>'FORM NILAI SIAP'!AL221</f>
        <v>0</v>
      </c>
      <c r="O221" s="56">
        <f>'FORM NILAI SIAP'!AN221</f>
        <v>0</v>
      </c>
      <c r="P221">
        <f t="shared" ca="1" si="8"/>
        <v>0</v>
      </c>
    </row>
    <row r="222" spans="1:16" x14ac:dyDescent="0.25">
      <c r="A222" s="63" t="str">
        <f t="shared" si="9"/>
        <v/>
      </c>
      <c r="B222" s="56">
        <f>'FORM NILAI SIAP'!N222</f>
        <v>0</v>
      </c>
      <c r="C222" s="56">
        <f>'FORM NILAI SIAP'!P222</f>
        <v>0</v>
      </c>
      <c r="D222" s="56">
        <f>'FORM NILAI SIAP'!R222</f>
        <v>0</v>
      </c>
      <c r="E222" s="56">
        <f>'FORM NILAI SIAP'!T222</f>
        <v>0</v>
      </c>
      <c r="F222" s="56">
        <f>'FORM NILAI SIAP'!V222</f>
        <v>0</v>
      </c>
      <c r="G222" s="56">
        <f>'FORM NILAI SIAP'!X222</f>
        <v>0</v>
      </c>
      <c r="H222" s="56">
        <f>'FORM NILAI SIAP'!Z222</f>
        <v>0</v>
      </c>
      <c r="I222" s="56">
        <f>'FORM NILAI SIAP'!AB222</f>
        <v>0</v>
      </c>
      <c r="J222" s="56">
        <f>'FORM NILAI SIAP'!AD222</f>
        <v>0</v>
      </c>
      <c r="K222" s="56">
        <f>'FORM NILAI SIAP'!AF222</f>
        <v>0</v>
      </c>
      <c r="L222" s="56">
        <f>'FORM NILAI SIAP'!AH222</f>
        <v>0</v>
      </c>
      <c r="M222" s="56">
        <f>'FORM NILAI SIAP'!AJ222</f>
        <v>0</v>
      </c>
      <c r="N222" s="56">
        <f>'FORM NILAI SIAP'!AL222</f>
        <v>0</v>
      </c>
      <c r="O222" s="56">
        <f>'FORM NILAI SIAP'!AN222</f>
        <v>0</v>
      </c>
      <c r="P222">
        <f t="shared" ca="1" si="8"/>
        <v>0</v>
      </c>
    </row>
    <row r="223" spans="1:16" x14ac:dyDescent="0.25">
      <c r="A223" s="63" t="str">
        <f t="shared" si="9"/>
        <v/>
      </c>
      <c r="B223" s="56">
        <f>'FORM NILAI SIAP'!N223</f>
        <v>0</v>
      </c>
      <c r="C223" s="56">
        <f>'FORM NILAI SIAP'!P223</f>
        <v>0</v>
      </c>
      <c r="D223" s="56">
        <f>'FORM NILAI SIAP'!R223</f>
        <v>0</v>
      </c>
      <c r="E223" s="56">
        <f>'FORM NILAI SIAP'!T223</f>
        <v>0</v>
      </c>
      <c r="F223" s="56">
        <f>'FORM NILAI SIAP'!V223</f>
        <v>0</v>
      </c>
      <c r="G223" s="56">
        <f>'FORM NILAI SIAP'!X223</f>
        <v>0</v>
      </c>
      <c r="H223" s="56">
        <f>'FORM NILAI SIAP'!Z223</f>
        <v>0</v>
      </c>
      <c r="I223" s="56">
        <f>'FORM NILAI SIAP'!AB223</f>
        <v>0</v>
      </c>
      <c r="J223" s="56">
        <f>'FORM NILAI SIAP'!AD223</f>
        <v>0</v>
      </c>
      <c r="K223" s="56">
        <f>'FORM NILAI SIAP'!AF223</f>
        <v>0</v>
      </c>
      <c r="L223" s="56">
        <f>'FORM NILAI SIAP'!AH223</f>
        <v>0</v>
      </c>
      <c r="M223" s="56">
        <f>'FORM NILAI SIAP'!AJ223</f>
        <v>0</v>
      </c>
      <c r="N223" s="56">
        <f>'FORM NILAI SIAP'!AL223</f>
        <v>0</v>
      </c>
      <c r="O223" s="56">
        <f>'FORM NILAI SIAP'!AN223</f>
        <v>0</v>
      </c>
      <c r="P223">
        <f t="shared" ca="1" si="8"/>
        <v>0</v>
      </c>
    </row>
    <row r="224" spans="1:16" x14ac:dyDescent="0.25">
      <c r="A224" s="63" t="str">
        <f t="shared" si="9"/>
        <v/>
      </c>
      <c r="B224" s="56">
        <f>'FORM NILAI SIAP'!N224</f>
        <v>0</v>
      </c>
      <c r="C224" s="56">
        <f>'FORM NILAI SIAP'!P224</f>
        <v>0</v>
      </c>
      <c r="D224" s="56">
        <f>'FORM NILAI SIAP'!R224</f>
        <v>0</v>
      </c>
      <c r="E224" s="56">
        <f>'FORM NILAI SIAP'!T224</f>
        <v>0</v>
      </c>
      <c r="F224" s="56">
        <f>'FORM NILAI SIAP'!V224</f>
        <v>0</v>
      </c>
      <c r="G224" s="56">
        <f>'FORM NILAI SIAP'!X224</f>
        <v>0</v>
      </c>
      <c r="H224" s="56">
        <f>'FORM NILAI SIAP'!Z224</f>
        <v>0</v>
      </c>
      <c r="I224" s="56">
        <f>'FORM NILAI SIAP'!AB224</f>
        <v>0</v>
      </c>
      <c r="J224" s="56">
        <f>'FORM NILAI SIAP'!AD224</f>
        <v>0</v>
      </c>
      <c r="K224" s="56">
        <f>'FORM NILAI SIAP'!AF224</f>
        <v>0</v>
      </c>
      <c r="L224" s="56">
        <f>'FORM NILAI SIAP'!AH224</f>
        <v>0</v>
      </c>
      <c r="M224" s="56">
        <f>'FORM NILAI SIAP'!AJ224</f>
        <v>0</v>
      </c>
      <c r="N224" s="56">
        <f>'FORM NILAI SIAP'!AL224</f>
        <v>0</v>
      </c>
      <c r="O224" s="56">
        <f>'FORM NILAI SIAP'!AN224</f>
        <v>0</v>
      </c>
      <c r="P224">
        <f t="shared" ca="1" si="8"/>
        <v>0</v>
      </c>
    </row>
    <row r="225" spans="1:16" x14ac:dyDescent="0.25">
      <c r="A225" s="63" t="str">
        <f t="shared" si="9"/>
        <v/>
      </c>
      <c r="B225" s="56">
        <f>'FORM NILAI SIAP'!N225</f>
        <v>0</v>
      </c>
      <c r="C225" s="56">
        <f>'FORM NILAI SIAP'!P225</f>
        <v>0</v>
      </c>
      <c r="D225" s="56">
        <f>'FORM NILAI SIAP'!R225</f>
        <v>0</v>
      </c>
      <c r="E225" s="56">
        <f>'FORM NILAI SIAP'!T225</f>
        <v>0</v>
      </c>
      <c r="F225" s="56">
        <f>'FORM NILAI SIAP'!V225</f>
        <v>0</v>
      </c>
      <c r="G225" s="56">
        <f>'FORM NILAI SIAP'!X225</f>
        <v>0</v>
      </c>
      <c r="H225" s="56">
        <f>'FORM NILAI SIAP'!Z225</f>
        <v>0</v>
      </c>
      <c r="I225" s="56">
        <f>'FORM NILAI SIAP'!AB225</f>
        <v>0</v>
      </c>
      <c r="J225" s="56">
        <f>'FORM NILAI SIAP'!AD225</f>
        <v>0</v>
      </c>
      <c r="K225" s="56">
        <f>'FORM NILAI SIAP'!AF225</f>
        <v>0</v>
      </c>
      <c r="L225" s="56">
        <f>'FORM NILAI SIAP'!AH225</f>
        <v>0</v>
      </c>
      <c r="M225" s="56">
        <f>'FORM NILAI SIAP'!AJ225</f>
        <v>0</v>
      </c>
      <c r="N225" s="56">
        <f>'FORM NILAI SIAP'!AL225</f>
        <v>0</v>
      </c>
      <c r="O225" s="56">
        <f>'FORM NILAI SIAP'!AN225</f>
        <v>0</v>
      </c>
      <c r="P225">
        <f t="shared" ca="1" si="8"/>
        <v>0</v>
      </c>
    </row>
    <row r="226" spans="1:16" x14ac:dyDescent="0.25">
      <c r="A226" s="63" t="str">
        <f t="shared" si="9"/>
        <v/>
      </c>
      <c r="B226" s="56">
        <f>'FORM NILAI SIAP'!N226</f>
        <v>0</v>
      </c>
      <c r="C226" s="56">
        <f>'FORM NILAI SIAP'!P226</f>
        <v>0</v>
      </c>
      <c r="D226" s="56">
        <f>'FORM NILAI SIAP'!R226</f>
        <v>0</v>
      </c>
      <c r="E226" s="56">
        <f>'FORM NILAI SIAP'!T226</f>
        <v>0</v>
      </c>
      <c r="F226" s="56">
        <f>'FORM NILAI SIAP'!V226</f>
        <v>0</v>
      </c>
      <c r="G226" s="56">
        <f>'FORM NILAI SIAP'!X226</f>
        <v>0</v>
      </c>
      <c r="H226" s="56">
        <f>'FORM NILAI SIAP'!Z226</f>
        <v>0</v>
      </c>
      <c r="I226" s="56">
        <f>'FORM NILAI SIAP'!AB226</f>
        <v>0</v>
      </c>
      <c r="J226" s="56">
        <f>'FORM NILAI SIAP'!AD226</f>
        <v>0</v>
      </c>
      <c r="K226" s="56">
        <f>'FORM NILAI SIAP'!AF226</f>
        <v>0</v>
      </c>
      <c r="L226" s="56">
        <f>'FORM NILAI SIAP'!AH226</f>
        <v>0</v>
      </c>
      <c r="M226" s="56">
        <f>'FORM NILAI SIAP'!AJ226</f>
        <v>0</v>
      </c>
      <c r="N226" s="56">
        <f>'FORM NILAI SIAP'!AL226</f>
        <v>0</v>
      </c>
      <c r="O226" s="56">
        <f>'FORM NILAI SIAP'!AN226</f>
        <v>0</v>
      </c>
      <c r="P226">
        <f t="shared" ca="1" si="8"/>
        <v>0</v>
      </c>
    </row>
    <row r="227" spans="1:16" x14ac:dyDescent="0.25">
      <c r="A227" s="63" t="str">
        <f t="shared" si="9"/>
        <v/>
      </c>
      <c r="B227" s="56">
        <f>'FORM NILAI SIAP'!N227</f>
        <v>0</v>
      </c>
      <c r="C227" s="56">
        <f>'FORM NILAI SIAP'!P227</f>
        <v>0</v>
      </c>
      <c r="D227" s="56">
        <f>'FORM NILAI SIAP'!R227</f>
        <v>0</v>
      </c>
      <c r="E227" s="56">
        <f>'FORM NILAI SIAP'!T227</f>
        <v>0</v>
      </c>
      <c r="F227" s="56">
        <f>'FORM NILAI SIAP'!V227</f>
        <v>0</v>
      </c>
      <c r="G227" s="56">
        <f>'FORM NILAI SIAP'!X227</f>
        <v>0</v>
      </c>
      <c r="H227" s="56">
        <f>'FORM NILAI SIAP'!Z227</f>
        <v>0</v>
      </c>
      <c r="I227" s="56">
        <f>'FORM NILAI SIAP'!AB227</f>
        <v>0</v>
      </c>
      <c r="J227" s="56">
        <f>'FORM NILAI SIAP'!AD227</f>
        <v>0</v>
      </c>
      <c r="K227" s="56">
        <f>'FORM NILAI SIAP'!AF227</f>
        <v>0</v>
      </c>
      <c r="L227" s="56">
        <f>'FORM NILAI SIAP'!AH227</f>
        <v>0</v>
      </c>
      <c r="M227" s="56">
        <f>'FORM NILAI SIAP'!AJ227</f>
        <v>0</v>
      </c>
      <c r="N227" s="56">
        <f>'FORM NILAI SIAP'!AL227</f>
        <v>0</v>
      </c>
      <c r="O227" s="56">
        <f>'FORM NILAI SIAP'!AN227</f>
        <v>0</v>
      </c>
      <c r="P227">
        <f t="shared" ca="1" si="8"/>
        <v>0</v>
      </c>
    </row>
    <row r="228" spans="1:16" x14ac:dyDescent="0.25">
      <c r="A228" s="63" t="str">
        <f t="shared" si="9"/>
        <v/>
      </c>
      <c r="B228" s="56">
        <f>'FORM NILAI SIAP'!N228</f>
        <v>0</v>
      </c>
      <c r="C228" s="56">
        <f>'FORM NILAI SIAP'!P228</f>
        <v>0</v>
      </c>
      <c r="D228" s="56">
        <f>'FORM NILAI SIAP'!R228</f>
        <v>0</v>
      </c>
      <c r="E228" s="56">
        <f>'FORM NILAI SIAP'!T228</f>
        <v>0</v>
      </c>
      <c r="F228" s="56">
        <f>'FORM NILAI SIAP'!V228</f>
        <v>0</v>
      </c>
      <c r="G228" s="56">
        <f>'FORM NILAI SIAP'!X228</f>
        <v>0</v>
      </c>
      <c r="H228" s="56">
        <f>'FORM NILAI SIAP'!Z228</f>
        <v>0</v>
      </c>
      <c r="I228" s="56">
        <f>'FORM NILAI SIAP'!AB228</f>
        <v>0</v>
      </c>
      <c r="J228" s="56">
        <f>'FORM NILAI SIAP'!AD228</f>
        <v>0</v>
      </c>
      <c r="K228" s="56">
        <f>'FORM NILAI SIAP'!AF228</f>
        <v>0</v>
      </c>
      <c r="L228" s="56">
        <f>'FORM NILAI SIAP'!AH228</f>
        <v>0</v>
      </c>
      <c r="M228" s="56">
        <f>'FORM NILAI SIAP'!AJ228</f>
        <v>0</v>
      </c>
      <c r="N228" s="56">
        <f>'FORM NILAI SIAP'!AL228</f>
        <v>0</v>
      </c>
      <c r="O228" s="56">
        <f>'FORM NILAI SIAP'!AN228</f>
        <v>0</v>
      </c>
      <c r="P228">
        <f t="shared" ca="1" si="8"/>
        <v>0</v>
      </c>
    </row>
    <row r="229" spans="1:16" x14ac:dyDescent="0.25">
      <c r="A229" s="63" t="str">
        <f t="shared" si="9"/>
        <v/>
      </c>
      <c r="B229" s="56">
        <f>'FORM NILAI SIAP'!N229</f>
        <v>0</v>
      </c>
      <c r="C229" s="56">
        <f>'FORM NILAI SIAP'!P229</f>
        <v>0</v>
      </c>
      <c r="D229" s="56">
        <f>'FORM NILAI SIAP'!R229</f>
        <v>0</v>
      </c>
      <c r="E229" s="56">
        <f>'FORM NILAI SIAP'!T229</f>
        <v>0</v>
      </c>
      <c r="F229" s="56">
        <f>'FORM NILAI SIAP'!V229</f>
        <v>0</v>
      </c>
      <c r="G229" s="56">
        <f>'FORM NILAI SIAP'!X229</f>
        <v>0</v>
      </c>
      <c r="H229" s="56">
        <f>'FORM NILAI SIAP'!Z229</f>
        <v>0</v>
      </c>
      <c r="I229" s="56">
        <f>'FORM NILAI SIAP'!AB229</f>
        <v>0</v>
      </c>
      <c r="J229" s="56">
        <f>'FORM NILAI SIAP'!AD229</f>
        <v>0</v>
      </c>
      <c r="K229" s="56">
        <f>'FORM NILAI SIAP'!AF229</f>
        <v>0</v>
      </c>
      <c r="L229" s="56">
        <f>'FORM NILAI SIAP'!AH229</f>
        <v>0</v>
      </c>
      <c r="M229" s="56">
        <f>'FORM NILAI SIAP'!AJ229</f>
        <v>0</v>
      </c>
      <c r="N229" s="56">
        <f>'FORM NILAI SIAP'!AL229</f>
        <v>0</v>
      </c>
      <c r="O229" s="56">
        <f>'FORM NILAI SIAP'!AN229</f>
        <v>0</v>
      </c>
      <c r="P229">
        <f t="shared" ca="1" si="8"/>
        <v>0</v>
      </c>
    </row>
    <row r="230" spans="1:16" x14ac:dyDescent="0.25">
      <c r="A230" s="63" t="str">
        <f t="shared" si="9"/>
        <v/>
      </c>
      <c r="B230" s="56">
        <f>'FORM NILAI SIAP'!N230</f>
        <v>0</v>
      </c>
      <c r="C230" s="56">
        <f>'FORM NILAI SIAP'!P230</f>
        <v>0</v>
      </c>
      <c r="D230" s="56">
        <f>'FORM NILAI SIAP'!R230</f>
        <v>0</v>
      </c>
      <c r="E230" s="56">
        <f>'FORM NILAI SIAP'!T230</f>
        <v>0</v>
      </c>
      <c r="F230" s="56">
        <f>'FORM NILAI SIAP'!V230</f>
        <v>0</v>
      </c>
      <c r="G230" s="56">
        <f>'FORM NILAI SIAP'!X230</f>
        <v>0</v>
      </c>
      <c r="H230" s="56">
        <f>'FORM NILAI SIAP'!Z230</f>
        <v>0</v>
      </c>
      <c r="I230" s="56">
        <f>'FORM NILAI SIAP'!AB230</f>
        <v>0</v>
      </c>
      <c r="J230" s="56">
        <f>'FORM NILAI SIAP'!AD230</f>
        <v>0</v>
      </c>
      <c r="K230" s="56">
        <f>'FORM NILAI SIAP'!AF230</f>
        <v>0</v>
      </c>
      <c r="L230" s="56">
        <f>'FORM NILAI SIAP'!AH230</f>
        <v>0</v>
      </c>
      <c r="M230" s="56">
        <f>'FORM NILAI SIAP'!AJ230</f>
        <v>0</v>
      </c>
      <c r="N230" s="56">
        <f>'FORM NILAI SIAP'!AL230</f>
        <v>0</v>
      </c>
      <c r="O230" s="56">
        <f>'FORM NILAI SIAP'!AN230</f>
        <v>0</v>
      </c>
      <c r="P230">
        <f t="shared" ca="1" si="8"/>
        <v>0</v>
      </c>
    </row>
    <row r="231" spans="1:16" x14ac:dyDescent="0.25">
      <c r="A231" s="63" t="str">
        <f t="shared" si="9"/>
        <v/>
      </c>
      <c r="B231" s="56">
        <f>'FORM NILAI SIAP'!N231</f>
        <v>0</v>
      </c>
      <c r="C231" s="56">
        <f>'FORM NILAI SIAP'!P231</f>
        <v>0</v>
      </c>
      <c r="D231" s="56">
        <f>'FORM NILAI SIAP'!R231</f>
        <v>0</v>
      </c>
      <c r="E231" s="56">
        <f>'FORM NILAI SIAP'!T231</f>
        <v>0</v>
      </c>
      <c r="F231" s="56">
        <f>'FORM NILAI SIAP'!V231</f>
        <v>0</v>
      </c>
      <c r="G231" s="56">
        <f>'FORM NILAI SIAP'!X231</f>
        <v>0</v>
      </c>
      <c r="H231" s="56">
        <f>'FORM NILAI SIAP'!Z231</f>
        <v>0</v>
      </c>
      <c r="I231" s="56">
        <f>'FORM NILAI SIAP'!AB231</f>
        <v>0</v>
      </c>
      <c r="J231" s="56">
        <f>'FORM NILAI SIAP'!AD231</f>
        <v>0</v>
      </c>
      <c r="K231" s="56">
        <f>'FORM NILAI SIAP'!AF231</f>
        <v>0</v>
      </c>
      <c r="L231" s="56">
        <f>'FORM NILAI SIAP'!AH231</f>
        <v>0</v>
      </c>
      <c r="M231" s="56">
        <f>'FORM NILAI SIAP'!AJ231</f>
        <v>0</v>
      </c>
      <c r="N231" s="56">
        <f>'FORM NILAI SIAP'!AL231</f>
        <v>0</v>
      </c>
      <c r="O231" s="56">
        <f>'FORM NILAI SIAP'!AN231</f>
        <v>0</v>
      </c>
      <c r="P231">
        <f t="shared" ca="1" si="8"/>
        <v>0</v>
      </c>
    </row>
    <row r="232" spans="1:16" x14ac:dyDescent="0.25">
      <c r="A232" s="63" t="str">
        <f t="shared" si="9"/>
        <v/>
      </c>
      <c r="B232" s="56">
        <f>'FORM NILAI SIAP'!N232</f>
        <v>0</v>
      </c>
      <c r="C232" s="56">
        <f>'FORM NILAI SIAP'!P232</f>
        <v>0</v>
      </c>
      <c r="D232" s="56">
        <f>'FORM NILAI SIAP'!R232</f>
        <v>0</v>
      </c>
      <c r="E232" s="56">
        <f>'FORM NILAI SIAP'!T232</f>
        <v>0</v>
      </c>
      <c r="F232" s="56">
        <f>'FORM NILAI SIAP'!V232</f>
        <v>0</v>
      </c>
      <c r="G232" s="56">
        <f>'FORM NILAI SIAP'!X232</f>
        <v>0</v>
      </c>
      <c r="H232" s="56">
        <f>'FORM NILAI SIAP'!Z232</f>
        <v>0</v>
      </c>
      <c r="I232" s="56">
        <f>'FORM NILAI SIAP'!AB232</f>
        <v>0</v>
      </c>
      <c r="J232" s="56">
        <f>'FORM NILAI SIAP'!AD232</f>
        <v>0</v>
      </c>
      <c r="K232" s="56">
        <f>'FORM NILAI SIAP'!AF232</f>
        <v>0</v>
      </c>
      <c r="L232" s="56">
        <f>'FORM NILAI SIAP'!AH232</f>
        <v>0</v>
      </c>
      <c r="M232" s="56">
        <f>'FORM NILAI SIAP'!AJ232</f>
        <v>0</v>
      </c>
      <c r="N232" s="56">
        <f>'FORM NILAI SIAP'!AL232</f>
        <v>0</v>
      </c>
      <c r="O232" s="56">
        <f>'FORM NILAI SIAP'!AN232</f>
        <v>0</v>
      </c>
      <c r="P232">
        <f t="shared" ca="1" si="8"/>
        <v>0</v>
      </c>
    </row>
    <row r="233" spans="1:16" x14ac:dyDescent="0.25">
      <c r="A233" s="63" t="str">
        <f t="shared" si="9"/>
        <v/>
      </c>
      <c r="B233" s="56">
        <f>'FORM NILAI SIAP'!N233</f>
        <v>0</v>
      </c>
      <c r="C233" s="56">
        <f>'FORM NILAI SIAP'!P233</f>
        <v>0</v>
      </c>
      <c r="D233" s="56">
        <f>'FORM NILAI SIAP'!R233</f>
        <v>0</v>
      </c>
      <c r="E233" s="56">
        <f>'FORM NILAI SIAP'!T233</f>
        <v>0</v>
      </c>
      <c r="F233" s="56">
        <f>'FORM NILAI SIAP'!V233</f>
        <v>0</v>
      </c>
      <c r="G233" s="56">
        <f>'FORM NILAI SIAP'!X233</f>
        <v>0</v>
      </c>
      <c r="H233" s="56">
        <f>'FORM NILAI SIAP'!Z233</f>
        <v>0</v>
      </c>
      <c r="I233" s="56">
        <f>'FORM NILAI SIAP'!AB233</f>
        <v>0</v>
      </c>
      <c r="J233" s="56">
        <f>'FORM NILAI SIAP'!AD233</f>
        <v>0</v>
      </c>
      <c r="K233" s="56">
        <f>'FORM NILAI SIAP'!AF233</f>
        <v>0</v>
      </c>
      <c r="L233" s="56">
        <f>'FORM NILAI SIAP'!AH233</f>
        <v>0</v>
      </c>
      <c r="M233" s="56">
        <f>'FORM NILAI SIAP'!AJ233</f>
        <v>0</v>
      </c>
      <c r="N233" s="56">
        <f>'FORM NILAI SIAP'!AL233</f>
        <v>0</v>
      </c>
      <c r="O233" s="56">
        <f>'FORM NILAI SIAP'!AN233</f>
        <v>0</v>
      </c>
      <c r="P233">
        <f t="shared" ca="1" si="8"/>
        <v>0</v>
      </c>
    </row>
    <row r="234" spans="1:16" x14ac:dyDescent="0.25">
      <c r="A234" s="63" t="str">
        <f t="shared" si="9"/>
        <v/>
      </c>
      <c r="B234" s="56">
        <f>'FORM NILAI SIAP'!N234</f>
        <v>0</v>
      </c>
      <c r="C234" s="56">
        <f>'FORM NILAI SIAP'!P234</f>
        <v>0</v>
      </c>
      <c r="D234" s="56">
        <f>'FORM NILAI SIAP'!R234</f>
        <v>0</v>
      </c>
      <c r="E234" s="56">
        <f>'FORM NILAI SIAP'!T234</f>
        <v>0</v>
      </c>
      <c r="F234" s="56">
        <f>'FORM NILAI SIAP'!V234</f>
        <v>0</v>
      </c>
      <c r="G234" s="56">
        <f>'FORM NILAI SIAP'!X234</f>
        <v>0</v>
      </c>
      <c r="H234" s="56">
        <f>'FORM NILAI SIAP'!Z234</f>
        <v>0</v>
      </c>
      <c r="I234" s="56">
        <f>'FORM NILAI SIAP'!AB234</f>
        <v>0</v>
      </c>
      <c r="J234" s="56">
        <f>'FORM NILAI SIAP'!AD234</f>
        <v>0</v>
      </c>
      <c r="K234" s="56">
        <f>'FORM NILAI SIAP'!AF234</f>
        <v>0</v>
      </c>
      <c r="L234" s="56">
        <f>'FORM NILAI SIAP'!AH234</f>
        <v>0</v>
      </c>
      <c r="M234" s="56">
        <f>'FORM NILAI SIAP'!AJ234</f>
        <v>0</v>
      </c>
      <c r="N234" s="56">
        <f>'FORM NILAI SIAP'!AL234</f>
        <v>0</v>
      </c>
      <c r="O234" s="56">
        <f>'FORM NILAI SIAP'!AN234</f>
        <v>0</v>
      </c>
      <c r="P234">
        <f t="shared" ca="1" si="8"/>
        <v>0</v>
      </c>
    </row>
    <row r="235" spans="1:16" x14ac:dyDescent="0.25">
      <c r="A235" s="63" t="str">
        <f t="shared" si="9"/>
        <v/>
      </c>
      <c r="B235" s="56">
        <f>'FORM NILAI SIAP'!N235</f>
        <v>0</v>
      </c>
      <c r="C235" s="56">
        <f>'FORM NILAI SIAP'!P235</f>
        <v>0</v>
      </c>
      <c r="D235" s="56">
        <f>'FORM NILAI SIAP'!R235</f>
        <v>0</v>
      </c>
      <c r="E235" s="56">
        <f>'FORM NILAI SIAP'!T235</f>
        <v>0</v>
      </c>
      <c r="F235" s="56">
        <f>'FORM NILAI SIAP'!V235</f>
        <v>0</v>
      </c>
      <c r="G235" s="56">
        <f>'FORM NILAI SIAP'!X235</f>
        <v>0</v>
      </c>
      <c r="H235" s="56">
        <f>'FORM NILAI SIAP'!Z235</f>
        <v>0</v>
      </c>
      <c r="I235" s="56">
        <f>'FORM NILAI SIAP'!AB235</f>
        <v>0</v>
      </c>
      <c r="J235" s="56">
        <f>'FORM NILAI SIAP'!AD235</f>
        <v>0</v>
      </c>
      <c r="K235" s="56">
        <f>'FORM NILAI SIAP'!AF235</f>
        <v>0</v>
      </c>
      <c r="L235" s="56">
        <f>'FORM NILAI SIAP'!AH235</f>
        <v>0</v>
      </c>
      <c r="M235" s="56">
        <f>'FORM NILAI SIAP'!AJ235</f>
        <v>0</v>
      </c>
      <c r="N235" s="56">
        <f>'FORM NILAI SIAP'!AL235</f>
        <v>0</v>
      </c>
      <c r="O235" s="56">
        <f>'FORM NILAI SIAP'!AN235</f>
        <v>0</v>
      </c>
      <c r="P235">
        <f t="shared" ca="1" si="8"/>
        <v>0</v>
      </c>
    </row>
    <row r="236" spans="1:16" x14ac:dyDescent="0.25">
      <c r="A236" s="63" t="str">
        <f t="shared" si="9"/>
        <v/>
      </c>
      <c r="B236" s="56">
        <f>'FORM NILAI SIAP'!N236</f>
        <v>0</v>
      </c>
      <c r="C236" s="56">
        <f>'FORM NILAI SIAP'!P236</f>
        <v>0</v>
      </c>
      <c r="D236" s="56">
        <f>'FORM NILAI SIAP'!R236</f>
        <v>0</v>
      </c>
      <c r="E236" s="56">
        <f>'FORM NILAI SIAP'!T236</f>
        <v>0</v>
      </c>
      <c r="F236" s="56">
        <f>'FORM NILAI SIAP'!V236</f>
        <v>0</v>
      </c>
      <c r="G236" s="56">
        <f>'FORM NILAI SIAP'!X236</f>
        <v>0</v>
      </c>
      <c r="H236" s="56">
        <f>'FORM NILAI SIAP'!Z236</f>
        <v>0</v>
      </c>
      <c r="I236" s="56">
        <f>'FORM NILAI SIAP'!AB236</f>
        <v>0</v>
      </c>
      <c r="J236" s="56">
        <f>'FORM NILAI SIAP'!AD236</f>
        <v>0</v>
      </c>
      <c r="K236" s="56">
        <f>'FORM NILAI SIAP'!AF236</f>
        <v>0</v>
      </c>
      <c r="L236" s="56">
        <f>'FORM NILAI SIAP'!AH236</f>
        <v>0</v>
      </c>
      <c r="M236" s="56">
        <f>'FORM NILAI SIAP'!AJ236</f>
        <v>0</v>
      </c>
      <c r="N236" s="56">
        <f>'FORM NILAI SIAP'!AL236</f>
        <v>0</v>
      </c>
      <c r="O236" s="56">
        <f>'FORM NILAI SIAP'!AN236</f>
        <v>0</v>
      </c>
      <c r="P236">
        <f t="shared" ca="1" si="8"/>
        <v>0</v>
      </c>
    </row>
    <row r="237" spans="1:16" x14ac:dyDescent="0.25">
      <c r="A237" s="63" t="str">
        <f t="shared" si="9"/>
        <v/>
      </c>
      <c r="B237" s="56">
        <f>'FORM NILAI SIAP'!N237</f>
        <v>0</v>
      </c>
      <c r="C237" s="56">
        <f>'FORM NILAI SIAP'!P237</f>
        <v>0</v>
      </c>
      <c r="D237" s="56">
        <f>'FORM NILAI SIAP'!R237</f>
        <v>0</v>
      </c>
      <c r="E237" s="56">
        <f>'FORM NILAI SIAP'!T237</f>
        <v>0</v>
      </c>
      <c r="F237" s="56">
        <f>'FORM NILAI SIAP'!V237</f>
        <v>0</v>
      </c>
      <c r="G237" s="56">
        <f>'FORM NILAI SIAP'!X237</f>
        <v>0</v>
      </c>
      <c r="H237" s="56">
        <f>'FORM NILAI SIAP'!Z237</f>
        <v>0</v>
      </c>
      <c r="I237" s="56">
        <f>'FORM NILAI SIAP'!AB237</f>
        <v>0</v>
      </c>
      <c r="J237" s="56">
        <f>'FORM NILAI SIAP'!AD237</f>
        <v>0</v>
      </c>
      <c r="K237" s="56">
        <f>'FORM NILAI SIAP'!AF237</f>
        <v>0</v>
      </c>
      <c r="L237" s="56">
        <f>'FORM NILAI SIAP'!AH237</f>
        <v>0</v>
      </c>
      <c r="M237" s="56">
        <f>'FORM NILAI SIAP'!AJ237</f>
        <v>0</v>
      </c>
      <c r="N237" s="56">
        <f>'FORM NILAI SIAP'!AL237</f>
        <v>0</v>
      </c>
      <c r="O237" s="56">
        <f>'FORM NILAI SIAP'!AN237</f>
        <v>0</v>
      </c>
      <c r="P237">
        <f t="shared" ca="1" si="8"/>
        <v>0</v>
      </c>
    </row>
    <row r="238" spans="1:16" x14ac:dyDescent="0.25">
      <c r="A238" s="63" t="str">
        <f t="shared" si="9"/>
        <v/>
      </c>
      <c r="B238" s="56">
        <f>'FORM NILAI SIAP'!N238</f>
        <v>0</v>
      </c>
      <c r="C238" s="56">
        <f>'FORM NILAI SIAP'!P238</f>
        <v>0</v>
      </c>
      <c r="D238" s="56">
        <f>'FORM NILAI SIAP'!R238</f>
        <v>0</v>
      </c>
      <c r="E238" s="56">
        <f>'FORM NILAI SIAP'!T238</f>
        <v>0</v>
      </c>
      <c r="F238" s="56">
        <f>'FORM NILAI SIAP'!V238</f>
        <v>0</v>
      </c>
      <c r="G238" s="56">
        <f>'FORM NILAI SIAP'!X238</f>
        <v>0</v>
      </c>
      <c r="H238" s="56">
        <f>'FORM NILAI SIAP'!Z238</f>
        <v>0</v>
      </c>
      <c r="I238" s="56">
        <f>'FORM NILAI SIAP'!AB238</f>
        <v>0</v>
      </c>
      <c r="J238" s="56">
        <f>'FORM NILAI SIAP'!AD238</f>
        <v>0</v>
      </c>
      <c r="K238" s="56">
        <f>'FORM NILAI SIAP'!AF238</f>
        <v>0</v>
      </c>
      <c r="L238" s="56">
        <f>'FORM NILAI SIAP'!AH238</f>
        <v>0</v>
      </c>
      <c r="M238" s="56">
        <f>'FORM NILAI SIAP'!AJ238</f>
        <v>0</v>
      </c>
      <c r="N238" s="56">
        <f>'FORM NILAI SIAP'!AL238</f>
        <v>0</v>
      </c>
      <c r="O238" s="56">
        <f>'FORM NILAI SIAP'!AN238</f>
        <v>0</v>
      </c>
      <c r="P238">
        <f t="shared" ca="1" si="8"/>
        <v>0</v>
      </c>
    </row>
    <row r="239" spans="1:16" x14ac:dyDescent="0.25">
      <c r="A239" s="63" t="str">
        <f t="shared" si="9"/>
        <v/>
      </c>
      <c r="B239" s="56">
        <f>'FORM NILAI SIAP'!N239</f>
        <v>0</v>
      </c>
      <c r="C239" s="56">
        <f>'FORM NILAI SIAP'!P239</f>
        <v>0</v>
      </c>
      <c r="D239" s="56">
        <f>'FORM NILAI SIAP'!R239</f>
        <v>0</v>
      </c>
      <c r="E239" s="56">
        <f>'FORM NILAI SIAP'!T239</f>
        <v>0</v>
      </c>
      <c r="F239" s="56">
        <f>'FORM NILAI SIAP'!V239</f>
        <v>0</v>
      </c>
      <c r="G239" s="56">
        <f>'FORM NILAI SIAP'!X239</f>
        <v>0</v>
      </c>
      <c r="H239" s="56">
        <f>'FORM NILAI SIAP'!Z239</f>
        <v>0</v>
      </c>
      <c r="I239" s="56">
        <f>'FORM NILAI SIAP'!AB239</f>
        <v>0</v>
      </c>
      <c r="J239" s="56">
        <f>'FORM NILAI SIAP'!AD239</f>
        <v>0</v>
      </c>
      <c r="K239" s="56">
        <f>'FORM NILAI SIAP'!AF239</f>
        <v>0</v>
      </c>
      <c r="L239" s="56">
        <f>'FORM NILAI SIAP'!AH239</f>
        <v>0</v>
      </c>
      <c r="M239" s="56">
        <f>'FORM NILAI SIAP'!AJ239</f>
        <v>0</v>
      </c>
      <c r="N239" s="56">
        <f>'FORM NILAI SIAP'!AL239</f>
        <v>0</v>
      </c>
      <c r="O239" s="56">
        <f>'FORM NILAI SIAP'!AN239</f>
        <v>0</v>
      </c>
      <c r="P239">
        <f t="shared" ca="1" si="8"/>
        <v>0</v>
      </c>
    </row>
    <row r="240" spans="1:16" x14ac:dyDescent="0.25">
      <c r="A240" s="63" t="str">
        <f t="shared" si="9"/>
        <v/>
      </c>
      <c r="B240" s="56">
        <f>'FORM NILAI SIAP'!N240</f>
        <v>0</v>
      </c>
      <c r="C240" s="56">
        <f>'FORM NILAI SIAP'!P240</f>
        <v>0</v>
      </c>
      <c r="D240" s="56">
        <f>'FORM NILAI SIAP'!R240</f>
        <v>0</v>
      </c>
      <c r="E240" s="56">
        <f>'FORM NILAI SIAP'!T240</f>
        <v>0</v>
      </c>
      <c r="F240" s="56">
        <f>'FORM NILAI SIAP'!V240</f>
        <v>0</v>
      </c>
      <c r="G240" s="56">
        <f>'FORM NILAI SIAP'!X240</f>
        <v>0</v>
      </c>
      <c r="H240" s="56">
        <f>'FORM NILAI SIAP'!Z240</f>
        <v>0</v>
      </c>
      <c r="I240" s="56">
        <f>'FORM NILAI SIAP'!AB240</f>
        <v>0</v>
      </c>
      <c r="J240" s="56">
        <f>'FORM NILAI SIAP'!AD240</f>
        <v>0</v>
      </c>
      <c r="K240" s="56">
        <f>'FORM NILAI SIAP'!AF240</f>
        <v>0</v>
      </c>
      <c r="L240" s="56">
        <f>'FORM NILAI SIAP'!AH240</f>
        <v>0</v>
      </c>
      <c r="M240" s="56">
        <f>'FORM NILAI SIAP'!AJ240</f>
        <v>0</v>
      </c>
      <c r="N240" s="56">
        <f>'FORM NILAI SIAP'!AL240</f>
        <v>0</v>
      </c>
      <c r="O240" s="56">
        <f>'FORM NILAI SIAP'!AN240</f>
        <v>0</v>
      </c>
      <c r="P240">
        <f t="shared" ca="1" si="8"/>
        <v>0</v>
      </c>
    </row>
    <row r="241" spans="1:16" x14ac:dyDescent="0.25">
      <c r="A241" s="63" t="str">
        <f t="shared" si="9"/>
        <v/>
      </c>
      <c r="B241" s="56">
        <f>'FORM NILAI SIAP'!N241</f>
        <v>0</v>
      </c>
      <c r="C241" s="56">
        <f>'FORM NILAI SIAP'!P241</f>
        <v>0</v>
      </c>
      <c r="D241" s="56">
        <f>'FORM NILAI SIAP'!R241</f>
        <v>0</v>
      </c>
      <c r="E241" s="56">
        <f>'FORM NILAI SIAP'!T241</f>
        <v>0</v>
      </c>
      <c r="F241" s="56">
        <f>'FORM NILAI SIAP'!V241</f>
        <v>0</v>
      </c>
      <c r="G241" s="56">
        <f>'FORM NILAI SIAP'!X241</f>
        <v>0</v>
      </c>
      <c r="H241" s="56">
        <f>'FORM NILAI SIAP'!Z241</f>
        <v>0</v>
      </c>
      <c r="I241" s="56">
        <f>'FORM NILAI SIAP'!AB241</f>
        <v>0</v>
      </c>
      <c r="J241" s="56">
        <f>'FORM NILAI SIAP'!AD241</f>
        <v>0</v>
      </c>
      <c r="K241" s="56">
        <f>'FORM NILAI SIAP'!AF241</f>
        <v>0</v>
      </c>
      <c r="L241" s="56">
        <f>'FORM NILAI SIAP'!AH241</f>
        <v>0</v>
      </c>
      <c r="M241" s="56">
        <f>'FORM NILAI SIAP'!AJ241</f>
        <v>0</v>
      </c>
      <c r="N241" s="56">
        <f>'FORM NILAI SIAP'!AL241</f>
        <v>0</v>
      </c>
      <c r="O241" s="56">
        <f>'FORM NILAI SIAP'!AN241</f>
        <v>0</v>
      </c>
      <c r="P241">
        <f t="shared" ca="1" si="8"/>
        <v>0</v>
      </c>
    </row>
    <row r="242" spans="1:16" x14ac:dyDescent="0.25">
      <c r="A242" s="63" t="str">
        <f t="shared" si="9"/>
        <v/>
      </c>
      <c r="B242" s="56">
        <f>'FORM NILAI SIAP'!N242</f>
        <v>0</v>
      </c>
      <c r="C242" s="56">
        <f>'FORM NILAI SIAP'!P242</f>
        <v>0</v>
      </c>
      <c r="D242" s="56">
        <f>'FORM NILAI SIAP'!R242</f>
        <v>0</v>
      </c>
      <c r="E242" s="56">
        <f>'FORM NILAI SIAP'!T242</f>
        <v>0</v>
      </c>
      <c r="F242" s="56">
        <f>'FORM NILAI SIAP'!V242</f>
        <v>0</v>
      </c>
      <c r="G242" s="56">
        <f>'FORM NILAI SIAP'!X242</f>
        <v>0</v>
      </c>
      <c r="H242" s="56">
        <f>'FORM NILAI SIAP'!Z242</f>
        <v>0</v>
      </c>
      <c r="I242" s="56">
        <f>'FORM NILAI SIAP'!AB242</f>
        <v>0</v>
      </c>
      <c r="J242" s="56">
        <f>'FORM NILAI SIAP'!AD242</f>
        <v>0</v>
      </c>
      <c r="K242" s="56">
        <f>'FORM NILAI SIAP'!AF242</f>
        <v>0</v>
      </c>
      <c r="L242" s="56">
        <f>'FORM NILAI SIAP'!AH242</f>
        <v>0</v>
      </c>
      <c r="M242" s="56">
        <f>'FORM NILAI SIAP'!AJ242</f>
        <v>0</v>
      </c>
      <c r="N242" s="56">
        <f>'FORM NILAI SIAP'!AL242</f>
        <v>0</v>
      </c>
      <c r="O242" s="56">
        <f>'FORM NILAI SIAP'!AN242</f>
        <v>0</v>
      </c>
      <c r="P242">
        <f t="shared" ca="1" si="8"/>
        <v>0</v>
      </c>
    </row>
    <row r="243" spans="1:16" x14ac:dyDescent="0.25">
      <c r="A243" s="63" t="str">
        <f t="shared" si="9"/>
        <v/>
      </c>
      <c r="B243" s="56">
        <f>'FORM NILAI SIAP'!N243</f>
        <v>0</v>
      </c>
      <c r="C243" s="56">
        <f>'FORM NILAI SIAP'!P243</f>
        <v>0</v>
      </c>
      <c r="D243" s="56">
        <f>'FORM NILAI SIAP'!R243</f>
        <v>0</v>
      </c>
      <c r="E243" s="56">
        <f>'FORM NILAI SIAP'!T243</f>
        <v>0</v>
      </c>
      <c r="F243" s="56">
        <f>'FORM NILAI SIAP'!V243</f>
        <v>0</v>
      </c>
      <c r="G243" s="56">
        <f>'FORM NILAI SIAP'!X243</f>
        <v>0</v>
      </c>
      <c r="H243" s="56">
        <f>'FORM NILAI SIAP'!Z243</f>
        <v>0</v>
      </c>
      <c r="I243" s="56">
        <f>'FORM NILAI SIAP'!AB243</f>
        <v>0</v>
      </c>
      <c r="J243" s="56">
        <f>'FORM NILAI SIAP'!AD243</f>
        <v>0</v>
      </c>
      <c r="K243" s="56">
        <f>'FORM NILAI SIAP'!AF243</f>
        <v>0</v>
      </c>
      <c r="L243" s="56">
        <f>'FORM NILAI SIAP'!AH243</f>
        <v>0</v>
      </c>
      <c r="M243" s="56">
        <f>'FORM NILAI SIAP'!AJ243</f>
        <v>0</v>
      </c>
      <c r="N243" s="56">
        <f>'FORM NILAI SIAP'!AL243</f>
        <v>0</v>
      </c>
      <c r="O243" s="56">
        <f>'FORM NILAI SIAP'!AN243</f>
        <v>0</v>
      </c>
      <c r="P243">
        <f t="shared" ca="1" si="8"/>
        <v>0</v>
      </c>
    </row>
    <row r="244" spans="1:16" x14ac:dyDescent="0.25">
      <c r="A244" s="63" t="str">
        <f t="shared" si="9"/>
        <v/>
      </c>
      <c r="B244" s="56">
        <f>'FORM NILAI SIAP'!N244</f>
        <v>0</v>
      </c>
      <c r="C244" s="56">
        <f>'FORM NILAI SIAP'!P244</f>
        <v>0</v>
      </c>
      <c r="D244" s="56">
        <f>'FORM NILAI SIAP'!R244</f>
        <v>0</v>
      </c>
      <c r="E244" s="56">
        <f>'FORM NILAI SIAP'!T244</f>
        <v>0</v>
      </c>
      <c r="F244" s="56">
        <f>'FORM NILAI SIAP'!V244</f>
        <v>0</v>
      </c>
      <c r="G244" s="56">
        <f>'FORM NILAI SIAP'!X244</f>
        <v>0</v>
      </c>
      <c r="H244" s="56">
        <f>'FORM NILAI SIAP'!Z244</f>
        <v>0</v>
      </c>
      <c r="I244" s="56">
        <f>'FORM NILAI SIAP'!AB244</f>
        <v>0</v>
      </c>
      <c r="J244" s="56">
        <f>'FORM NILAI SIAP'!AD244</f>
        <v>0</v>
      </c>
      <c r="K244" s="56">
        <f>'FORM NILAI SIAP'!AF244</f>
        <v>0</v>
      </c>
      <c r="L244" s="56">
        <f>'FORM NILAI SIAP'!AH244</f>
        <v>0</v>
      </c>
      <c r="M244" s="56">
        <f>'FORM NILAI SIAP'!AJ244</f>
        <v>0</v>
      </c>
      <c r="N244" s="56">
        <f>'FORM NILAI SIAP'!AL244</f>
        <v>0</v>
      </c>
      <c r="O244" s="56">
        <f>'FORM NILAI SIAP'!AN244</f>
        <v>0</v>
      </c>
      <c r="P244">
        <f t="shared" ca="1" si="8"/>
        <v>0</v>
      </c>
    </row>
    <row r="245" spans="1:16" x14ac:dyDescent="0.25">
      <c r="A245" s="63" t="str">
        <f t="shared" si="9"/>
        <v/>
      </c>
      <c r="B245" s="56">
        <f>'FORM NILAI SIAP'!N245</f>
        <v>0</v>
      </c>
      <c r="C245" s="56">
        <f>'FORM NILAI SIAP'!P245</f>
        <v>0</v>
      </c>
      <c r="D245" s="56">
        <f>'FORM NILAI SIAP'!R245</f>
        <v>0</v>
      </c>
      <c r="E245" s="56">
        <f>'FORM NILAI SIAP'!T245</f>
        <v>0</v>
      </c>
      <c r="F245" s="56">
        <f>'FORM NILAI SIAP'!V245</f>
        <v>0</v>
      </c>
      <c r="G245" s="56">
        <f>'FORM NILAI SIAP'!X245</f>
        <v>0</v>
      </c>
      <c r="H245" s="56">
        <f>'FORM NILAI SIAP'!Z245</f>
        <v>0</v>
      </c>
      <c r="I245" s="56">
        <f>'FORM NILAI SIAP'!AB245</f>
        <v>0</v>
      </c>
      <c r="J245" s="56">
        <f>'FORM NILAI SIAP'!AD245</f>
        <v>0</v>
      </c>
      <c r="K245" s="56">
        <f>'FORM NILAI SIAP'!AF245</f>
        <v>0</v>
      </c>
      <c r="L245" s="56">
        <f>'FORM NILAI SIAP'!AH245</f>
        <v>0</v>
      </c>
      <c r="M245" s="56">
        <f>'FORM NILAI SIAP'!AJ245</f>
        <v>0</v>
      </c>
      <c r="N245" s="56">
        <f>'FORM NILAI SIAP'!AL245</f>
        <v>0</v>
      </c>
      <c r="O245" s="56">
        <f>'FORM NILAI SIAP'!AN245</f>
        <v>0</v>
      </c>
      <c r="P245">
        <f t="shared" ca="1" si="8"/>
        <v>0</v>
      </c>
    </row>
    <row r="246" spans="1:16" x14ac:dyDescent="0.25">
      <c r="A246" s="63" t="str">
        <f t="shared" si="9"/>
        <v/>
      </c>
      <c r="B246" s="56">
        <f>'FORM NILAI SIAP'!N246</f>
        <v>0</v>
      </c>
      <c r="C246" s="56">
        <f>'FORM NILAI SIAP'!P246</f>
        <v>0</v>
      </c>
      <c r="D246" s="56">
        <f>'FORM NILAI SIAP'!R246</f>
        <v>0</v>
      </c>
      <c r="E246" s="56">
        <f>'FORM NILAI SIAP'!T246</f>
        <v>0</v>
      </c>
      <c r="F246" s="56">
        <f>'FORM NILAI SIAP'!V246</f>
        <v>0</v>
      </c>
      <c r="G246" s="56">
        <f>'FORM NILAI SIAP'!X246</f>
        <v>0</v>
      </c>
      <c r="H246" s="56">
        <f>'FORM NILAI SIAP'!Z246</f>
        <v>0</v>
      </c>
      <c r="I246" s="56">
        <f>'FORM NILAI SIAP'!AB246</f>
        <v>0</v>
      </c>
      <c r="J246" s="56">
        <f>'FORM NILAI SIAP'!AD246</f>
        <v>0</v>
      </c>
      <c r="K246" s="56">
        <f>'FORM NILAI SIAP'!AF246</f>
        <v>0</v>
      </c>
      <c r="L246" s="56">
        <f>'FORM NILAI SIAP'!AH246</f>
        <v>0</v>
      </c>
      <c r="M246" s="56">
        <f>'FORM NILAI SIAP'!AJ246</f>
        <v>0</v>
      </c>
      <c r="N246" s="56">
        <f>'FORM NILAI SIAP'!AL246</f>
        <v>0</v>
      </c>
      <c r="O246" s="56">
        <f>'FORM NILAI SIAP'!AN246</f>
        <v>0</v>
      </c>
      <c r="P246">
        <f t="shared" ca="1" si="8"/>
        <v>0</v>
      </c>
    </row>
    <row r="247" spans="1:16" x14ac:dyDescent="0.25">
      <c r="A247" s="63" t="str">
        <f t="shared" si="9"/>
        <v/>
      </c>
      <c r="B247" s="56">
        <f>'FORM NILAI SIAP'!N247</f>
        <v>0</v>
      </c>
      <c r="C247" s="56">
        <f>'FORM NILAI SIAP'!P247</f>
        <v>0</v>
      </c>
      <c r="D247" s="56">
        <f>'FORM NILAI SIAP'!R247</f>
        <v>0</v>
      </c>
      <c r="E247" s="56">
        <f>'FORM NILAI SIAP'!T247</f>
        <v>0</v>
      </c>
      <c r="F247" s="56">
        <f>'FORM NILAI SIAP'!V247</f>
        <v>0</v>
      </c>
      <c r="G247" s="56">
        <f>'FORM NILAI SIAP'!X247</f>
        <v>0</v>
      </c>
      <c r="H247" s="56">
        <f>'FORM NILAI SIAP'!Z247</f>
        <v>0</v>
      </c>
      <c r="I247" s="56">
        <f>'FORM NILAI SIAP'!AB247</f>
        <v>0</v>
      </c>
      <c r="J247" s="56">
        <f>'FORM NILAI SIAP'!AD247</f>
        <v>0</v>
      </c>
      <c r="K247" s="56">
        <f>'FORM NILAI SIAP'!AF247</f>
        <v>0</v>
      </c>
      <c r="L247" s="56">
        <f>'FORM NILAI SIAP'!AH247</f>
        <v>0</v>
      </c>
      <c r="M247" s="56">
        <f>'FORM NILAI SIAP'!AJ247</f>
        <v>0</v>
      </c>
      <c r="N247" s="56">
        <f>'FORM NILAI SIAP'!AL247</f>
        <v>0</v>
      </c>
      <c r="O247" s="56">
        <f>'FORM NILAI SIAP'!AN247</f>
        <v>0</v>
      </c>
      <c r="P247">
        <f t="shared" ca="1" si="8"/>
        <v>0</v>
      </c>
    </row>
    <row r="248" spans="1:16" x14ac:dyDescent="0.25">
      <c r="A248" s="63" t="str">
        <f t="shared" si="9"/>
        <v/>
      </c>
      <c r="B248" s="56">
        <f>'FORM NILAI SIAP'!N248</f>
        <v>0</v>
      </c>
      <c r="C248" s="56">
        <f>'FORM NILAI SIAP'!P248</f>
        <v>0</v>
      </c>
      <c r="D248" s="56">
        <f>'FORM NILAI SIAP'!R248</f>
        <v>0</v>
      </c>
      <c r="E248" s="56">
        <f>'FORM NILAI SIAP'!T248</f>
        <v>0</v>
      </c>
      <c r="F248" s="56">
        <f>'FORM NILAI SIAP'!V248</f>
        <v>0</v>
      </c>
      <c r="G248" s="56">
        <f>'FORM NILAI SIAP'!X248</f>
        <v>0</v>
      </c>
      <c r="H248" s="56">
        <f>'FORM NILAI SIAP'!Z248</f>
        <v>0</v>
      </c>
      <c r="I248" s="56">
        <f>'FORM NILAI SIAP'!AB248</f>
        <v>0</v>
      </c>
      <c r="J248" s="56">
        <f>'FORM NILAI SIAP'!AD248</f>
        <v>0</v>
      </c>
      <c r="K248" s="56">
        <f>'FORM NILAI SIAP'!AF248</f>
        <v>0</v>
      </c>
      <c r="L248" s="56">
        <f>'FORM NILAI SIAP'!AH248</f>
        <v>0</v>
      </c>
      <c r="M248" s="56">
        <f>'FORM NILAI SIAP'!AJ248</f>
        <v>0</v>
      </c>
      <c r="N248" s="56">
        <f>'FORM NILAI SIAP'!AL248</f>
        <v>0</v>
      </c>
      <c r="O248" s="56">
        <f>'FORM NILAI SIAP'!AN248</f>
        <v>0</v>
      </c>
      <c r="P248">
        <f t="shared" ca="1" si="8"/>
        <v>0</v>
      </c>
    </row>
    <row r="249" spans="1:16" x14ac:dyDescent="0.25">
      <c r="A249" s="63" t="str">
        <f t="shared" si="9"/>
        <v/>
      </c>
      <c r="B249" s="56">
        <f>'FORM NILAI SIAP'!N249</f>
        <v>0</v>
      </c>
      <c r="C249" s="56">
        <f>'FORM NILAI SIAP'!P249</f>
        <v>0</v>
      </c>
      <c r="D249" s="56">
        <f>'FORM NILAI SIAP'!R249</f>
        <v>0</v>
      </c>
      <c r="E249" s="56">
        <f>'FORM NILAI SIAP'!T249</f>
        <v>0</v>
      </c>
      <c r="F249" s="56">
        <f>'FORM NILAI SIAP'!V249</f>
        <v>0</v>
      </c>
      <c r="G249" s="56">
        <f>'FORM NILAI SIAP'!X249</f>
        <v>0</v>
      </c>
      <c r="H249" s="56">
        <f>'FORM NILAI SIAP'!Z249</f>
        <v>0</v>
      </c>
      <c r="I249" s="56">
        <f>'FORM NILAI SIAP'!AB249</f>
        <v>0</v>
      </c>
      <c r="J249" s="56">
        <f>'FORM NILAI SIAP'!AD249</f>
        <v>0</v>
      </c>
      <c r="K249" s="56">
        <f>'FORM NILAI SIAP'!AF249</f>
        <v>0</v>
      </c>
      <c r="L249" s="56">
        <f>'FORM NILAI SIAP'!AH249</f>
        <v>0</v>
      </c>
      <c r="M249" s="56">
        <f>'FORM NILAI SIAP'!AJ249</f>
        <v>0</v>
      </c>
      <c r="N249" s="56">
        <f>'FORM NILAI SIAP'!AL249</f>
        <v>0</v>
      </c>
      <c r="O249" s="56">
        <f>'FORM NILAI SIAP'!AN249</f>
        <v>0</v>
      </c>
      <c r="P249">
        <f t="shared" ca="1" si="8"/>
        <v>0</v>
      </c>
    </row>
    <row r="250" spans="1:16" x14ac:dyDescent="0.25">
      <c r="A250" s="63" t="str">
        <f t="shared" si="9"/>
        <v/>
      </c>
      <c r="B250" s="56">
        <f>'FORM NILAI SIAP'!N250</f>
        <v>0</v>
      </c>
      <c r="C250" s="56">
        <f>'FORM NILAI SIAP'!P250</f>
        <v>0</v>
      </c>
      <c r="D250" s="56">
        <f>'FORM NILAI SIAP'!R250</f>
        <v>0</v>
      </c>
      <c r="E250" s="56">
        <f>'FORM NILAI SIAP'!T250</f>
        <v>0</v>
      </c>
      <c r="F250" s="56">
        <f>'FORM NILAI SIAP'!V250</f>
        <v>0</v>
      </c>
      <c r="G250" s="56">
        <f>'FORM NILAI SIAP'!X250</f>
        <v>0</v>
      </c>
      <c r="H250" s="56">
        <f>'FORM NILAI SIAP'!Z250</f>
        <v>0</v>
      </c>
      <c r="I250" s="56">
        <f>'FORM NILAI SIAP'!AB250</f>
        <v>0</v>
      </c>
      <c r="J250" s="56">
        <f>'FORM NILAI SIAP'!AD250</f>
        <v>0</v>
      </c>
      <c r="K250" s="56">
        <f>'FORM NILAI SIAP'!AF250</f>
        <v>0</v>
      </c>
      <c r="L250" s="56">
        <f>'FORM NILAI SIAP'!AH250</f>
        <v>0</v>
      </c>
      <c r="M250" s="56">
        <f>'FORM NILAI SIAP'!AJ250</f>
        <v>0</v>
      </c>
      <c r="N250" s="56">
        <f>'FORM NILAI SIAP'!AL250</f>
        <v>0</v>
      </c>
      <c r="O250" s="56">
        <f>'FORM NILAI SIAP'!AN250</f>
        <v>0</v>
      </c>
      <c r="P250">
        <f t="shared" ca="1" si="8"/>
        <v>0</v>
      </c>
    </row>
    <row r="251" spans="1:16" x14ac:dyDescent="0.25">
      <c r="A251" s="63" t="str">
        <f t="shared" si="9"/>
        <v/>
      </c>
      <c r="B251" s="56">
        <f>'FORM NILAI SIAP'!N251</f>
        <v>0</v>
      </c>
      <c r="C251" s="56">
        <f>'FORM NILAI SIAP'!P251</f>
        <v>0</v>
      </c>
      <c r="D251" s="56">
        <f>'FORM NILAI SIAP'!R251</f>
        <v>0</v>
      </c>
      <c r="E251" s="56">
        <f>'FORM NILAI SIAP'!T251</f>
        <v>0</v>
      </c>
      <c r="F251" s="56">
        <f>'FORM NILAI SIAP'!V251</f>
        <v>0</v>
      </c>
      <c r="G251" s="56">
        <f>'FORM NILAI SIAP'!X251</f>
        <v>0</v>
      </c>
      <c r="H251" s="56">
        <f>'FORM NILAI SIAP'!Z251</f>
        <v>0</v>
      </c>
      <c r="I251" s="56">
        <f>'FORM NILAI SIAP'!AB251</f>
        <v>0</v>
      </c>
      <c r="J251" s="56">
        <f>'FORM NILAI SIAP'!AD251</f>
        <v>0</v>
      </c>
      <c r="K251" s="56">
        <f>'FORM NILAI SIAP'!AF251</f>
        <v>0</v>
      </c>
      <c r="L251" s="56">
        <f>'FORM NILAI SIAP'!AH251</f>
        <v>0</v>
      </c>
      <c r="M251" s="56">
        <f>'FORM NILAI SIAP'!AJ251</f>
        <v>0</v>
      </c>
      <c r="N251" s="56">
        <f>'FORM NILAI SIAP'!AL251</f>
        <v>0</v>
      </c>
      <c r="O251" s="56">
        <f>'FORM NILAI SIAP'!AN251</f>
        <v>0</v>
      </c>
      <c r="P251">
        <f t="shared" ca="1" si="8"/>
        <v>0</v>
      </c>
    </row>
  </sheetData>
  <sheetProtection algorithmName="SHA-512" hashValue="MeS60mfboKI5JkSHprKghgUKkEfnkTaWFnUGT9amKslK0mkpW4u5gjchgCArEX2iQWvguqHvlfUVgEVrdVHU9A==" saltValue="nzsHoL+y2wdpl8rq59EFwA==" spinCount="100000" sheet="1" scenarios="1"/>
  <phoneticPr fontId="7" type="noConversion"/>
  <dataValidations count="1">
    <dataValidation type="list" allowBlank="1" showInputMessage="1" showErrorMessage="1" sqref="T1" xr:uid="{FBDC5573-452C-42D3-9356-EB8613922848}">
      <formula1>$B$7:$O$7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PETUNJUK</vt:lpstr>
      <vt:lpstr>CPMK-CPL</vt:lpstr>
      <vt:lpstr>NILAI TUGAS</vt:lpstr>
      <vt:lpstr>NILAI PRAKTEK</vt:lpstr>
      <vt:lpstr>NILAI UTS</vt:lpstr>
      <vt:lpstr>NILAI UAS</vt:lpstr>
      <vt:lpstr>FORM NILAI SIAP</vt:lpstr>
      <vt:lpstr>CPL</vt:lpstr>
      <vt:lpstr>CPMK</vt:lpstr>
      <vt:lpstr>Evaluasi</vt:lpstr>
      <vt:lpstr>cpl-template</vt:lpstr>
      <vt:lpstr>jmlcpl</vt:lpstr>
      <vt:lpstr>jmlcpmk</vt:lpstr>
      <vt:lpstr>jmlmhs</vt:lpstr>
      <vt:lpstr>table1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Daffa Maulana Wisesa</cp:lastModifiedBy>
  <cp:lastPrinted>2021-02-05T13:55:19Z</cp:lastPrinted>
  <dcterms:created xsi:type="dcterms:W3CDTF">2020-04-02T08:41:04Z</dcterms:created>
  <dcterms:modified xsi:type="dcterms:W3CDTF">2024-02-13T00:11:04Z</dcterms:modified>
</cp:coreProperties>
</file>