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aCukai\"/>
    </mc:Choice>
  </mc:AlternateContent>
  <xr:revisionPtr revIDLastSave="0" documentId="13_ncr:1_{40C96792-53D6-429B-B762-9316BFBB3E8E}" xr6:coauthVersionLast="47" xr6:coauthVersionMax="47" xr10:uidLastSave="{00000000-0000-0000-0000-000000000000}"/>
  <bookViews>
    <workbookView xWindow="-108" yWindow="-108" windowWidth="23256" windowHeight="12456" xr2:uid="{E3DA1C92-2328-482F-9E69-83076B01C735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AE17" i="1"/>
  <c r="AE16" i="1"/>
  <c r="W16" i="1"/>
  <c r="V16" i="1"/>
  <c r="AE15" i="1"/>
  <c r="W15" i="1"/>
  <c r="V15" i="1"/>
  <c r="AE14" i="1"/>
  <c r="W14" i="1"/>
  <c r="V14" i="1"/>
  <c r="AE13" i="1"/>
  <c r="W13" i="1"/>
  <c r="V13" i="1"/>
  <c r="AE12" i="1"/>
  <c r="W12" i="1"/>
  <c r="V12" i="1"/>
  <c r="AE11" i="1"/>
  <c r="W11" i="1"/>
  <c r="V11" i="1"/>
  <c r="AE10" i="1"/>
  <c r="W10" i="1"/>
  <c r="V10" i="1"/>
  <c r="AE9" i="1"/>
  <c r="W9" i="1"/>
  <c r="V9" i="1"/>
  <c r="W8" i="1"/>
  <c r="V8" i="1"/>
  <c r="AE7" i="1"/>
  <c r="W7" i="1"/>
  <c r="V7" i="1"/>
  <c r="AE6" i="1"/>
  <c r="W6" i="1"/>
  <c r="V6" i="1"/>
  <c r="AE5" i="1"/>
  <c r="W5" i="1"/>
  <c r="V5" i="1"/>
  <c r="AE4" i="1"/>
  <c r="W4" i="1"/>
  <c r="V4" i="1"/>
  <c r="AE3" i="1"/>
  <c r="AE2" i="1"/>
  <c r="W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32" authorId="0" shapeId="0" xr:uid="{CE75C0FF-BC94-439D-B752-746A8E600D92}">
      <text>
        <r>
          <rPr>
            <sz val="11"/>
            <color theme="1"/>
            <rFont val="Aptos Narrow"/>
            <family val="2"/>
            <scheme val="minor"/>
          </rPr>
          <t>======
ID#AAABaCxxr8M
Staff P2    (2024-12-10 05:21:28)
BDN 4 JULI</t>
        </r>
      </text>
    </comment>
    <comment ref="D133" authorId="0" shapeId="0" xr:uid="{6CF40FEA-7F44-4080-A5A9-C6E14BA1CCF1}">
      <text>
        <r>
          <rPr>
            <sz val="11"/>
            <color theme="1"/>
            <rFont val="Aptos Narrow"/>
            <family val="2"/>
            <scheme val="minor"/>
          </rPr>
          <t>======
ID#AAABaCxxr40
Staff P2    (2024-12-10 05:21:28)
BDN 4 JULI</t>
        </r>
      </text>
    </comment>
  </commentList>
</comments>
</file>

<file path=xl/sharedStrings.xml><?xml version="1.0" encoding="utf-8"?>
<sst xmlns="http://schemas.openxmlformats.org/spreadsheetml/2006/main" count="3204" uniqueCount="794">
  <si>
    <t>Kanwil DJBC Jawa Tengah dan D.I. Yogyakarta</t>
  </si>
  <si>
    <t>SBP-01/Mandiri/WBC.104/2025</t>
  </si>
  <si>
    <t>LP-01/WBC.104/2025</t>
  </si>
  <si>
    <t>SPLIT-01/WBC.104/2025</t>
  </si>
  <si>
    <t>Cukai - HT</t>
  </si>
  <si>
    <t>BUDI SETIONO</t>
  </si>
  <si>
    <t>3371022906750002</t>
  </si>
  <si>
    <t xml:space="preserve"> penetapan BMMN</t>
  </si>
  <si>
    <t>Pasal 54 Undang-Undang Nomor 39 Tahun 2007 tentang Perubahan atas Undang-Undang Nomor 11 Tahun 1995 tentang Cukai</t>
  </si>
  <si>
    <t>-</t>
  </si>
  <si>
    <t>SKM</t>
  </si>
  <si>
    <t>Batang</t>
  </si>
  <si>
    <t>BA–01/WBC.104/CACAH/2025</t>
  </si>
  <si>
    <t>SBP-02/Mandiri/WBC.104/2025</t>
  </si>
  <si>
    <t>Pabean - Impor Umum</t>
  </si>
  <si>
    <t>PT JING PENG INDONESIA
PPJK PT HORIZON INTERNATIONAL</t>
  </si>
  <si>
    <t>0397167222501000
0022991707503000</t>
  </si>
  <si>
    <t>Pelimpahan ke KPPBC TMP Tanjung Emas</t>
  </si>
  <si>
    <t>UU Pabean No 17 Tahun 2006</t>
  </si>
  <si>
    <t>Berbagai Jenis Barang</t>
  </si>
  <si>
    <t>Pkg</t>
  </si>
  <si>
    <t>Pelimpahan ke KPPBC TMP Tanjung Emas BAST-1/PPS/WBC.104/2025 tanggal 7 Januari 2025</t>
  </si>
  <si>
    <t>SBP-03/Mandiri/WBC.104/2025</t>
  </si>
  <si>
    <t>LP-02/WBC.104/2025</t>
  </si>
  <si>
    <t>SPLIT-02/WBC.104/2025</t>
  </si>
  <si>
    <t>ZAIFURRAHMAN MADANI</t>
  </si>
  <si>
    <t>SIM A 15499307000360</t>
  </si>
  <si>
    <t>BA–02/WBC.104/CACAH/2025</t>
  </si>
  <si>
    <t>SBP-04/Mandiri/WBC.104/2025</t>
  </si>
  <si>
    <t>LP-03/WBC.104/2025</t>
  </si>
  <si>
    <t>SPLIT-03/WBC.104/2025</t>
  </si>
  <si>
    <t>ACH. FAUSI FUHAN</t>
  </si>
  <si>
    <t>3513111111910002</t>
  </si>
  <si>
    <t>BA–03/WBC.104/CACAH/2025</t>
  </si>
  <si>
    <t>SBP-05/Mandiri/WBC.104/2025</t>
  </si>
  <si>
    <t>LP-04/WBC.104/2025</t>
  </si>
  <si>
    <t>SPLIT-04/WBC.104/2025</t>
  </si>
  <si>
    <t>Cukai - MMEA</t>
  </si>
  <si>
    <t>YOHANES ADI NOVANTO</t>
  </si>
  <si>
    <t>3404121511730002</t>
  </si>
  <si>
    <t>Sanksi Administrasi</t>
  </si>
  <si>
    <t>MMEA</t>
  </si>
  <si>
    <t>Liter</t>
  </si>
  <si>
    <t>BA–04/WBC.104/CACAH/2025</t>
  </si>
  <si>
    <t>KEP-14/WBC.10/2025 (KEP TIDAK DILAKUKAN PENYIDIKAN)</t>
  </si>
  <si>
    <t>KEP-15/WBC.10/2025</t>
  </si>
  <si>
    <t>Penetapan BMMN</t>
  </si>
  <si>
    <t>SBP-06/Mandiri/WBC.104/2025</t>
  </si>
  <si>
    <t>LP-05/WBC.104/2025</t>
  </si>
  <si>
    <t>SPLIT- 05/WBC.104/2025</t>
  </si>
  <si>
    <t>Cukai - HT &amp; MMEA</t>
  </si>
  <si>
    <t>BUS "DEBE TRANS"</t>
  </si>
  <si>
    <t>NOPOL W 7485 UN</t>
  </si>
  <si>
    <t>BA–05/WBC.104/CACAH/2025</t>
  </si>
  <si>
    <t>SBP-07/Mandiri/WBC.104/2025</t>
  </si>
  <si>
    <t>LP-06/WBC.104/2025</t>
  </si>
  <si>
    <t>SPLIT-06/WBC.104/2025</t>
  </si>
  <si>
    <t>NOPOL B 7285VGA</t>
  </si>
  <si>
    <t>BA–06/WBC.104/CACAH/2025</t>
  </si>
  <si>
    <t>SBP-08/Mandiri/WBC.104/2025</t>
  </si>
  <si>
    <t>LP-07/WBC.104/2025</t>
  </si>
  <si>
    <t>SPLIT-07/WBC.104/2025</t>
  </si>
  <si>
    <t>BEJO SUGIYANTORO</t>
  </si>
  <si>
    <t>3314020404760005</t>
  </si>
  <si>
    <t>BA–07/WBC.104/CACAH/2025</t>
  </si>
  <si>
    <t>SBP-09/Mandiri/WBC.104/2025</t>
  </si>
  <si>
    <t>LP-08/WBC.104/2025</t>
  </si>
  <si>
    <t>SPLIT- 08/WBC.104/2025</t>
  </si>
  <si>
    <t>SISWANTO</t>
  </si>
  <si>
    <t>3372052505750010</t>
  </si>
  <si>
    <t>BA–08/WBC.104/CACAH/2025</t>
  </si>
  <si>
    <t>SBP-10/Mandiri/WBC.104/2025</t>
  </si>
  <si>
    <t>LP-09/WBC.104/2025</t>
  </si>
  <si>
    <t>SPLIT- 09/WBC.104/2025</t>
  </si>
  <si>
    <t>SITI RAHAYU</t>
  </si>
  <si>
    <t>3314035701780003</t>
  </si>
  <si>
    <t>BA–09/WBC.104/CACAH/2025</t>
  </si>
  <si>
    <t>SBP-11/Mandiri/WBC.104/2025</t>
  </si>
  <si>
    <t>LP-10/WBC.104/2025</t>
  </si>
  <si>
    <t>SPLIT- 10/WBC.104/2025</t>
  </si>
  <si>
    <t>M. IMAM GUNTORO</t>
  </si>
  <si>
    <t>332806241096002</t>
  </si>
  <si>
    <t>BA–10/WBC.104/CACAH/2025</t>
  </si>
  <si>
    <t>SBP-12/Mandiri/WBC.104/2025</t>
  </si>
  <si>
    <t>LP-11/WBC.104/2025</t>
  </si>
  <si>
    <t>SPLIT- 11/WBC.104/2025</t>
  </si>
  <si>
    <t>TARJUKI</t>
  </si>
  <si>
    <t>3329080406750004</t>
  </si>
  <si>
    <t>BA–11/WBC.104/CACAH/2025</t>
  </si>
  <si>
    <t>SBP-13/Mandiri/WBC.104/2025</t>
  </si>
  <si>
    <t>LP-12/WBC.104/2025</t>
  </si>
  <si>
    <t>SPLIT- 12/WBC.104/2025</t>
  </si>
  <si>
    <t>ACH. SUYUDI</t>
  </si>
  <si>
    <t>3529161101940001</t>
  </si>
  <si>
    <t>BA–12/WBC.104/CACAH/2025</t>
  </si>
  <si>
    <t>SBP-14/Mandiri/WBC.104/2025</t>
  </si>
  <si>
    <t>LP-13/WBC.104/2025</t>
  </si>
  <si>
    <t>SPLIT- 13/WBC.104/2025</t>
  </si>
  <si>
    <t>ABDUL HAMID
RAHMAD HIDAYAT</t>
  </si>
  <si>
    <t>3507032504960001
3507161012870002</t>
  </si>
  <si>
    <t>BA–13/WBC.104/CACAH/2025</t>
  </si>
  <si>
    <t>SBP-15/Mandiri/WBC.104/2025</t>
  </si>
  <si>
    <t>CV. GLOBAL SARANA MAKMUR</t>
  </si>
  <si>
    <t>Pelimpahan ke KPPBC TMP Tanjung Emas BAST-2/PPS/WBC.104/2025 tanggal 31 Januari 2025</t>
  </si>
  <si>
    <t>KPPBC TMP Tanjung Emas</t>
  </si>
  <si>
    <t>Pabean</t>
  </si>
  <si>
    <t>PT. TRICON INDO SELARAS</t>
  </si>
  <si>
    <t>0426974366009000</t>
  </si>
  <si>
    <t>Salah memberitahukan barang yang dilarang/ dibatasi yg tidak memenuhi syarat-syarat diimpor / diekspor (Pasal 53 Ayat 3 , UU NO. 17 Tahun 2006)</t>
  </si>
  <si>
    <t>Pasal 53 Ayat 3 , UU NO. 17 Tahun 2006</t>
  </si>
  <si>
    <t>15 CT / 600 PCS WIRELESS KARAOKE SPEAKER (COLORFULL KARAOKE SOUND SYSTEM)</t>
  </si>
  <si>
    <t>LAUTAN ANUGERAH PACIFIC</t>
  </si>
  <si>
    <t>0658856406517000</t>
  </si>
  <si>
    <t>30 NMP SOLAR LAMP, 20 NMP SOLAR LAMP, 20 NMP SOLAR LAMP, 30 NMP SOLAR LAMP</t>
  </si>
  <si>
    <t>CV. MULTI MITRA MAJU MANDIRI</t>
  </si>
  <si>
    <t>76382225041000</t>
  </si>
  <si>
    <t>1 BG / 336 SET BABY CLOTHING SET (HR-6061/6062 )</t>
  </si>
  <si>
    <t>CV. BINTANG WAHID JAYA</t>
  </si>
  <si>
    <t>023182454503000</t>
  </si>
  <si>
    <t>206 PK / 19.776 PCS (COSMETIC_DARK SPOT SERUM 20ML, COSMETIC_DARK SPOT SERUM 20ML, COSMETIC_DARK SPOT SERUM 20ML, COSMETIC_DARK SPOT SERUM 20ML, COSMETIC_DARK SPOT SERUM 20ML, COSMETIC_DARK SPOT SERUM 20ML, COSMETIC_DARK SPOT SERUM 20ML, COSMETIC_DARK SPOT SERUM 20ML), 61 PK / 6.100 PCS (COSMETIC_FACE POWDER_BLACK TRUFFLE, COSMETIC_FACE POWDER_BLACK TRUFFLE), 2 PK / 100 PCS HANGING ORNAMENT_HAMMOCK, 118 PK / 11.328 PCS (COSMETIC_RETINOL SKIN RENEWAL MOISTURIZER 30G, COSMETIC_RETINOL SKIN RENEWAL MOISTURIZER 30G)</t>
  </si>
  <si>
    <t>KINGDA MARINE TECHNICAL INDONESIA</t>
  </si>
  <si>
    <t>0805909041503000</t>
  </si>
  <si>
    <t>9 PX FISHING  TWINE 210/30/benang rangkap     bukan tekstur, selain benang jahit, tidak     disiapkan untuk penjualaneceran, dari serat sintetik jenis nylon, 10 PK / 120 PCS HIGH BAY LIGHT, HIGH BAY LIGHT, 4 PK / 200 PCS HIGH BAY LIGHT</t>
  </si>
  <si>
    <t>PT GLOBAL MITRA INTITAMA</t>
  </si>
  <si>
    <t>0314818964401000</t>
  </si>
  <si>
    <t>13 PK ATTACHMENT : SCREW,  BOLT, NUTS</t>
  </si>
  <si>
    <t>CV. SEMARANG INDAH KARGO</t>
  </si>
  <si>
    <t>0207726894503000</t>
  </si>
  <si>
    <t>80 PK / 40.000 PCS ANIMAL FOOD SOSIS, 55 PK / 27.500 PCS ANIMAL FOOD SOSIS, 1 PK / 900 PCS COSMETIC LIP TINT CAPPUVINI, 40 PK / 4.480 PCS PLASTIC TOILETRY BAG, 1 PK / 160 PCS COSMETIC GINGSENG ESSENCE ANTI WRINKLE</t>
  </si>
  <si>
    <t>SEMARANG INDAH KARGO</t>
  </si>
  <si>
    <t>207726894503000</t>
  </si>
  <si>
    <t>84 PK / 4.032 PCS COLORING KIT : NAIL POLISH</t>
  </si>
  <si>
    <t>PT BAKTI PANCA KARYA</t>
  </si>
  <si>
    <t>0208040162504000</t>
  </si>
  <si>
    <t>11 PK / 275 PCS BLANKET, 7 PK / 350 PCS FLOOR MAT (KESET), 5 PK / 250 PCS TOWEL</t>
  </si>
  <si>
    <t>SANMATA INDO GLOBAL</t>
  </si>
  <si>
    <t xml:space="preserve">0613208826503000 </t>
  </si>
  <si>
    <t>21 PKGS / 1.008 PCS LISPTICK MERK SIMPREF</t>
  </si>
  <si>
    <t>PT. YSK KONSTRUKSI INDONESIA</t>
  </si>
  <si>
    <t>0999962640454000</t>
  </si>
  <si>
    <t>130 PK ROCKWOOL SANDWICH PANEL (PREFABRICATED BUILDING WITH ACCESSORIES) 3500MM*1150MM*42MM, 630 PK  ROCKWOOL SANDWICH PANEL (PREFABRICATED BUILDING WITH ACCESSORIES) 2800MM*1150MM*42M, 175 PK  ROCKWOOL SANDWICH PANEL (PREFABRICATED BUILDING WITH ACCESSORIES) 2600MM*1150MM*42MM, 50 PK  ROCKWOOL SANDWICH PANEL (PREFABRICATED BUILDING WITH ACCESSORIES) 6000MM*1150MM*42MM, 14319 PK  PREFABRICATED HOUSE WITH ACCESSORIES (PREFABRICATED BUILDING WITH ACCESSORIES)</t>
  </si>
  <si>
    <t>888 PK  PROPOR SANDWICH PANEL (PREFABRICATED BUILDING) 2400MM*1150MM*42MM, 96 PK  PROPOR SANDWICH PANEL (PREFABRICATED BUILDING) 6000MM*1150MM*42M, 23 PK  PROPOR SANDWICH PANEL (PREFABRICATED BUILDING) 7400MM*1150MM*42MM, 32 PK  PROPOR SANDWICH PANEL (PREFABRICATED BUILDING) 1749MM*1150MM*42MM</t>
  </si>
  <si>
    <t>0076382225041000</t>
  </si>
  <si>
    <t>86 BAG / 4300 PCS BLANKET PRINTPOLYESTER HR-6071, 42 BAG / 10.080 PCS TOWEL EAR HR-6072, 49 BAG / 11.760 PCS TOWEL EMBOIDERY HR-6074, 10 BAG / 3000 PCS BLANKET HOODIECOTTON BAMBOO HR-6077</t>
  </si>
  <si>
    <t>PT. HISHENG LUGGAGE ACCESSORY</t>
  </si>
  <si>
    <t xml:space="preserve">0735192650503000 </t>
  </si>
  <si>
    <t>28 PK /  504 KGM SYNTHETIC FILAMENT YARN    PET 600D, 50 PK /  885 KGM SYNTHETIC FILAMENT YARN    PET 300D, 6 PK /  82,80 KGM SYNTHETIC FILAMENT YARN 600D, 4 PK /  63,60 KGM SYNTHETIC FILAMENT YARN 300D, 24 PK / 341.063 PCS 14 JENIS BAUT /SCREW/PIN DARI   LOGAM MENEMPEL MAGNET UKURAN BERVARIASI</t>
  </si>
  <si>
    <t>426974366009000</t>
  </si>
  <si>
    <t xml:space="preserve">10 PK /10 PCS CHILDREN SCOOTER BIKE_BABY BALANCE BIKES </t>
  </si>
  <si>
    <t>PT. MULIA HARVEST AGRITECH</t>
  </si>
  <si>
    <t>0318054574514000</t>
  </si>
  <si>
    <t>90 PK / 7.510 KGM STEEL PALLETS</t>
  </si>
  <si>
    <t>5 PK/ 925 PAIRS STOCKING, 4 PK / 1.646 PAIRS FABRIC GLOVES</t>
  </si>
  <si>
    <t>1 CT /  400 PCS HAIR GROWTH CREAM, 6 CT /  856 PCS PERSONAL CARE:   HAIR REMOVAL, 3 CT /  432 PCS BRIGHT WHITE TOOTH POWDER, 3 CT /  432 PCS HAND CREAM, 1 CT /  500 PCS PSORIASIS CREAM, 1 CT /  56 PCS PERSONAL CARE: WHITEN FRECKLES FACE CREAM</t>
  </si>
  <si>
    <t>SBP-2/MANDIRI/WBC.104/2025</t>
  </si>
  <si>
    <t>PT JING PENG INDONESIA</t>
  </si>
  <si>
    <t>0397167222501000</t>
  </si>
  <si>
    <t>17 PK/ 20400 PR PROTECTIVE GLOVE BRAND:NO MADE IN CHINA, 100% NEW, 17 PCS DRESS</t>
  </si>
  <si>
    <t>CV. PILLAR MANDIRI PERKASA</t>
  </si>
  <si>
    <t>0405234238517000</t>
  </si>
  <si>
    <t>5 PK / 250 PCS SKIN MEDICINE, 500 PCS HD VIDIO CAMERA</t>
  </si>
  <si>
    <t>8 PK / 1.728 PCS VELVET TUBULE LIP MUD, 2 PK / 240 PCS HAND CREAM, 1 PKG / 288 PCS LIGHT CONCEALER FOUNDATION LIQUID, 1 PK / 144 PCS SNAKE VENOM EYE CREAM, 1 PK / 240 PCS SILKY BEAUTY EYEBROW CREAM, 1 PK / 300 PCS LIQUID MATTE LIPSTICK, 1 PK / 180 PCS EYE LINER BLACK EYELASH, 1 PK / 320 PCS CLARITY ISOLATION PROTECTION CREAM, 1 PK / 48 PCS MATTE LIPSTICK, 1 PK / 336 PCS MOUSSE VELVET LIP MUD.</t>
  </si>
  <si>
    <t>PT. SENTRAL MEDIKA INDONESIA</t>
  </si>
  <si>
    <t xml:space="preserve">0754201671503000 </t>
  </si>
  <si>
    <t>9 BX ONTECH FUL AUTO CHEMISTRY ANALYZER 1 (IN PART) CHASIS WITH FRONT&amp;BACK COVER, 5 PCE ONTECH FUL AUTO CHEMISTRY ANALYZER 1 (IN PART) TRAY MODULE WITH PELTIER ASSY, BLOWER AND PERIPHERAL PARTS FOR REAGENT, 5 PCE  ONTECH FUL AUTO CHEMISTRY ANALYZER 1 (IN PART) TRAY MODULE WITH PERIPHERAL PARTS FOR SERUM, 5 PCE ONTECH FUL AUTO CHEMISTRY ANALYZER 1 (IN PART) VACUUM PUMP MODULE, 5 PCE ONTECH FUL AUTO CHEMISTRY ANALYZER 1 (IN PART) WASHING AND READING MODULE WITH PERIPHERAL PARTS, 5 PCE ONTECH FUL AUTO CHEMISTRY ANALYZER 1 (IN PART) ARM HEAD WITH HEATER, 5 PCE ONTECH FUL AUTO CHEMISTRY ANALYZER 1 (IN PART) ACCESSORY BOX SET (INCLUDES REAGENT BOTTLES, REPLACEMENT KIT, CD, USB DISK, TUBING FOR WASTE AND WATER, POWER CABLE, MOUSE AND KEYBOARD), 3 PCE ONTECH FUL AUTO CHEMISTRY ANALYZER 2 (IN PART) CHASIS WITH FRONT&amp;BACK COVER, 3 PCE  ONTECH FUL AUTO CHEMISTRY ANALYZER 2 (IN PART) LCD PANEL, 3 PCE  ONTECH FUL AUTO CHEMISTRY ANALYZER 2 (IN PART) LCD PANEL, 3 PCE  ONTECH FUL AUTO CHEMISTRY ANALYZER 2 (IN PART) VACUUM PUMP SYSTEM, 3 PCE ONTECH FUL AUTO CHEMISTRY ANALYZER 2 (IN PART) WASHING MODULE WITH PERIPHERAL PARTS, 3 PCE ONTECH FUL AUTO CHEMISTRY ANALYZER 2 (IN PART) READING MODULE WITH GLASS CUVETTES, LAMP AND PERIPHERAL PARTS, 3 PCE ONTECH FUL AUTO CHEMISTRY ANALYZER 2 (IN PART) TRAY MODULE WITH PELTIER ASSY, BLOWER AND PERIPHERAL PARTS FOR REAGENT, 3 PCE  ONTECH FUL AUTO CHEMISTRY ANALYZER 2 (IN PART) TRAY MODULE WITH PERIPHERAL PARTS FOR SERUM, 3 PCE ONTECH FUL AUTO CHEMISTRY ANALYZER 2 (IN PART) ARM HEAD WITH HEATER, 3 PCE  ONTECH FUL AUTO CHEMISTRY ANALYZER 2 (IN PART) ISE MODULE WITH PERIPHERAL PARTS, 3 PCE ONTECH FUL AUTO CHEMISTRY ANALYZER 2 (IN PART) ACCESSORY BOX SET (INCLUDES REAGENT BOTTLES, REPLACEMENT KIT, CD, USB DISK, TUBING FOR WASTE AND WATER, POWER CABLE, MOUSE AND KEYBOARD)</t>
  </si>
  <si>
    <t>PT. CITRA MAKMUR KOSMETIKA INTERNASIONAL</t>
  </si>
  <si>
    <t>0867744088085000</t>
  </si>
  <si>
    <t>1.074 CT  EMPTY CASE</t>
  </si>
  <si>
    <t>CV BINTANG WAHID JAYA</t>
  </si>
  <si>
    <t xml:space="preserve">0023182454503000 </t>
  </si>
  <si>
    <t>280 BX / 3.360 PCS ACNE CALMING WATER GEL, 80 BX / 960 PCS ACNE CALMING WATER GEL, 4 BX / 48 PCS ACNE CALMING WATER GEL, 104 BX / 1.248 PCS ACNE CALMING WATER GEL, 44 BX / 528 PCS ACNE CALMING WATER GEL, 116 BX / 1.392 PCS ACNE CALMING WATER GEL, 200 BX / 2.400 PCS ACNE CALMING WATER GEL</t>
  </si>
  <si>
    <t>PT DELVINDO INTERNATIONAL ABADI</t>
  </si>
  <si>
    <t>0920900206066000</t>
  </si>
  <si>
    <t>48.000 KGM COPPER WASTE</t>
  </si>
  <si>
    <t>GLOBAL SARANA MAKMUR</t>
  </si>
  <si>
    <t xml:space="preserve">0659384473503000 </t>
  </si>
  <si>
    <t>36 PK  PERSONAL CARE,  24 PK  PERSONAL CARE, 4 PK  PERSONAL CARE</t>
  </si>
  <si>
    <t>CV DERMAGA DUNIA GEMILANG</t>
  </si>
  <si>
    <t>0623118700518000</t>
  </si>
  <si>
    <t>Tidak memberitahukan dan /atau memberitahukan secara tidak benar barang yg dilarang atau dibatasi diimpor atau diekspor (Pasal 53 Ayat 4, UU NO. 17 Tahun 2006)</t>
  </si>
  <si>
    <t>Pasal 53 Ayat 4, UU NO. 17 Tahun 2006</t>
  </si>
  <si>
    <t>18 CT / 432 BOX(864 PCS) TABLE LAMP</t>
  </si>
  <si>
    <t>CV. LAUTAN ANUGERAH PACIFIC</t>
  </si>
  <si>
    <t xml:space="preserve">0658856406517000 </t>
  </si>
  <si>
    <t>Memberitahukan salah jenis dan/atau jumlah barang impor yang mengakibatkan kekurangan pembayaran (Pasal 82 ayat 5, UU NO. 17 Tahun 2006)</t>
  </si>
  <si>
    <t>Pasal 82 ayat 5, UU NO. 17 Tahun 2006</t>
  </si>
  <si>
    <t>90 PK ORNAMENT, 2 PK  PET ACCESSORIES, 6 PK ACCESSORIES, 2 PK  PET ACCESSORIES, 2 PK  TRAVEL KIT, 55 PK TABLEWARE, 1 PK BATHROOM EQUIPMENT</t>
  </si>
  <si>
    <t>PT GLOBAL TEKNOLOGI CATV INDONESIA</t>
  </si>
  <si>
    <t>0869561654515000</t>
  </si>
  <si>
    <t>47 PK PLC SPLITTER</t>
  </si>
  <si>
    <t>0735192650503000</t>
  </si>
  <si>
    <t>26 PK / 390 CONE SYNTHETIC FILAMENT YARN 600D_WARNA BIRU MUDA, 65 PK / 390 CONE SYNTHETIC FILAMENT YARN 300D_WARNA PUTIH, 26 PK / 390 CONE SYNTHETIC FILAMENT YARN 150D_WARNA HITAM, 21 PK / 315 CONE SYNTHETIC FILAMENT YARN 600D_WARNA ABU-ABU, 21 PK / 189 CONE SYNTHETIC FILAMENT YARN 300D_WARNA UNGU MUDA,  1 PK / 16 CONE SYNTHETIC FILAMENT YARN 100D_WARNA BIRU TUA</t>
  </si>
  <si>
    <t>CV. ROHMA JAYA ABADI</t>
  </si>
  <si>
    <t>0610046302504000</t>
  </si>
  <si>
    <t xml:space="preserve">5 BALL / 6000 Pair  GLOVES </t>
  </si>
  <si>
    <t>LAUTAN BIRU PERKASA</t>
  </si>
  <si>
    <t>0658473145504000</t>
  </si>
  <si>
    <t>5 PK / 125 PCS SHAMPOO, 3 PK / 75 PCS SHAMPOO, 4 PK / 100 PCS SHAMPOO, 1 PK / 25 PCS SHAMPOO, 1 PK / 25 PCS SHAMPOO, 3 PK / 75 PCS SHAMPOO, 8 PK / 192 PCS MAT, 5 PK / 120 PCS MAT, 1 PK / 24 PCS MAT, 1 PK / 24 PCS MAT</t>
  </si>
  <si>
    <t>CV. SUMBER BERKAT ABADI</t>
  </si>
  <si>
    <t xml:space="preserve">0909912412619000 </t>
  </si>
  <si>
    <t>305 PK PERFORATED STEEL ROCK WOOL 50X1150(W)X3800(L)MM</t>
  </si>
  <si>
    <t>SARANA MULTIKA JAYA</t>
  </si>
  <si>
    <t>0967325341503000</t>
  </si>
  <si>
    <t>5 CTN / 4000 PCS SQUIZY DOLL</t>
  </si>
  <si>
    <t>PT.ROYAL SUTAN AGUNG</t>
  </si>
  <si>
    <t>0017350976007000</t>
  </si>
  <si>
    <t/>
  </si>
  <si>
    <t xml:space="preserve">0017350976007000 </t>
  </si>
  <si>
    <t xml:space="preserve">0208040162504000 </t>
  </si>
  <si>
    <t>8 PK / 2000 PCS MICROFIBER TOWEL, 2 PK / 500 PCS MICROFIBER TOWEL, 5 PK / 1250 PCS MICROFIBER TOWEL</t>
  </si>
  <si>
    <t>25.000 KGM STEEL WASTE ALLOY</t>
  </si>
  <si>
    <t>23.000 KGM COPPER WASTE</t>
  </si>
  <si>
    <t>PT CENTRALINDO PRATAMA MENTARI</t>
  </si>
  <si>
    <t xml:space="preserve">0075179895427000 </t>
  </si>
  <si>
    <t>724 PK / 86.880 PCS YARN     20/2     86880 PIECE</t>
  </si>
  <si>
    <t xml:space="preserve">0999962640454000 </t>
  </si>
  <si>
    <t>400 PK PROPOR SANDWICH PANEL (PREFABRICATED BUILDING WITH ACCESSORIES), 47 PK ROCKWOOL SANDWICH PANEL (PREFABRICATED BUILDING WITH ACCESSORIES), 57 PK / 1.140 PCS BOLT M10 X 3M, 2 PK / 312 PCS MUR 3CM, 1 PK / 300 PCS MUR 1.5CM, 2 PK / 1.620 PCS RING PLATE 4CM X 4CM, 1 PALLET / 48 PCS VENTILASI BOX 57 CM X 22 CM X 32 CM</t>
  </si>
  <si>
    <t>PT. SEHATI PASTI SUKSES</t>
  </si>
  <si>
    <t xml:space="preserve">0108931353611000 </t>
  </si>
  <si>
    <t>540 PK / 6.480 CONE SEWING THREAD  OF POLYESTER 40/2</t>
  </si>
  <si>
    <t>PT CENTRAL NUSANTARA INDAH</t>
  </si>
  <si>
    <t>0127500361504000</t>
  </si>
  <si>
    <t>5 BALL / 5.000 SET GLOVE</t>
  </si>
  <si>
    <t>PT.INDO KARYA BETON</t>
  </si>
  <si>
    <t xml:space="preserve">0603206665515000 </t>
  </si>
  <si>
    <t>80 PK / 4.000 PCS PILE CUSHION500*90*16</t>
  </si>
  <si>
    <t>EURO-DESIGN</t>
  </si>
  <si>
    <t>0021928502057000</t>
  </si>
  <si>
    <t>1 PK  FURNITURE FITTINGS,NICKEL PLATED LEVERLOCKING W/OUT PLATE</t>
  </si>
  <si>
    <t>ATOSA KITCHEN INDONESIA</t>
  </si>
  <si>
    <t xml:space="preserve">0211811096503000 </t>
  </si>
  <si>
    <t>1 CS  WEST COOKER EU 700 SERIES FLOOR TYPE GAS STOVE WITH OVEN 4B, 1 CS  WEST COOKER EU 900 SERIES FLOOR TYPE GAS STOVE WITH OVEN6B, 1 CS : WEST COOKER EU 900 SERIES FLOOR TYPE GAS STOVE WITH OVEN6B</t>
  </si>
  <si>
    <t>PT. KINGDA MARINE TECHNICAL INDONESIA</t>
  </si>
  <si>
    <t xml:space="preserve">0805909041503000 </t>
  </si>
  <si>
    <t>5 PX NYLON FISHING TWINE, 210/84 X 2 KG/SPOOL, 8 PX NYLON FISHING TWINE, 210/96 X 2 KG/SPOOL</t>
  </si>
  <si>
    <t>541 PK / 6.492 ROLL SEWING THREAD OF POLY-ESTER 40/2</t>
  </si>
  <si>
    <t>PT. JASANTARA LIMA BENUA</t>
  </si>
  <si>
    <t>0957206626009000</t>
  </si>
  <si>
    <t>35 BG  KEY RING</t>
  </si>
  <si>
    <t>PT. TERRA LEGNA INTERNATIONAL</t>
  </si>
  <si>
    <t>0537809410509000</t>
  </si>
  <si>
    <t>Memberitahukan salah jenis dan/atau jumlah barang ekspor yg mengakibatkan tidak terpenuhinya pungutan ekspor (Pasal 82 ayat 6, UU NO. 17 Tahun 2006)</t>
  </si>
  <si>
    <t>Pasal 82 ayat 6, UU NO. 17 Tahun 2006</t>
  </si>
  <si>
    <t>1.341 KGM DRIED LEAF &amp; BARK</t>
  </si>
  <si>
    <t>3 PCE WOODEN TABLE, CABINET, COFFEE TABLE,BUFFET, RACK, 167 PCE WOODEN CHAIR</t>
  </si>
  <si>
    <t>CV. PUTRA BERKAH JAYA ABADI</t>
  </si>
  <si>
    <t>0413545013503000</t>
  </si>
  <si>
    <t>17.850 PCE SAPU</t>
  </si>
  <si>
    <t>PT. CAHAYA PERMATA GANDARI</t>
  </si>
  <si>
    <t xml:space="preserve">0966024960503000 </t>
  </si>
  <si>
    <t>100 CT  PORTABLE BLOWER-CTF2-2, 400 CT  PORTABLE BLOWER-CTF3-2, 50 CT  PORTABLE BLOWER-CTF3.5-2, 49 CT  PORTABLE BLOWER-CTF4.5-2</t>
  </si>
  <si>
    <t>FURNITURE ABADHI</t>
  </si>
  <si>
    <t xml:space="preserve">0046030060503000 </t>
  </si>
  <si>
    <t>2420 PK SPARE PARTS OF CHAIR : LEGS</t>
  </si>
  <si>
    <t>PT WISAGENI MULTIMEDIA INDONESIA</t>
  </si>
  <si>
    <t>0856920657542000</t>
  </si>
  <si>
    <t>1 PK  XBOX SERIES X DEVELOPMENT KIT SERIAL
NUMBER: 09249021414117 &amp; ASSET LABEL PQ0145</t>
  </si>
  <si>
    <t>CV CIPTA LOGISTIK NUSANTARA</t>
  </si>
  <si>
    <t xml:space="preserve">0425489747518000 </t>
  </si>
  <si>
    <t>PT. MANDIRI NIAGA INDONESIA</t>
  </si>
  <si>
    <t xml:space="preserve">0018701797517000 </t>
  </si>
  <si>
    <t>1 PX  STEEL STRUTS</t>
  </si>
  <si>
    <t>CV. DUNIA BANGKIT SEJAHTERA</t>
  </si>
  <si>
    <t>0659388615503000</t>
  </si>
  <si>
    <t xml:space="preserve">0127500361504000 </t>
  </si>
  <si>
    <t>50 CT /3.000 SET HAIR COLOR</t>
  </si>
  <si>
    <t>SURYA PUTRA WIJAYA</t>
  </si>
  <si>
    <t>0204934426503000</t>
  </si>
  <si>
    <t>12 CT / 600 PCS KIPAS MEJA USB, 40 CT / 60.000 PCS MAKANAN KUCING, 8 CT / 800 PCS KIPAS SPRAY</t>
  </si>
  <si>
    <t>RUMAH ATSIRI INDONESIA</t>
  </si>
  <si>
    <t xml:space="preserve">0737684183528000 </t>
  </si>
  <si>
    <t>1010 PCS AROMA DIFFUSER</t>
  </si>
  <si>
    <t>KPPBC TMC Kudus</t>
  </si>
  <si>
    <t>SBP-01/Mandiri/KBC.100202/2025</t>
  </si>
  <si>
    <t>LP-01/KBC.100202/2024</t>
  </si>
  <si>
    <t>SPLIT-02/KBC.100203/2025</t>
  </si>
  <si>
    <t>Cukai</t>
  </si>
  <si>
    <t>Pasal 54 UU No. 39/ 2007</t>
  </si>
  <si>
    <t>BKC HT</t>
  </si>
  <si>
    <t>batang</t>
  </si>
  <si>
    <t>BA-02/KBC.100203/2025</t>
  </si>
  <si>
    <t>KEP-44/KBC.1002/2024</t>
  </si>
  <si>
    <t>SBP-02/Mandiri/KBC.100202/2025</t>
  </si>
  <si>
    <t>LP-02/KBC.100202/2024</t>
  </si>
  <si>
    <t>SPLIT-03/KBC.100203/2025</t>
  </si>
  <si>
    <t>Pasal 56 UU No. 39/ 2007</t>
  </si>
  <si>
    <t>BA-03/KBC.100203/2025</t>
  </si>
  <si>
    <t>SBP-03/Mandiri/KBC.100202/2025</t>
  </si>
  <si>
    <t>LP-03/KBC.100202/2024</t>
  </si>
  <si>
    <t>SPLIT-04/KBC.100203/2025</t>
  </si>
  <si>
    <t>AGUS ICHWAN ROSYADI</t>
  </si>
  <si>
    <t>3528041408840001</t>
  </si>
  <si>
    <t>BA-04/KBC.100203/2025</t>
  </si>
  <si>
    <t>SBP-04/Mandiri/KBC.100202/2025</t>
  </si>
  <si>
    <t>LP-04/KBC.100202/2024</t>
  </si>
  <si>
    <t>SPLIT-06/KBC.100203/2025</t>
  </si>
  <si>
    <t>Pasal 50 UU No. 39/ 2007</t>
  </si>
  <si>
    <t>BA-06/KBC.100203/2025</t>
  </si>
  <si>
    <t>SBP-05/Mandiri/KBC.100202/2025</t>
  </si>
  <si>
    <t>LP-05/KBC.100202/2024</t>
  </si>
  <si>
    <t>SPLIT-07/KBC.100203/2025</t>
  </si>
  <si>
    <t>BA-07/KBC.100203/2025</t>
  </si>
  <si>
    <t>SBP-06/Mandiri/KBC.100202/2025</t>
  </si>
  <si>
    <t>LP-06/KBC.100202/2024</t>
  </si>
  <si>
    <t>SPLIT-08/KBC.100203/2025</t>
  </si>
  <si>
    <t>BA-08/KBC.100203/2025</t>
  </si>
  <si>
    <t>SBP-07/KBC.100202/2025</t>
  </si>
  <si>
    <t>LP-07/KBC.100202/2024</t>
  </si>
  <si>
    <t>SPLIT-09/KBC.100203/2025</t>
  </si>
  <si>
    <t>SIROJUDDIN ASYHAR AL KAAF
AGUS SUWITO
RATNA DWI HARYANI</t>
  </si>
  <si>
    <t>3319062311940001
3374080102730004
6471054803780007</t>
  </si>
  <si>
    <t>Penyidikan</t>
  </si>
  <si>
    <t>Pasal 55 UU No. 39/ 2007</t>
  </si>
  <si>
    <t>LK-01/KBC.1002/PPNS/2025</t>
  </si>
  <si>
    <t>SPTP-01/KBC.1002/ PPNS/2025
SPTP-01/KBC.1002/KHUSUS/PPNS/2025
SPTP-02/KBC.1002/KHUSUS/PPNS/2025
SPTP-03/KBC.1002/KHUSUS/PPNS/2025</t>
  </si>
  <si>
    <t>22/01/2025
23/01/2025
23/01/2025
23/01/2025</t>
  </si>
  <si>
    <t>PDP-01/KBC.1002/ PPNS/2025
PDP-01/KBC.1002/KHUSUS/PPNS/2025
PDP-02/KBC.1002/KHUSUS/PPNS/2025
PDP-03/KBC.1002/KHUSUS/PPNS/2025</t>
  </si>
  <si>
    <t>rim</t>
  </si>
  <si>
    <t>BA-09/KBC.100203/2025</t>
  </si>
  <si>
    <t>SBP-08/KBC.100202/2025</t>
  </si>
  <si>
    <t>LP-08/KBC.100202/2024</t>
  </si>
  <si>
    <t>Pe</t>
  </si>
  <si>
    <t>SBP-09/KBC.100202/2025</t>
  </si>
  <si>
    <t>LP-09/KBC.100202/2024</t>
  </si>
  <si>
    <t>lembar</t>
  </si>
  <si>
    <t>SBP-10/Gabungan/KBC.100202/2025</t>
  </si>
  <si>
    <t>LP-10/KBC.100202/2024</t>
  </si>
  <si>
    <t>SPLIT-10/KBC.100203/2025</t>
  </si>
  <si>
    <t>BA-10/KBC.100203/2025</t>
  </si>
  <si>
    <t>SBP-11/Mandiri/KBC.100202/2025</t>
  </si>
  <si>
    <t>LP-11/KBC.100202/2024</t>
  </si>
  <si>
    <t>SPLIT-11/KBC.100203/2025</t>
  </si>
  <si>
    <t>AJI ABDULROHMAN</t>
  </si>
  <si>
    <t>3271091810970009</t>
  </si>
  <si>
    <t>BA-11/KBC.100203/2025</t>
  </si>
  <si>
    <t>SBP-12/Mandiri/KBC.100202/2025</t>
  </si>
  <si>
    <t>LP-12/KBC.100202/2024</t>
  </si>
  <si>
    <t>SPLIT-12/KBC.100203/2025</t>
  </si>
  <si>
    <t>MUHAMAD DAERONI</t>
  </si>
  <si>
    <t>3271030411860006</t>
  </si>
  <si>
    <t>BA-12/KBC.100203/2025</t>
  </si>
  <si>
    <t>KPPBC TMP B Surakarta</t>
  </si>
  <si>
    <t>SBP-01/KBC.100302/2025</t>
  </si>
  <si>
    <t>LP-01/KBC.100302/2025</t>
  </si>
  <si>
    <t>SPLIT-01/KBC.100302/2025</t>
  </si>
  <si>
    <t>Cukai HT</t>
  </si>
  <si>
    <t>Danang</t>
  </si>
  <si>
    <t>3314101203860000</t>
  </si>
  <si>
    <t>Pasal 54 dan/atau 56 Undang-Undang Nomor 39 Tahun 2007 tentang perubahan atas Undang-Undang Nomor 11 Tahun 1995 tentang Cukai sebagaimana telah beberapa kali diubah terakhir dengan Undang-Undang Nomor 07 tahun 2021</t>
  </si>
  <si>
    <t>SKM dan SPM</t>
  </si>
  <si>
    <t>BA-01/KBC.100302/CACAH/2025</t>
  </si>
  <si>
    <t>KEP-24/KBC.1003/2025</t>
  </si>
  <si>
    <t>SBP-02/KBC.100302/2025</t>
  </si>
  <si>
    <t>LP-02/KBC.100302/2025</t>
  </si>
  <si>
    <t>SPLIT-02/KBC.100302/2025</t>
  </si>
  <si>
    <t>Yadi</t>
  </si>
  <si>
    <t>3314041601810003</t>
  </si>
  <si>
    <t>BA-02/KBC.100302/CACAH/2025</t>
  </si>
  <si>
    <t>KEP-25/KBC.1003/2025</t>
  </si>
  <si>
    <t>SBP-03/KBC.100302/2025</t>
  </si>
  <si>
    <t>LP-03/KBC.100302/2025</t>
  </si>
  <si>
    <t>SPLIT-03/KBC.100302/2025</t>
  </si>
  <si>
    <t>H. Arman</t>
  </si>
  <si>
    <t>3527040111850006</t>
  </si>
  <si>
    <t>BA-03/KBC.100302/CACAH/2025</t>
  </si>
  <si>
    <t>SBP-04/KBC.100302/2025</t>
  </si>
  <si>
    <t>LP-04/KBC.100302/2025</t>
  </si>
  <si>
    <t>SPLIT-04/KBC.100302/2025</t>
  </si>
  <si>
    <t>Mashuni</t>
  </si>
  <si>
    <t>3529011004870005</t>
  </si>
  <si>
    <t>BA-04/KBC.100302/CACAH/2025</t>
  </si>
  <si>
    <t>KEP-30/KBC.1003/2025</t>
  </si>
  <si>
    <t>SBP-05/KBC.100302/2025</t>
  </si>
  <si>
    <t>LP-05/KBC.100302/2025</t>
  </si>
  <si>
    <t>SPLIT-05/KBC.100302/2025</t>
  </si>
  <si>
    <t>BA-05/KBC.100302/CACAH/2025</t>
  </si>
  <si>
    <t>SBP-06/KBC.100302/2025</t>
  </si>
  <si>
    <t>LP-06/KBC.100302/2025</t>
  </si>
  <si>
    <t>SPLIT-06/KBC.100302/2025</t>
  </si>
  <si>
    <t>Sunarni</t>
  </si>
  <si>
    <t>3312094303620002</t>
  </si>
  <si>
    <t>BA-06/KBC.100302/CACAH/2025</t>
  </si>
  <si>
    <t>KEP-40/KBC.1003/2025</t>
  </si>
  <si>
    <t>SBP-07/KBC.100302/2025</t>
  </si>
  <si>
    <t>LP-07/KBC.100302/2025</t>
  </si>
  <si>
    <t>SPLIT-07/KBC.100302/2025</t>
  </si>
  <si>
    <t>Tekstil</t>
  </si>
  <si>
    <t>PT. Jaya Asri Garmindo</t>
  </si>
  <si>
    <t>Pasal 45 ayat (3) Undang-undang (UU) Nomor 17 Tahun 2006 tentang Perubahan atas Undang-Undang Nomor 10 Tahun 1995 tentang Kepabeanan</t>
  </si>
  <si>
    <t>Koli</t>
  </si>
  <si>
    <t>BA-07/KBC.100302/CACAH/2025</t>
  </si>
  <si>
    <t>SBP-08/KBC.100302/2025</t>
  </si>
  <si>
    <t>LP-08/KBC.100302/2025</t>
  </si>
  <si>
    <t>SPLIT-08/KBC.100302/2025</t>
  </si>
  <si>
    <t>BA-08/KBC.100302/CACAH/2025</t>
  </si>
  <si>
    <t>SBP-09/KBC.100302/2024</t>
  </si>
  <si>
    <t>LP-09/KBC.100302/2024</t>
  </si>
  <si>
    <t>SPLIT-08/KBC.100302/2024</t>
  </si>
  <si>
    <t>Slamet Haryono</t>
  </si>
  <si>
    <t>3528042906910000</t>
  </si>
  <si>
    <t>BA-09/KBC.100302/CACAH/2025</t>
  </si>
  <si>
    <t>SBP-10/KBC.100302/2024</t>
  </si>
  <si>
    <t>LP-10/KBC.100302/2024</t>
  </si>
  <si>
    <t>SPLIT-10/KBC.100302/2024</t>
  </si>
  <si>
    <t>Khairul Budi Hidayat</t>
  </si>
  <si>
    <t>3529051001910005</t>
  </si>
  <si>
    <t>BA-10/KBC.100302/CACAH/2025</t>
  </si>
  <si>
    <t>KEP-56/KBC.1003/2025</t>
  </si>
  <si>
    <t>SBP-11/KBC.100302/2024</t>
  </si>
  <si>
    <t>LP-11/KBC.100302/2024</t>
  </si>
  <si>
    <t>SPLIT-11/KBC.100302/2024</t>
  </si>
  <si>
    <t>Susilo</t>
  </si>
  <si>
    <t>3310060508910001</t>
  </si>
  <si>
    <t>BA-11/KBC.100302/CACAH/2025</t>
  </si>
  <si>
    <t>KEP-57/KBC.1003/2025</t>
  </si>
  <si>
    <t>SBP-12/KBC.100302/2024</t>
  </si>
  <si>
    <t>LP-12/KBC.100302/2024</t>
  </si>
  <si>
    <t>SPLIT-12/KBC.100302/2024</t>
  </si>
  <si>
    <t>BA-12/KBC.100302/CACAH/2025</t>
  </si>
  <si>
    <t>SBP-13/KBC.100302/2024</t>
  </si>
  <si>
    <t>LP-13/KBC.100302/2024</t>
  </si>
  <si>
    <t>SPLIT-13/KBC.100302/2024</t>
  </si>
  <si>
    <t>BA-13/KBC.100302/CACAH/2025</t>
  </si>
  <si>
    <t>SBP-14/KBC.100302/2024</t>
  </si>
  <si>
    <t>LP-14/KBC.100302/2024</t>
  </si>
  <si>
    <t>SPLIT-14/KBC.100302/2024</t>
  </si>
  <si>
    <t>BA-14/KBC.100302/CACAH/2025</t>
  </si>
  <si>
    <t>SBP-15/KBC.100302/2024</t>
  </si>
  <si>
    <t>LP-15/KBC.100302/2024</t>
  </si>
  <si>
    <t>SPLIT-15/KBC.100302/2024</t>
  </si>
  <si>
    <t>BA-15/KBC.100302/CACAH/2025</t>
  </si>
  <si>
    <t>KPPBC TIPE MADYA PABEAN C CILACAP</t>
  </si>
  <si>
    <t>SBP-164/Mandiri/KBC.100402/2024</t>
  </si>
  <si>
    <t>LP-158/KBC.100402/2024</t>
  </si>
  <si>
    <t>Soni Bibit</t>
  </si>
  <si>
    <t>Penetapan BMN</t>
  </si>
  <si>
    <t>Pasal 54 dan/atau 56</t>
  </si>
  <si>
    <t>ROKOK SPM</t>
  </si>
  <si>
    <t>KEP-341/KBC.1004/2024</t>
  </si>
  <si>
    <t>KEP-10/KBC.1004/2025</t>
  </si>
  <si>
    <t>BDN/BMN</t>
  </si>
  <si>
    <t>SBP-165/Mandiri/KBC.100402/2024</t>
  </si>
  <si>
    <t>LP-159/KBC.100402/2024</t>
  </si>
  <si>
    <t>Sulianto</t>
  </si>
  <si>
    <t>ROKOK SKM</t>
  </si>
  <si>
    <t>KEP-342/KBC.1004/2024</t>
  </si>
  <si>
    <t>KEP-11/KBC.1004/2025</t>
  </si>
  <si>
    <t>SBP-166/Mandiri/KBC.100402/2024</t>
  </si>
  <si>
    <t>LP-160/KBC.100402/2024</t>
  </si>
  <si>
    <t>Riyanto, Rusmanto</t>
  </si>
  <si>
    <t>KEP-343/KBC.1004/2024</t>
  </si>
  <si>
    <t>KEP-12/KBC.1004/2025</t>
  </si>
  <si>
    <t>SBP-167/Mandiri/KBC.100402/2024</t>
  </si>
  <si>
    <t>LP-161/KBC.100402/2024</t>
  </si>
  <si>
    <t>Supriyanto</t>
  </si>
  <si>
    <t>KEP-344/KBC.1004/2024</t>
  </si>
  <si>
    <t>KEP-13/KBC.1004/2025</t>
  </si>
  <si>
    <t>SBP-168/Mandiri/KBC.100402/2024</t>
  </si>
  <si>
    <t>LP-162/KBC.100402/2024</t>
  </si>
  <si>
    <t>Eko</t>
  </si>
  <si>
    <t>KEP-14/KBC.1004/2025</t>
  </si>
  <si>
    <t>SBP-1/KBC.100402/2025</t>
  </si>
  <si>
    <t>LP-1/KBC/100402/2025</t>
  </si>
  <si>
    <t>SPLIT-1/KBC.100402/2025</t>
  </si>
  <si>
    <t>Rafa Yudi Suryana</t>
  </si>
  <si>
    <t>ROKOK  SKM</t>
  </si>
  <si>
    <t>BA-1/KBC.100402/CACAH/2025</t>
  </si>
  <si>
    <t>KEP-21/KBC.1004/2025</t>
  </si>
  <si>
    <t>BMN</t>
  </si>
  <si>
    <t>SBP-2/KBC.100402/2025</t>
  </si>
  <si>
    <t>LP-2/KBC/100402/2025</t>
  </si>
  <si>
    <t>SPLIT-2/KBC.100402/2025</t>
  </si>
  <si>
    <t>Nurul Irsad</t>
  </si>
  <si>
    <t>3301022906930000</t>
  </si>
  <si>
    <t>UR</t>
  </si>
  <si>
    <t>ROKOK SPM dan SKM</t>
  </si>
  <si>
    <t>BA-2/KBC.100402/CACAH/2025</t>
  </si>
  <si>
    <t>SBP-3/KBC.100402/2025</t>
  </si>
  <si>
    <t>LP-3/KBC/100402/2025</t>
  </si>
  <si>
    <t>SPLIT-3/KBC.100402/2025</t>
  </si>
  <si>
    <t>Muhroni</t>
  </si>
  <si>
    <t>3305112409780000</t>
  </si>
  <si>
    <t>BA-3/KBC.100402/CACAH/2025</t>
  </si>
  <si>
    <t>KPPBC TMP C PURWOKERTO</t>
  </si>
  <si>
    <t>SBP-01/MANDIRI/KBC.100502/2025</t>
  </si>
  <si>
    <t>LP-01/KBC.100502/2025</t>
  </si>
  <si>
    <t>SPLIT-01/KBC.1005/2025</t>
  </si>
  <si>
    <t>Tidak dikenal</t>
  </si>
  <si>
    <t>Penetapan BDN</t>
  </si>
  <si>
    <t>54 UU No. 39 th 2007</t>
  </si>
  <si>
    <t>SPM, SKM</t>
  </si>
  <si>
    <t>BA-01/KBC.100502/CACAH/2025</t>
  </si>
  <si>
    <t>KEP-30/KBC.1005/2025</t>
  </si>
  <si>
    <t>SBP-02/MANDIRI/KBC.100502/2025</t>
  </si>
  <si>
    <t>LP-02/KBC.100502/2025</t>
  </si>
  <si>
    <t>SPLIT-02/KBC.1005/2025</t>
  </si>
  <si>
    <t>BA-02/KBC.100502/CACAH/2025</t>
  </si>
  <si>
    <t>SBP-03/MANDIRI/KBC.100502/2025</t>
  </si>
  <si>
    <t>LP-03/KBC.100502/2025</t>
  </si>
  <si>
    <t>SPLIT-03/KBC.1005/2025</t>
  </si>
  <si>
    <t>BA-03/KBC.100502/CACAH/2025</t>
  </si>
  <si>
    <t>SBP-04/MANDIRI/KBC.100502/2025</t>
  </si>
  <si>
    <t>LP-04/KBC.100502/2025</t>
  </si>
  <si>
    <t>SPLIT-04/KBC.1005/2025</t>
  </si>
  <si>
    <t>BA-04/KBC.100502/CACAH/2025</t>
  </si>
  <si>
    <t>KEP-35/KBC.1005/2025</t>
  </si>
  <si>
    <t>SBP-05/MANDIRI/KBC.100502/2025</t>
  </si>
  <si>
    <t>LP-05/KBC.100502/2025</t>
  </si>
  <si>
    <t>SPLIT-05/KBC.1005/2025</t>
  </si>
  <si>
    <t>BA-05/KBC.100502/CACAH/2025</t>
  </si>
  <si>
    <t>KEP-38/KBC.1005/2025</t>
  </si>
  <si>
    <t>SBP-06/MANDIRI/KBC.100502/2025</t>
  </si>
  <si>
    <t>LP-06/KBC.100502/2025</t>
  </si>
  <si>
    <t>SPLIT-06/KBC.1005/2025</t>
  </si>
  <si>
    <t>BA-06/KBC.100502/CACAH/2025</t>
  </si>
  <si>
    <t>KEP-42/KBC.1005/2025</t>
  </si>
  <si>
    <t>SBP-07/MANDIRI/KBC.100502/2025</t>
  </si>
  <si>
    <t>LP-07/KBC.100502/2025</t>
  </si>
  <si>
    <t>SPLIT-07/KBC.1005/2025</t>
  </si>
  <si>
    <t>BA-07/KBC.100502/CACAH/2025</t>
  </si>
  <si>
    <t>KPPBC TMP C TEGAL</t>
  </si>
  <si>
    <t>SBP-1/KBC.100602/2025</t>
  </si>
  <si>
    <t>Thursday, January 2, 2025</t>
  </si>
  <si>
    <t>LP-01</t>
  </si>
  <si>
    <t>SPLIT-01</t>
  </si>
  <si>
    <t>Muhammad Rais</t>
  </si>
  <si>
    <t>Pasal 54 UU. No.39 Tahun 2007 Tentang Cukai</t>
  </si>
  <si>
    <t>Hasil Tembakau</t>
  </si>
  <si>
    <t>KEP-20/KBC.1006/2025</t>
  </si>
  <si>
    <t>SBP-2/KBC.100602/2025</t>
  </si>
  <si>
    <t>LP-02</t>
  </si>
  <si>
    <t>SPLIT-02</t>
  </si>
  <si>
    <t>M. Fajar Nuriyanto Rizki</t>
  </si>
  <si>
    <t>KEP-23/KBC.1006/2025</t>
  </si>
  <si>
    <t>SBP-3/KBC.100602/2025</t>
  </si>
  <si>
    <t>Wednesday, January 8, 2025</t>
  </si>
  <si>
    <t>LP-03</t>
  </si>
  <si>
    <t>SPLIT-03</t>
  </si>
  <si>
    <t>Ade Purnomo Pamungkas</t>
  </si>
  <si>
    <t>Penelitian</t>
  </si>
  <si>
    <t>SKM
 SPM</t>
  </si>
  <si>
    <t>22400
 800</t>
  </si>
  <si>
    <t>SBP-4/KBC.100602/2025</t>
  </si>
  <si>
    <t>Tuesday, January 14, 2025</t>
  </si>
  <si>
    <t>LP-04</t>
  </si>
  <si>
    <t>1/14/2025</t>
  </si>
  <si>
    <t>SPLIT-04</t>
  </si>
  <si>
    <t>PT Dongcai Garment Indonesia</t>
  </si>
  <si>
    <t>UU no 17 Tahun 2006</t>
  </si>
  <si>
    <t>Fasilitas</t>
  </si>
  <si>
    <t>SBP-5/KBC.100602/2025</t>
  </si>
  <si>
    <t>LP-05</t>
  </si>
  <si>
    <t>SPLIT-05</t>
  </si>
  <si>
    <t>Muchlis Ali Umar</t>
  </si>
  <si>
    <t>SBP-6/KBC.100602/2025</t>
  </si>
  <si>
    <t>LP-06</t>
  </si>
  <si>
    <t>SPLIT-06</t>
  </si>
  <si>
    <t>Rafi Dika Pratama dan Fadli Ramadhani</t>
  </si>
  <si>
    <t>KEP-50/KBC.1006/2025</t>
  </si>
  <si>
    <t>1/16/2025</t>
  </si>
  <si>
    <t>SBP-7/KBC.100602/2025</t>
  </si>
  <si>
    <t>LP-07</t>
  </si>
  <si>
    <t>SPLIT-07</t>
  </si>
  <si>
    <t>Husni Mubarok dan Imron Samsudin</t>
  </si>
  <si>
    <t>KEP-52/KBC.1006/2025</t>
  </si>
  <si>
    <t>SBP-8/KBC.100602/2025</t>
  </si>
  <si>
    <t>Thursday, January 16, 2025</t>
  </si>
  <si>
    <t>LP-08</t>
  </si>
  <si>
    <t>SPLIT-08</t>
  </si>
  <si>
    <t>Fitriyawati Vivi Cell</t>
  </si>
  <si>
    <t>SBP-9/KBC.100602/2025</t>
  </si>
  <si>
    <t>LP-09</t>
  </si>
  <si>
    <t>SPLIT-09</t>
  </si>
  <si>
    <t>Sumaryo</t>
  </si>
  <si>
    <t>KEP-54/KBC.1006/2025</t>
  </si>
  <si>
    <t>1/17/2025</t>
  </si>
  <si>
    <t>SBP-10/KBC.100602/2025</t>
  </si>
  <si>
    <t>LP-10</t>
  </si>
  <si>
    <t>SPLIT-10</t>
  </si>
  <si>
    <t>Karsiwan</t>
  </si>
  <si>
    <t>SPM
 SKM</t>
  </si>
  <si>
    <t>KEP-56/KBC.1006/2025</t>
  </si>
  <si>
    <t>SBP-11/KBC.100602/2025</t>
  </si>
  <si>
    <t>Friday, January 17, 2025</t>
  </si>
  <si>
    <t>LP-11</t>
  </si>
  <si>
    <t>SPLIT-11</t>
  </si>
  <si>
    <t>ID EXPRESS TEGAL</t>
  </si>
  <si>
    <t>SBP-12/KBC.100602/2025</t>
  </si>
  <si>
    <t>Sunday, January 19, 2025</t>
  </si>
  <si>
    <t>LP-12</t>
  </si>
  <si>
    <t>1/19/2025</t>
  </si>
  <si>
    <t>SPLIT-12</t>
  </si>
  <si>
    <t>Pianto dan Fendri Saputra</t>
  </si>
  <si>
    <t>LK-01/KBC.100602/PPNS/2025</t>
  </si>
  <si>
    <t>SPTP-01.1/KBC.100602/PPNS/2025
 SPTP-01.2/KBC.100602/PPNS/2025</t>
  </si>
  <si>
    <t>1/20/2025</t>
  </si>
  <si>
    <t>PDP-01/KBC.100602/PPNS/2025
 PDP-02/KBC.100602/PPNS/2025</t>
  </si>
  <si>
    <t>Pianto
 Fendri Saputra</t>
  </si>
  <si>
    <t>1601131805940000
 1601131111850000</t>
  </si>
  <si>
    <t>2,456,000</t>
  </si>
  <si>
    <t>12/Pid.Sus.Sita /2025/PN Tgl 
 13/Pid.Sus.Sita/2025/PN Tgl</t>
  </si>
  <si>
    <t>1/30/2025</t>
  </si>
  <si>
    <t>SBP-13/KBC.100602/2025</t>
  </si>
  <si>
    <t>Thursday, January 23, 2025</t>
  </si>
  <si>
    <t>LP-13</t>
  </si>
  <si>
    <t>1/23/2025</t>
  </si>
  <si>
    <t>SPLIT-13</t>
  </si>
  <si>
    <t>Ach Faisal Rizhal</t>
  </si>
  <si>
    <t>Pasal 55 a dan 55 b Undang-Undang Cukai</t>
  </si>
  <si>
    <t>LK-02/KBC.100602/PPNS/2025</t>
  </si>
  <si>
    <t>SPTP-02.1/KBC.100602/PPNS/2025</t>
  </si>
  <si>
    <t>1/24/2025</t>
  </si>
  <si>
    <t>PDP-03/KBC.100602/PPNS/2025</t>
  </si>
  <si>
    <t>3515070512900001</t>
  </si>
  <si>
    <t>SBP-14/KBC.100602/2025</t>
  </si>
  <si>
    <t>Thursday, January 30, 2025</t>
  </si>
  <si>
    <t>LP-14</t>
  </si>
  <si>
    <t>SPLIT-14</t>
  </si>
  <si>
    <t>Yusuf</t>
  </si>
  <si>
    <t>KPPBC TMP A Semarang</t>
  </si>
  <si>
    <t>SBP-001/Mandiri/KBC.1007/2025</t>
  </si>
  <si>
    <t>LP-001/KBC.1007/2025</t>
  </si>
  <si>
    <t>SPLIT-001/KBC.1007/2025</t>
  </si>
  <si>
    <t>Wahyudi</t>
  </si>
  <si>
    <t>3322120411830002</t>
  </si>
  <si>
    <t>Patut diduga melanggar Pasal 54 dan/atau Pasal 56 UU 11 Tahun 1995 tentang Cukai j.o UU no 39 Tahun 2007</t>
  </si>
  <si>
    <t>Cukai MMEA</t>
  </si>
  <si>
    <t>Gol. C</t>
  </si>
  <si>
    <t>liter</t>
  </si>
  <si>
    <t>BA-001/KBC.1007/CACAH/2025</t>
  </si>
  <si>
    <t>Proses</t>
  </si>
  <si>
    <t>SBP-002/Mandiri/KBC.1007/2025</t>
  </si>
  <si>
    <t>LP-002/KBC.1007/2025</t>
  </si>
  <si>
    <t>SPLIT-002/KBC.1007/2025</t>
  </si>
  <si>
    <t>Verry Christianto</t>
  </si>
  <si>
    <t>3374130303930003</t>
  </si>
  <si>
    <t>BA-002/KBC.1007/CACAH/2025</t>
  </si>
  <si>
    <t>SBP-003/Mandiri/KBC.1007/2025</t>
  </si>
  <si>
    <t>LP-003/KBC.1007/2025</t>
  </si>
  <si>
    <t>Iwan Wahyudi</t>
  </si>
  <si>
    <t>3529111307980001</t>
  </si>
  <si>
    <t>LK – 001/KBC.100702/PPNS/2025</t>
  </si>
  <si>
    <t>SPTP-001/KBC.1007/PPNS/2025
 SPTP-001.1/KBC.1007/PPNS/2025</t>
  </si>
  <si>
    <t>10 Januari 2025
 11 Januari 2025</t>
  </si>
  <si>
    <t>PDP-001/KBC.1007/PPNS/2025
 PDP-001.1/KBC.1007/PPNS/2025</t>
  </si>
  <si>
    <t>IWAN WAHYUDI bin SAHRUJI
 MAHBUB NASIHIN bin MOH. ALIWAFA</t>
  </si>
  <si>
    <t>3529111307980001
 3529110201970003</t>
  </si>
  <si>
    <t>BA-003/KBC.1007/CACAH/2025</t>
  </si>
  <si>
    <t>SBP-004/Mandiri/KBC.1007/2025</t>
  </si>
  <si>
    <t>LP-004/KBC.1007/2025</t>
  </si>
  <si>
    <t>Wagino</t>
  </si>
  <si>
    <t>3310152003850004</t>
  </si>
  <si>
    <t>LK – 002/KBC.100702/PPNS/2025</t>
  </si>
  <si>
    <t>SPTP-002/KBC.1007/PPNS/2025
 SPTP-002.1/KBC.1007/PPNS/2025
 SPTP-002.2/KBC.1007/PPNS/2025</t>
  </si>
  <si>
    <t>18 Januari 2025
 19 Januari 2025
 19 Januari 2025</t>
  </si>
  <si>
    <t>PDP-002/KBC.1007/PPNS/2025
 PDP- 02.1/KBC.1007/PPNS/2025
 PDP-002.2/KBC.1007/PPNS/2025</t>
  </si>
  <si>
    <t>WAGINO bin SUKARMO
 KARDIMIN bin SUKARMO
 HERU TRI WIJAYANTO bin SLAMET MARJONO</t>
  </si>
  <si>
    <t>3310152003850004
 3311042505740005
 3310152606860004</t>
  </si>
  <si>
    <t>BA-005/KBC.1007/CACAH/2025</t>
  </si>
  <si>
    <t>SBP-005/Mandiri/KBC.1007/2025</t>
  </si>
  <si>
    <t>LP-005/KBC.1007/2025</t>
  </si>
  <si>
    <t>SPLIT-003/KBC.1007/2025</t>
  </si>
  <si>
    <t>Andrianto</t>
  </si>
  <si>
    <t>3603182509940003</t>
  </si>
  <si>
    <t>BA-006/KBC.1007/CACAH/2025</t>
  </si>
  <si>
    <t>SBP-006/Bersama/KBC.1007/2025</t>
  </si>
  <si>
    <t>LP-006/KBC.1007/2025</t>
  </si>
  <si>
    <t>SPLIT-004/KBC.1007/2025</t>
  </si>
  <si>
    <t>Mustofiyah</t>
  </si>
  <si>
    <t>3321045303710003</t>
  </si>
  <si>
    <t>BA-007/KBC.1007/CACAH/2025</t>
  </si>
  <si>
    <t>SBP-007/Bersama/KBC.1007/2025</t>
  </si>
  <si>
    <t>LP-007/KBC.1007/2025</t>
  </si>
  <si>
    <t>SPLIT-005/KBC.1007/2025</t>
  </si>
  <si>
    <t>Al Alimah</t>
  </si>
  <si>
    <t>3321044308690004</t>
  </si>
  <si>
    <t>BA-008/KBC.1007/CACAH/2025</t>
  </si>
  <si>
    <t>KPPBC TMP B YOGYAKARTA</t>
  </si>
  <si>
    <t>1</t>
  </si>
  <si>
    <t>Bidang Cukai - BKC Tidak Dilekati Pita Cukai</t>
  </si>
  <si>
    <t xml:space="preserve">Mursidin </t>
  </si>
  <si>
    <t>(ktp : 1903050812020003)</t>
  </si>
  <si>
    <t>Pasal 56 dan/atau 54 UU Nomor 11 Tahun 1995 tentang Cukai sebagaimana terakhir kali diubah dengan UU Nomor 7 Tahun 2021 tentang Harmonisasi Peraturan Perpajakan</t>
  </si>
  <si>
    <t>BKC HT SKM</t>
  </si>
  <si>
    <t>2</t>
  </si>
  <si>
    <t>3</t>
  </si>
  <si>
    <t>4</t>
  </si>
  <si>
    <t>5</t>
  </si>
  <si>
    <t xml:space="preserve">Maman Abdul Rahman </t>
  </si>
  <si>
    <t>(ktp : 3278010611870001)</t>
  </si>
  <si>
    <t>6</t>
  </si>
  <si>
    <t>Impor Barang Penumpang</t>
  </si>
  <si>
    <t xml:space="preserve">Dion Stiven Sianturi </t>
  </si>
  <si>
    <t>(passport : E3316256)</t>
  </si>
  <si>
    <t>Permendag 08 Tahun 2024</t>
  </si>
  <si>
    <t>HANDPHONE, GADGET, PART &amp; ACCESSORIES - APPLE IPHONE</t>
  </si>
  <si>
    <t>Unit</t>
  </si>
  <si>
    <t>7</t>
  </si>
  <si>
    <t>8</t>
  </si>
  <si>
    <t>9</t>
  </si>
  <si>
    <t xml:space="preserve">Fatchul Andin </t>
  </si>
  <si>
    <t>(passport : E7887291)</t>
  </si>
  <si>
    <t>10</t>
  </si>
  <si>
    <t xml:space="preserve">Broto Susilo </t>
  </si>
  <si>
    <t>(ktp : 3403012409810002)</t>
  </si>
  <si>
    <t>UR/Sanksi Administrasi</t>
  </si>
  <si>
    <t>11</t>
  </si>
  <si>
    <t xml:space="preserve">Eni Lestari </t>
  </si>
  <si>
    <t>(ktp : 3403075712740002)</t>
  </si>
  <si>
    <t>KPPBC TMP C Magelang</t>
  </si>
  <si>
    <t>SBP-01/MANDIRI/KBC.100902/2025</t>
  </si>
  <si>
    <t>LP-01/KBC.100902/2025</t>
  </si>
  <si>
    <t>SPLIT-01/KBC.1009/2025</t>
  </si>
  <si>
    <t>Sony Mulyanto</t>
  </si>
  <si>
    <t>KTP / 3507180912860004</t>
  </si>
  <si>
    <t>Penetapan Sebagai BDN</t>
  </si>
  <si>
    <t>Melanggar Pasal 56 UU No. 39 Tahun 2007 Tentang Cukai</t>
  </si>
  <si>
    <t>HASIL TEMBAKAU</t>
  </si>
  <si>
    <t>BA-01/KBC.100902/CACAH/2025</t>
  </si>
  <si>
    <t>KEP-15/KBC.1009/2025</t>
  </si>
  <si>
    <t>SBP-02/MANDIRI/KBC.100902/2025</t>
  </si>
  <si>
    <t>LP-02/KBC.100902/2025</t>
  </si>
  <si>
    <t>Safri Nasution bin (Alm.) SAIPULLAH</t>
  </si>
  <si>
    <t>3275121605730002</t>
  </si>
  <si>
    <t>Melanggar Pasal 54 UU No. 39 Tahun 2007 jis. Pasal 55 ayat (1) Ke - 1 KUHP Pasal 53 ayat (1) KUHP dan/atau 56 UU No. 39 Tahun 2007 tentang Cukai jo. Pasal 55 ayat (1) Ke - 1 KUHP</t>
  </si>
  <si>
    <t>LK-01/KBC.1009/PPNS/2025</t>
  </si>
  <si>
    <t>SPTP-01/KBC.1009/PPNS/2025
 SPTP-01.1/KBC.1009/PPNS/2025</t>
  </si>
  <si>
    <t>17/01/2025
 18/01/2025</t>
  </si>
  <si>
    <t>PDP-01/KBC.1009/PPNS/2025
 PDP-01.1/KBC.1009/PPNS/2025</t>
  </si>
  <si>
    <t>3275121605730000</t>
  </si>
  <si>
    <t>Pemberkasan</t>
  </si>
  <si>
    <t>BA-02/KBC.100902/CACAH/2025</t>
  </si>
  <si>
    <t>13/Pid.Sus.SITA/2025/PN Pwr</t>
  </si>
  <si>
    <t>SBP-03/BERSAMA/KBC.100902/2025</t>
  </si>
  <si>
    <t>LP-03/KBC.100902/2025</t>
  </si>
  <si>
    <t>SPLIT-02/KBC.1009/2025</t>
  </si>
  <si>
    <t>Sudaryanto</t>
  </si>
  <si>
    <t>KTP / 3306043010890001</t>
  </si>
  <si>
    <t>Penelitian dalam rangka UR</t>
  </si>
  <si>
    <t>Melanggar Pasal 54 dan/atau Pasal 56 UU No. 39 Tahun 2007 Tentang Cukai</t>
  </si>
  <si>
    <t>BA-03/KBC.100902/CACAH/2025</t>
  </si>
  <si>
    <t>ND-20/KBC.100902/2025</t>
  </si>
  <si>
    <t>SBP-04/BERSAMA/KBC.100902/2025</t>
  </si>
  <si>
    <t>LP-04/KBC.100902/2025</t>
  </si>
  <si>
    <t>SPLIT-03/KBC.1009/2025</t>
  </si>
  <si>
    <t>Arif Kurniawan</t>
  </si>
  <si>
    <t>KTP / 3306080211930001</t>
  </si>
  <si>
    <t>BA-04/KBC.100902/CACAH/2025</t>
  </si>
  <si>
    <t>ND-21/KBC.100902/2025</t>
  </si>
  <si>
    <t>SBP-05/BERSAMA/KBC.100902/2025</t>
  </si>
  <si>
    <t>LP-05/KBC.100902/2025</t>
  </si>
  <si>
    <t>SPLIT-04/KBC.1009/2025</t>
  </si>
  <si>
    <t>Kustriyadi</t>
  </si>
  <si>
    <t>SIM B1 / 1455-7306-000038</t>
  </si>
  <si>
    <t>BA-05/KBC.100902/CACAH/2025</t>
  </si>
  <si>
    <t>ND-22/KBC.100902/2025</t>
  </si>
  <si>
    <t>kantor</t>
  </si>
  <si>
    <t>sbp_no</t>
  </si>
  <si>
    <t>sbp_tgl</t>
  </si>
  <si>
    <t>lp_no</t>
  </si>
  <si>
    <t>lp_tgl</t>
  </si>
  <si>
    <t>split_no</t>
  </si>
  <si>
    <t>split_tgl</t>
  </si>
  <si>
    <t>jenis_pelanggaran</t>
  </si>
  <si>
    <t>nama_pelanggar</t>
  </si>
  <si>
    <t>nik_npwp1</t>
  </si>
  <si>
    <t>alternatif_penyelesaian_masalah</t>
  </si>
  <si>
    <t>pasal_dilanggar</t>
  </si>
  <si>
    <t>lk_no</t>
  </si>
  <si>
    <t>sptp_no</t>
  </si>
  <si>
    <t>sptp_tgl</t>
  </si>
  <si>
    <t>spdp_no</t>
  </si>
  <si>
    <t xml:space="preserve">spdp_tgl </t>
  </si>
  <si>
    <t>nama_tsk</t>
  </si>
  <si>
    <t>nik_npwp2</t>
  </si>
  <si>
    <t>status_proses</t>
  </si>
  <si>
    <t>perkiraan_nilai_barang</t>
  </si>
  <si>
    <t>potensi_kehilangan_penerimaan_negara</t>
  </si>
  <si>
    <t>nama_pengguna_jasa</t>
  </si>
  <si>
    <t>npwp_pengguna_jasa</t>
  </si>
  <si>
    <t>kode_komoditi</t>
  </si>
  <si>
    <t>jenis</t>
  </si>
  <si>
    <t xml:space="preserve">jumlah </t>
  </si>
  <si>
    <t>satuan</t>
  </si>
  <si>
    <t>ba_pencacahan_no</t>
  </si>
  <si>
    <t>ba_pencacahan_tgl</t>
  </si>
  <si>
    <t>kep_bdn_no</t>
  </si>
  <si>
    <t>kep_bdn_tgl</t>
  </si>
  <si>
    <t>kep_bmn_no</t>
  </si>
  <si>
    <t>kep_bmn_tgl</t>
  </si>
  <si>
    <t>tap_sita_no</t>
  </si>
  <si>
    <t>tap_sita_tgl</t>
  </si>
  <si>
    <t>status</t>
  </si>
  <si>
    <t>proses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</si>
</sst>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(* #,##0_);_(* \(#,##0\);_(* &quot;-&quot;_);_(@_)"/>
    <numFmt numFmtId="44" formatCode="_(&quot;$&quot;* #,##0.00_);_(&quot;$&quot;* \(#,##0.00\);_(&quot;$&quot;* &quot;-&quot;??_);_(@_)"/>
    <numFmt numFmtId="164" formatCode="yyyy\-mm\-dd;@"/>
    <numFmt numFmtId="165" formatCode="[$-421]dd\ mmmm\ yyyy"/>
    <numFmt numFmtId="166" formatCode="_-&quot;Rp&quot;* #,##0_-;\-&quot;Rp&quot;* #,##0_-;_-&quot;Rp&quot;* &quot;-&quot;_-;_-@"/>
    <numFmt numFmtId="167" formatCode="#,##0.0"/>
    <numFmt numFmtId="168" formatCode="_-&quot;Rp&quot;* #,##0_-;\-&quot;Rp&quot;* #,##0_-;_-&quot;Rp&quot;* &quot;-&quot;_-;_-@_-"/>
    <numFmt numFmtId="169" formatCode="&quot;SBP-&quot;00&quot;/KBC.100102/2025&quot;"/>
    <numFmt numFmtId="170" formatCode="&quot;LP-&quot;00&quot;/KBC.100102/2025&quot;"/>
    <numFmt numFmtId="171" formatCode="_-&quot;Rp&quot;* #,##0.00_-;\-&quot;Rp&quot;* #,##0.00_-;_-&quot;Rp&quot;* &quot;-&quot;??_-;_-@_-"/>
    <numFmt numFmtId="172" formatCode="&quot;SBP-&quot;00&quot;/KBC.100302/2024&quot;"/>
    <numFmt numFmtId="173" formatCode="&quot;LP-&quot;00&quot;/KBC.100302/2024&quot;"/>
    <numFmt numFmtId="174" formatCode="&quot;SPLIT-&quot;00&quot;/KBC.100302/2024&quot;"/>
    <numFmt numFmtId="175" formatCode="_(* #,##0_);_(* \(#,##0\);_(* &quot;-&quot;??_);_(@_)"/>
    <numFmt numFmtId="176" formatCode="&quot;BA-&quot;00&quot;/KBC.100302/CACAH/2024&quot;"/>
    <numFmt numFmtId="177" formatCode="_-[$Rp-421]* #,##0_-;\-[$Rp-421]* #,##0_-;_-[$Rp-421]* &quot;-&quot;??_-;_-@"/>
    <numFmt numFmtId="178" formatCode="&quot;SPLIT&quot;\-\ 0##&quot;/KBC.100402/2024&quot;"/>
    <numFmt numFmtId="180" formatCode="_(&quot;Rp&quot;* #,##0_);_(&quot;Rp&quot;* \(#,##0\);_(&quot;Rp&quot;* &quot;-&quot;_);_(@_)"/>
    <numFmt numFmtId="181" formatCode="&quot;SBP-&quot;###&quot;/KBC.100602/2024&quot;"/>
    <numFmt numFmtId="182" formatCode="_-&quot;Rp&quot;* #,##0_-;\-&quot;Rp&quot;* #,##0_-;_-&quot;Rp&quot;* &quot;-&quot;??_-;_-@_-"/>
    <numFmt numFmtId="183" formatCode="&quot;SBP-&quot;###&quot;/KBC.100602/2023&quot;"/>
    <numFmt numFmtId="184" formatCode="&quot;Rp&quot;#,##0"/>
    <numFmt numFmtId="185" formatCode="&quot;KEP-&quot;###&quot;/KBC.1006/2023&quot;"/>
    <numFmt numFmtId="186" formatCode="&quot;SBP-&quot;000&quot;/KBC.1007/2024&quot;"/>
    <numFmt numFmtId="187" formatCode="&quot;SPLIT-&quot;000&quot;/KBC.1007/2023&quot;"/>
    <numFmt numFmtId="188" formatCode="_-&quot;Rp&quot;* #,##0_-;\-&quot;Rp&quot;* #,##0_-;_-&quot;Rp&quot;* &quot;-&quot;??_-;_-@"/>
    <numFmt numFmtId="189" formatCode="&quot;SBP-&quot;@&quot;/KBC.100802/2025&quot;"/>
    <numFmt numFmtId="190" formatCode="&quot;LP-&quot;@&quot;/KBC.100802/2025&quot;"/>
    <numFmt numFmtId="191" formatCode="&quot;SPLIT-&quot;@&quot;/KBC.100802/2025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charset val="1"/>
      <scheme val="minor"/>
    </font>
    <font>
      <sz val="11"/>
      <color rgb="FF0C0C0C"/>
      <name val="Arial"/>
      <family val="2"/>
    </font>
    <font>
      <sz val="11"/>
      <color rgb="FF0D0D0D"/>
      <name val="Arial"/>
      <family val="2"/>
    </font>
    <font>
      <sz val="11"/>
      <color theme="1" tint="4.9989318521683403E-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171" fontId="1" fillId="0" borderId="0" applyFont="0" applyFill="0" applyBorder="0" applyAlignment="0" applyProtection="0"/>
  </cellStyleXfs>
  <cellXfs count="14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 wrapText="1"/>
    </xf>
    <xf numFmtId="169" fontId="2" fillId="0" borderId="1" xfId="3" applyNumberFormat="1" applyFont="1" applyBorder="1" applyAlignment="1">
      <alignment horizontal="center" vertical="center"/>
    </xf>
    <xf numFmtId="164" fontId="2" fillId="0" borderId="1" xfId="3" applyNumberFormat="1" applyFont="1" applyBorder="1" applyAlignment="1">
      <alignment horizontal="center" vertical="center"/>
    </xf>
    <xf numFmtId="170" fontId="2" fillId="0" borderId="1" xfId="3" applyNumberFormat="1" applyFont="1" applyBorder="1" applyAlignment="1">
      <alignment horizontal="center" vertical="center"/>
    </xf>
    <xf numFmtId="168" fontId="2" fillId="0" borderId="1" xfId="2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168" fontId="2" fillId="0" borderId="1" xfId="2" quotePrefix="1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left" vertical="center" wrapText="1"/>
    </xf>
    <xf numFmtId="164" fontId="5" fillId="0" borderId="3" xfId="0" applyNumberFormat="1" applyFont="1" applyBorder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168" fontId="5" fillId="0" borderId="4" xfId="0" applyNumberFormat="1" applyFont="1" applyBorder="1" applyAlignment="1">
      <alignment horizontal="left" vertical="center" wrapText="1"/>
    </xf>
    <xf numFmtId="3" fontId="5" fillId="0" borderId="3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2" fillId="0" borderId="4" xfId="0" applyNumberFormat="1" applyFont="1" applyBorder="1" applyAlignment="1">
      <alignment horizontal="left" vertical="center"/>
    </xf>
    <xf numFmtId="172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173" fontId="3" fillId="0" borderId="1" xfId="0" applyNumberFormat="1" applyFont="1" applyBorder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/>
    <xf numFmtId="0" fontId="3" fillId="0" borderId="1" xfId="0" applyFont="1" applyBorder="1"/>
    <xf numFmtId="175" fontId="3" fillId="0" borderId="1" xfId="0" applyNumberFormat="1" applyFont="1" applyBorder="1"/>
    <xf numFmtId="176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164" fontId="3" fillId="0" borderId="1" xfId="0" applyNumberFormat="1" applyFont="1" applyBorder="1"/>
    <xf numFmtId="0" fontId="6" fillId="3" borderId="1" xfId="0" applyFont="1" applyFill="1" applyBorder="1" applyAlignment="1">
      <alignment horizontal="center" vertical="top"/>
    </xf>
    <xf numFmtId="177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175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164" fontId="2" fillId="0" borderId="1" xfId="4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/>
    </xf>
    <xf numFmtId="0" fontId="2" fillId="4" borderId="1" xfId="5" quotePrefix="1" applyFont="1" applyFill="1" applyBorder="1" applyAlignment="1">
      <alignment horizontal="center" vertical="top" wrapText="1"/>
    </xf>
    <xf numFmtId="0" fontId="2" fillId="4" borderId="1" xfId="5" quotePrefix="1" applyFont="1" applyFill="1" applyBorder="1" applyAlignment="1">
      <alignment horizontal="center" vertical="top"/>
    </xf>
    <xf numFmtId="164" fontId="2" fillId="4" borderId="1" xfId="5" quotePrefix="1" applyNumberFormat="1" applyFont="1" applyFill="1" applyBorder="1" applyAlignment="1">
      <alignment horizontal="center" vertical="top"/>
    </xf>
    <xf numFmtId="171" fontId="2" fillId="0" borderId="1" xfId="6" applyFont="1" applyBorder="1"/>
    <xf numFmtId="0" fontId="2" fillId="0" borderId="1" xfId="4" applyFont="1" applyBorder="1" applyAlignment="1">
      <alignment horizontal="center" vertical="center"/>
    </xf>
    <xf numFmtId="0" fontId="2" fillId="0" borderId="1" xfId="4" applyFont="1" applyBorder="1"/>
    <xf numFmtId="164" fontId="2" fillId="4" borderId="1" xfId="5" quotePrefix="1" applyNumberFormat="1" applyFont="1" applyFill="1" applyBorder="1" applyAlignment="1">
      <alignment horizontal="center" vertical="top" wrapText="1"/>
    </xf>
    <xf numFmtId="15" fontId="2" fillId="4" borderId="1" xfId="4" quotePrefix="1" applyNumberFormat="1" applyFont="1" applyFill="1" applyBorder="1" applyAlignment="1">
      <alignment horizontal="center" vertical="top"/>
    </xf>
    <xf numFmtId="164" fontId="2" fillId="4" borderId="1" xfId="4" quotePrefix="1" applyNumberFormat="1" applyFont="1" applyFill="1" applyBorder="1" applyAlignment="1">
      <alignment horizontal="center" vertical="top"/>
    </xf>
    <xf numFmtId="0" fontId="2" fillId="4" borderId="1" xfId="5" quotePrefix="1" applyFont="1" applyFill="1" applyBorder="1" applyAlignment="1">
      <alignment horizontal="left" vertical="top"/>
    </xf>
    <xf numFmtId="1" fontId="7" fillId="0" borderId="1" xfId="4" applyNumberFormat="1" applyFont="1" applyBorder="1" applyAlignment="1">
      <alignment horizontal="center" vertical="center" wrapText="1"/>
    </xf>
    <xf numFmtId="164" fontId="7" fillId="0" borderId="1" xfId="4" applyNumberFormat="1" applyFont="1" applyBorder="1" applyAlignment="1">
      <alignment horizontal="center" vertical="top" wrapText="1"/>
    </xf>
    <xf numFmtId="0" fontId="2" fillId="4" borderId="1" xfId="5" applyFont="1" applyFill="1" applyBorder="1" applyAlignment="1">
      <alignment horizontal="center" vertical="top"/>
    </xf>
    <xf numFmtId="171" fontId="7" fillId="0" borderId="1" xfId="6" applyFont="1" applyBorder="1" applyAlignment="1">
      <alignment horizontal="center" vertical="center" wrapText="1"/>
    </xf>
    <xf numFmtId="164" fontId="7" fillId="0" borderId="1" xfId="4" quotePrefix="1" applyNumberFormat="1" applyFont="1" applyBorder="1" applyAlignment="1">
      <alignment horizontal="center" vertical="center" wrapText="1"/>
    </xf>
    <xf numFmtId="164" fontId="7" fillId="0" borderId="1" xfId="4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/>
    </xf>
    <xf numFmtId="164" fontId="7" fillId="0" borderId="1" xfId="4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2" fillId="0" borderId="1" xfId="5" quotePrefix="1" applyFont="1" applyBorder="1" applyAlignment="1">
      <alignment horizontal="center" vertical="center"/>
    </xf>
    <xf numFmtId="164" fontId="2" fillId="0" borderId="1" xfId="5" quotePrefix="1" applyNumberFormat="1" applyFont="1" applyBorder="1" applyAlignment="1">
      <alignment horizontal="center" vertical="center"/>
    </xf>
    <xf numFmtId="0" fontId="2" fillId="4" borderId="1" xfId="5" quotePrefix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8" fontId="2" fillId="0" borderId="1" xfId="5" quotePrefix="1" applyNumberFormat="1" applyFont="1" applyBorder="1" applyAlignment="1">
      <alignment horizontal="center" vertical="center"/>
    </xf>
    <xf numFmtId="41" fontId="2" fillId="0" borderId="1" xfId="1" quotePrefix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80" fontId="2" fillId="4" borderId="1" xfId="0" applyNumberFormat="1" applyFont="1" applyFill="1" applyBorder="1"/>
    <xf numFmtId="18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82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83" fontId="3" fillId="3" borderId="1" xfId="0" applyNumberFormat="1" applyFont="1" applyFill="1" applyBorder="1" applyAlignment="1">
      <alignment horizontal="center"/>
    </xf>
    <xf numFmtId="182" fontId="3" fillId="3" borderId="1" xfId="0" applyNumberFormat="1" applyFont="1" applyFill="1" applyBorder="1" applyAlignment="1">
      <alignment horizontal="center"/>
    </xf>
    <xf numFmtId="175" fontId="3" fillId="3" borderId="1" xfId="0" applyNumberFormat="1" applyFont="1" applyFill="1" applyBorder="1" applyAlignment="1">
      <alignment horizontal="right"/>
    </xf>
    <xf numFmtId="18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168" fontId="3" fillId="3" borderId="1" xfId="0" applyNumberFormat="1" applyFont="1" applyFill="1" applyBorder="1" applyAlignment="1">
      <alignment horizontal="center"/>
    </xf>
    <xf numFmtId="175" fontId="3" fillId="3" borderId="1" xfId="0" applyNumberFormat="1" applyFont="1" applyFill="1" applyBorder="1" applyAlignment="1">
      <alignment horizontal="center"/>
    </xf>
    <xf numFmtId="185" fontId="3" fillId="3" borderId="1" xfId="0" applyNumberFormat="1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0" fontId="2" fillId="3" borderId="1" xfId="0" quotePrefix="1" applyFont="1" applyFill="1" applyBorder="1" applyAlignment="1">
      <alignment horizontal="center" vertical="center" wrapText="1"/>
    </xf>
    <xf numFmtId="186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87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right" vertical="center" wrapText="1"/>
    </xf>
    <xf numFmtId="188" fontId="3" fillId="0" borderId="1" xfId="0" applyNumberFormat="1" applyFont="1" applyBorder="1" applyAlignment="1">
      <alignment vertical="center" wrapText="1"/>
    </xf>
    <xf numFmtId="0" fontId="0" fillId="0" borderId="1" xfId="0" applyBorder="1"/>
    <xf numFmtId="188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189" fontId="2" fillId="0" borderId="1" xfId="3" applyNumberFormat="1" applyFont="1" applyBorder="1" applyAlignment="1">
      <alignment horizontal="center" vertical="top" wrapText="1"/>
    </xf>
    <xf numFmtId="164" fontId="2" fillId="0" borderId="1" xfId="3" quotePrefix="1" applyNumberFormat="1" applyFont="1" applyBorder="1" applyAlignment="1">
      <alignment horizontal="center" vertical="top"/>
    </xf>
    <xf numFmtId="190" fontId="8" fillId="0" borderId="1" xfId="0" applyNumberFormat="1" applyFont="1" applyBorder="1" applyAlignment="1">
      <alignment horizontal="center" vertical="top" wrapText="1"/>
    </xf>
    <xf numFmtId="191" fontId="8" fillId="0" borderId="1" xfId="3" quotePrefix="1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3" applyFont="1" applyBorder="1" applyAlignment="1">
      <alignment horizontal="center" vertical="top" wrapText="1"/>
    </xf>
    <xf numFmtId="0" fontId="8" fillId="4" borderId="1" xfId="3" applyFont="1" applyFill="1" applyBorder="1" applyAlignment="1">
      <alignment horizontal="center" vertical="top" wrapText="1"/>
    </xf>
    <xf numFmtId="164" fontId="8" fillId="0" borderId="1" xfId="3" applyNumberFormat="1" applyFont="1" applyBorder="1" applyAlignment="1">
      <alignment horizontal="center" vertical="top" wrapText="1"/>
    </xf>
    <xf numFmtId="168" fontId="8" fillId="0" borderId="1" xfId="3" applyNumberFormat="1" applyFont="1" applyBorder="1" applyAlignment="1">
      <alignment horizontal="center" vertical="top" wrapText="1"/>
    </xf>
    <xf numFmtId="168" fontId="8" fillId="0" borderId="1" xfId="1" applyNumberFormat="1" applyFont="1" applyBorder="1" applyAlignment="1">
      <alignment horizontal="right" vertical="top"/>
    </xf>
    <xf numFmtId="0" fontId="8" fillId="0" borderId="1" xfId="3" quotePrefix="1" applyFont="1" applyBorder="1" applyAlignment="1">
      <alignment horizontal="center" vertical="top" wrapText="1"/>
    </xf>
    <xf numFmtId="0" fontId="8" fillId="0" borderId="1" xfId="3" applyFont="1" applyBorder="1" applyAlignment="1">
      <alignment horizontal="center" vertical="top"/>
    </xf>
    <xf numFmtId="0" fontId="8" fillId="0" borderId="1" xfId="3" quotePrefix="1" applyFont="1" applyBorder="1" applyAlignment="1">
      <alignment horizontal="left" vertical="top" wrapText="1"/>
    </xf>
    <xf numFmtId="4" fontId="8" fillId="0" borderId="1" xfId="0" applyNumberFormat="1" applyFont="1" applyBorder="1" applyAlignment="1">
      <alignment horizontal="center" vertical="top"/>
    </xf>
    <xf numFmtId="0" fontId="2" fillId="0" borderId="1" xfId="3" applyFont="1" applyBorder="1" applyAlignment="1">
      <alignment horizontal="center" vertical="top" wrapText="1"/>
    </xf>
    <xf numFmtId="164" fontId="2" fillId="0" borderId="1" xfId="3" applyNumberFormat="1" applyFont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right" vertical="top"/>
    </xf>
    <xf numFmtId="0" fontId="8" fillId="4" borderId="1" xfId="3" quotePrefix="1" applyFont="1" applyFill="1" applyBorder="1" applyAlignment="1">
      <alignment horizontal="center" vertical="top" wrapText="1"/>
    </xf>
    <xf numFmtId="168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164" fontId="0" fillId="0" borderId="0" xfId="0" applyNumberFormat="1"/>
  </cellXfs>
  <cellStyles count="7">
    <cellStyle name="Currency 2" xfId="6" xr:uid="{093B0F53-352C-4CCE-A089-C6ABD41A7FFB}"/>
    <cellStyle name="Koma [0]" xfId="1" builtinId="6"/>
    <cellStyle name="Mata Uang" xfId="2" builtinId="4"/>
    <cellStyle name="Normal" xfId="0" builtinId="0"/>
    <cellStyle name="Normal 2" xfId="3" xr:uid="{5C3ABE7E-9324-43D6-B98F-4465ADF99A2A}"/>
    <cellStyle name="Normal 2 2" xfId="5" xr:uid="{13B0A4AE-AF2B-4C5B-8039-8D585B64D05E}"/>
    <cellStyle name="Normal 3" xfId="4" xr:uid="{A2A4D025-E6AF-4E80-A49D-98F73B4438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A560B05-7AED-4007-BEF7-E75464D5D16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2896434-3818-489E-BC2F-FAA1C94AB656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D34116CB-C17B-4D40-9EF6-6A8E7E80FF51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1D7172B-7DA4-4FE2-B950-A733BDF492D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E5B4FF8B-E611-45A6-BDB9-A4D54814799D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782199A4-D9B4-44CC-A22F-CD881C40812C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1D151821-A753-4B7D-9B40-68689EB60462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3</xdr:row>
      <xdr:rowOff>0</xdr:rowOff>
    </xdr:from>
    <xdr:ext cx="142875" cy="238125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7C857556-68D3-4D3F-9D80-4267B9F291A3}"/>
            </a:ext>
          </a:extLst>
        </xdr:cNvPr>
        <xdr:cNvSpPr txBox="1"/>
      </xdr:nvSpPr>
      <xdr:spPr>
        <a:xfrm>
          <a:off x="15971520" y="361950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6B37EC2-06A8-489A-9207-84BEB04797D9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E8363516-856E-4376-979A-5A20B8ED1268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CABD91CA-83D9-4C16-9483-779126C59E59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4268CDA3-6A54-4E71-A4C7-BBCD4375791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1BE7F290-9262-4EC9-B61E-C44859E559A0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F84AE2FF-09CD-4D6A-9397-F288D3D3AF31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1C861BD1-E3A5-4B8A-896C-D675DE37EC3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C6A46324-AF6E-4D72-80B3-5D51F5F16F74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BC8F9F10-4310-49D7-A540-2A583D787EBA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8FA6C179-273D-4C0B-97B9-FC13E39D310C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39011866-64E1-4909-819B-52251BE8F5B6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B08F4575-05C7-48D8-AD1B-536AC288FD9C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99C06B9E-9016-43EE-9681-67096052CE94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9246AF98-D4CA-4F92-B562-944A039B86AF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1AD93DD8-E3BE-48B0-A716-071A6F81B630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4</xdr:row>
      <xdr:rowOff>0</xdr:rowOff>
    </xdr:from>
    <xdr:ext cx="152400" cy="247650"/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id="{7E300972-A040-4174-94E5-F3DF2B1DB897}"/>
            </a:ext>
          </a:extLst>
        </xdr:cNvPr>
        <xdr:cNvSpPr txBox="1"/>
      </xdr:nvSpPr>
      <xdr:spPr>
        <a:xfrm>
          <a:off x="15971520" y="38023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id="{B230185C-A9A9-4E88-A46E-504DAA24A16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id="{7A2D0E0F-4584-442E-866E-460909BD5B9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8" name="Shape 4">
          <a:extLst>
            <a:ext uri="{FF2B5EF4-FFF2-40B4-BE49-F238E27FC236}">
              <a16:creationId xmlns:a16="http://schemas.microsoft.com/office/drawing/2014/main" id="{DDB99AC2-EA8B-4877-A488-5ED5814258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29" name="Shape 4">
          <a:extLst>
            <a:ext uri="{FF2B5EF4-FFF2-40B4-BE49-F238E27FC236}">
              <a16:creationId xmlns:a16="http://schemas.microsoft.com/office/drawing/2014/main" id="{0834C2D7-2314-44E7-BC5F-F98FE4232FC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8569F497-AD60-4306-90C2-E41443A61B6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469DC16E-0DEE-4E9C-9A3D-B6D505A38DA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68A0EE1A-3993-4F6B-B603-F4A557EA363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D0DBF39A-E0BD-4AAA-B738-76571178F47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0EF47059-CC50-46A7-9248-FDF260AAE96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41DAB935-9C5C-4586-B228-464FA6E25CE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FD0DFE0-4E76-4485-8E7D-2C673A4D9C8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A26CF5E9-0770-4CB3-BE27-D0115560587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CE203519-034D-4D58-8754-1045502693A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7F3427AE-83C0-4437-9326-9F61FE15138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805075AD-6132-496C-8E62-E043FDADAD3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6A9F8A68-36E3-43EE-8A4C-712BA8B96C0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B8D87F10-1664-4D33-AC53-D57A165285C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481850DA-364E-4B45-A28E-4F306A47B7E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B5E0FD92-A864-42CB-8AF2-C0D509D93A3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C052CAE1-80E1-43E4-B2E0-76EBBDB940B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03E03CD1-8FA4-4C7F-B254-B96E13596F4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B08E175B-8118-46B9-B2A7-01D72F4F288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DCFA475E-10FE-458C-9096-ACA198BC25D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2240543E-8E6B-46FB-8AC6-760EDD514BA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0" name="Shape 4">
          <a:extLst>
            <a:ext uri="{FF2B5EF4-FFF2-40B4-BE49-F238E27FC236}">
              <a16:creationId xmlns:a16="http://schemas.microsoft.com/office/drawing/2014/main" id="{F58993B2-7583-4357-ADD5-10F0960C615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1" name="Shape 4">
          <a:extLst>
            <a:ext uri="{FF2B5EF4-FFF2-40B4-BE49-F238E27FC236}">
              <a16:creationId xmlns:a16="http://schemas.microsoft.com/office/drawing/2014/main" id="{6E3D7454-72FC-4C95-BC3C-3EDF8824025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2" name="Shape 4">
          <a:extLst>
            <a:ext uri="{FF2B5EF4-FFF2-40B4-BE49-F238E27FC236}">
              <a16:creationId xmlns:a16="http://schemas.microsoft.com/office/drawing/2014/main" id="{E6889288-E21B-40EA-9FCC-844B0CE0C10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140BA4F9-F104-4EBD-9888-43011591430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id="{93ECD53E-4A63-441D-8198-682A7B8F68F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626AE85F-89C0-452D-8D8D-5BC0DD9DF46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id="{BE46BF03-19DC-4749-9724-6753030AED4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id="{77F3A21C-EA8B-47F3-AC10-5956F6435B4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id="{B8AB6F33-C2FB-4003-A0D7-11186A781D1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id="{CD3CB0D4-F114-4DFA-8A79-7409258F42A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id="{98040066-FE39-41B0-9A57-059C6C2BE10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1" name="Shape 4">
          <a:extLst>
            <a:ext uri="{FF2B5EF4-FFF2-40B4-BE49-F238E27FC236}">
              <a16:creationId xmlns:a16="http://schemas.microsoft.com/office/drawing/2014/main" id="{E41FEFDB-551D-4BF2-97A0-3D5A2CBC66E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A6C153E8-18CA-4B81-BAD3-27E9813C459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3" name="Shape 4">
          <a:extLst>
            <a:ext uri="{FF2B5EF4-FFF2-40B4-BE49-F238E27FC236}">
              <a16:creationId xmlns:a16="http://schemas.microsoft.com/office/drawing/2014/main" id="{891508CB-2E24-4616-93B7-BD904EF2F95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4" name="Shape 4">
          <a:extLst>
            <a:ext uri="{FF2B5EF4-FFF2-40B4-BE49-F238E27FC236}">
              <a16:creationId xmlns:a16="http://schemas.microsoft.com/office/drawing/2014/main" id="{DBF3A60C-D5E6-4450-942A-7F30C882AE1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5" name="Shape 4">
          <a:extLst>
            <a:ext uri="{FF2B5EF4-FFF2-40B4-BE49-F238E27FC236}">
              <a16:creationId xmlns:a16="http://schemas.microsoft.com/office/drawing/2014/main" id="{F848C09A-449D-428B-B03D-6AB74CE797B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6" name="Shape 4">
          <a:extLst>
            <a:ext uri="{FF2B5EF4-FFF2-40B4-BE49-F238E27FC236}">
              <a16:creationId xmlns:a16="http://schemas.microsoft.com/office/drawing/2014/main" id="{D24645D8-167C-4302-B11E-DA3C756BBC7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7" name="Shape 4">
          <a:extLst>
            <a:ext uri="{FF2B5EF4-FFF2-40B4-BE49-F238E27FC236}">
              <a16:creationId xmlns:a16="http://schemas.microsoft.com/office/drawing/2014/main" id="{30487859-B182-496A-92E6-F513D63998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8" name="Shape 4">
          <a:extLst>
            <a:ext uri="{FF2B5EF4-FFF2-40B4-BE49-F238E27FC236}">
              <a16:creationId xmlns:a16="http://schemas.microsoft.com/office/drawing/2014/main" id="{11A87605-FED5-42E2-A715-F215305B6DE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69" name="Shape 4">
          <a:extLst>
            <a:ext uri="{FF2B5EF4-FFF2-40B4-BE49-F238E27FC236}">
              <a16:creationId xmlns:a16="http://schemas.microsoft.com/office/drawing/2014/main" id="{0444D88D-600A-4C23-9C70-4372B87971E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0" name="Shape 4">
          <a:extLst>
            <a:ext uri="{FF2B5EF4-FFF2-40B4-BE49-F238E27FC236}">
              <a16:creationId xmlns:a16="http://schemas.microsoft.com/office/drawing/2014/main" id="{DBFF22A3-DCE9-4726-A197-54452294927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1" name="Shape 4">
          <a:extLst>
            <a:ext uri="{FF2B5EF4-FFF2-40B4-BE49-F238E27FC236}">
              <a16:creationId xmlns:a16="http://schemas.microsoft.com/office/drawing/2014/main" id="{895301DD-2CCB-4DAA-AAE5-DACE3FA3C3B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2" name="Shape 4">
          <a:extLst>
            <a:ext uri="{FF2B5EF4-FFF2-40B4-BE49-F238E27FC236}">
              <a16:creationId xmlns:a16="http://schemas.microsoft.com/office/drawing/2014/main" id="{6D715502-6BD9-4C39-8FE6-FF63C0813D5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3" name="Shape 4">
          <a:extLst>
            <a:ext uri="{FF2B5EF4-FFF2-40B4-BE49-F238E27FC236}">
              <a16:creationId xmlns:a16="http://schemas.microsoft.com/office/drawing/2014/main" id="{433EEE93-10FC-4656-AF30-6C27682E2F01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4" name="Shape 4">
          <a:extLst>
            <a:ext uri="{FF2B5EF4-FFF2-40B4-BE49-F238E27FC236}">
              <a16:creationId xmlns:a16="http://schemas.microsoft.com/office/drawing/2014/main" id="{FBA6BC55-DBAA-4D06-A62C-6B5E6AEB187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5" name="Shape 4">
          <a:extLst>
            <a:ext uri="{FF2B5EF4-FFF2-40B4-BE49-F238E27FC236}">
              <a16:creationId xmlns:a16="http://schemas.microsoft.com/office/drawing/2014/main" id="{54B3B2C6-C005-4FAF-B253-8FFDEBF3AD9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6" name="Shape 4">
          <a:extLst>
            <a:ext uri="{FF2B5EF4-FFF2-40B4-BE49-F238E27FC236}">
              <a16:creationId xmlns:a16="http://schemas.microsoft.com/office/drawing/2014/main" id="{A03827EC-0D60-4CE3-8829-138E8ED92A8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7" name="Shape 4">
          <a:extLst>
            <a:ext uri="{FF2B5EF4-FFF2-40B4-BE49-F238E27FC236}">
              <a16:creationId xmlns:a16="http://schemas.microsoft.com/office/drawing/2014/main" id="{E4CFF2EB-CD95-457E-8AD0-E473E02103D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8" name="Shape 4">
          <a:extLst>
            <a:ext uri="{FF2B5EF4-FFF2-40B4-BE49-F238E27FC236}">
              <a16:creationId xmlns:a16="http://schemas.microsoft.com/office/drawing/2014/main" id="{33FBB9DF-245F-407A-8C00-95E902ECF65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79" name="Shape 4">
          <a:extLst>
            <a:ext uri="{FF2B5EF4-FFF2-40B4-BE49-F238E27FC236}">
              <a16:creationId xmlns:a16="http://schemas.microsoft.com/office/drawing/2014/main" id="{67A0B9D2-0D2C-40F5-AD19-77DF6E054A1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0" name="Shape 4">
          <a:extLst>
            <a:ext uri="{FF2B5EF4-FFF2-40B4-BE49-F238E27FC236}">
              <a16:creationId xmlns:a16="http://schemas.microsoft.com/office/drawing/2014/main" id="{5A2D27D1-F3B1-482D-8D89-97A730CD0C7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1" name="Shape 4">
          <a:extLst>
            <a:ext uri="{FF2B5EF4-FFF2-40B4-BE49-F238E27FC236}">
              <a16:creationId xmlns:a16="http://schemas.microsoft.com/office/drawing/2014/main" id="{F0DDAD7A-1CEE-4045-B7AE-CC27CF36D05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2" name="Shape 4">
          <a:extLst>
            <a:ext uri="{FF2B5EF4-FFF2-40B4-BE49-F238E27FC236}">
              <a16:creationId xmlns:a16="http://schemas.microsoft.com/office/drawing/2014/main" id="{1C013193-6190-42C9-BA18-545A89DE53A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3" name="Shape 4">
          <a:extLst>
            <a:ext uri="{FF2B5EF4-FFF2-40B4-BE49-F238E27FC236}">
              <a16:creationId xmlns:a16="http://schemas.microsoft.com/office/drawing/2014/main" id="{C7184162-5158-4D91-9611-7F7C76F3716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4" name="Shape 4">
          <a:extLst>
            <a:ext uri="{FF2B5EF4-FFF2-40B4-BE49-F238E27FC236}">
              <a16:creationId xmlns:a16="http://schemas.microsoft.com/office/drawing/2014/main" id="{300239C2-D4E1-43AA-999F-81D096E7D63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BD68070B-DEFE-4C4D-BF87-33FE07D230AC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6" name="Shape 4">
          <a:extLst>
            <a:ext uri="{FF2B5EF4-FFF2-40B4-BE49-F238E27FC236}">
              <a16:creationId xmlns:a16="http://schemas.microsoft.com/office/drawing/2014/main" id="{CE78ACC8-1AD0-4D99-B92C-D7B255B44E6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7" name="Shape 4">
          <a:extLst>
            <a:ext uri="{FF2B5EF4-FFF2-40B4-BE49-F238E27FC236}">
              <a16:creationId xmlns:a16="http://schemas.microsoft.com/office/drawing/2014/main" id="{FF91EF30-C111-4098-BD65-D3D605926C1E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8" name="Shape 4">
          <a:extLst>
            <a:ext uri="{FF2B5EF4-FFF2-40B4-BE49-F238E27FC236}">
              <a16:creationId xmlns:a16="http://schemas.microsoft.com/office/drawing/2014/main" id="{BFDECC5F-9744-4B71-B134-5CBE8484E2C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89" name="Shape 4">
          <a:extLst>
            <a:ext uri="{FF2B5EF4-FFF2-40B4-BE49-F238E27FC236}">
              <a16:creationId xmlns:a16="http://schemas.microsoft.com/office/drawing/2014/main" id="{2E62A834-F925-40E7-A1D0-04CDF707B21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0" name="Shape 4">
          <a:extLst>
            <a:ext uri="{FF2B5EF4-FFF2-40B4-BE49-F238E27FC236}">
              <a16:creationId xmlns:a16="http://schemas.microsoft.com/office/drawing/2014/main" id="{72AF49BB-0949-4DDA-8624-BF4082E9EBB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1" name="Shape 4">
          <a:extLst>
            <a:ext uri="{FF2B5EF4-FFF2-40B4-BE49-F238E27FC236}">
              <a16:creationId xmlns:a16="http://schemas.microsoft.com/office/drawing/2014/main" id="{CD934A03-E113-4809-A633-9E0ABDCA1CA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2" name="Shape 4">
          <a:extLst>
            <a:ext uri="{FF2B5EF4-FFF2-40B4-BE49-F238E27FC236}">
              <a16:creationId xmlns:a16="http://schemas.microsoft.com/office/drawing/2014/main" id="{643BECDE-E383-4335-B8CC-C5AFA48A4F55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3" name="Shape 4">
          <a:extLst>
            <a:ext uri="{FF2B5EF4-FFF2-40B4-BE49-F238E27FC236}">
              <a16:creationId xmlns:a16="http://schemas.microsoft.com/office/drawing/2014/main" id="{85D63218-47C2-4750-9925-1247FEA622A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4" name="Shape 4">
          <a:extLst>
            <a:ext uri="{FF2B5EF4-FFF2-40B4-BE49-F238E27FC236}">
              <a16:creationId xmlns:a16="http://schemas.microsoft.com/office/drawing/2014/main" id="{9A8A964F-EC8A-4078-B835-6DBF5BD1AFB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5" name="Shape 4">
          <a:extLst>
            <a:ext uri="{FF2B5EF4-FFF2-40B4-BE49-F238E27FC236}">
              <a16:creationId xmlns:a16="http://schemas.microsoft.com/office/drawing/2014/main" id="{91E6283B-EC0F-4171-A91B-BEE23324828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6" name="Shape 4">
          <a:extLst>
            <a:ext uri="{FF2B5EF4-FFF2-40B4-BE49-F238E27FC236}">
              <a16:creationId xmlns:a16="http://schemas.microsoft.com/office/drawing/2014/main" id="{BE32AC41-C9C8-4962-86F3-516408BC02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7" name="Shape 4">
          <a:extLst>
            <a:ext uri="{FF2B5EF4-FFF2-40B4-BE49-F238E27FC236}">
              <a16:creationId xmlns:a16="http://schemas.microsoft.com/office/drawing/2014/main" id="{55AA2D26-B995-47FC-879D-1C551159AF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8" name="Shape 4">
          <a:extLst>
            <a:ext uri="{FF2B5EF4-FFF2-40B4-BE49-F238E27FC236}">
              <a16:creationId xmlns:a16="http://schemas.microsoft.com/office/drawing/2014/main" id="{9C3A68D5-8DE8-4446-9AC7-A9E4EA182F5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99" name="Shape 4">
          <a:extLst>
            <a:ext uri="{FF2B5EF4-FFF2-40B4-BE49-F238E27FC236}">
              <a16:creationId xmlns:a16="http://schemas.microsoft.com/office/drawing/2014/main" id="{8FE60137-9344-48BA-9DA8-0183B9B4C41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0" name="Shape 4">
          <a:extLst>
            <a:ext uri="{FF2B5EF4-FFF2-40B4-BE49-F238E27FC236}">
              <a16:creationId xmlns:a16="http://schemas.microsoft.com/office/drawing/2014/main" id="{EBD92026-FD12-4C21-BB33-B2BD19DA7BFD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1" name="Shape 4">
          <a:extLst>
            <a:ext uri="{FF2B5EF4-FFF2-40B4-BE49-F238E27FC236}">
              <a16:creationId xmlns:a16="http://schemas.microsoft.com/office/drawing/2014/main" id="{4F2C8093-D092-4F8E-A52B-A5F2CB0FB24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2" name="Shape 4">
          <a:extLst>
            <a:ext uri="{FF2B5EF4-FFF2-40B4-BE49-F238E27FC236}">
              <a16:creationId xmlns:a16="http://schemas.microsoft.com/office/drawing/2014/main" id="{CD80F963-B256-4639-8F03-99493695228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3" name="Shape 4">
          <a:extLst>
            <a:ext uri="{FF2B5EF4-FFF2-40B4-BE49-F238E27FC236}">
              <a16:creationId xmlns:a16="http://schemas.microsoft.com/office/drawing/2014/main" id="{A16CE98F-06FE-4C0E-B5D1-8C5B62551706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4" name="Shape 4">
          <a:extLst>
            <a:ext uri="{FF2B5EF4-FFF2-40B4-BE49-F238E27FC236}">
              <a16:creationId xmlns:a16="http://schemas.microsoft.com/office/drawing/2014/main" id="{23CA8125-052A-459C-9C1F-873B926AA909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5" name="Shape 4">
          <a:extLst>
            <a:ext uri="{FF2B5EF4-FFF2-40B4-BE49-F238E27FC236}">
              <a16:creationId xmlns:a16="http://schemas.microsoft.com/office/drawing/2014/main" id="{09D89F52-6186-49A9-A614-D805C893A71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6" name="Shape 4">
          <a:extLst>
            <a:ext uri="{FF2B5EF4-FFF2-40B4-BE49-F238E27FC236}">
              <a16:creationId xmlns:a16="http://schemas.microsoft.com/office/drawing/2014/main" id="{CC981A9F-EB6F-4544-9E6D-07E13ABC720A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7" name="Shape 4">
          <a:extLst>
            <a:ext uri="{FF2B5EF4-FFF2-40B4-BE49-F238E27FC236}">
              <a16:creationId xmlns:a16="http://schemas.microsoft.com/office/drawing/2014/main" id="{AB6DF0B3-F2EA-468D-98DD-99DE805FAE77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CCA052DF-8571-4E6E-A447-3E891AC26105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09" name="Shape 4">
          <a:extLst>
            <a:ext uri="{FF2B5EF4-FFF2-40B4-BE49-F238E27FC236}">
              <a16:creationId xmlns:a16="http://schemas.microsoft.com/office/drawing/2014/main" id="{74D89399-BE9A-4D36-83CA-67CEF8B0EF0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0" name="Shape 4">
          <a:extLst>
            <a:ext uri="{FF2B5EF4-FFF2-40B4-BE49-F238E27FC236}">
              <a16:creationId xmlns:a16="http://schemas.microsoft.com/office/drawing/2014/main" id="{892C2BA3-DF98-4E3E-AC14-D2278AD3CC93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1" name="Shape 4">
          <a:extLst>
            <a:ext uri="{FF2B5EF4-FFF2-40B4-BE49-F238E27FC236}">
              <a16:creationId xmlns:a16="http://schemas.microsoft.com/office/drawing/2014/main" id="{3ED365BA-3045-4675-A346-D67BDD52582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2" name="Shape 4">
          <a:extLst>
            <a:ext uri="{FF2B5EF4-FFF2-40B4-BE49-F238E27FC236}">
              <a16:creationId xmlns:a16="http://schemas.microsoft.com/office/drawing/2014/main" id="{CB9B1D15-AB75-4E76-90AC-A7DC1F1C1DB8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D1D6B943-0DDD-4AD9-851F-732AFDF543A0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4" name="Shape 4">
          <a:extLst>
            <a:ext uri="{FF2B5EF4-FFF2-40B4-BE49-F238E27FC236}">
              <a16:creationId xmlns:a16="http://schemas.microsoft.com/office/drawing/2014/main" id="{D9C125E1-0A4A-4E67-918C-77D1DC36062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5" name="Shape 4">
          <a:extLst>
            <a:ext uri="{FF2B5EF4-FFF2-40B4-BE49-F238E27FC236}">
              <a16:creationId xmlns:a16="http://schemas.microsoft.com/office/drawing/2014/main" id="{A806D43F-B91A-4BA6-A3D9-6F01B81979B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6" name="Shape 4">
          <a:extLst>
            <a:ext uri="{FF2B5EF4-FFF2-40B4-BE49-F238E27FC236}">
              <a16:creationId xmlns:a16="http://schemas.microsoft.com/office/drawing/2014/main" id="{6AAB62CB-79EC-4B7B-84AC-EC0AF7743834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7" name="Shape 4">
          <a:extLst>
            <a:ext uri="{FF2B5EF4-FFF2-40B4-BE49-F238E27FC236}">
              <a16:creationId xmlns:a16="http://schemas.microsoft.com/office/drawing/2014/main" id="{FE3A1E17-BD3F-4A9A-ABA2-DD7255ABF64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8" name="Shape 4">
          <a:extLst>
            <a:ext uri="{FF2B5EF4-FFF2-40B4-BE49-F238E27FC236}">
              <a16:creationId xmlns:a16="http://schemas.microsoft.com/office/drawing/2014/main" id="{E57EE7F4-0883-4F3D-A0A9-A7646F5C91FF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B596A872-6D3E-4D87-9CDA-01DD5A55A4EB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5</xdr:row>
      <xdr:rowOff>0</xdr:rowOff>
    </xdr:from>
    <xdr:ext cx="152400" cy="247650"/>
    <xdr:sp macro="" textlink="">
      <xdr:nvSpPr>
        <xdr:cNvPr id="120" name="Shape 4">
          <a:extLst>
            <a:ext uri="{FF2B5EF4-FFF2-40B4-BE49-F238E27FC236}">
              <a16:creationId xmlns:a16="http://schemas.microsoft.com/office/drawing/2014/main" id="{5B54FA14-9B12-4776-8031-913E8D383C12}"/>
            </a:ext>
          </a:extLst>
        </xdr:cNvPr>
        <xdr:cNvSpPr txBox="1"/>
      </xdr:nvSpPr>
      <xdr:spPr>
        <a:xfrm>
          <a:off x="1597152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1" name="Shape 4">
          <a:extLst>
            <a:ext uri="{FF2B5EF4-FFF2-40B4-BE49-F238E27FC236}">
              <a16:creationId xmlns:a16="http://schemas.microsoft.com/office/drawing/2014/main" id="{82397562-A582-418C-A746-317A56515B6F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2" name="Shape 4">
          <a:extLst>
            <a:ext uri="{FF2B5EF4-FFF2-40B4-BE49-F238E27FC236}">
              <a16:creationId xmlns:a16="http://schemas.microsoft.com/office/drawing/2014/main" id="{AF07267F-A21B-47AC-8863-6618522F0441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3" name="Shape 4">
          <a:extLst>
            <a:ext uri="{FF2B5EF4-FFF2-40B4-BE49-F238E27FC236}">
              <a16:creationId xmlns:a16="http://schemas.microsoft.com/office/drawing/2014/main" id="{F1DDBEF2-6822-4E7F-8BD3-8165FAB30D1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4" name="Shape 4">
          <a:extLst>
            <a:ext uri="{FF2B5EF4-FFF2-40B4-BE49-F238E27FC236}">
              <a16:creationId xmlns:a16="http://schemas.microsoft.com/office/drawing/2014/main" id="{CBB8C1B3-E2BB-4304-B338-EF164DD1886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5" name="Shape 4">
          <a:extLst>
            <a:ext uri="{FF2B5EF4-FFF2-40B4-BE49-F238E27FC236}">
              <a16:creationId xmlns:a16="http://schemas.microsoft.com/office/drawing/2014/main" id="{9A5F3437-CF89-468F-AD5A-992B69AFFF2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6" name="Shape 4">
          <a:extLst>
            <a:ext uri="{FF2B5EF4-FFF2-40B4-BE49-F238E27FC236}">
              <a16:creationId xmlns:a16="http://schemas.microsoft.com/office/drawing/2014/main" id="{59D150D7-420A-43E1-BFE6-F3240088B9EC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127" name="Shape 4">
          <a:extLst>
            <a:ext uri="{FF2B5EF4-FFF2-40B4-BE49-F238E27FC236}">
              <a16:creationId xmlns:a16="http://schemas.microsoft.com/office/drawing/2014/main" id="{C20DC312-9218-4E02-9104-8BEF8CA785DE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28" name="Shape 4">
          <a:extLst>
            <a:ext uri="{FF2B5EF4-FFF2-40B4-BE49-F238E27FC236}">
              <a16:creationId xmlns:a16="http://schemas.microsoft.com/office/drawing/2014/main" id="{5C02FD89-B040-44C5-80A7-8E358DD8C95A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29" name="Shape 4">
          <a:extLst>
            <a:ext uri="{FF2B5EF4-FFF2-40B4-BE49-F238E27FC236}">
              <a16:creationId xmlns:a16="http://schemas.microsoft.com/office/drawing/2014/main" id="{CAA1F3BA-AB6B-46C2-B469-A1242F5935B0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0" name="Shape 4">
          <a:extLst>
            <a:ext uri="{FF2B5EF4-FFF2-40B4-BE49-F238E27FC236}">
              <a16:creationId xmlns:a16="http://schemas.microsoft.com/office/drawing/2014/main" id="{F3A779B1-A6D4-4A56-9F85-0DB1C25FA367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1" name="Shape 4">
          <a:extLst>
            <a:ext uri="{FF2B5EF4-FFF2-40B4-BE49-F238E27FC236}">
              <a16:creationId xmlns:a16="http://schemas.microsoft.com/office/drawing/2014/main" id="{95E47C24-FFA5-413F-80E2-1925FC1A2F9B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2" name="Shape 4">
          <a:extLst>
            <a:ext uri="{FF2B5EF4-FFF2-40B4-BE49-F238E27FC236}">
              <a16:creationId xmlns:a16="http://schemas.microsoft.com/office/drawing/2014/main" id="{CDECAA6A-2520-448D-8BA6-0F32D46AE65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3" name="Shape 4">
          <a:extLst>
            <a:ext uri="{FF2B5EF4-FFF2-40B4-BE49-F238E27FC236}">
              <a16:creationId xmlns:a16="http://schemas.microsoft.com/office/drawing/2014/main" id="{8A407FA6-7867-41DE-9727-F115372F704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4" name="Shape 4">
          <a:extLst>
            <a:ext uri="{FF2B5EF4-FFF2-40B4-BE49-F238E27FC236}">
              <a16:creationId xmlns:a16="http://schemas.microsoft.com/office/drawing/2014/main" id="{F133962C-BFDC-4A1C-8C86-083E04667E0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5" name="Shape 4">
          <a:extLst>
            <a:ext uri="{FF2B5EF4-FFF2-40B4-BE49-F238E27FC236}">
              <a16:creationId xmlns:a16="http://schemas.microsoft.com/office/drawing/2014/main" id="{8D2FF988-ECE6-47D8-B46F-7A203A0DE83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6" name="Shape 4">
          <a:extLst>
            <a:ext uri="{FF2B5EF4-FFF2-40B4-BE49-F238E27FC236}">
              <a16:creationId xmlns:a16="http://schemas.microsoft.com/office/drawing/2014/main" id="{22A17531-FA66-4320-8423-B716DCB3E8F3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7" name="Shape 4">
          <a:extLst>
            <a:ext uri="{FF2B5EF4-FFF2-40B4-BE49-F238E27FC236}">
              <a16:creationId xmlns:a16="http://schemas.microsoft.com/office/drawing/2014/main" id="{5A28C374-3E18-4849-B7FB-183F0733665F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8" name="Shape 4">
          <a:extLst>
            <a:ext uri="{FF2B5EF4-FFF2-40B4-BE49-F238E27FC236}">
              <a16:creationId xmlns:a16="http://schemas.microsoft.com/office/drawing/2014/main" id="{03B3B028-75C9-4E20-809D-2B96AD3D6BF8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39" name="Shape 4">
          <a:extLst>
            <a:ext uri="{FF2B5EF4-FFF2-40B4-BE49-F238E27FC236}">
              <a16:creationId xmlns:a16="http://schemas.microsoft.com/office/drawing/2014/main" id="{62052976-F988-4ACC-BDFC-84700CE2D930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0" name="Shape 4">
          <a:extLst>
            <a:ext uri="{FF2B5EF4-FFF2-40B4-BE49-F238E27FC236}">
              <a16:creationId xmlns:a16="http://schemas.microsoft.com/office/drawing/2014/main" id="{8FA7C6FC-7EC6-4A4E-AA1D-909A5B9C0989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1" name="Shape 4">
          <a:extLst>
            <a:ext uri="{FF2B5EF4-FFF2-40B4-BE49-F238E27FC236}">
              <a16:creationId xmlns:a16="http://schemas.microsoft.com/office/drawing/2014/main" id="{B7515FE2-A8C9-4EA5-A774-ADCE9DB18546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2" name="Shape 4">
          <a:extLst>
            <a:ext uri="{FF2B5EF4-FFF2-40B4-BE49-F238E27FC236}">
              <a16:creationId xmlns:a16="http://schemas.microsoft.com/office/drawing/2014/main" id="{17DA2866-75B8-4379-A677-2A9AF1A229DE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9</xdr:row>
      <xdr:rowOff>0</xdr:rowOff>
    </xdr:from>
    <xdr:ext cx="152400" cy="247650"/>
    <xdr:sp macro="" textlink="">
      <xdr:nvSpPr>
        <xdr:cNvPr id="143" name="Shape 4">
          <a:extLst>
            <a:ext uri="{FF2B5EF4-FFF2-40B4-BE49-F238E27FC236}">
              <a16:creationId xmlns:a16="http://schemas.microsoft.com/office/drawing/2014/main" id="{033AFC7F-0B22-48A0-94A5-4620C7D1B471}"/>
            </a:ext>
          </a:extLst>
        </xdr:cNvPr>
        <xdr:cNvSpPr txBox="1"/>
      </xdr:nvSpPr>
      <xdr:spPr>
        <a:xfrm>
          <a:off x="15971520" y="471678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4" name="Shape 4">
          <a:extLst>
            <a:ext uri="{FF2B5EF4-FFF2-40B4-BE49-F238E27FC236}">
              <a16:creationId xmlns:a16="http://schemas.microsoft.com/office/drawing/2014/main" id="{913F8114-FDCD-43A3-B7D0-98C0EEF2A75C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5" name="Shape 4">
          <a:extLst>
            <a:ext uri="{FF2B5EF4-FFF2-40B4-BE49-F238E27FC236}">
              <a16:creationId xmlns:a16="http://schemas.microsoft.com/office/drawing/2014/main" id="{0C309C86-5B9A-46ED-9153-C97F9FA02C03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6" name="Shape 4">
          <a:extLst>
            <a:ext uri="{FF2B5EF4-FFF2-40B4-BE49-F238E27FC236}">
              <a16:creationId xmlns:a16="http://schemas.microsoft.com/office/drawing/2014/main" id="{C160B94D-82F4-41CF-957D-26607B87E84A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7" name="Shape 4">
          <a:extLst>
            <a:ext uri="{FF2B5EF4-FFF2-40B4-BE49-F238E27FC236}">
              <a16:creationId xmlns:a16="http://schemas.microsoft.com/office/drawing/2014/main" id="{2AFBFF38-15AD-4A40-854C-1297DEF1FF3E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8" name="Shape 4">
          <a:extLst>
            <a:ext uri="{FF2B5EF4-FFF2-40B4-BE49-F238E27FC236}">
              <a16:creationId xmlns:a16="http://schemas.microsoft.com/office/drawing/2014/main" id="{36E6F47D-7AEE-4F03-B6CA-EADC842E85FE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49" name="Shape 4">
          <a:extLst>
            <a:ext uri="{FF2B5EF4-FFF2-40B4-BE49-F238E27FC236}">
              <a16:creationId xmlns:a16="http://schemas.microsoft.com/office/drawing/2014/main" id="{3E1CB995-0764-4AA8-8D9E-02D4048D4BDB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50" name="Shape 4">
          <a:extLst>
            <a:ext uri="{FF2B5EF4-FFF2-40B4-BE49-F238E27FC236}">
              <a16:creationId xmlns:a16="http://schemas.microsoft.com/office/drawing/2014/main" id="{85FD2D4E-4D91-4392-96EC-408E254384A9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10</xdr:row>
      <xdr:rowOff>0</xdr:rowOff>
    </xdr:from>
    <xdr:ext cx="152400" cy="247650"/>
    <xdr:sp macro="" textlink="">
      <xdr:nvSpPr>
        <xdr:cNvPr id="151" name="Shape 4">
          <a:extLst>
            <a:ext uri="{FF2B5EF4-FFF2-40B4-BE49-F238E27FC236}">
              <a16:creationId xmlns:a16="http://schemas.microsoft.com/office/drawing/2014/main" id="{F77EBEDC-56B1-4532-B8B0-AB12B203FC9F}"/>
            </a:ext>
          </a:extLst>
        </xdr:cNvPr>
        <xdr:cNvSpPr txBox="1"/>
      </xdr:nvSpPr>
      <xdr:spPr>
        <a:xfrm>
          <a:off x="15971520" y="48996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2" name="Shape 4">
          <a:extLst>
            <a:ext uri="{FF2B5EF4-FFF2-40B4-BE49-F238E27FC236}">
              <a16:creationId xmlns:a16="http://schemas.microsoft.com/office/drawing/2014/main" id="{296BFC6D-52C2-4CB4-B90B-D4B37BA41F6C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3" name="Shape 4">
          <a:extLst>
            <a:ext uri="{FF2B5EF4-FFF2-40B4-BE49-F238E27FC236}">
              <a16:creationId xmlns:a16="http://schemas.microsoft.com/office/drawing/2014/main" id="{2226BB85-35DD-4E3E-B3B2-322D53F5B793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4" name="Shape 4">
          <a:extLst>
            <a:ext uri="{FF2B5EF4-FFF2-40B4-BE49-F238E27FC236}">
              <a16:creationId xmlns:a16="http://schemas.microsoft.com/office/drawing/2014/main" id="{DEE69650-925A-4B92-AE15-39AE94A162A1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5" name="Shape 4">
          <a:extLst>
            <a:ext uri="{FF2B5EF4-FFF2-40B4-BE49-F238E27FC236}">
              <a16:creationId xmlns:a16="http://schemas.microsoft.com/office/drawing/2014/main" id="{C2833448-E786-43A2-8077-C5C5EB73598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6" name="Shape 4">
          <a:extLst>
            <a:ext uri="{FF2B5EF4-FFF2-40B4-BE49-F238E27FC236}">
              <a16:creationId xmlns:a16="http://schemas.microsoft.com/office/drawing/2014/main" id="{DF6B6970-4B7D-4C15-8E50-D44DA86F7608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7" name="Shape 4">
          <a:extLst>
            <a:ext uri="{FF2B5EF4-FFF2-40B4-BE49-F238E27FC236}">
              <a16:creationId xmlns:a16="http://schemas.microsoft.com/office/drawing/2014/main" id="{CAA8E633-D0E1-4444-8A89-F3D0D2FFA326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8" name="Shape 4">
          <a:extLst>
            <a:ext uri="{FF2B5EF4-FFF2-40B4-BE49-F238E27FC236}">
              <a16:creationId xmlns:a16="http://schemas.microsoft.com/office/drawing/2014/main" id="{8FF47236-08D3-4CFF-A6E5-7D09CF59277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59" name="Shape 4">
          <a:extLst>
            <a:ext uri="{FF2B5EF4-FFF2-40B4-BE49-F238E27FC236}">
              <a16:creationId xmlns:a16="http://schemas.microsoft.com/office/drawing/2014/main" id="{857E8891-7FD1-475A-90FC-42E1CC809E39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0" name="Shape 4">
          <a:extLst>
            <a:ext uri="{FF2B5EF4-FFF2-40B4-BE49-F238E27FC236}">
              <a16:creationId xmlns:a16="http://schemas.microsoft.com/office/drawing/2014/main" id="{09552CDB-6B5C-4780-AEF5-0B9B863FD983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1" name="Shape 4">
          <a:extLst>
            <a:ext uri="{FF2B5EF4-FFF2-40B4-BE49-F238E27FC236}">
              <a16:creationId xmlns:a16="http://schemas.microsoft.com/office/drawing/2014/main" id="{E3B309BB-B3AD-408E-A243-016899F65D8E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2" name="Shape 4">
          <a:extLst>
            <a:ext uri="{FF2B5EF4-FFF2-40B4-BE49-F238E27FC236}">
              <a16:creationId xmlns:a16="http://schemas.microsoft.com/office/drawing/2014/main" id="{5E565FFD-9372-4F1F-A5E5-94261F82A896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3" name="Shape 4">
          <a:extLst>
            <a:ext uri="{FF2B5EF4-FFF2-40B4-BE49-F238E27FC236}">
              <a16:creationId xmlns:a16="http://schemas.microsoft.com/office/drawing/2014/main" id="{9B70340D-CD62-49B3-AD56-9590B2B74051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4" name="Shape 4">
          <a:extLst>
            <a:ext uri="{FF2B5EF4-FFF2-40B4-BE49-F238E27FC236}">
              <a16:creationId xmlns:a16="http://schemas.microsoft.com/office/drawing/2014/main" id="{A461ACEB-BCAC-485F-ACD0-E9853AE47D8B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5" name="Shape 4">
          <a:extLst>
            <a:ext uri="{FF2B5EF4-FFF2-40B4-BE49-F238E27FC236}">
              <a16:creationId xmlns:a16="http://schemas.microsoft.com/office/drawing/2014/main" id="{A40C0B52-28F0-427A-B8B4-0464B0E58584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6" name="Shape 4">
          <a:extLst>
            <a:ext uri="{FF2B5EF4-FFF2-40B4-BE49-F238E27FC236}">
              <a16:creationId xmlns:a16="http://schemas.microsoft.com/office/drawing/2014/main" id="{D5185953-6469-4FC0-9F7C-D2F85F942202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12</xdr:row>
      <xdr:rowOff>0</xdr:rowOff>
    </xdr:from>
    <xdr:ext cx="152400" cy="247650"/>
    <xdr:sp macro="" textlink="">
      <xdr:nvSpPr>
        <xdr:cNvPr id="167" name="Shape 4">
          <a:extLst>
            <a:ext uri="{FF2B5EF4-FFF2-40B4-BE49-F238E27FC236}">
              <a16:creationId xmlns:a16="http://schemas.microsoft.com/office/drawing/2014/main" id="{0E1AC323-A27E-47C8-938C-C65ABB00090D}"/>
            </a:ext>
          </a:extLst>
        </xdr:cNvPr>
        <xdr:cNvSpPr txBox="1"/>
      </xdr:nvSpPr>
      <xdr:spPr>
        <a:xfrm>
          <a:off x="15971520" y="5265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68" name="Shape 4">
          <a:extLst>
            <a:ext uri="{FF2B5EF4-FFF2-40B4-BE49-F238E27FC236}">
              <a16:creationId xmlns:a16="http://schemas.microsoft.com/office/drawing/2014/main" id="{541B53AA-C528-40F0-AEE1-C74722C4E73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69" name="Shape 4">
          <a:extLst>
            <a:ext uri="{FF2B5EF4-FFF2-40B4-BE49-F238E27FC236}">
              <a16:creationId xmlns:a16="http://schemas.microsoft.com/office/drawing/2014/main" id="{8CE46AFE-600B-4955-9234-49096D449DC8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0" name="Shape 4">
          <a:extLst>
            <a:ext uri="{FF2B5EF4-FFF2-40B4-BE49-F238E27FC236}">
              <a16:creationId xmlns:a16="http://schemas.microsoft.com/office/drawing/2014/main" id="{AE650B8F-75DB-4507-B9F3-1B88F92032B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1" name="Shape 4">
          <a:extLst>
            <a:ext uri="{FF2B5EF4-FFF2-40B4-BE49-F238E27FC236}">
              <a16:creationId xmlns:a16="http://schemas.microsoft.com/office/drawing/2014/main" id="{3F1F0773-7076-49E3-9246-0699E6542715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2" name="Shape 4">
          <a:extLst>
            <a:ext uri="{FF2B5EF4-FFF2-40B4-BE49-F238E27FC236}">
              <a16:creationId xmlns:a16="http://schemas.microsoft.com/office/drawing/2014/main" id="{3A50985B-AB2D-469A-98C2-4594C12FADE9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3" name="Shape 4">
          <a:extLst>
            <a:ext uri="{FF2B5EF4-FFF2-40B4-BE49-F238E27FC236}">
              <a16:creationId xmlns:a16="http://schemas.microsoft.com/office/drawing/2014/main" id="{461EB1A3-73F3-4B98-BE76-79A2E1D733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4" name="Shape 4">
          <a:extLst>
            <a:ext uri="{FF2B5EF4-FFF2-40B4-BE49-F238E27FC236}">
              <a16:creationId xmlns:a16="http://schemas.microsoft.com/office/drawing/2014/main" id="{5D400276-15FC-4A6B-B89E-187DD6495ADE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75" name="Shape 4">
          <a:extLst>
            <a:ext uri="{FF2B5EF4-FFF2-40B4-BE49-F238E27FC236}">
              <a16:creationId xmlns:a16="http://schemas.microsoft.com/office/drawing/2014/main" id="{FB87F87B-FDA6-4ECA-8316-346F260355A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6" name="Shape 4">
          <a:extLst>
            <a:ext uri="{FF2B5EF4-FFF2-40B4-BE49-F238E27FC236}">
              <a16:creationId xmlns:a16="http://schemas.microsoft.com/office/drawing/2014/main" id="{37BB29F3-509D-4292-92F4-D54C1376C0A5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7" name="Shape 4">
          <a:extLst>
            <a:ext uri="{FF2B5EF4-FFF2-40B4-BE49-F238E27FC236}">
              <a16:creationId xmlns:a16="http://schemas.microsoft.com/office/drawing/2014/main" id="{8921D8F4-AA7B-45AB-A1C6-7344C2BAF59E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8" name="Shape 4">
          <a:extLst>
            <a:ext uri="{FF2B5EF4-FFF2-40B4-BE49-F238E27FC236}">
              <a16:creationId xmlns:a16="http://schemas.microsoft.com/office/drawing/2014/main" id="{18EE402E-226F-4544-9C15-E2F39C827AFC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79" name="Shape 4">
          <a:extLst>
            <a:ext uri="{FF2B5EF4-FFF2-40B4-BE49-F238E27FC236}">
              <a16:creationId xmlns:a16="http://schemas.microsoft.com/office/drawing/2014/main" id="{0DC2B551-EEE6-469A-9F8A-06539AF817CD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0" name="Shape 4">
          <a:extLst>
            <a:ext uri="{FF2B5EF4-FFF2-40B4-BE49-F238E27FC236}">
              <a16:creationId xmlns:a16="http://schemas.microsoft.com/office/drawing/2014/main" id="{4F47704D-756B-4857-9DF8-D19F2B1F4943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1" name="Shape 4">
          <a:extLst>
            <a:ext uri="{FF2B5EF4-FFF2-40B4-BE49-F238E27FC236}">
              <a16:creationId xmlns:a16="http://schemas.microsoft.com/office/drawing/2014/main" id="{F90BF72A-97CA-41B8-86E7-FE834DD812FE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2" name="Shape 4">
          <a:extLst>
            <a:ext uri="{FF2B5EF4-FFF2-40B4-BE49-F238E27FC236}">
              <a16:creationId xmlns:a16="http://schemas.microsoft.com/office/drawing/2014/main" id="{2E66596C-6A4C-4D51-9C94-B5333812C14A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6</xdr:row>
      <xdr:rowOff>0</xdr:rowOff>
    </xdr:from>
    <xdr:ext cx="152400" cy="247650"/>
    <xdr:sp macro="" textlink="">
      <xdr:nvSpPr>
        <xdr:cNvPr id="183" name="Shape 4">
          <a:extLst>
            <a:ext uri="{FF2B5EF4-FFF2-40B4-BE49-F238E27FC236}">
              <a16:creationId xmlns:a16="http://schemas.microsoft.com/office/drawing/2014/main" id="{BDE41442-7AA9-4E07-8D67-F98556E42C2D}"/>
            </a:ext>
          </a:extLst>
        </xdr:cNvPr>
        <xdr:cNvSpPr txBox="1"/>
      </xdr:nvSpPr>
      <xdr:spPr>
        <a:xfrm>
          <a:off x="15971520" y="41681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4" name="Shape 4">
          <a:extLst>
            <a:ext uri="{FF2B5EF4-FFF2-40B4-BE49-F238E27FC236}">
              <a16:creationId xmlns:a16="http://schemas.microsoft.com/office/drawing/2014/main" id="{85CFC3F9-35B3-4B7C-8E60-C9B6B4B9466C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5" name="Shape 4">
          <a:extLst>
            <a:ext uri="{FF2B5EF4-FFF2-40B4-BE49-F238E27FC236}">
              <a16:creationId xmlns:a16="http://schemas.microsoft.com/office/drawing/2014/main" id="{9E76991A-0552-49F9-9F31-916BC22CB38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6" name="Shape 4">
          <a:extLst>
            <a:ext uri="{FF2B5EF4-FFF2-40B4-BE49-F238E27FC236}">
              <a16:creationId xmlns:a16="http://schemas.microsoft.com/office/drawing/2014/main" id="{A17F9B55-0758-44D6-B5BB-A15199A41DF2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7" name="Shape 4">
          <a:extLst>
            <a:ext uri="{FF2B5EF4-FFF2-40B4-BE49-F238E27FC236}">
              <a16:creationId xmlns:a16="http://schemas.microsoft.com/office/drawing/2014/main" id="{6D327C15-159A-4C70-A6C8-2EEA8C1E0D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8" name="Shape 4">
          <a:extLst>
            <a:ext uri="{FF2B5EF4-FFF2-40B4-BE49-F238E27FC236}">
              <a16:creationId xmlns:a16="http://schemas.microsoft.com/office/drawing/2014/main" id="{B3AED3FA-001C-4BD2-A07C-C53341DEB5C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89" name="Shape 4">
          <a:extLst>
            <a:ext uri="{FF2B5EF4-FFF2-40B4-BE49-F238E27FC236}">
              <a16:creationId xmlns:a16="http://schemas.microsoft.com/office/drawing/2014/main" id="{9AE25517-FECE-4BFD-8624-ACCAF83A9321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0" name="Shape 4">
          <a:extLst>
            <a:ext uri="{FF2B5EF4-FFF2-40B4-BE49-F238E27FC236}">
              <a16:creationId xmlns:a16="http://schemas.microsoft.com/office/drawing/2014/main" id="{41F4113F-4D4A-41C8-AEA5-C39F0A09308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1" name="Shape 4">
          <a:extLst>
            <a:ext uri="{FF2B5EF4-FFF2-40B4-BE49-F238E27FC236}">
              <a16:creationId xmlns:a16="http://schemas.microsoft.com/office/drawing/2014/main" id="{D5224632-0CB4-42DD-B778-36D012ADC40E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2" name="Shape 4">
          <a:extLst>
            <a:ext uri="{FF2B5EF4-FFF2-40B4-BE49-F238E27FC236}">
              <a16:creationId xmlns:a16="http://schemas.microsoft.com/office/drawing/2014/main" id="{8473C460-2700-44E8-B064-7EA62A838A4F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3" name="Shape 4">
          <a:extLst>
            <a:ext uri="{FF2B5EF4-FFF2-40B4-BE49-F238E27FC236}">
              <a16:creationId xmlns:a16="http://schemas.microsoft.com/office/drawing/2014/main" id="{03EC8558-E742-44F7-B086-029413F5E786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4" name="Shape 4">
          <a:extLst>
            <a:ext uri="{FF2B5EF4-FFF2-40B4-BE49-F238E27FC236}">
              <a16:creationId xmlns:a16="http://schemas.microsoft.com/office/drawing/2014/main" id="{1DBE5890-3FB6-41C3-BD5F-D2ECF9B27173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2C1B9300-23D2-4436-8B6F-00663D966E35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6" name="Shape 4">
          <a:extLst>
            <a:ext uri="{FF2B5EF4-FFF2-40B4-BE49-F238E27FC236}">
              <a16:creationId xmlns:a16="http://schemas.microsoft.com/office/drawing/2014/main" id="{E535CE9E-9CE5-4987-AE42-BE3B864C98E9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7" name="Shape 4">
          <a:extLst>
            <a:ext uri="{FF2B5EF4-FFF2-40B4-BE49-F238E27FC236}">
              <a16:creationId xmlns:a16="http://schemas.microsoft.com/office/drawing/2014/main" id="{2D18AB2E-7E31-4B7F-B731-BB7161714F34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8" name="Shape 4">
          <a:extLst>
            <a:ext uri="{FF2B5EF4-FFF2-40B4-BE49-F238E27FC236}">
              <a16:creationId xmlns:a16="http://schemas.microsoft.com/office/drawing/2014/main" id="{A515537A-B653-4B78-831C-9B5486820410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13</xdr:row>
      <xdr:rowOff>0</xdr:rowOff>
    </xdr:from>
    <xdr:ext cx="152400" cy="247650"/>
    <xdr:sp macro="" textlink="">
      <xdr:nvSpPr>
        <xdr:cNvPr id="199" name="Shape 4">
          <a:extLst>
            <a:ext uri="{FF2B5EF4-FFF2-40B4-BE49-F238E27FC236}">
              <a16:creationId xmlns:a16="http://schemas.microsoft.com/office/drawing/2014/main" id="{34031C07-605F-44C6-90E3-42492015950D}"/>
            </a:ext>
          </a:extLst>
        </xdr:cNvPr>
        <xdr:cNvSpPr txBox="1"/>
      </xdr:nvSpPr>
      <xdr:spPr>
        <a:xfrm>
          <a:off x="15971520" y="54483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0" name="Shape 4">
          <a:extLst>
            <a:ext uri="{FF2B5EF4-FFF2-40B4-BE49-F238E27FC236}">
              <a16:creationId xmlns:a16="http://schemas.microsoft.com/office/drawing/2014/main" id="{61BA8EC5-0B09-4B4B-BED2-5E58DD1CE435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1" name="Shape 4">
          <a:extLst>
            <a:ext uri="{FF2B5EF4-FFF2-40B4-BE49-F238E27FC236}">
              <a16:creationId xmlns:a16="http://schemas.microsoft.com/office/drawing/2014/main" id="{059BDDDD-CCF9-4430-A3DD-F13F54DD4A86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2" name="Shape 4">
          <a:extLst>
            <a:ext uri="{FF2B5EF4-FFF2-40B4-BE49-F238E27FC236}">
              <a16:creationId xmlns:a16="http://schemas.microsoft.com/office/drawing/2014/main" id="{A33C23A7-B013-4CFA-A604-B2AF23EE3783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3" name="Shape 4">
          <a:extLst>
            <a:ext uri="{FF2B5EF4-FFF2-40B4-BE49-F238E27FC236}">
              <a16:creationId xmlns:a16="http://schemas.microsoft.com/office/drawing/2014/main" id="{7E8C0FDF-A8D6-44C1-BF49-A946DE1840D6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4" name="Shape 4">
          <a:extLst>
            <a:ext uri="{FF2B5EF4-FFF2-40B4-BE49-F238E27FC236}">
              <a16:creationId xmlns:a16="http://schemas.microsoft.com/office/drawing/2014/main" id="{2E75D4AB-CC3D-43D0-903C-7F86A579280B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5" name="Shape 4">
          <a:extLst>
            <a:ext uri="{FF2B5EF4-FFF2-40B4-BE49-F238E27FC236}">
              <a16:creationId xmlns:a16="http://schemas.microsoft.com/office/drawing/2014/main" id="{3186B80C-7B9C-4D44-91B8-FB58D4AFA95D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6" name="Shape 4">
          <a:extLst>
            <a:ext uri="{FF2B5EF4-FFF2-40B4-BE49-F238E27FC236}">
              <a16:creationId xmlns:a16="http://schemas.microsoft.com/office/drawing/2014/main" id="{D9CF1A5E-2DDB-43B4-8BD8-41F5D6EE5B72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7" name="Shape 4">
          <a:extLst>
            <a:ext uri="{FF2B5EF4-FFF2-40B4-BE49-F238E27FC236}">
              <a16:creationId xmlns:a16="http://schemas.microsoft.com/office/drawing/2014/main" id="{662A44F1-0E7E-4133-B3A8-00BB5E0296B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8" name="Shape 4">
          <a:extLst>
            <a:ext uri="{FF2B5EF4-FFF2-40B4-BE49-F238E27FC236}">
              <a16:creationId xmlns:a16="http://schemas.microsoft.com/office/drawing/2014/main" id="{04EC8249-F2FA-484B-8DEF-83F954639560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09" name="Shape 4">
          <a:extLst>
            <a:ext uri="{FF2B5EF4-FFF2-40B4-BE49-F238E27FC236}">
              <a16:creationId xmlns:a16="http://schemas.microsoft.com/office/drawing/2014/main" id="{850BB647-AA9A-4652-AE7E-6019EFC8C011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0" name="Shape 4">
          <a:extLst>
            <a:ext uri="{FF2B5EF4-FFF2-40B4-BE49-F238E27FC236}">
              <a16:creationId xmlns:a16="http://schemas.microsoft.com/office/drawing/2014/main" id="{34BA8494-3B90-4EA8-8500-6A0F105D2C7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1" name="Shape 4">
          <a:extLst>
            <a:ext uri="{FF2B5EF4-FFF2-40B4-BE49-F238E27FC236}">
              <a16:creationId xmlns:a16="http://schemas.microsoft.com/office/drawing/2014/main" id="{2A90481D-76BC-4C59-BC00-F8058E2C17B4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2" name="Shape 4">
          <a:extLst>
            <a:ext uri="{FF2B5EF4-FFF2-40B4-BE49-F238E27FC236}">
              <a16:creationId xmlns:a16="http://schemas.microsoft.com/office/drawing/2014/main" id="{34701F2B-4A5A-4B04-BBE7-3B994A932DAF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3" name="Shape 4">
          <a:extLst>
            <a:ext uri="{FF2B5EF4-FFF2-40B4-BE49-F238E27FC236}">
              <a16:creationId xmlns:a16="http://schemas.microsoft.com/office/drawing/2014/main" id="{5B403043-DED7-42F9-A2C8-674E0C3B4DB1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4" name="Shape 4">
          <a:extLst>
            <a:ext uri="{FF2B5EF4-FFF2-40B4-BE49-F238E27FC236}">
              <a16:creationId xmlns:a16="http://schemas.microsoft.com/office/drawing/2014/main" id="{6A5161E5-6DEA-4F80-8AB8-E9F876710854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5" name="Shape 4">
          <a:extLst>
            <a:ext uri="{FF2B5EF4-FFF2-40B4-BE49-F238E27FC236}">
              <a16:creationId xmlns:a16="http://schemas.microsoft.com/office/drawing/2014/main" id="{271E1EFA-162F-40AE-8C2B-E5E409C04A0A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6" name="Shape 4">
          <a:extLst>
            <a:ext uri="{FF2B5EF4-FFF2-40B4-BE49-F238E27FC236}">
              <a16:creationId xmlns:a16="http://schemas.microsoft.com/office/drawing/2014/main" id="{0A1C915D-FE32-4987-AE6E-93E5CE6D89AF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417449AF-4407-48C3-B7BB-61C2225AEDEC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8" name="Shape 4">
          <a:extLst>
            <a:ext uri="{FF2B5EF4-FFF2-40B4-BE49-F238E27FC236}">
              <a16:creationId xmlns:a16="http://schemas.microsoft.com/office/drawing/2014/main" id="{B8DE794D-7F26-4897-820C-4398B6B04DE3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19" name="Shape 4">
          <a:extLst>
            <a:ext uri="{FF2B5EF4-FFF2-40B4-BE49-F238E27FC236}">
              <a16:creationId xmlns:a16="http://schemas.microsoft.com/office/drawing/2014/main" id="{34685FF7-63F8-459F-BA27-638C7FC13747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0" name="Shape 4">
          <a:extLst>
            <a:ext uri="{FF2B5EF4-FFF2-40B4-BE49-F238E27FC236}">
              <a16:creationId xmlns:a16="http://schemas.microsoft.com/office/drawing/2014/main" id="{B5DE14E9-F9C7-4B79-8410-0B15258BE169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1" name="Shape 4">
          <a:extLst>
            <a:ext uri="{FF2B5EF4-FFF2-40B4-BE49-F238E27FC236}">
              <a16:creationId xmlns:a16="http://schemas.microsoft.com/office/drawing/2014/main" id="{ED8B791D-D780-48FB-9641-61AD918B770D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2" name="Shape 4">
          <a:extLst>
            <a:ext uri="{FF2B5EF4-FFF2-40B4-BE49-F238E27FC236}">
              <a16:creationId xmlns:a16="http://schemas.microsoft.com/office/drawing/2014/main" id="{D09EB69D-1553-4265-B2A6-14A9343E47CB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14</xdr:row>
      <xdr:rowOff>0</xdr:rowOff>
    </xdr:from>
    <xdr:ext cx="152400" cy="247650"/>
    <xdr:sp macro="" textlink="">
      <xdr:nvSpPr>
        <xdr:cNvPr id="223" name="Shape 4">
          <a:extLst>
            <a:ext uri="{FF2B5EF4-FFF2-40B4-BE49-F238E27FC236}">
              <a16:creationId xmlns:a16="http://schemas.microsoft.com/office/drawing/2014/main" id="{3EB309A1-836A-4BB4-8673-6E9A3BCF29B9}"/>
            </a:ext>
          </a:extLst>
        </xdr:cNvPr>
        <xdr:cNvSpPr txBox="1"/>
      </xdr:nvSpPr>
      <xdr:spPr>
        <a:xfrm>
          <a:off x="15971520" y="56464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4" name="Shape 4">
          <a:extLst>
            <a:ext uri="{FF2B5EF4-FFF2-40B4-BE49-F238E27FC236}">
              <a16:creationId xmlns:a16="http://schemas.microsoft.com/office/drawing/2014/main" id="{CA1AFBE8-4A43-49B4-BF8C-40A2051341D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5" name="Shape 4">
          <a:extLst>
            <a:ext uri="{FF2B5EF4-FFF2-40B4-BE49-F238E27FC236}">
              <a16:creationId xmlns:a16="http://schemas.microsoft.com/office/drawing/2014/main" id="{EB3F47D8-BC16-4E95-BDBA-288285A498D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6" name="Shape 4">
          <a:extLst>
            <a:ext uri="{FF2B5EF4-FFF2-40B4-BE49-F238E27FC236}">
              <a16:creationId xmlns:a16="http://schemas.microsoft.com/office/drawing/2014/main" id="{4ED72223-E9D6-49FE-92C5-194BCAA534F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7" name="Shape 4">
          <a:extLst>
            <a:ext uri="{FF2B5EF4-FFF2-40B4-BE49-F238E27FC236}">
              <a16:creationId xmlns:a16="http://schemas.microsoft.com/office/drawing/2014/main" id="{FAE027E8-862F-4CB0-A395-463F4746F11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8" name="Shape 4">
          <a:extLst>
            <a:ext uri="{FF2B5EF4-FFF2-40B4-BE49-F238E27FC236}">
              <a16:creationId xmlns:a16="http://schemas.microsoft.com/office/drawing/2014/main" id="{E3F6BD6B-42B9-49F4-A52E-AFCA2388F5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29" name="Shape 4">
          <a:extLst>
            <a:ext uri="{FF2B5EF4-FFF2-40B4-BE49-F238E27FC236}">
              <a16:creationId xmlns:a16="http://schemas.microsoft.com/office/drawing/2014/main" id="{131224D1-5DAA-4E93-82E0-6CF5BD6B515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0" name="Shape 4">
          <a:extLst>
            <a:ext uri="{FF2B5EF4-FFF2-40B4-BE49-F238E27FC236}">
              <a16:creationId xmlns:a16="http://schemas.microsoft.com/office/drawing/2014/main" id="{08A6A1C8-613F-47FA-BD98-35C35E823DE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1" name="Shape 4">
          <a:extLst>
            <a:ext uri="{FF2B5EF4-FFF2-40B4-BE49-F238E27FC236}">
              <a16:creationId xmlns:a16="http://schemas.microsoft.com/office/drawing/2014/main" id="{11F7EACC-D080-4EDD-8CD6-F46A9BAF4E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2" name="Shape 4">
          <a:extLst>
            <a:ext uri="{FF2B5EF4-FFF2-40B4-BE49-F238E27FC236}">
              <a16:creationId xmlns:a16="http://schemas.microsoft.com/office/drawing/2014/main" id="{A4071C1D-3002-43EB-802B-27100FCB0D7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3" name="Shape 4">
          <a:extLst>
            <a:ext uri="{FF2B5EF4-FFF2-40B4-BE49-F238E27FC236}">
              <a16:creationId xmlns:a16="http://schemas.microsoft.com/office/drawing/2014/main" id="{6C092F1C-60C2-41FC-ACD2-9682171AB23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4" name="Shape 4">
          <a:extLst>
            <a:ext uri="{FF2B5EF4-FFF2-40B4-BE49-F238E27FC236}">
              <a16:creationId xmlns:a16="http://schemas.microsoft.com/office/drawing/2014/main" id="{20ECD0A9-7D0C-491D-BE80-B2F3C86ED60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5" name="Shape 4">
          <a:extLst>
            <a:ext uri="{FF2B5EF4-FFF2-40B4-BE49-F238E27FC236}">
              <a16:creationId xmlns:a16="http://schemas.microsoft.com/office/drawing/2014/main" id="{30F2BDF0-5211-4D34-B48E-8377DAB92B7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2E8943EA-D5D3-4C9B-B2E3-AF5ED40433B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6D07A27D-48D4-40D8-A29E-69E18FC4D3C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8" name="Shape 4">
          <a:extLst>
            <a:ext uri="{FF2B5EF4-FFF2-40B4-BE49-F238E27FC236}">
              <a16:creationId xmlns:a16="http://schemas.microsoft.com/office/drawing/2014/main" id="{1CF81826-DDE5-4293-AC69-7ED40976BC2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39" name="Shape 4">
          <a:extLst>
            <a:ext uri="{FF2B5EF4-FFF2-40B4-BE49-F238E27FC236}">
              <a16:creationId xmlns:a16="http://schemas.microsoft.com/office/drawing/2014/main" id="{E36E385F-BA77-410E-9E2F-D370EA043B2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0" name="Shape 4">
          <a:extLst>
            <a:ext uri="{FF2B5EF4-FFF2-40B4-BE49-F238E27FC236}">
              <a16:creationId xmlns:a16="http://schemas.microsoft.com/office/drawing/2014/main" id="{CDD85581-6670-4897-A2BB-4ADDCA49D48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1" name="Shape 4">
          <a:extLst>
            <a:ext uri="{FF2B5EF4-FFF2-40B4-BE49-F238E27FC236}">
              <a16:creationId xmlns:a16="http://schemas.microsoft.com/office/drawing/2014/main" id="{8F7242E1-4508-4805-93CF-A7A9C98955F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2" name="Shape 4">
          <a:extLst>
            <a:ext uri="{FF2B5EF4-FFF2-40B4-BE49-F238E27FC236}">
              <a16:creationId xmlns:a16="http://schemas.microsoft.com/office/drawing/2014/main" id="{CE4D0208-CA47-496B-BCF7-86F2BE532EE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3" name="Shape 4">
          <a:extLst>
            <a:ext uri="{FF2B5EF4-FFF2-40B4-BE49-F238E27FC236}">
              <a16:creationId xmlns:a16="http://schemas.microsoft.com/office/drawing/2014/main" id="{D4F359F6-1E24-47FE-BE68-0D1F390E71F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4" name="Shape 4">
          <a:extLst>
            <a:ext uri="{FF2B5EF4-FFF2-40B4-BE49-F238E27FC236}">
              <a16:creationId xmlns:a16="http://schemas.microsoft.com/office/drawing/2014/main" id="{32AD3B91-9C41-455F-8971-102B9560FFD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5" name="Shape 4">
          <a:extLst>
            <a:ext uri="{FF2B5EF4-FFF2-40B4-BE49-F238E27FC236}">
              <a16:creationId xmlns:a16="http://schemas.microsoft.com/office/drawing/2014/main" id="{B40EFFBE-6314-4C89-8570-CD9BF1637A2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6" name="Shape 4">
          <a:extLst>
            <a:ext uri="{FF2B5EF4-FFF2-40B4-BE49-F238E27FC236}">
              <a16:creationId xmlns:a16="http://schemas.microsoft.com/office/drawing/2014/main" id="{AEDC4890-6FDC-4E7D-80E3-00B2E29A66E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7" name="Shape 4">
          <a:extLst>
            <a:ext uri="{FF2B5EF4-FFF2-40B4-BE49-F238E27FC236}">
              <a16:creationId xmlns:a16="http://schemas.microsoft.com/office/drawing/2014/main" id="{D77E59FD-8C00-4AA1-B033-CA694221B6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8" name="Shape 4">
          <a:extLst>
            <a:ext uri="{FF2B5EF4-FFF2-40B4-BE49-F238E27FC236}">
              <a16:creationId xmlns:a16="http://schemas.microsoft.com/office/drawing/2014/main" id="{F3F93D41-6174-40E9-8B14-E6DA9206944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49" name="Shape 4">
          <a:extLst>
            <a:ext uri="{FF2B5EF4-FFF2-40B4-BE49-F238E27FC236}">
              <a16:creationId xmlns:a16="http://schemas.microsoft.com/office/drawing/2014/main" id="{4437BA8D-E645-4A1F-A09D-2D5E4DA5741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0" name="Shape 4">
          <a:extLst>
            <a:ext uri="{FF2B5EF4-FFF2-40B4-BE49-F238E27FC236}">
              <a16:creationId xmlns:a16="http://schemas.microsoft.com/office/drawing/2014/main" id="{547098CE-2A24-46B6-80E5-7B01AF9877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1" name="Shape 4">
          <a:extLst>
            <a:ext uri="{FF2B5EF4-FFF2-40B4-BE49-F238E27FC236}">
              <a16:creationId xmlns:a16="http://schemas.microsoft.com/office/drawing/2014/main" id="{B0643978-0C06-4EF8-89B7-5D3DB3FBFF8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2" name="Shape 4">
          <a:extLst>
            <a:ext uri="{FF2B5EF4-FFF2-40B4-BE49-F238E27FC236}">
              <a16:creationId xmlns:a16="http://schemas.microsoft.com/office/drawing/2014/main" id="{F0DCFA98-5FBF-4AB9-9F2E-4D61A965A6D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3" name="Shape 4">
          <a:extLst>
            <a:ext uri="{FF2B5EF4-FFF2-40B4-BE49-F238E27FC236}">
              <a16:creationId xmlns:a16="http://schemas.microsoft.com/office/drawing/2014/main" id="{122E25F2-36D9-4396-8516-172FC1FC6FE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6442BBE-41CF-4EAB-9EC9-358A51C558D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5" name="Shape 4">
          <a:extLst>
            <a:ext uri="{FF2B5EF4-FFF2-40B4-BE49-F238E27FC236}">
              <a16:creationId xmlns:a16="http://schemas.microsoft.com/office/drawing/2014/main" id="{365F6107-CAE7-4617-999A-449E942D34D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6" name="Shape 4">
          <a:extLst>
            <a:ext uri="{FF2B5EF4-FFF2-40B4-BE49-F238E27FC236}">
              <a16:creationId xmlns:a16="http://schemas.microsoft.com/office/drawing/2014/main" id="{46221174-59BF-4FBB-8D7B-ECA6A084C77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7" name="Shape 4">
          <a:extLst>
            <a:ext uri="{FF2B5EF4-FFF2-40B4-BE49-F238E27FC236}">
              <a16:creationId xmlns:a16="http://schemas.microsoft.com/office/drawing/2014/main" id="{6F02D014-66E4-47EB-ACDF-12C4BC9E758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8" name="Shape 4">
          <a:extLst>
            <a:ext uri="{FF2B5EF4-FFF2-40B4-BE49-F238E27FC236}">
              <a16:creationId xmlns:a16="http://schemas.microsoft.com/office/drawing/2014/main" id="{500882E7-08D1-4CBF-BF1F-FB3EEEBC587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59" name="Shape 4">
          <a:extLst>
            <a:ext uri="{FF2B5EF4-FFF2-40B4-BE49-F238E27FC236}">
              <a16:creationId xmlns:a16="http://schemas.microsoft.com/office/drawing/2014/main" id="{2206C220-AED1-426F-964F-D46AAC0011E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0" name="Shape 4">
          <a:extLst>
            <a:ext uri="{FF2B5EF4-FFF2-40B4-BE49-F238E27FC236}">
              <a16:creationId xmlns:a16="http://schemas.microsoft.com/office/drawing/2014/main" id="{50A529DE-205B-4E4B-B05F-5E3983C748F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1" name="Shape 4">
          <a:extLst>
            <a:ext uri="{FF2B5EF4-FFF2-40B4-BE49-F238E27FC236}">
              <a16:creationId xmlns:a16="http://schemas.microsoft.com/office/drawing/2014/main" id="{997344F4-0B11-43CE-A9AD-1B5C364D144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2" name="Shape 4">
          <a:extLst>
            <a:ext uri="{FF2B5EF4-FFF2-40B4-BE49-F238E27FC236}">
              <a16:creationId xmlns:a16="http://schemas.microsoft.com/office/drawing/2014/main" id="{84996A66-8AFA-42F5-A8CB-7823329E178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3" name="Shape 4">
          <a:extLst>
            <a:ext uri="{FF2B5EF4-FFF2-40B4-BE49-F238E27FC236}">
              <a16:creationId xmlns:a16="http://schemas.microsoft.com/office/drawing/2014/main" id="{97174314-DABD-4FA8-9CC5-E9F67ADFF7E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4" name="Shape 4">
          <a:extLst>
            <a:ext uri="{FF2B5EF4-FFF2-40B4-BE49-F238E27FC236}">
              <a16:creationId xmlns:a16="http://schemas.microsoft.com/office/drawing/2014/main" id="{00C76248-ABC8-4A95-95CD-945DC7C37CE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8E6FF36B-2813-4E41-9E8D-85DDBB1338F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6" name="Shape 4">
          <a:extLst>
            <a:ext uri="{FF2B5EF4-FFF2-40B4-BE49-F238E27FC236}">
              <a16:creationId xmlns:a16="http://schemas.microsoft.com/office/drawing/2014/main" id="{956E6E53-C61C-406F-A29A-67CFFB1E653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7" name="Shape 4">
          <a:extLst>
            <a:ext uri="{FF2B5EF4-FFF2-40B4-BE49-F238E27FC236}">
              <a16:creationId xmlns:a16="http://schemas.microsoft.com/office/drawing/2014/main" id="{9DB147E2-498B-49B8-8460-32DDA1D0809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8" name="Shape 4">
          <a:extLst>
            <a:ext uri="{FF2B5EF4-FFF2-40B4-BE49-F238E27FC236}">
              <a16:creationId xmlns:a16="http://schemas.microsoft.com/office/drawing/2014/main" id="{759C0551-EB80-4FB3-869D-43475383A6A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69" name="Shape 4">
          <a:extLst>
            <a:ext uri="{FF2B5EF4-FFF2-40B4-BE49-F238E27FC236}">
              <a16:creationId xmlns:a16="http://schemas.microsoft.com/office/drawing/2014/main" id="{8067A5FE-7B4E-4C41-AD34-CC7699C3A96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0" name="Shape 4">
          <a:extLst>
            <a:ext uri="{FF2B5EF4-FFF2-40B4-BE49-F238E27FC236}">
              <a16:creationId xmlns:a16="http://schemas.microsoft.com/office/drawing/2014/main" id="{A1220EA5-29F7-48D1-8F08-330F6BC42E9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1" name="Shape 4">
          <a:extLst>
            <a:ext uri="{FF2B5EF4-FFF2-40B4-BE49-F238E27FC236}">
              <a16:creationId xmlns:a16="http://schemas.microsoft.com/office/drawing/2014/main" id="{AF18E024-4C75-4A7E-A7C0-4079DB9DE0F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2" name="Shape 4">
          <a:extLst>
            <a:ext uri="{FF2B5EF4-FFF2-40B4-BE49-F238E27FC236}">
              <a16:creationId xmlns:a16="http://schemas.microsoft.com/office/drawing/2014/main" id="{74173006-425E-42FA-B405-BCFB4C320ED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3" name="Shape 4">
          <a:extLst>
            <a:ext uri="{FF2B5EF4-FFF2-40B4-BE49-F238E27FC236}">
              <a16:creationId xmlns:a16="http://schemas.microsoft.com/office/drawing/2014/main" id="{E8CC729E-3B4E-4C75-BD5D-CFAC3492270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4" name="Shape 4">
          <a:extLst>
            <a:ext uri="{FF2B5EF4-FFF2-40B4-BE49-F238E27FC236}">
              <a16:creationId xmlns:a16="http://schemas.microsoft.com/office/drawing/2014/main" id="{6E17A88B-9D03-41E7-9CE5-486EF0E9892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5" name="Shape 4">
          <a:extLst>
            <a:ext uri="{FF2B5EF4-FFF2-40B4-BE49-F238E27FC236}">
              <a16:creationId xmlns:a16="http://schemas.microsoft.com/office/drawing/2014/main" id="{E14ABBE5-DE90-4A68-BAA5-A763B9FB3A1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A6831A5E-33A8-4D48-9FBD-FCF0CCA1B5F3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7" name="Shape 4">
          <a:extLst>
            <a:ext uri="{FF2B5EF4-FFF2-40B4-BE49-F238E27FC236}">
              <a16:creationId xmlns:a16="http://schemas.microsoft.com/office/drawing/2014/main" id="{80F6CEF9-7F38-472A-A770-EE91617C350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8" name="Shape 4">
          <a:extLst>
            <a:ext uri="{FF2B5EF4-FFF2-40B4-BE49-F238E27FC236}">
              <a16:creationId xmlns:a16="http://schemas.microsoft.com/office/drawing/2014/main" id="{294A9CA1-55A8-4D6F-8537-FCB177DB131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79" name="Shape 4">
          <a:extLst>
            <a:ext uri="{FF2B5EF4-FFF2-40B4-BE49-F238E27FC236}">
              <a16:creationId xmlns:a16="http://schemas.microsoft.com/office/drawing/2014/main" id="{9D25804B-E08E-40FB-8B09-B4913F8C302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BAC74B47-5F4E-4DE4-B820-1BB3B8E8B0A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1" name="Shape 4">
          <a:extLst>
            <a:ext uri="{FF2B5EF4-FFF2-40B4-BE49-F238E27FC236}">
              <a16:creationId xmlns:a16="http://schemas.microsoft.com/office/drawing/2014/main" id="{87B6161D-E191-44FC-934A-78C62C63D4C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2" name="Shape 4">
          <a:extLst>
            <a:ext uri="{FF2B5EF4-FFF2-40B4-BE49-F238E27FC236}">
              <a16:creationId xmlns:a16="http://schemas.microsoft.com/office/drawing/2014/main" id="{40831AEE-D58C-4627-B780-4FFFDD5EBE7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3" name="Shape 4">
          <a:extLst>
            <a:ext uri="{FF2B5EF4-FFF2-40B4-BE49-F238E27FC236}">
              <a16:creationId xmlns:a16="http://schemas.microsoft.com/office/drawing/2014/main" id="{FACC2AD4-826E-45AE-956A-AA14EAAA48B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4" name="Shape 4">
          <a:extLst>
            <a:ext uri="{FF2B5EF4-FFF2-40B4-BE49-F238E27FC236}">
              <a16:creationId xmlns:a16="http://schemas.microsoft.com/office/drawing/2014/main" id="{ECAAD577-ACA4-49B0-9CEB-974C93538B2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5" name="Shape 4">
          <a:extLst>
            <a:ext uri="{FF2B5EF4-FFF2-40B4-BE49-F238E27FC236}">
              <a16:creationId xmlns:a16="http://schemas.microsoft.com/office/drawing/2014/main" id="{B1E14BF7-0668-4C68-A8D8-AD8453AEBA2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6" name="Shape 4">
          <a:extLst>
            <a:ext uri="{FF2B5EF4-FFF2-40B4-BE49-F238E27FC236}">
              <a16:creationId xmlns:a16="http://schemas.microsoft.com/office/drawing/2014/main" id="{854A2351-EFD5-4F9F-A91D-848368CAABC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7" name="Shape 4">
          <a:extLst>
            <a:ext uri="{FF2B5EF4-FFF2-40B4-BE49-F238E27FC236}">
              <a16:creationId xmlns:a16="http://schemas.microsoft.com/office/drawing/2014/main" id="{16000DCD-FE10-4D49-9498-88E869A57B7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8" name="Shape 4">
          <a:extLst>
            <a:ext uri="{FF2B5EF4-FFF2-40B4-BE49-F238E27FC236}">
              <a16:creationId xmlns:a16="http://schemas.microsoft.com/office/drawing/2014/main" id="{AD92FD37-4147-411D-82BD-8706B54ADA7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89" name="Shape 4">
          <a:extLst>
            <a:ext uri="{FF2B5EF4-FFF2-40B4-BE49-F238E27FC236}">
              <a16:creationId xmlns:a16="http://schemas.microsoft.com/office/drawing/2014/main" id="{A43ECA3E-7F8E-4613-95FA-00727F20EDF6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0" name="Shape 4">
          <a:extLst>
            <a:ext uri="{FF2B5EF4-FFF2-40B4-BE49-F238E27FC236}">
              <a16:creationId xmlns:a16="http://schemas.microsoft.com/office/drawing/2014/main" id="{5F4DE47B-DE3B-49DD-BB02-66AC7575BCCE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1" name="Shape 4">
          <a:extLst>
            <a:ext uri="{FF2B5EF4-FFF2-40B4-BE49-F238E27FC236}">
              <a16:creationId xmlns:a16="http://schemas.microsoft.com/office/drawing/2014/main" id="{FD2F5B5F-4EC5-4086-BACB-0FEE16BB584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2" name="Shape 4">
          <a:extLst>
            <a:ext uri="{FF2B5EF4-FFF2-40B4-BE49-F238E27FC236}">
              <a16:creationId xmlns:a16="http://schemas.microsoft.com/office/drawing/2014/main" id="{F84F1258-9440-4F82-9DD4-535A35BF92E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3" name="Shape 4">
          <a:extLst>
            <a:ext uri="{FF2B5EF4-FFF2-40B4-BE49-F238E27FC236}">
              <a16:creationId xmlns:a16="http://schemas.microsoft.com/office/drawing/2014/main" id="{EA129177-F991-429F-ACDB-6FB5E0BEB1F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D68C90E1-68F1-4D4A-8305-378B7A1A538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2760F092-9F83-43CA-865F-BDA1DC333E5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6" name="Shape 4">
          <a:extLst>
            <a:ext uri="{FF2B5EF4-FFF2-40B4-BE49-F238E27FC236}">
              <a16:creationId xmlns:a16="http://schemas.microsoft.com/office/drawing/2014/main" id="{D8A73F79-B8CD-4796-842A-145364FD854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7" name="Shape 4">
          <a:extLst>
            <a:ext uri="{FF2B5EF4-FFF2-40B4-BE49-F238E27FC236}">
              <a16:creationId xmlns:a16="http://schemas.microsoft.com/office/drawing/2014/main" id="{D2BDCAED-7739-4D5C-93A4-B1A9A00B148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8" name="Shape 4">
          <a:extLst>
            <a:ext uri="{FF2B5EF4-FFF2-40B4-BE49-F238E27FC236}">
              <a16:creationId xmlns:a16="http://schemas.microsoft.com/office/drawing/2014/main" id="{4EDA5395-A1B1-47D8-9B6A-0059744E455F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299" name="Shape 4">
          <a:extLst>
            <a:ext uri="{FF2B5EF4-FFF2-40B4-BE49-F238E27FC236}">
              <a16:creationId xmlns:a16="http://schemas.microsoft.com/office/drawing/2014/main" id="{CF63762A-0756-430C-B520-7A0C937AD607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0" name="Shape 4">
          <a:extLst>
            <a:ext uri="{FF2B5EF4-FFF2-40B4-BE49-F238E27FC236}">
              <a16:creationId xmlns:a16="http://schemas.microsoft.com/office/drawing/2014/main" id="{3FF9998C-5B49-4726-B227-39DF82A8C90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1" name="Shape 4">
          <a:extLst>
            <a:ext uri="{FF2B5EF4-FFF2-40B4-BE49-F238E27FC236}">
              <a16:creationId xmlns:a16="http://schemas.microsoft.com/office/drawing/2014/main" id="{353B9074-31F3-4FDA-BD8C-F65268EDACC0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2" name="Shape 4">
          <a:extLst>
            <a:ext uri="{FF2B5EF4-FFF2-40B4-BE49-F238E27FC236}">
              <a16:creationId xmlns:a16="http://schemas.microsoft.com/office/drawing/2014/main" id="{8A2A3064-73A0-49EF-AC05-504987CB5642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3" name="Shape 4">
          <a:extLst>
            <a:ext uri="{FF2B5EF4-FFF2-40B4-BE49-F238E27FC236}">
              <a16:creationId xmlns:a16="http://schemas.microsoft.com/office/drawing/2014/main" id="{4F736D96-CCA2-41EF-98C2-206279DAACB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4" name="Shape 4">
          <a:extLst>
            <a:ext uri="{FF2B5EF4-FFF2-40B4-BE49-F238E27FC236}">
              <a16:creationId xmlns:a16="http://schemas.microsoft.com/office/drawing/2014/main" id="{146D205E-2D6E-432A-BD8F-E5E4F21FCAF5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5" name="Shape 4">
          <a:extLst>
            <a:ext uri="{FF2B5EF4-FFF2-40B4-BE49-F238E27FC236}">
              <a16:creationId xmlns:a16="http://schemas.microsoft.com/office/drawing/2014/main" id="{97413CAE-2361-42E3-A00A-EAE4CA996E2D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6" name="Shape 4">
          <a:extLst>
            <a:ext uri="{FF2B5EF4-FFF2-40B4-BE49-F238E27FC236}">
              <a16:creationId xmlns:a16="http://schemas.microsoft.com/office/drawing/2014/main" id="{78477BC8-3E5A-4FA5-B4BB-FA88D5EE5889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7" name="Shape 4">
          <a:extLst>
            <a:ext uri="{FF2B5EF4-FFF2-40B4-BE49-F238E27FC236}">
              <a16:creationId xmlns:a16="http://schemas.microsoft.com/office/drawing/2014/main" id="{51B1D679-AC9C-445D-BAF7-56539EE8758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8" name="Shape 4">
          <a:extLst>
            <a:ext uri="{FF2B5EF4-FFF2-40B4-BE49-F238E27FC236}">
              <a16:creationId xmlns:a16="http://schemas.microsoft.com/office/drawing/2014/main" id="{3497C54A-3817-4DA3-90DC-F9DC2EF35131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09" name="Shape 4">
          <a:extLst>
            <a:ext uri="{FF2B5EF4-FFF2-40B4-BE49-F238E27FC236}">
              <a16:creationId xmlns:a16="http://schemas.microsoft.com/office/drawing/2014/main" id="{69C3AB03-6EC4-46FA-9C2C-277EA73DF22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0" name="Shape 4">
          <a:extLst>
            <a:ext uri="{FF2B5EF4-FFF2-40B4-BE49-F238E27FC236}">
              <a16:creationId xmlns:a16="http://schemas.microsoft.com/office/drawing/2014/main" id="{DF7E2BAC-CBBB-48D5-B8BC-E8AD1AAF3D5C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1" name="Shape 4">
          <a:extLst>
            <a:ext uri="{FF2B5EF4-FFF2-40B4-BE49-F238E27FC236}">
              <a16:creationId xmlns:a16="http://schemas.microsoft.com/office/drawing/2014/main" id="{17EAF9B3-2CF8-4107-B4A8-C8F3E281940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3D533B95-7D8A-4BBE-BAA9-4115EFD0F9F3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3" name="Shape 4">
          <a:extLst>
            <a:ext uri="{FF2B5EF4-FFF2-40B4-BE49-F238E27FC236}">
              <a16:creationId xmlns:a16="http://schemas.microsoft.com/office/drawing/2014/main" id="{3DEF6A1F-A5A8-4F7D-B48F-570D3EBAFA1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4" name="Shape 4">
          <a:extLst>
            <a:ext uri="{FF2B5EF4-FFF2-40B4-BE49-F238E27FC236}">
              <a16:creationId xmlns:a16="http://schemas.microsoft.com/office/drawing/2014/main" id="{32C5F9B7-E08E-4106-A441-48BBD7C7D39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5" name="Shape 4">
          <a:extLst>
            <a:ext uri="{FF2B5EF4-FFF2-40B4-BE49-F238E27FC236}">
              <a16:creationId xmlns:a16="http://schemas.microsoft.com/office/drawing/2014/main" id="{74354D62-E83E-4869-83E0-61594DCCDDC4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6" name="Shape 4">
          <a:extLst>
            <a:ext uri="{FF2B5EF4-FFF2-40B4-BE49-F238E27FC236}">
              <a16:creationId xmlns:a16="http://schemas.microsoft.com/office/drawing/2014/main" id="{9E083F88-F164-4B17-B748-CA32DC2B37CA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7" name="Shape 4">
          <a:extLst>
            <a:ext uri="{FF2B5EF4-FFF2-40B4-BE49-F238E27FC236}">
              <a16:creationId xmlns:a16="http://schemas.microsoft.com/office/drawing/2014/main" id="{79C2D1D3-5879-4F1E-910D-B3D76E03A34B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5</xdr:row>
      <xdr:rowOff>0</xdr:rowOff>
    </xdr:from>
    <xdr:ext cx="152400" cy="247650"/>
    <xdr:sp macro="" textlink="">
      <xdr:nvSpPr>
        <xdr:cNvPr id="318" name="Shape 4">
          <a:extLst>
            <a:ext uri="{FF2B5EF4-FFF2-40B4-BE49-F238E27FC236}">
              <a16:creationId xmlns:a16="http://schemas.microsoft.com/office/drawing/2014/main" id="{540C0F92-E271-4A85-8F7A-960CF6163798}"/>
            </a:ext>
          </a:extLst>
        </xdr:cNvPr>
        <xdr:cNvSpPr txBox="1"/>
      </xdr:nvSpPr>
      <xdr:spPr>
        <a:xfrm>
          <a:off x="49049940" y="39852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B13792AE-C9D4-473D-AF31-AA2A35FE17AF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172EB3BD-8465-442A-B689-702CA02492FB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D4B363F2-2774-4DF6-9A73-2ED882E2AF10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1656FEB6-6285-4BB3-BFEC-5E83847DBC26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B6AF2784-E45C-4938-92E5-C0ADD773213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3927157C-B22E-428F-B943-5411C147F079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6AE7F651-685A-4448-B857-ED3E1B53D7A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42875" cy="238125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8C0C45A2-645A-4ED4-BE90-4C4803FB7BC1}"/>
            </a:ext>
          </a:extLst>
        </xdr:cNvPr>
        <xdr:cNvSpPr txBox="1"/>
      </xdr:nvSpPr>
      <xdr:spPr>
        <a:xfrm>
          <a:off x="15971520" y="5082540"/>
          <a:ext cx="1428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7" name="Shape 4">
          <a:extLst>
            <a:ext uri="{FF2B5EF4-FFF2-40B4-BE49-F238E27FC236}">
              <a16:creationId xmlns:a16="http://schemas.microsoft.com/office/drawing/2014/main" id="{CD88E996-F3B6-478D-AF05-F20349E2AC6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8" name="Shape 4">
          <a:extLst>
            <a:ext uri="{FF2B5EF4-FFF2-40B4-BE49-F238E27FC236}">
              <a16:creationId xmlns:a16="http://schemas.microsoft.com/office/drawing/2014/main" id="{F72ABF60-57F8-4D05-A291-182BF47A11E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29" name="Shape 4">
          <a:extLst>
            <a:ext uri="{FF2B5EF4-FFF2-40B4-BE49-F238E27FC236}">
              <a16:creationId xmlns:a16="http://schemas.microsoft.com/office/drawing/2014/main" id="{71D67679-9A7E-48EF-B9F5-9E51FF21C8C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0" name="Shape 4">
          <a:extLst>
            <a:ext uri="{FF2B5EF4-FFF2-40B4-BE49-F238E27FC236}">
              <a16:creationId xmlns:a16="http://schemas.microsoft.com/office/drawing/2014/main" id="{9C2096BA-122E-44E7-8A6E-84484B4DCAC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1" name="Shape 4">
          <a:extLst>
            <a:ext uri="{FF2B5EF4-FFF2-40B4-BE49-F238E27FC236}">
              <a16:creationId xmlns:a16="http://schemas.microsoft.com/office/drawing/2014/main" id="{50CA46EA-54E6-4231-8009-DCD5B887D08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2" name="Shape 4">
          <a:extLst>
            <a:ext uri="{FF2B5EF4-FFF2-40B4-BE49-F238E27FC236}">
              <a16:creationId xmlns:a16="http://schemas.microsoft.com/office/drawing/2014/main" id="{5CD32A23-3EFC-4585-A70E-EE2539896E1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3" name="Shape 4">
          <a:extLst>
            <a:ext uri="{FF2B5EF4-FFF2-40B4-BE49-F238E27FC236}">
              <a16:creationId xmlns:a16="http://schemas.microsoft.com/office/drawing/2014/main" id="{C39377BB-872F-41DB-8629-8003F5BE0ED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4" name="Shape 4">
          <a:extLst>
            <a:ext uri="{FF2B5EF4-FFF2-40B4-BE49-F238E27FC236}">
              <a16:creationId xmlns:a16="http://schemas.microsoft.com/office/drawing/2014/main" id="{148F9AC9-99BD-4B30-8704-B5911A11D91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5" name="Shape 4">
          <a:extLst>
            <a:ext uri="{FF2B5EF4-FFF2-40B4-BE49-F238E27FC236}">
              <a16:creationId xmlns:a16="http://schemas.microsoft.com/office/drawing/2014/main" id="{B6A2E38E-1360-4A1B-81E1-F6D97A31714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6" name="Shape 4">
          <a:extLst>
            <a:ext uri="{FF2B5EF4-FFF2-40B4-BE49-F238E27FC236}">
              <a16:creationId xmlns:a16="http://schemas.microsoft.com/office/drawing/2014/main" id="{40E1C5B6-7798-444E-8B5D-DB6D88BF279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7" name="Shape 4">
          <a:extLst>
            <a:ext uri="{FF2B5EF4-FFF2-40B4-BE49-F238E27FC236}">
              <a16:creationId xmlns:a16="http://schemas.microsoft.com/office/drawing/2014/main" id="{B67B726C-F3E2-48BD-846C-2F9EC94D919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8" name="Shape 4">
          <a:extLst>
            <a:ext uri="{FF2B5EF4-FFF2-40B4-BE49-F238E27FC236}">
              <a16:creationId xmlns:a16="http://schemas.microsoft.com/office/drawing/2014/main" id="{8192F66D-0C7F-4FA7-A308-541543D7ACD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39" name="Shape 4">
          <a:extLst>
            <a:ext uri="{FF2B5EF4-FFF2-40B4-BE49-F238E27FC236}">
              <a16:creationId xmlns:a16="http://schemas.microsoft.com/office/drawing/2014/main" id="{0B5CABE1-DC3C-456A-AAD7-A7F7B13FD2E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0" name="Shape 4">
          <a:extLst>
            <a:ext uri="{FF2B5EF4-FFF2-40B4-BE49-F238E27FC236}">
              <a16:creationId xmlns:a16="http://schemas.microsoft.com/office/drawing/2014/main" id="{56DDE09F-02BD-4519-A3E8-58B61B2A72B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1" name="Shape 4">
          <a:extLst>
            <a:ext uri="{FF2B5EF4-FFF2-40B4-BE49-F238E27FC236}">
              <a16:creationId xmlns:a16="http://schemas.microsoft.com/office/drawing/2014/main" id="{6CBFE089-0BDB-429D-B13D-3EBC3F5E8A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2" name="Shape 4">
          <a:extLst>
            <a:ext uri="{FF2B5EF4-FFF2-40B4-BE49-F238E27FC236}">
              <a16:creationId xmlns:a16="http://schemas.microsoft.com/office/drawing/2014/main" id="{566A8270-EAA7-4223-944D-4A8004B428E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3" name="Shape 4">
          <a:extLst>
            <a:ext uri="{FF2B5EF4-FFF2-40B4-BE49-F238E27FC236}">
              <a16:creationId xmlns:a16="http://schemas.microsoft.com/office/drawing/2014/main" id="{3D04B6AA-A4E3-4513-BF1F-FE7AA965F06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4" name="Shape 4">
          <a:extLst>
            <a:ext uri="{FF2B5EF4-FFF2-40B4-BE49-F238E27FC236}">
              <a16:creationId xmlns:a16="http://schemas.microsoft.com/office/drawing/2014/main" id="{52B09A30-917C-41C0-A282-218271B2AD9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5" name="Shape 4">
          <a:extLst>
            <a:ext uri="{FF2B5EF4-FFF2-40B4-BE49-F238E27FC236}">
              <a16:creationId xmlns:a16="http://schemas.microsoft.com/office/drawing/2014/main" id="{7B6C30AB-0884-47B2-B6AB-59557AC7692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6" name="Shape 4">
          <a:extLst>
            <a:ext uri="{FF2B5EF4-FFF2-40B4-BE49-F238E27FC236}">
              <a16:creationId xmlns:a16="http://schemas.microsoft.com/office/drawing/2014/main" id="{68746819-FBC2-4AD1-9E51-A5A354DD5CB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7" name="Shape 4">
          <a:extLst>
            <a:ext uri="{FF2B5EF4-FFF2-40B4-BE49-F238E27FC236}">
              <a16:creationId xmlns:a16="http://schemas.microsoft.com/office/drawing/2014/main" id="{7479C0DE-868E-4B23-BAD8-323F6C80C8F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8" name="Shape 4">
          <a:extLst>
            <a:ext uri="{FF2B5EF4-FFF2-40B4-BE49-F238E27FC236}">
              <a16:creationId xmlns:a16="http://schemas.microsoft.com/office/drawing/2014/main" id="{140E1873-0703-49F5-B15D-8403C68B408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49" name="Shape 4">
          <a:extLst>
            <a:ext uri="{FF2B5EF4-FFF2-40B4-BE49-F238E27FC236}">
              <a16:creationId xmlns:a16="http://schemas.microsoft.com/office/drawing/2014/main" id="{AE16511E-9CF9-400D-891F-48AEA0E2DA4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0" name="Shape 4">
          <a:extLst>
            <a:ext uri="{FF2B5EF4-FFF2-40B4-BE49-F238E27FC236}">
              <a16:creationId xmlns:a16="http://schemas.microsoft.com/office/drawing/2014/main" id="{4F1E762B-245A-42A7-932F-508577C4A15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1" name="Shape 4">
          <a:extLst>
            <a:ext uri="{FF2B5EF4-FFF2-40B4-BE49-F238E27FC236}">
              <a16:creationId xmlns:a16="http://schemas.microsoft.com/office/drawing/2014/main" id="{56C030FF-765A-4E7D-AEA2-D6EA60BF8B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2" name="Shape 4">
          <a:extLst>
            <a:ext uri="{FF2B5EF4-FFF2-40B4-BE49-F238E27FC236}">
              <a16:creationId xmlns:a16="http://schemas.microsoft.com/office/drawing/2014/main" id="{EFB984F8-A8EE-4DCF-A89D-8011D413DFE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3" name="Shape 4">
          <a:extLst>
            <a:ext uri="{FF2B5EF4-FFF2-40B4-BE49-F238E27FC236}">
              <a16:creationId xmlns:a16="http://schemas.microsoft.com/office/drawing/2014/main" id="{1A5B9225-317F-44F8-8E04-C02A099879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4" name="Shape 4">
          <a:extLst>
            <a:ext uri="{FF2B5EF4-FFF2-40B4-BE49-F238E27FC236}">
              <a16:creationId xmlns:a16="http://schemas.microsoft.com/office/drawing/2014/main" id="{2147F8D5-0729-42BE-836E-B96B479D7B9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5" name="Shape 4">
          <a:extLst>
            <a:ext uri="{FF2B5EF4-FFF2-40B4-BE49-F238E27FC236}">
              <a16:creationId xmlns:a16="http://schemas.microsoft.com/office/drawing/2014/main" id="{3694FD48-C88A-4443-AAC8-A97FBE5B4B6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6" name="Shape 4">
          <a:extLst>
            <a:ext uri="{FF2B5EF4-FFF2-40B4-BE49-F238E27FC236}">
              <a16:creationId xmlns:a16="http://schemas.microsoft.com/office/drawing/2014/main" id="{A0318ED7-868C-4E85-8C55-C88DA195D36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7" name="Shape 4">
          <a:extLst>
            <a:ext uri="{FF2B5EF4-FFF2-40B4-BE49-F238E27FC236}">
              <a16:creationId xmlns:a16="http://schemas.microsoft.com/office/drawing/2014/main" id="{0C25E600-B36E-4066-B195-F98C69ADBE4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8" name="Shape 4">
          <a:extLst>
            <a:ext uri="{FF2B5EF4-FFF2-40B4-BE49-F238E27FC236}">
              <a16:creationId xmlns:a16="http://schemas.microsoft.com/office/drawing/2014/main" id="{3BE13176-6D22-4667-BBAF-F69ABD9BA3F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59" name="Shape 4">
          <a:extLst>
            <a:ext uri="{FF2B5EF4-FFF2-40B4-BE49-F238E27FC236}">
              <a16:creationId xmlns:a16="http://schemas.microsoft.com/office/drawing/2014/main" id="{E9131A3C-8E6D-4292-82CD-FF73664CFEC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0" name="Shape 4">
          <a:extLst>
            <a:ext uri="{FF2B5EF4-FFF2-40B4-BE49-F238E27FC236}">
              <a16:creationId xmlns:a16="http://schemas.microsoft.com/office/drawing/2014/main" id="{40D6AF10-0F8C-45D6-B20E-E347A960C92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1" name="Shape 4">
          <a:extLst>
            <a:ext uri="{FF2B5EF4-FFF2-40B4-BE49-F238E27FC236}">
              <a16:creationId xmlns:a16="http://schemas.microsoft.com/office/drawing/2014/main" id="{052A0D5D-C2D7-4D3D-94A9-1B8641CE89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2" name="Shape 4">
          <a:extLst>
            <a:ext uri="{FF2B5EF4-FFF2-40B4-BE49-F238E27FC236}">
              <a16:creationId xmlns:a16="http://schemas.microsoft.com/office/drawing/2014/main" id="{8E90112B-AA72-400F-ABD2-2C81E7E4AAD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3" name="Shape 4">
          <a:extLst>
            <a:ext uri="{FF2B5EF4-FFF2-40B4-BE49-F238E27FC236}">
              <a16:creationId xmlns:a16="http://schemas.microsoft.com/office/drawing/2014/main" id="{FD4B533C-4BFD-4FED-B5D6-A0111E16EFA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4" name="Shape 4">
          <a:extLst>
            <a:ext uri="{FF2B5EF4-FFF2-40B4-BE49-F238E27FC236}">
              <a16:creationId xmlns:a16="http://schemas.microsoft.com/office/drawing/2014/main" id="{69B94913-10EC-457A-920D-2ECFB2BA185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5" name="Shape 4">
          <a:extLst>
            <a:ext uri="{FF2B5EF4-FFF2-40B4-BE49-F238E27FC236}">
              <a16:creationId xmlns:a16="http://schemas.microsoft.com/office/drawing/2014/main" id="{0EDFB114-10DD-42FC-90F7-690A6E87818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6" name="Shape 4">
          <a:extLst>
            <a:ext uri="{FF2B5EF4-FFF2-40B4-BE49-F238E27FC236}">
              <a16:creationId xmlns:a16="http://schemas.microsoft.com/office/drawing/2014/main" id="{D6BE9C92-635F-41B7-9964-87C9FFC0A0C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7" name="Shape 4">
          <a:extLst>
            <a:ext uri="{FF2B5EF4-FFF2-40B4-BE49-F238E27FC236}">
              <a16:creationId xmlns:a16="http://schemas.microsoft.com/office/drawing/2014/main" id="{DFC441C3-C7A4-4865-85FD-4EC81542822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8" name="Shape 4">
          <a:extLst>
            <a:ext uri="{FF2B5EF4-FFF2-40B4-BE49-F238E27FC236}">
              <a16:creationId xmlns:a16="http://schemas.microsoft.com/office/drawing/2014/main" id="{7A596EEA-8CC5-4239-985C-95ED2251FC6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69" name="Shape 4">
          <a:extLst>
            <a:ext uri="{FF2B5EF4-FFF2-40B4-BE49-F238E27FC236}">
              <a16:creationId xmlns:a16="http://schemas.microsoft.com/office/drawing/2014/main" id="{376F3264-F022-45D6-B1F8-CCD330C053F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0" name="Shape 4">
          <a:extLst>
            <a:ext uri="{FF2B5EF4-FFF2-40B4-BE49-F238E27FC236}">
              <a16:creationId xmlns:a16="http://schemas.microsoft.com/office/drawing/2014/main" id="{A67D7B3C-BA52-4FBE-AA85-C7190F26251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1" name="Shape 4">
          <a:extLst>
            <a:ext uri="{FF2B5EF4-FFF2-40B4-BE49-F238E27FC236}">
              <a16:creationId xmlns:a16="http://schemas.microsoft.com/office/drawing/2014/main" id="{21955FAB-8FB0-4861-90C1-347DAFF1997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2" name="Shape 4">
          <a:extLst>
            <a:ext uri="{FF2B5EF4-FFF2-40B4-BE49-F238E27FC236}">
              <a16:creationId xmlns:a16="http://schemas.microsoft.com/office/drawing/2014/main" id="{DB3CC4AD-542A-4EF7-9A78-981B94385F7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3" name="Shape 4">
          <a:extLst>
            <a:ext uri="{FF2B5EF4-FFF2-40B4-BE49-F238E27FC236}">
              <a16:creationId xmlns:a16="http://schemas.microsoft.com/office/drawing/2014/main" id="{58E46505-D6D1-482C-952F-C14BA6C5D88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4" name="Shape 4">
          <a:extLst>
            <a:ext uri="{FF2B5EF4-FFF2-40B4-BE49-F238E27FC236}">
              <a16:creationId xmlns:a16="http://schemas.microsoft.com/office/drawing/2014/main" id="{C683EB21-BB0F-4CFF-B477-4808493BB44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5" name="Shape 4">
          <a:extLst>
            <a:ext uri="{FF2B5EF4-FFF2-40B4-BE49-F238E27FC236}">
              <a16:creationId xmlns:a16="http://schemas.microsoft.com/office/drawing/2014/main" id="{C4485E37-4579-421A-8282-F068D99B6AD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6" name="Shape 4">
          <a:extLst>
            <a:ext uri="{FF2B5EF4-FFF2-40B4-BE49-F238E27FC236}">
              <a16:creationId xmlns:a16="http://schemas.microsoft.com/office/drawing/2014/main" id="{8BFD9E3B-73E0-4643-B56E-A94CCF9E20E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7" name="Shape 4">
          <a:extLst>
            <a:ext uri="{FF2B5EF4-FFF2-40B4-BE49-F238E27FC236}">
              <a16:creationId xmlns:a16="http://schemas.microsoft.com/office/drawing/2014/main" id="{B4219406-8938-46E6-BE2E-00C183E8ECF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8" name="Shape 4">
          <a:extLst>
            <a:ext uri="{FF2B5EF4-FFF2-40B4-BE49-F238E27FC236}">
              <a16:creationId xmlns:a16="http://schemas.microsoft.com/office/drawing/2014/main" id="{6FCD0D08-869E-4713-ACEE-6CF22158E1C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79" name="Shape 4">
          <a:extLst>
            <a:ext uri="{FF2B5EF4-FFF2-40B4-BE49-F238E27FC236}">
              <a16:creationId xmlns:a16="http://schemas.microsoft.com/office/drawing/2014/main" id="{A5C78B0A-5881-4054-AA12-C0EA95C640C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0" name="Shape 4">
          <a:extLst>
            <a:ext uri="{FF2B5EF4-FFF2-40B4-BE49-F238E27FC236}">
              <a16:creationId xmlns:a16="http://schemas.microsoft.com/office/drawing/2014/main" id="{2FF6E01C-CD06-4990-841B-3D42667B8F3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1" name="Shape 4">
          <a:extLst>
            <a:ext uri="{FF2B5EF4-FFF2-40B4-BE49-F238E27FC236}">
              <a16:creationId xmlns:a16="http://schemas.microsoft.com/office/drawing/2014/main" id="{4C7F6A9A-0C1E-4237-9C3C-6F105A31694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2" name="Shape 4">
          <a:extLst>
            <a:ext uri="{FF2B5EF4-FFF2-40B4-BE49-F238E27FC236}">
              <a16:creationId xmlns:a16="http://schemas.microsoft.com/office/drawing/2014/main" id="{F3D2ECDC-B190-41FB-9BA4-3CD3376DD83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3" name="Shape 4">
          <a:extLst>
            <a:ext uri="{FF2B5EF4-FFF2-40B4-BE49-F238E27FC236}">
              <a16:creationId xmlns:a16="http://schemas.microsoft.com/office/drawing/2014/main" id="{C0909B83-58ED-4FEB-A4EB-C718A12591C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4" name="Shape 4">
          <a:extLst>
            <a:ext uri="{FF2B5EF4-FFF2-40B4-BE49-F238E27FC236}">
              <a16:creationId xmlns:a16="http://schemas.microsoft.com/office/drawing/2014/main" id="{90EE239A-69DE-4CB9-A0AC-FA78885AA92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5" name="Shape 4">
          <a:extLst>
            <a:ext uri="{FF2B5EF4-FFF2-40B4-BE49-F238E27FC236}">
              <a16:creationId xmlns:a16="http://schemas.microsoft.com/office/drawing/2014/main" id="{6F174966-8EE7-4DBC-8837-96F98442724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6" name="Shape 4">
          <a:extLst>
            <a:ext uri="{FF2B5EF4-FFF2-40B4-BE49-F238E27FC236}">
              <a16:creationId xmlns:a16="http://schemas.microsoft.com/office/drawing/2014/main" id="{EA2E35C7-5F48-4394-A3F1-3BEA57C411B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7" name="Shape 4">
          <a:extLst>
            <a:ext uri="{FF2B5EF4-FFF2-40B4-BE49-F238E27FC236}">
              <a16:creationId xmlns:a16="http://schemas.microsoft.com/office/drawing/2014/main" id="{1F8060DA-B0B0-4A18-814B-CC3C8F569C0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8" name="Shape 4">
          <a:extLst>
            <a:ext uri="{FF2B5EF4-FFF2-40B4-BE49-F238E27FC236}">
              <a16:creationId xmlns:a16="http://schemas.microsoft.com/office/drawing/2014/main" id="{62BA0DA9-AF4E-4B4C-8861-AD854D86158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89" name="Shape 4">
          <a:extLst>
            <a:ext uri="{FF2B5EF4-FFF2-40B4-BE49-F238E27FC236}">
              <a16:creationId xmlns:a16="http://schemas.microsoft.com/office/drawing/2014/main" id="{812A22BE-DDEC-40F0-A526-D8E1C4B21AB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0" name="Shape 4">
          <a:extLst>
            <a:ext uri="{FF2B5EF4-FFF2-40B4-BE49-F238E27FC236}">
              <a16:creationId xmlns:a16="http://schemas.microsoft.com/office/drawing/2014/main" id="{D793EDA9-AC39-4560-B92A-64231217C28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1" name="Shape 4">
          <a:extLst>
            <a:ext uri="{FF2B5EF4-FFF2-40B4-BE49-F238E27FC236}">
              <a16:creationId xmlns:a16="http://schemas.microsoft.com/office/drawing/2014/main" id="{BB87E21B-36F3-4E58-B4DD-15D7225C991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2" name="Shape 4">
          <a:extLst>
            <a:ext uri="{FF2B5EF4-FFF2-40B4-BE49-F238E27FC236}">
              <a16:creationId xmlns:a16="http://schemas.microsoft.com/office/drawing/2014/main" id="{249EF226-5667-4E2E-8CE6-C41E0640C9D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3" name="Shape 4">
          <a:extLst>
            <a:ext uri="{FF2B5EF4-FFF2-40B4-BE49-F238E27FC236}">
              <a16:creationId xmlns:a16="http://schemas.microsoft.com/office/drawing/2014/main" id="{3BE28876-FBD6-47FD-97AD-EC6B879D058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4" name="Shape 4">
          <a:extLst>
            <a:ext uri="{FF2B5EF4-FFF2-40B4-BE49-F238E27FC236}">
              <a16:creationId xmlns:a16="http://schemas.microsoft.com/office/drawing/2014/main" id="{5C4254BF-145C-449C-B1D2-DF564B7EAA2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5" name="Shape 4">
          <a:extLst>
            <a:ext uri="{FF2B5EF4-FFF2-40B4-BE49-F238E27FC236}">
              <a16:creationId xmlns:a16="http://schemas.microsoft.com/office/drawing/2014/main" id="{4F53FC25-3CB0-4E41-A1EF-8BFACE1EFA6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6" name="Shape 4">
          <a:extLst>
            <a:ext uri="{FF2B5EF4-FFF2-40B4-BE49-F238E27FC236}">
              <a16:creationId xmlns:a16="http://schemas.microsoft.com/office/drawing/2014/main" id="{C85FBE55-95C3-4CAF-A406-331DCAF76DB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7" name="Shape 4">
          <a:extLst>
            <a:ext uri="{FF2B5EF4-FFF2-40B4-BE49-F238E27FC236}">
              <a16:creationId xmlns:a16="http://schemas.microsoft.com/office/drawing/2014/main" id="{6B2FD149-EAF8-4EC7-9B65-A541CC63593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8" name="Shape 4">
          <a:extLst>
            <a:ext uri="{FF2B5EF4-FFF2-40B4-BE49-F238E27FC236}">
              <a16:creationId xmlns:a16="http://schemas.microsoft.com/office/drawing/2014/main" id="{140A2D6D-1ECF-4622-A356-02D7E8296E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399" name="Shape 4">
          <a:extLst>
            <a:ext uri="{FF2B5EF4-FFF2-40B4-BE49-F238E27FC236}">
              <a16:creationId xmlns:a16="http://schemas.microsoft.com/office/drawing/2014/main" id="{345C4438-F705-4A6A-95D4-02853200CE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0" name="Shape 4">
          <a:extLst>
            <a:ext uri="{FF2B5EF4-FFF2-40B4-BE49-F238E27FC236}">
              <a16:creationId xmlns:a16="http://schemas.microsoft.com/office/drawing/2014/main" id="{4A864EB4-9CCD-41C3-B01F-0ED6BEBE6AC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1" name="Shape 4">
          <a:extLst>
            <a:ext uri="{FF2B5EF4-FFF2-40B4-BE49-F238E27FC236}">
              <a16:creationId xmlns:a16="http://schemas.microsoft.com/office/drawing/2014/main" id="{902CD4EC-28E8-41B5-9C5A-9CF526E17C1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2" name="Shape 4">
          <a:extLst>
            <a:ext uri="{FF2B5EF4-FFF2-40B4-BE49-F238E27FC236}">
              <a16:creationId xmlns:a16="http://schemas.microsoft.com/office/drawing/2014/main" id="{5E9E9237-F2E9-400E-915D-C2B06E50AF2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3" name="Shape 4">
          <a:extLst>
            <a:ext uri="{FF2B5EF4-FFF2-40B4-BE49-F238E27FC236}">
              <a16:creationId xmlns:a16="http://schemas.microsoft.com/office/drawing/2014/main" id="{88C36884-F821-419C-B8EE-C7B4B3673ED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4" name="Shape 4">
          <a:extLst>
            <a:ext uri="{FF2B5EF4-FFF2-40B4-BE49-F238E27FC236}">
              <a16:creationId xmlns:a16="http://schemas.microsoft.com/office/drawing/2014/main" id="{B0D1DC4D-E008-4D8E-A1BA-11E74393DE6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5" name="Shape 4">
          <a:extLst>
            <a:ext uri="{FF2B5EF4-FFF2-40B4-BE49-F238E27FC236}">
              <a16:creationId xmlns:a16="http://schemas.microsoft.com/office/drawing/2014/main" id="{B31C560B-8C2F-44C0-AD09-CF071DA10D6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6" name="Shape 4">
          <a:extLst>
            <a:ext uri="{FF2B5EF4-FFF2-40B4-BE49-F238E27FC236}">
              <a16:creationId xmlns:a16="http://schemas.microsoft.com/office/drawing/2014/main" id="{57F4DA93-0193-46FA-802D-EBDDF5E62A4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7" name="Shape 4">
          <a:extLst>
            <a:ext uri="{FF2B5EF4-FFF2-40B4-BE49-F238E27FC236}">
              <a16:creationId xmlns:a16="http://schemas.microsoft.com/office/drawing/2014/main" id="{CE55AE49-B6D1-40CE-AD56-7B5CDE6C30B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8" name="Shape 4">
          <a:extLst>
            <a:ext uri="{FF2B5EF4-FFF2-40B4-BE49-F238E27FC236}">
              <a16:creationId xmlns:a16="http://schemas.microsoft.com/office/drawing/2014/main" id="{6624B2B1-91F7-4406-A649-F851C3F2F14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09" name="Shape 4">
          <a:extLst>
            <a:ext uri="{FF2B5EF4-FFF2-40B4-BE49-F238E27FC236}">
              <a16:creationId xmlns:a16="http://schemas.microsoft.com/office/drawing/2014/main" id="{9AE1738C-D868-4382-889A-B26817555F2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0" name="Shape 4">
          <a:extLst>
            <a:ext uri="{FF2B5EF4-FFF2-40B4-BE49-F238E27FC236}">
              <a16:creationId xmlns:a16="http://schemas.microsoft.com/office/drawing/2014/main" id="{6DF6A36C-24C1-4652-A2BA-EA6D9C9D07D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1" name="Shape 4">
          <a:extLst>
            <a:ext uri="{FF2B5EF4-FFF2-40B4-BE49-F238E27FC236}">
              <a16:creationId xmlns:a16="http://schemas.microsoft.com/office/drawing/2014/main" id="{0B144A60-7B91-4E28-837D-CD949B46341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2" name="Shape 4">
          <a:extLst>
            <a:ext uri="{FF2B5EF4-FFF2-40B4-BE49-F238E27FC236}">
              <a16:creationId xmlns:a16="http://schemas.microsoft.com/office/drawing/2014/main" id="{861C1C1B-BCE6-4091-BB15-E5C6A9A4679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3" name="Shape 4">
          <a:extLst>
            <a:ext uri="{FF2B5EF4-FFF2-40B4-BE49-F238E27FC236}">
              <a16:creationId xmlns:a16="http://schemas.microsoft.com/office/drawing/2014/main" id="{011ABC93-58F9-4B7F-B93E-5ABA8D067B1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4" name="Shape 4">
          <a:extLst>
            <a:ext uri="{FF2B5EF4-FFF2-40B4-BE49-F238E27FC236}">
              <a16:creationId xmlns:a16="http://schemas.microsoft.com/office/drawing/2014/main" id="{8493814D-867A-4D45-BE16-AAB96A4A860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5" name="Shape 4">
          <a:extLst>
            <a:ext uri="{FF2B5EF4-FFF2-40B4-BE49-F238E27FC236}">
              <a16:creationId xmlns:a16="http://schemas.microsoft.com/office/drawing/2014/main" id="{ACECC615-6458-4BA7-8C19-8B228D4357F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6" name="Shape 4">
          <a:extLst>
            <a:ext uri="{FF2B5EF4-FFF2-40B4-BE49-F238E27FC236}">
              <a16:creationId xmlns:a16="http://schemas.microsoft.com/office/drawing/2014/main" id="{043BF8A2-8BCE-4828-BF62-19C78F2C78A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7" name="Shape 4">
          <a:extLst>
            <a:ext uri="{FF2B5EF4-FFF2-40B4-BE49-F238E27FC236}">
              <a16:creationId xmlns:a16="http://schemas.microsoft.com/office/drawing/2014/main" id="{B4242BC3-AACC-4194-B71F-13AACC24AEA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8" name="Shape 4">
          <a:extLst>
            <a:ext uri="{FF2B5EF4-FFF2-40B4-BE49-F238E27FC236}">
              <a16:creationId xmlns:a16="http://schemas.microsoft.com/office/drawing/2014/main" id="{D47603C4-103B-449B-9B8E-BC788431721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19" name="Shape 4">
          <a:extLst>
            <a:ext uri="{FF2B5EF4-FFF2-40B4-BE49-F238E27FC236}">
              <a16:creationId xmlns:a16="http://schemas.microsoft.com/office/drawing/2014/main" id="{FDB0113B-9502-448C-B68C-FC7AC4B72E3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0" name="Shape 4">
          <a:extLst>
            <a:ext uri="{FF2B5EF4-FFF2-40B4-BE49-F238E27FC236}">
              <a16:creationId xmlns:a16="http://schemas.microsoft.com/office/drawing/2014/main" id="{5B34D3A0-86B7-452D-A438-363D3E7DFCA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1" name="Shape 4">
          <a:extLst>
            <a:ext uri="{FF2B5EF4-FFF2-40B4-BE49-F238E27FC236}">
              <a16:creationId xmlns:a16="http://schemas.microsoft.com/office/drawing/2014/main" id="{331F5AEC-5528-44F3-8C7A-1F6A0C9715F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2" name="Shape 4">
          <a:extLst>
            <a:ext uri="{FF2B5EF4-FFF2-40B4-BE49-F238E27FC236}">
              <a16:creationId xmlns:a16="http://schemas.microsoft.com/office/drawing/2014/main" id="{8BA0367E-1FAA-4A0B-AA3C-56AF3788E52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3" name="Shape 4">
          <a:extLst>
            <a:ext uri="{FF2B5EF4-FFF2-40B4-BE49-F238E27FC236}">
              <a16:creationId xmlns:a16="http://schemas.microsoft.com/office/drawing/2014/main" id="{0F51F293-0C3D-445B-9EA5-0B470F115A6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4" name="Shape 4">
          <a:extLst>
            <a:ext uri="{FF2B5EF4-FFF2-40B4-BE49-F238E27FC236}">
              <a16:creationId xmlns:a16="http://schemas.microsoft.com/office/drawing/2014/main" id="{A32F8DAF-9DD2-4B82-8E27-312D1D8D58F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5" name="Shape 4">
          <a:extLst>
            <a:ext uri="{FF2B5EF4-FFF2-40B4-BE49-F238E27FC236}">
              <a16:creationId xmlns:a16="http://schemas.microsoft.com/office/drawing/2014/main" id="{3FA9E3DA-4DC8-4F84-8A88-134A5100432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6" name="Shape 4">
          <a:extLst>
            <a:ext uri="{FF2B5EF4-FFF2-40B4-BE49-F238E27FC236}">
              <a16:creationId xmlns:a16="http://schemas.microsoft.com/office/drawing/2014/main" id="{74B71845-4BB9-49E6-955D-035037D2E77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7" name="Shape 4">
          <a:extLst>
            <a:ext uri="{FF2B5EF4-FFF2-40B4-BE49-F238E27FC236}">
              <a16:creationId xmlns:a16="http://schemas.microsoft.com/office/drawing/2014/main" id="{CF278085-D677-42FF-987C-F8FDFAD50C5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8" name="Shape 4">
          <a:extLst>
            <a:ext uri="{FF2B5EF4-FFF2-40B4-BE49-F238E27FC236}">
              <a16:creationId xmlns:a16="http://schemas.microsoft.com/office/drawing/2014/main" id="{C2344D42-0A54-441C-843D-445651AD2EE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29" name="Shape 4">
          <a:extLst>
            <a:ext uri="{FF2B5EF4-FFF2-40B4-BE49-F238E27FC236}">
              <a16:creationId xmlns:a16="http://schemas.microsoft.com/office/drawing/2014/main" id="{C7DBB9C0-EC8E-4F79-A4BB-49ED46F70EA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0" name="Shape 4">
          <a:extLst>
            <a:ext uri="{FF2B5EF4-FFF2-40B4-BE49-F238E27FC236}">
              <a16:creationId xmlns:a16="http://schemas.microsoft.com/office/drawing/2014/main" id="{822EDCB0-211B-4220-B7E7-7F80777A972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1" name="Shape 4">
          <a:extLst>
            <a:ext uri="{FF2B5EF4-FFF2-40B4-BE49-F238E27FC236}">
              <a16:creationId xmlns:a16="http://schemas.microsoft.com/office/drawing/2014/main" id="{0B02D22E-7EB7-41AE-82D1-69271B03BB1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2" name="Shape 4">
          <a:extLst>
            <a:ext uri="{FF2B5EF4-FFF2-40B4-BE49-F238E27FC236}">
              <a16:creationId xmlns:a16="http://schemas.microsoft.com/office/drawing/2014/main" id="{F62AF970-D254-4490-BEA3-B86AE70D099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3" name="Shape 4">
          <a:extLst>
            <a:ext uri="{FF2B5EF4-FFF2-40B4-BE49-F238E27FC236}">
              <a16:creationId xmlns:a16="http://schemas.microsoft.com/office/drawing/2014/main" id="{B51FC6B8-23E8-4651-A96C-D6A64C21ADB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4" name="Shape 4">
          <a:extLst>
            <a:ext uri="{FF2B5EF4-FFF2-40B4-BE49-F238E27FC236}">
              <a16:creationId xmlns:a16="http://schemas.microsoft.com/office/drawing/2014/main" id="{75CE3E88-7D0F-4573-92D4-1685313D85B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5" name="Shape 4">
          <a:extLst>
            <a:ext uri="{FF2B5EF4-FFF2-40B4-BE49-F238E27FC236}">
              <a16:creationId xmlns:a16="http://schemas.microsoft.com/office/drawing/2014/main" id="{75B591DF-EC34-43D4-A768-8D368E9D465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6" name="Shape 4">
          <a:extLst>
            <a:ext uri="{FF2B5EF4-FFF2-40B4-BE49-F238E27FC236}">
              <a16:creationId xmlns:a16="http://schemas.microsoft.com/office/drawing/2014/main" id="{F6E13011-E912-4EC9-8BC3-FE796440AA0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7" name="Shape 4">
          <a:extLst>
            <a:ext uri="{FF2B5EF4-FFF2-40B4-BE49-F238E27FC236}">
              <a16:creationId xmlns:a16="http://schemas.microsoft.com/office/drawing/2014/main" id="{1512387D-2524-4B85-993A-5F2A1B883C1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8" name="Shape 4">
          <a:extLst>
            <a:ext uri="{FF2B5EF4-FFF2-40B4-BE49-F238E27FC236}">
              <a16:creationId xmlns:a16="http://schemas.microsoft.com/office/drawing/2014/main" id="{49158B38-1E08-4A6F-ACC5-9A1EF8238EB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39" name="Shape 4">
          <a:extLst>
            <a:ext uri="{FF2B5EF4-FFF2-40B4-BE49-F238E27FC236}">
              <a16:creationId xmlns:a16="http://schemas.microsoft.com/office/drawing/2014/main" id="{0ACED45E-C833-408B-A100-90C0F3833CD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0" name="Shape 4">
          <a:extLst>
            <a:ext uri="{FF2B5EF4-FFF2-40B4-BE49-F238E27FC236}">
              <a16:creationId xmlns:a16="http://schemas.microsoft.com/office/drawing/2014/main" id="{73BC828A-8965-43F6-99C2-E1C6E9C4B20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1" name="Shape 4">
          <a:extLst>
            <a:ext uri="{FF2B5EF4-FFF2-40B4-BE49-F238E27FC236}">
              <a16:creationId xmlns:a16="http://schemas.microsoft.com/office/drawing/2014/main" id="{394C5107-CF58-45D0-995D-6982FCAD6BD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2" name="Shape 4">
          <a:extLst>
            <a:ext uri="{FF2B5EF4-FFF2-40B4-BE49-F238E27FC236}">
              <a16:creationId xmlns:a16="http://schemas.microsoft.com/office/drawing/2014/main" id="{8DE72EE1-4CC7-4003-9187-DEA12FB568F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3" name="Shape 4">
          <a:extLst>
            <a:ext uri="{FF2B5EF4-FFF2-40B4-BE49-F238E27FC236}">
              <a16:creationId xmlns:a16="http://schemas.microsoft.com/office/drawing/2014/main" id="{7DF44E91-EEE9-4E45-9E9A-020FC118553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4" name="Shape 4">
          <a:extLst>
            <a:ext uri="{FF2B5EF4-FFF2-40B4-BE49-F238E27FC236}">
              <a16:creationId xmlns:a16="http://schemas.microsoft.com/office/drawing/2014/main" id="{D6FCA191-EECC-417A-A69D-E87E6872DE9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5" name="Shape 4">
          <a:extLst>
            <a:ext uri="{FF2B5EF4-FFF2-40B4-BE49-F238E27FC236}">
              <a16:creationId xmlns:a16="http://schemas.microsoft.com/office/drawing/2014/main" id="{3129663F-B7C0-435B-9B3D-961DE8BFB24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6" name="Shape 4">
          <a:extLst>
            <a:ext uri="{FF2B5EF4-FFF2-40B4-BE49-F238E27FC236}">
              <a16:creationId xmlns:a16="http://schemas.microsoft.com/office/drawing/2014/main" id="{18373AB6-A9B0-46E0-87C5-29FA71C3E3D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7" name="Shape 4">
          <a:extLst>
            <a:ext uri="{FF2B5EF4-FFF2-40B4-BE49-F238E27FC236}">
              <a16:creationId xmlns:a16="http://schemas.microsoft.com/office/drawing/2014/main" id="{0F6791C4-C361-4757-8390-7C2B3CC861E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8" name="Shape 4">
          <a:extLst>
            <a:ext uri="{FF2B5EF4-FFF2-40B4-BE49-F238E27FC236}">
              <a16:creationId xmlns:a16="http://schemas.microsoft.com/office/drawing/2014/main" id="{969BB39C-A34D-49DF-9C6F-7EB18B7FF63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49" name="Shape 4">
          <a:extLst>
            <a:ext uri="{FF2B5EF4-FFF2-40B4-BE49-F238E27FC236}">
              <a16:creationId xmlns:a16="http://schemas.microsoft.com/office/drawing/2014/main" id="{EF394ADD-1414-4429-89B8-332E76FE331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0" name="Shape 4">
          <a:extLst>
            <a:ext uri="{FF2B5EF4-FFF2-40B4-BE49-F238E27FC236}">
              <a16:creationId xmlns:a16="http://schemas.microsoft.com/office/drawing/2014/main" id="{88BE49F1-8C48-4E2A-9D15-A9D7168E54E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1" name="Shape 4">
          <a:extLst>
            <a:ext uri="{FF2B5EF4-FFF2-40B4-BE49-F238E27FC236}">
              <a16:creationId xmlns:a16="http://schemas.microsoft.com/office/drawing/2014/main" id="{5B486413-02DF-4824-B65D-EEA87281B34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2" name="Shape 4">
          <a:extLst>
            <a:ext uri="{FF2B5EF4-FFF2-40B4-BE49-F238E27FC236}">
              <a16:creationId xmlns:a16="http://schemas.microsoft.com/office/drawing/2014/main" id="{0DB8FE3C-C0DA-4FA8-B0E6-D4952542693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3" name="Shape 4">
          <a:extLst>
            <a:ext uri="{FF2B5EF4-FFF2-40B4-BE49-F238E27FC236}">
              <a16:creationId xmlns:a16="http://schemas.microsoft.com/office/drawing/2014/main" id="{A51FB2AD-8931-4F3F-BF79-2A449DDEF71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4" name="Shape 4">
          <a:extLst>
            <a:ext uri="{FF2B5EF4-FFF2-40B4-BE49-F238E27FC236}">
              <a16:creationId xmlns:a16="http://schemas.microsoft.com/office/drawing/2014/main" id="{9AF908B1-E02B-4E21-9ABE-062750C454E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5" name="Shape 4">
          <a:extLst>
            <a:ext uri="{FF2B5EF4-FFF2-40B4-BE49-F238E27FC236}">
              <a16:creationId xmlns:a16="http://schemas.microsoft.com/office/drawing/2014/main" id="{EF524800-2B0B-426B-9BF7-390DFE89447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6" name="Shape 4">
          <a:extLst>
            <a:ext uri="{FF2B5EF4-FFF2-40B4-BE49-F238E27FC236}">
              <a16:creationId xmlns:a16="http://schemas.microsoft.com/office/drawing/2014/main" id="{40CDE133-EE7A-4373-ACA2-05157BEE404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7" name="Shape 4">
          <a:extLst>
            <a:ext uri="{FF2B5EF4-FFF2-40B4-BE49-F238E27FC236}">
              <a16:creationId xmlns:a16="http://schemas.microsoft.com/office/drawing/2014/main" id="{C7B414B0-B7F6-4E4B-98E1-29A3F48FD09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8" name="Shape 4">
          <a:extLst>
            <a:ext uri="{FF2B5EF4-FFF2-40B4-BE49-F238E27FC236}">
              <a16:creationId xmlns:a16="http://schemas.microsoft.com/office/drawing/2014/main" id="{E928D69D-07B8-4270-B7D4-4AB72CCBCFB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59" name="Shape 4">
          <a:extLst>
            <a:ext uri="{FF2B5EF4-FFF2-40B4-BE49-F238E27FC236}">
              <a16:creationId xmlns:a16="http://schemas.microsoft.com/office/drawing/2014/main" id="{1FD96080-878F-4647-88A3-0AAE64E5FDD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0" name="Shape 4">
          <a:extLst>
            <a:ext uri="{FF2B5EF4-FFF2-40B4-BE49-F238E27FC236}">
              <a16:creationId xmlns:a16="http://schemas.microsoft.com/office/drawing/2014/main" id="{43B3BD10-D910-488D-A510-1FAF7D6E12D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1" name="Shape 4">
          <a:extLst>
            <a:ext uri="{FF2B5EF4-FFF2-40B4-BE49-F238E27FC236}">
              <a16:creationId xmlns:a16="http://schemas.microsoft.com/office/drawing/2014/main" id="{6D6AF149-9772-4469-B935-F8453168C1F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2" name="Shape 4">
          <a:extLst>
            <a:ext uri="{FF2B5EF4-FFF2-40B4-BE49-F238E27FC236}">
              <a16:creationId xmlns:a16="http://schemas.microsoft.com/office/drawing/2014/main" id="{BCB6B1B5-7973-45B7-AC3E-BB46F9B3659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3" name="Shape 4">
          <a:extLst>
            <a:ext uri="{FF2B5EF4-FFF2-40B4-BE49-F238E27FC236}">
              <a16:creationId xmlns:a16="http://schemas.microsoft.com/office/drawing/2014/main" id="{9BDBB566-3DC1-4D3C-9DC9-0FDBF291828C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4" name="Shape 4">
          <a:extLst>
            <a:ext uri="{FF2B5EF4-FFF2-40B4-BE49-F238E27FC236}">
              <a16:creationId xmlns:a16="http://schemas.microsoft.com/office/drawing/2014/main" id="{0570FB21-D2DB-4AEF-86AB-40E486CBF27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5" name="Shape 4">
          <a:extLst>
            <a:ext uri="{FF2B5EF4-FFF2-40B4-BE49-F238E27FC236}">
              <a16:creationId xmlns:a16="http://schemas.microsoft.com/office/drawing/2014/main" id="{7427B4C6-FB0A-4F3D-9448-0BF0A4E41D9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6" name="Shape 4">
          <a:extLst>
            <a:ext uri="{FF2B5EF4-FFF2-40B4-BE49-F238E27FC236}">
              <a16:creationId xmlns:a16="http://schemas.microsoft.com/office/drawing/2014/main" id="{E5AA50B3-B500-43A8-BD03-B6E91D49478B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7" name="Shape 4">
          <a:extLst>
            <a:ext uri="{FF2B5EF4-FFF2-40B4-BE49-F238E27FC236}">
              <a16:creationId xmlns:a16="http://schemas.microsoft.com/office/drawing/2014/main" id="{0BC87C00-D8ED-43F0-8855-DF66B9DBF92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8" name="Shape 4">
          <a:extLst>
            <a:ext uri="{FF2B5EF4-FFF2-40B4-BE49-F238E27FC236}">
              <a16:creationId xmlns:a16="http://schemas.microsoft.com/office/drawing/2014/main" id="{86B9C549-0EA4-4A27-87DE-FC3848F7E55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69" name="Shape 4">
          <a:extLst>
            <a:ext uri="{FF2B5EF4-FFF2-40B4-BE49-F238E27FC236}">
              <a16:creationId xmlns:a16="http://schemas.microsoft.com/office/drawing/2014/main" id="{F6FAE319-DB42-40F7-9829-675778E8C51E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0" name="Shape 4">
          <a:extLst>
            <a:ext uri="{FF2B5EF4-FFF2-40B4-BE49-F238E27FC236}">
              <a16:creationId xmlns:a16="http://schemas.microsoft.com/office/drawing/2014/main" id="{F42157E6-68CC-473B-A14F-49F3B47F8D2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1" name="Shape 4">
          <a:extLst>
            <a:ext uri="{FF2B5EF4-FFF2-40B4-BE49-F238E27FC236}">
              <a16:creationId xmlns:a16="http://schemas.microsoft.com/office/drawing/2014/main" id="{5F2A8209-14BC-42F1-8B5B-427FCB57C3E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2" name="Shape 4">
          <a:extLst>
            <a:ext uri="{FF2B5EF4-FFF2-40B4-BE49-F238E27FC236}">
              <a16:creationId xmlns:a16="http://schemas.microsoft.com/office/drawing/2014/main" id="{DD726EB8-72B4-4481-A5F4-C2133A6CECC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3" name="Shape 4">
          <a:extLst>
            <a:ext uri="{FF2B5EF4-FFF2-40B4-BE49-F238E27FC236}">
              <a16:creationId xmlns:a16="http://schemas.microsoft.com/office/drawing/2014/main" id="{D8F5DDCD-8E42-4371-9BEE-19C22AA1FE22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4" name="Shape 4">
          <a:extLst>
            <a:ext uri="{FF2B5EF4-FFF2-40B4-BE49-F238E27FC236}">
              <a16:creationId xmlns:a16="http://schemas.microsoft.com/office/drawing/2014/main" id="{623682CD-6DEF-4F37-8EA5-4B4257E91A5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5" name="Shape 4">
          <a:extLst>
            <a:ext uri="{FF2B5EF4-FFF2-40B4-BE49-F238E27FC236}">
              <a16:creationId xmlns:a16="http://schemas.microsoft.com/office/drawing/2014/main" id="{CFBA28BC-7C27-4A5A-8971-5BB9D8B48D01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6" name="Shape 4">
          <a:extLst>
            <a:ext uri="{FF2B5EF4-FFF2-40B4-BE49-F238E27FC236}">
              <a16:creationId xmlns:a16="http://schemas.microsoft.com/office/drawing/2014/main" id="{C8A6CA9A-5A75-419A-8F18-13410EAD5640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7" name="Shape 4">
          <a:extLst>
            <a:ext uri="{FF2B5EF4-FFF2-40B4-BE49-F238E27FC236}">
              <a16:creationId xmlns:a16="http://schemas.microsoft.com/office/drawing/2014/main" id="{0888B1C1-8E4B-45AA-88F0-C3383C93D9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8" name="Shape 4">
          <a:extLst>
            <a:ext uri="{FF2B5EF4-FFF2-40B4-BE49-F238E27FC236}">
              <a16:creationId xmlns:a16="http://schemas.microsoft.com/office/drawing/2014/main" id="{044548FF-7373-4616-A17B-777A24953EC4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79" name="Shape 4">
          <a:extLst>
            <a:ext uri="{FF2B5EF4-FFF2-40B4-BE49-F238E27FC236}">
              <a16:creationId xmlns:a16="http://schemas.microsoft.com/office/drawing/2014/main" id="{CEF38287-88A0-417C-A62E-A6E5DC80EB4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0" name="Shape 4">
          <a:extLst>
            <a:ext uri="{FF2B5EF4-FFF2-40B4-BE49-F238E27FC236}">
              <a16:creationId xmlns:a16="http://schemas.microsoft.com/office/drawing/2014/main" id="{7645298C-1EE8-48BD-8730-5663865D2A0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1" name="Shape 4">
          <a:extLst>
            <a:ext uri="{FF2B5EF4-FFF2-40B4-BE49-F238E27FC236}">
              <a16:creationId xmlns:a16="http://schemas.microsoft.com/office/drawing/2014/main" id="{5153DBCB-9F85-439C-B119-66D22AA55A8F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2" name="Shape 4">
          <a:extLst>
            <a:ext uri="{FF2B5EF4-FFF2-40B4-BE49-F238E27FC236}">
              <a16:creationId xmlns:a16="http://schemas.microsoft.com/office/drawing/2014/main" id="{42D2F651-1670-44D2-8280-C48AAE353A9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3" name="Shape 4">
          <a:extLst>
            <a:ext uri="{FF2B5EF4-FFF2-40B4-BE49-F238E27FC236}">
              <a16:creationId xmlns:a16="http://schemas.microsoft.com/office/drawing/2014/main" id="{E4AFE020-74B4-409E-A7A8-2B2B785CE148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4" name="Shape 4">
          <a:extLst>
            <a:ext uri="{FF2B5EF4-FFF2-40B4-BE49-F238E27FC236}">
              <a16:creationId xmlns:a16="http://schemas.microsoft.com/office/drawing/2014/main" id="{F03D2909-A106-46A9-AACB-79E7D989A6DD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5" name="Shape 4">
          <a:extLst>
            <a:ext uri="{FF2B5EF4-FFF2-40B4-BE49-F238E27FC236}">
              <a16:creationId xmlns:a16="http://schemas.microsoft.com/office/drawing/2014/main" id="{CAEC81C9-0C38-4DDF-ADC7-BBCCC6859A03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6" name="Shape 4">
          <a:extLst>
            <a:ext uri="{FF2B5EF4-FFF2-40B4-BE49-F238E27FC236}">
              <a16:creationId xmlns:a16="http://schemas.microsoft.com/office/drawing/2014/main" id="{C80BAF1F-5E6A-4E70-8153-A485241D990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7" name="Shape 4">
          <a:extLst>
            <a:ext uri="{FF2B5EF4-FFF2-40B4-BE49-F238E27FC236}">
              <a16:creationId xmlns:a16="http://schemas.microsoft.com/office/drawing/2014/main" id="{43213373-A7F4-4C0E-AAAC-9B4B497CCB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8" name="Shape 4">
          <a:extLst>
            <a:ext uri="{FF2B5EF4-FFF2-40B4-BE49-F238E27FC236}">
              <a16:creationId xmlns:a16="http://schemas.microsoft.com/office/drawing/2014/main" id="{2CAD3782-F2D7-46E6-AF53-A7C35F56C9E5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89" name="Shape 4">
          <a:extLst>
            <a:ext uri="{FF2B5EF4-FFF2-40B4-BE49-F238E27FC236}">
              <a16:creationId xmlns:a16="http://schemas.microsoft.com/office/drawing/2014/main" id="{E1A568BD-E86B-41E1-AC83-8DB62FDA18E6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0" name="Shape 4">
          <a:extLst>
            <a:ext uri="{FF2B5EF4-FFF2-40B4-BE49-F238E27FC236}">
              <a16:creationId xmlns:a16="http://schemas.microsoft.com/office/drawing/2014/main" id="{4CFD7DE1-8D2B-433C-9339-B7A238B68D3A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1" name="Shape 4">
          <a:extLst>
            <a:ext uri="{FF2B5EF4-FFF2-40B4-BE49-F238E27FC236}">
              <a16:creationId xmlns:a16="http://schemas.microsoft.com/office/drawing/2014/main" id="{6B0312B3-A093-411D-A097-3D0918CCB179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11</xdr:row>
      <xdr:rowOff>0</xdr:rowOff>
    </xdr:from>
    <xdr:ext cx="152400" cy="247650"/>
    <xdr:sp macro="" textlink="">
      <xdr:nvSpPr>
        <xdr:cNvPr id="492" name="Shape 4">
          <a:extLst>
            <a:ext uri="{FF2B5EF4-FFF2-40B4-BE49-F238E27FC236}">
              <a16:creationId xmlns:a16="http://schemas.microsoft.com/office/drawing/2014/main" id="{2BF5E193-6089-45BC-A6F0-1F415B4534F7}"/>
            </a:ext>
          </a:extLst>
        </xdr:cNvPr>
        <xdr:cNvSpPr txBox="1"/>
      </xdr:nvSpPr>
      <xdr:spPr>
        <a:xfrm>
          <a:off x="1597152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3" name="Shape 4">
          <a:extLst>
            <a:ext uri="{FF2B5EF4-FFF2-40B4-BE49-F238E27FC236}">
              <a16:creationId xmlns:a16="http://schemas.microsoft.com/office/drawing/2014/main" id="{ADE8DDE7-B115-40CC-8BEE-4B280597FC7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4" name="Shape 4">
          <a:extLst>
            <a:ext uri="{FF2B5EF4-FFF2-40B4-BE49-F238E27FC236}">
              <a16:creationId xmlns:a16="http://schemas.microsoft.com/office/drawing/2014/main" id="{98A6D7FA-58D5-498E-857F-1449D93FC3DD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5" name="Shape 4">
          <a:extLst>
            <a:ext uri="{FF2B5EF4-FFF2-40B4-BE49-F238E27FC236}">
              <a16:creationId xmlns:a16="http://schemas.microsoft.com/office/drawing/2014/main" id="{A666902D-CF57-4F22-98C6-6D5AA89631E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6" name="Shape 4">
          <a:extLst>
            <a:ext uri="{FF2B5EF4-FFF2-40B4-BE49-F238E27FC236}">
              <a16:creationId xmlns:a16="http://schemas.microsoft.com/office/drawing/2014/main" id="{C0B3363A-56F9-4D94-8669-21386D729D6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7" name="Shape 4">
          <a:extLst>
            <a:ext uri="{FF2B5EF4-FFF2-40B4-BE49-F238E27FC236}">
              <a16:creationId xmlns:a16="http://schemas.microsoft.com/office/drawing/2014/main" id="{E7FCAC51-7620-4393-8D21-F4304AB6B74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8" name="Shape 4">
          <a:extLst>
            <a:ext uri="{FF2B5EF4-FFF2-40B4-BE49-F238E27FC236}">
              <a16:creationId xmlns:a16="http://schemas.microsoft.com/office/drawing/2014/main" id="{66445ACF-DC0E-4D55-B0A7-80711B77F7E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499" name="Shape 4">
          <a:extLst>
            <a:ext uri="{FF2B5EF4-FFF2-40B4-BE49-F238E27FC236}">
              <a16:creationId xmlns:a16="http://schemas.microsoft.com/office/drawing/2014/main" id="{84853147-8CAC-4BD7-8B52-18AFD83D245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0" name="Shape 4">
          <a:extLst>
            <a:ext uri="{FF2B5EF4-FFF2-40B4-BE49-F238E27FC236}">
              <a16:creationId xmlns:a16="http://schemas.microsoft.com/office/drawing/2014/main" id="{7FCB4E0C-151D-45B3-8186-1222C8AB24D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1" name="Shape 4">
          <a:extLst>
            <a:ext uri="{FF2B5EF4-FFF2-40B4-BE49-F238E27FC236}">
              <a16:creationId xmlns:a16="http://schemas.microsoft.com/office/drawing/2014/main" id="{3968D1DE-3F04-4F49-8A2B-B02138C1F99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2" name="Shape 4">
          <a:extLst>
            <a:ext uri="{FF2B5EF4-FFF2-40B4-BE49-F238E27FC236}">
              <a16:creationId xmlns:a16="http://schemas.microsoft.com/office/drawing/2014/main" id="{ABFC4F09-15A7-4FCA-BE3B-493D0842B76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3" name="Shape 4">
          <a:extLst>
            <a:ext uri="{FF2B5EF4-FFF2-40B4-BE49-F238E27FC236}">
              <a16:creationId xmlns:a16="http://schemas.microsoft.com/office/drawing/2014/main" id="{6D378CE6-17F0-444F-BDC2-9C5A1CE1212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4" name="Shape 4">
          <a:extLst>
            <a:ext uri="{FF2B5EF4-FFF2-40B4-BE49-F238E27FC236}">
              <a16:creationId xmlns:a16="http://schemas.microsoft.com/office/drawing/2014/main" id="{0FA14AB8-2FED-4DDE-9CAF-87B140A5B4D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5" name="Shape 4">
          <a:extLst>
            <a:ext uri="{FF2B5EF4-FFF2-40B4-BE49-F238E27FC236}">
              <a16:creationId xmlns:a16="http://schemas.microsoft.com/office/drawing/2014/main" id="{E6D36700-5896-4B6D-84CD-F21BE9097CB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6" name="Shape 4">
          <a:extLst>
            <a:ext uri="{FF2B5EF4-FFF2-40B4-BE49-F238E27FC236}">
              <a16:creationId xmlns:a16="http://schemas.microsoft.com/office/drawing/2014/main" id="{820D7482-C366-42AC-ACDF-765A0C3B0E3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7" name="Shape 4">
          <a:extLst>
            <a:ext uri="{FF2B5EF4-FFF2-40B4-BE49-F238E27FC236}">
              <a16:creationId xmlns:a16="http://schemas.microsoft.com/office/drawing/2014/main" id="{AB88F607-A44C-4550-9996-653F85939F6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8" name="Shape 4">
          <a:extLst>
            <a:ext uri="{FF2B5EF4-FFF2-40B4-BE49-F238E27FC236}">
              <a16:creationId xmlns:a16="http://schemas.microsoft.com/office/drawing/2014/main" id="{A47C2944-E2FB-43A6-8C37-A4B088881DD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09" name="Shape 4">
          <a:extLst>
            <a:ext uri="{FF2B5EF4-FFF2-40B4-BE49-F238E27FC236}">
              <a16:creationId xmlns:a16="http://schemas.microsoft.com/office/drawing/2014/main" id="{E93F074C-A860-41F7-9371-4A9CB344512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0" name="Shape 4">
          <a:extLst>
            <a:ext uri="{FF2B5EF4-FFF2-40B4-BE49-F238E27FC236}">
              <a16:creationId xmlns:a16="http://schemas.microsoft.com/office/drawing/2014/main" id="{516960D8-A2AE-4FBF-86D6-DABD4454A39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1" name="Shape 4">
          <a:extLst>
            <a:ext uri="{FF2B5EF4-FFF2-40B4-BE49-F238E27FC236}">
              <a16:creationId xmlns:a16="http://schemas.microsoft.com/office/drawing/2014/main" id="{DEDBD6A8-5261-4E63-95DC-2ECCC880295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2" name="Shape 4">
          <a:extLst>
            <a:ext uri="{FF2B5EF4-FFF2-40B4-BE49-F238E27FC236}">
              <a16:creationId xmlns:a16="http://schemas.microsoft.com/office/drawing/2014/main" id="{694EA2B0-6ABE-4714-9B32-A244C102568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3" name="Shape 4">
          <a:extLst>
            <a:ext uri="{FF2B5EF4-FFF2-40B4-BE49-F238E27FC236}">
              <a16:creationId xmlns:a16="http://schemas.microsoft.com/office/drawing/2014/main" id="{2B6FC86B-0B7A-48FD-B6CD-738571976F5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4" name="Shape 4">
          <a:extLst>
            <a:ext uri="{FF2B5EF4-FFF2-40B4-BE49-F238E27FC236}">
              <a16:creationId xmlns:a16="http://schemas.microsoft.com/office/drawing/2014/main" id="{4234EAEC-F9CE-41D3-B5B3-EEA570E2A9A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5" name="Shape 4">
          <a:extLst>
            <a:ext uri="{FF2B5EF4-FFF2-40B4-BE49-F238E27FC236}">
              <a16:creationId xmlns:a16="http://schemas.microsoft.com/office/drawing/2014/main" id="{3A3CAC68-C906-4104-84CA-2F84EA1B749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6" name="Shape 4">
          <a:extLst>
            <a:ext uri="{FF2B5EF4-FFF2-40B4-BE49-F238E27FC236}">
              <a16:creationId xmlns:a16="http://schemas.microsoft.com/office/drawing/2014/main" id="{235119CC-176F-4864-BBED-08CDBFE9A2C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7" name="Shape 4">
          <a:extLst>
            <a:ext uri="{FF2B5EF4-FFF2-40B4-BE49-F238E27FC236}">
              <a16:creationId xmlns:a16="http://schemas.microsoft.com/office/drawing/2014/main" id="{A54C420D-0E23-4905-96F8-AA6B2EC7176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8" name="Shape 4">
          <a:extLst>
            <a:ext uri="{FF2B5EF4-FFF2-40B4-BE49-F238E27FC236}">
              <a16:creationId xmlns:a16="http://schemas.microsoft.com/office/drawing/2014/main" id="{4E324B74-7D44-40E2-AFD6-DFCC65C6707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19" name="Shape 4">
          <a:extLst>
            <a:ext uri="{FF2B5EF4-FFF2-40B4-BE49-F238E27FC236}">
              <a16:creationId xmlns:a16="http://schemas.microsoft.com/office/drawing/2014/main" id="{5CFEA99A-F5BC-4773-B283-24E2D2F50C9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0" name="Shape 4">
          <a:extLst>
            <a:ext uri="{FF2B5EF4-FFF2-40B4-BE49-F238E27FC236}">
              <a16:creationId xmlns:a16="http://schemas.microsoft.com/office/drawing/2014/main" id="{BCA70A79-021A-4932-9472-320826C7BA3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1" name="Shape 4">
          <a:extLst>
            <a:ext uri="{FF2B5EF4-FFF2-40B4-BE49-F238E27FC236}">
              <a16:creationId xmlns:a16="http://schemas.microsoft.com/office/drawing/2014/main" id="{E36AC49C-87A6-4280-9564-74713B2AC21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2" name="Shape 4">
          <a:extLst>
            <a:ext uri="{FF2B5EF4-FFF2-40B4-BE49-F238E27FC236}">
              <a16:creationId xmlns:a16="http://schemas.microsoft.com/office/drawing/2014/main" id="{D83B6E19-1843-43CF-AE3A-26AD8E376AA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3" name="Shape 4">
          <a:extLst>
            <a:ext uri="{FF2B5EF4-FFF2-40B4-BE49-F238E27FC236}">
              <a16:creationId xmlns:a16="http://schemas.microsoft.com/office/drawing/2014/main" id="{B0258786-2FE0-434D-BAA3-B814138E9C3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4" name="Shape 4">
          <a:extLst>
            <a:ext uri="{FF2B5EF4-FFF2-40B4-BE49-F238E27FC236}">
              <a16:creationId xmlns:a16="http://schemas.microsoft.com/office/drawing/2014/main" id="{DCD52CF3-F98D-4814-BFFB-4F5E27106261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5" name="Shape 4">
          <a:extLst>
            <a:ext uri="{FF2B5EF4-FFF2-40B4-BE49-F238E27FC236}">
              <a16:creationId xmlns:a16="http://schemas.microsoft.com/office/drawing/2014/main" id="{5049B025-E5AE-4FF9-9C89-3858507D3AF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6" name="Shape 4">
          <a:extLst>
            <a:ext uri="{FF2B5EF4-FFF2-40B4-BE49-F238E27FC236}">
              <a16:creationId xmlns:a16="http://schemas.microsoft.com/office/drawing/2014/main" id="{C181EE8E-E51E-411E-ADC4-451BAB957850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7" name="Shape 4">
          <a:extLst>
            <a:ext uri="{FF2B5EF4-FFF2-40B4-BE49-F238E27FC236}">
              <a16:creationId xmlns:a16="http://schemas.microsoft.com/office/drawing/2014/main" id="{761B7CA3-E897-45B8-8447-9181C473660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8" name="Shape 4">
          <a:extLst>
            <a:ext uri="{FF2B5EF4-FFF2-40B4-BE49-F238E27FC236}">
              <a16:creationId xmlns:a16="http://schemas.microsoft.com/office/drawing/2014/main" id="{A158922D-0F1D-4ABA-A4CA-CF1E3CDF1CA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29" name="Shape 4">
          <a:extLst>
            <a:ext uri="{FF2B5EF4-FFF2-40B4-BE49-F238E27FC236}">
              <a16:creationId xmlns:a16="http://schemas.microsoft.com/office/drawing/2014/main" id="{D6B8DD3C-9767-4572-ADDE-E479AEE809F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0" name="Shape 4">
          <a:extLst>
            <a:ext uri="{FF2B5EF4-FFF2-40B4-BE49-F238E27FC236}">
              <a16:creationId xmlns:a16="http://schemas.microsoft.com/office/drawing/2014/main" id="{5E8192F7-D34F-4BBA-9285-47534549B0F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1" name="Shape 4">
          <a:extLst>
            <a:ext uri="{FF2B5EF4-FFF2-40B4-BE49-F238E27FC236}">
              <a16:creationId xmlns:a16="http://schemas.microsoft.com/office/drawing/2014/main" id="{63DA3830-840D-4022-B931-402D634F0F1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2" name="Shape 4">
          <a:extLst>
            <a:ext uri="{FF2B5EF4-FFF2-40B4-BE49-F238E27FC236}">
              <a16:creationId xmlns:a16="http://schemas.microsoft.com/office/drawing/2014/main" id="{FB5DE7C6-AB68-40A2-A106-C71CFBF0728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3" name="Shape 4">
          <a:extLst>
            <a:ext uri="{FF2B5EF4-FFF2-40B4-BE49-F238E27FC236}">
              <a16:creationId xmlns:a16="http://schemas.microsoft.com/office/drawing/2014/main" id="{EFDF0251-5991-413E-B373-DE6FD03E66BB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4" name="Shape 4">
          <a:extLst>
            <a:ext uri="{FF2B5EF4-FFF2-40B4-BE49-F238E27FC236}">
              <a16:creationId xmlns:a16="http://schemas.microsoft.com/office/drawing/2014/main" id="{107956EA-8AD7-4E64-9952-24851C55195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5" name="Shape 4">
          <a:extLst>
            <a:ext uri="{FF2B5EF4-FFF2-40B4-BE49-F238E27FC236}">
              <a16:creationId xmlns:a16="http://schemas.microsoft.com/office/drawing/2014/main" id="{EDAA5241-935E-4DA1-BCDD-FBCA4AA8EBB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6" name="Shape 4">
          <a:extLst>
            <a:ext uri="{FF2B5EF4-FFF2-40B4-BE49-F238E27FC236}">
              <a16:creationId xmlns:a16="http://schemas.microsoft.com/office/drawing/2014/main" id="{267F01AB-6CF9-4544-BA5F-13A636181A6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7" name="Shape 4">
          <a:extLst>
            <a:ext uri="{FF2B5EF4-FFF2-40B4-BE49-F238E27FC236}">
              <a16:creationId xmlns:a16="http://schemas.microsoft.com/office/drawing/2014/main" id="{09C2EEFE-CA98-4C93-BE66-BCD44A64F22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8" name="Shape 4">
          <a:extLst>
            <a:ext uri="{FF2B5EF4-FFF2-40B4-BE49-F238E27FC236}">
              <a16:creationId xmlns:a16="http://schemas.microsoft.com/office/drawing/2014/main" id="{8083A30F-8E5C-4841-A5D9-06CF60F08A2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39" name="Shape 4">
          <a:extLst>
            <a:ext uri="{FF2B5EF4-FFF2-40B4-BE49-F238E27FC236}">
              <a16:creationId xmlns:a16="http://schemas.microsoft.com/office/drawing/2014/main" id="{12B5786C-098A-44F8-AAD7-0AE1723ED8C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0" name="Shape 4">
          <a:extLst>
            <a:ext uri="{FF2B5EF4-FFF2-40B4-BE49-F238E27FC236}">
              <a16:creationId xmlns:a16="http://schemas.microsoft.com/office/drawing/2014/main" id="{C8B93306-3F90-4F6B-B03A-C92480D93BB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1" name="Shape 4">
          <a:extLst>
            <a:ext uri="{FF2B5EF4-FFF2-40B4-BE49-F238E27FC236}">
              <a16:creationId xmlns:a16="http://schemas.microsoft.com/office/drawing/2014/main" id="{5CA3A120-1038-4CDB-B828-F6E9057B076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2" name="Shape 4">
          <a:extLst>
            <a:ext uri="{FF2B5EF4-FFF2-40B4-BE49-F238E27FC236}">
              <a16:creationId xmlns:a16="http://schemas.microsoft.com/office/drawing/2014/main" id="{0BD7D2D0-098A-4B31-B900-25C07012CCF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3" name="Shape 4">
          <a:extLst>
            <a:ext uri="{FF2B5EF4-FFF2-40B4-BE49-F238E27FC236}">
              <a16:creationId xmlns:a16="http://schemas.microsoft.com/office/drawing/2014/main" id="{22DB81A6-1C1A-4C1F-B649-5678A6CAD15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4" name="Shape 4">
          <a:extLst>
            <a:ext uri="{FF2B5EF4-FFF2-40B4-BE49-F238E27FC236}">
              <a16:creationId xmlns:a16="http://schemas.microsoft.com/office/drawing/2014/main" id="{3F036DA1-D60B-43A6-BF52-201C5DAED6D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5" name="Shape 4">
          <a:extLst>
            <a:ext uri="{FF2B5EF4-FFF2-40B4-BE49-F238E27FC236}">
              <a16:creationId xmlns:a16="http://schemas.microsoft.com/office/drawing/2014/main" id="{E6346E4D-0F87-4F14-A6EF-4168E30BEED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6" name="Shape 4">
          <a:extLst>
            <a:ext uri="{FF2B5EF4-FFF2-40B4-BE49-F238E27FC236}">
              <a16:creationId xmlns:a16="http://schemas.microsoft.com/office/drawing/2014/main" id="{4E8270B9-4E1B-4ABC-BB68-BCAA109F497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7" name="Shape 4">
          <a:extLst>
            <a:ext uri="{FF2B5EF4-FFF2-40B4-BE49-F238E27FC236}">
              <a16:creationId xmlns:a16="http://schemas.microsoft.com/office/drawing/2014/main" id="{FB65181B-30E3-4399-AF02-D7D3CAD6AD5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8" name="Shape 4">
          <a:extLst>
            <a:ext uri="{FF2B5EF4-FFF2-40B4-BE49-F238E27FC236}">
              <a16:creationId xmlns:a16="http://schemas.microsoft.com/office/drawing/2014/main" id="{ECDC7507-F836-4087-81D1-1F8347F6302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49" name="Shape 4">
          <a:extLst>
            <a:ext uri="{FF2B5EF4-FFF2-40B4-BE49-F238E27FC236}">
              <a16:creationId xmlns:a16="http://schemas.microsoft.com/office/drawing/2014/main" id="{DFB11A1C-168D-4EF3-B548-2947FF32698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0" name="Shape 4">
          <a:extLst>
            <a:ext uri="{FF2B5EF4-FFF2-40B4-BE49-F238E27FC236}">
              <a16:creationId xmlns:a16="http://schemas.microsoft.com/office/drawing/2014/main" id="{2E0442C6-7D31-48C9-BBAE-B4082A375BB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1" name="Shape 4">
          <a:extLst>
            <a:ext uri="{FF2B5EF4-FFF2-40B4-BE49-F238E27FC236}">
              <a16:creationId xmlns:a16="http://schemas.microsoft.com/office/drawing/2014/main" id="{E5F29DEA-2C69-4401-A31A-21E3616C0E5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2" name="Shape 4">
          <a:extLst>
            <a:ext uri="{FF2B5EF4-FFF2-40B4-BE49-F238E27FC236}">
              <a16:creationId xmlns:a16="http://schemas.microsoft.com/office/drawing/2014/main" id="{1EF9008E-EB4E-4F8C-9F7B-639FD3B6623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3" name="Shape 4">
          <a:extLst>
            <a:ext uri="{FF2B5EF4-FFF2-40B4-BE49-F238E27FC236}">
              <a16:creationId xmlns:a16="http://schemas.microsoft.com/office/drawing/2014/main" id="{E0F6F07A-6533-4063-97B0-AAA3EC54510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4" name="Shape 4">
          <a:extLst>
            <a:ext uri="{FF2B5EF4-FFF2-40B4-BE49-F238E27FC236}">
              <a16:creationId xmlns:a16="http://schemas.microsoft.com/office/drawing/2014/main" id="{8089F56E-92D5-4FEB-8CFE-7F27C9B65D8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5" name="Shape 4">
          <a:extLst>
            <a:ext uri="{FF2B5EF4-FFF2-40B4-BE49-F238E27FC236}">
              <a16:creationId xmlns:a16="http://schemas.microsoft.com/office/drawing/2014/main" id="{4168E45F-365F-411B-BCC3-34A176EDE6A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6" name="Shape 4">
          <a:extLst>
            <a:ext uri="{FF2B5EF4-FFF2-40B4-BE49-F238E27FC236}">
              <a16:creationId xmlns:a16="http://schemas.microsoft.com/office/drawing/2014/main" id="{5BB8A933-944A-42F7-908A-58DE0C3FD75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7" name="Shape 4">
          <a:extLst>
            <a:ext uri="{FF2B5EF4-FFF2-40B4-BE49-F238E27FC236}">
              <a16:creationId xmlns:a16="http://schemas.microsoft.com/office/drawing/2014/main" id="{327310AB-258D-4DA7-81F7-984B15B20CC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8" name="Shape 4">
          <a:extLst>
            <a:ext uri="{FF2B5EF4-FFF2-40B4-BE49-F238E27FC236}">
              <a16:creationId xmlns:a16="http://schemas.microsoft.com/office/drawing/2014/main" id="{B4D85CF4-4576-445E-905C-CE83413B6EA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59" name="Shape 4">
          <a:extLst>
            <a:ext uri="{FF2B5EF4-FFF2-40B4-BE49-F238E27FC236}">
              <a16:creationId xmlns:a16="http://schemas.microsoft.com/office/drawing/2014/main" id="{FE564474-2CDD-43DC-90C7-0740AB4886A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0" name="Shape 4">
          <a:extLst>
            <a:ext uri="{FF2B5EF4-FFF2-40B4-BE49-F238E27FC236}">
              <a16:creationId xmlns:a16="http://schemas.microsoft.com/office/drawing/2014/main" id="{C813CF30-D877-44DB-9BDE-CEC90494577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1" name="Shape 4">
          <a:extLst>
            <a:ext uri="{FF2B5EF4-FFF2-40B4-BE49-F238E27FC236}">
              <a16:creationId xmlns:a16="http://schemas.microsoft.com/office/drawing/2014/main" id="{C8EDDF64-15AF-47AA-AAA0-43870DCBA50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2" name="Shape 4">
          <a:extLst>
            <a:ext uri="{FF2B5EF4-FFF2-40B4-BE49-F238E27FC236}">
              <a16:creationId xmlns:a16="http://schemas.microsoft.com/office/drawing/2014/main" id="{6508D65D-CADE-4C78-A843-C797DA548BE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3" name="Shape 4">
          <a:extLst>
            <a:ext uri="{FF2B5EF4-FFF2-40B4-BE49-F238E27FC236}">
              <a16:creationId xmlns:a16="http://schemas.microsoft.com/office/drawing/2014/main" id="{BFA1CF18-E3C4-4240-9A6B-008E666C3A9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4" name="Shape 4">
          <a:extLst>
            <a:ext uri="{FF2B5EF4-FFF2-40B4-BE49-F238E27FC236}">
              <a16:creationId xmlns:a16="http://schemas.microsoft.com/office/drawing/2014/main" id="{6AC6E5F8-6624-49B3-B3B1-0CEB013511F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5" name="Shape 4">
          <a:extLst>
            <a:ext uri="{FF2B5EF4-FFF2-40B4-BE49-F238E27FC236}">
              <a16:creationId xmlns:a16="http://schemas.microsoft.com/office/drawing/2014/main" id="{A95E3007-B26D-4B84-9F46-6DA940AC28D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6" name="Shape 4">
          <a:extLst>
            <a:ext uri="{FF2B5EF4-FFF2-40B4-BE49-F238E27FC236}">
              <a16:creationId xmlns:a16="http://schemas.microsoft.com/office/drawing/2014/main" id="{9AED2E6D-85AF-4407-8CFC-C576653F2FAC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7" name="Shape 4">
          <a:extLst>
            <a:ext uri="{FF2B5EF4-FFF2-40B4-BE49-F238E27FC236}">
              <a16:creationId xmlns:a16="http://schemas.microsoft.com/office/drawing/2014/main" id="{66AC3556-C113-4B1B-8A77-EFEE6DBAB83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8" name="Shape 4">
          <a:extLst>
            <a:ext uri="{FF2B5EF4-FFF2-40B4-BE49-F238E27FC236}">
              <a16:creationId xmlns:a16="http://schemas.microsoft.com/office/drawing/2014/main" id="{1974BCAE-FC39-40D8-A855-C31FBE5F616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69" name="Shape 4">
          <a:extLst>
            <a:ext uri="{FF2B5EF4-FFF2-40B4-BE49-F238E27FC236}">
              <a16:creationId xmlns:a16="http://schemas.microsoft.com/office/drawing/2014/main" id="{48E89D42-4E73-4EBC-BD95-9B3362F5CCD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0" name="Shape 4">
          <a:extLst>
            <a:ext uri="{FF2B5EF4-FFF2-40B4-BE49-F238E27FC236}">
              <a16:creationId xmlns:a16="http://schemas.microsoft.com/office/drawing/2014/main" id="{25ADC713-7B7D-42E5-A00E-46874568DCE9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1" name="Shape 4">
          <a:extLst>
            <a:ext uri="{FF2B5EF4-FFF2-40B4-BE49-F238E27FC236}">
              <a16:creationId xmlns:a16="http://schemas.microsoft.com/office/drawing/2014/main" id="{142D0D09-CFB0-46F9-AA8B-3B1EE362A7A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2" name="Shape 4">
          <a:extLst>
            <a:ext uri="{FF2B5EF4-FFF2-40B4-BE49-F238E27FC236}">
              <a16:creationId xmlns:a16="http://schemas.microsoft.com/office/drawing/2014/main" id="{9CB799CC-6CED-4818-8503-633CDA3D55B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3" name="Shape 4">
          <a:extLst>
            <a:ext uri="{FF2B5EF4-FFF2-40B4-BE49-F238E27FC236}">
              <a16:creationId xmlns:a16="http://schemas.microsoft.com/office/drawing/2014/main" id="{AC2F8C94-0504-4E70-A88D-BC016F2C5636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4" name="Shape 4">
          <a:extLst>
            <a:ext uri="{FF2B5EF4-FFF2-40B4-BE49-F238E27FC236}">
              <a16:creationId xmlns:a16="http://schemas.microsoft.com/office/drawing/2014/main" id="{E21045E4-6010-4B13-8548-BB5E6AB6C2F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5" name="Shape 4">
          <a:extLst>
            <a:ext uri="{FF2B5EF4-FFF2-40B4-BE49-F238E27FC236}">
              <a16:creationId xmlns:a16="http://schemas.microsoft.com/office/drawing/2014/main" id="{FB2E012E-265C-4C53-AC99-0729CA9A5E4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6" name="Shape 4">
          <a:extLst>
            <a:ext uri="{FF2B5EF4-FFF2-40B4-BE49-F238E27FC236}">
              <a16:creationId xmlns:a16="http://schemas.microsoft.com/office/drawing/2014/main" id="{AC72565B-2409-4236-80BD-6E6B75D3134E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7" name="Shape 4">
          <a:extLst>
            <a:ext uri="{FF2B5EF4-FFF2-40B4-BE49-F238E27FC236}">
              <a16:creationId xmlns:a16="http://schemas.microsoft.com/office/drawing/2014/main" id="{4246286F-0F1C-4399-B637-330C9CA1658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8" name="Shape 4">
          <a:extLst>
            <a:ext uri="{FF2B5EF4-FFF2-40B4-BE49-F238E27FC236}">
              <a16:creationId xmlns:a16="http://schemas.microsoft.com/office/drawing/2014/main" id="{A091C5B1-CD03-49B8-966E-EADE566AB814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79" name="Shape 4">
          <a:extLst>
            <a:ext uri="{FF2B5EF4-FFF2-40B4-BE49-F238E27FC236}">
              <a16:creationId xmlns:a16="http://schemas.microsoft.com/office/drawing/2014/main" id="{EA09E0F1-8B9F-40BC-859F-88A14F26AB6D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0" name="Shape 4">
          <a:extLst>
            <a:ext uri="{FF2B5EF4-FFF2-40B4-BE49-F238E27FC236}">
              <a16:creationId xmlns:a16="http://schemas.microsoft.com/office/drawing/2014/main" id="{E5FFE04B-AECC-4F2F-8E15-464073D229E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1" name="Shape 4">
          <a:extLst>
            <a:ext uri="{FF2B5EF4-FFF2-40B4-BE49-F238E27FC236}">
              <a16:creationId xmlns:a16="http://schemas.microsoft.com/office/drawing/2014/main" id="{C84A3217-86A2-45E9-9E75-8CB6D65B37A7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2" name="Shape 4">
          <a:extLst>
            <a:ext uri="{FF2B5EF4-FFF2-40B4-BE49-F238E27FC236}">
              <a16:creationId xmlns:a16="http://schemas.microsoft.com/office/drawing/2014/main" id="{8EB353CA-4779-4ADE-B971-2703EDE0F73F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3" name="Shape 4">
          <a:extLst>
            <a:ext uri="{FF2B5EF4-FFF2-40B4-BE49-F238E27FC236}">
              <a16:creationId xmlns:a16="http://schemas.microsoft.com/office/drawing/2014/main" id="{1FD861B3-CFA4-44C3-BD3E-ECFF4BE405B2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4" name="Shape 4">
          <a:extLst>
            <a:ext uri="{FF2B5EF4-FFF2-40B4-BE49-F238E27FC236}">
              <a16:creationId xmlns:a16="http://schemas.microsoft.com/office/drawing/2014/main" id="{4D256BA3-DF9C-4845-A662-C430D3F69BCA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5" name="Shape 4">
          <a:extLst>
            <a:ext uri="{FF2B5EF4-FFF2-40B4-BE49-F238E27FC236}">
              <a16:creationId xmlns:a16="http://schemas.microsoft.com/office/drawing/2014/main" id="{AA72B445-245F-4195-BDCC-16BEEC9ECE28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6" name="Shape 4">
          <a:extLst>
            <a:ext uri="{FF2B5EF4-FFF2-40B4-BE49-F238E27FC236}">
              <a16:creationId xmlns:a16="http://schemas.microsoft.com/office/drawing/2014/main" id="{4C469E9D-89A3-4DFD-8E87-FF28714F8643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11</xdr:row>
      <xdr:rowOff>0</xdr:rowOff>
    </xdr:from>
    <xdr:ext cx="152400" cy="247650"/>
    <xdr:sp macro="" textlink="">
      <xdr:nvSpPr>
        <xdr:cNvPr id="587" name="Shape 4">
          <a:extLst>
            <a:ext uri="{FF2B5EF4-FFF2-40B4-BE49-F238E27FC236}">
              <a16:creationId xmlns:a16="http://schemas.microsoft.com/office/drawing/2014/main" id="{7C2F2283-E9F5-4059-9656-909CA9979F35}"/>
            </a:ext>
          </a:extLst>
        </xdr:cNvPr>
        <xdr:cNvSpPr txBox="1"/>
      </xdr:nvSpPr>
      <xdr:spPr>
        <a:xfrm>
          <a:off x="49049940" y="508254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88" name="Shape 4">
          <a:extLst>
            <a:ext uri="{FF2B5EF4-FFF2-40B4-BE49-F238E27FC236}">
              <a16:creationId xmlns:a16="http://schemas.microsoft.com/office/drawing/2014/main" id="{F4FB0149-16F7-4068-BD40-C37AF3EC92C8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89" name="Shape 4">
          <a:extLst>
            <a:ext uri="{FF2B5EF4-FFF2-40B4-BE49-F238E27FC236}">
              <a16:creationId xmlns:a16="http://schemas.microsoft.com/office/drawing/2014/main" id="{0013CCE1-59E3-4A88-8C4B-BA0ADD474B40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0" name="Shape 4">
          <a:extLst>
            <a:ext uri="{FF2B5EF4-FFF2-40B4-BE49-F238E27FC236}">
              <a16:creationId xmlns:a16="http://schemas.microsoft.com/office/drawing/2014/main" id="{248A9930-B944-4CBE-BB06-F7552B68DAA7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1" name="Shape 4">
          <a:extLst>
            <a:ext uri="{FF2B5EF4-FFF2-40B4-BE49-F238E27FC236}">
              <a16:creationId xmlns:a16="http://schemas.microsoft.com/office/drawing/2014/main" id="{9A25654C-3417-43E0-8C22-10D9688DAB4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2" name="Shape 4">
          <a:extLst>
            <a:ext uri="{FF2B5EF4-FFF2-40B4-BE49-F238E27FC236}">
              <a16:creationId xmlns:a16="http://schemas.microsoft.com/office/drawing/2014/main" id="{C882B9BD-0AE2-44AA-BFC5-02D6B23FCC8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3" name="Shape 4">
          <a:extLst>
            <a:ext uri="{FF2B5EF4-FFF2-40B4-BE49-F238E27FC236}">
              <a16:creationId xmlns:a16="http://schemas.microsoft.com/office/drawing/2014/main" id="{7C29F226-CDE5-429D-8EFB-6CB068EE558B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4" name="Shape 4">
          <a:extLst>
            <a:ext uri="{FF2B5EF4-FFF2-40B4-BE49-F238E27FC236}">
              <a16:creationId xmlns:a16="http://schemas.microsoft.com/office/drawing/2014/main" id="{09DD77B3-1C71-40C7-A5C9-BE11164F0BF9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5" name="Shape 4">
          <a:extLst>
            <a:ext uri="{FF2B5EF4-FFF2-40B4-BE49-F238E27FC236}">
              <a16:creationId xmlns:a16="http://schemas.microsoft.com/office/drawing/2014/main" id="{E3DF96D7-2AAD-4933-A883-65F3C86B3DD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6" name="Shape 4">
          <a:extLst>
            <a:ext uri="{FF2B5EF4-FFF2-40B4-BE49-F238E27FC236}">
              <a16:creationId xmlns:a16="http://schemas.microsoft.com/office/drawing/2014/main" id="{2A26CF91-2069-4B0E-8AEB-38ED8C68F184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7" name="Shape 4">
          <a:extLst>
            <a:ext uri="{FF2B5EF4-FFF2-40B4-BE49-F238E27FC236}">
              <a16:creationId xmlns:a16="http://schemas.microsoft.com/office/drawing/2014/main" id="{8ACAE8F8-F8B7-4647-813C-49A565ED263C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8" name="Shape 4">
          <a:extLst>
            <a:ext uri="{FF2B5EF4-FFF2-40B4-BE49-F238E27FC236}">
              <a16:creationId xmlns:a16="http://schemas.microsoft.com/office/drawing/2014/main" id="{B1A49095-4A22-4979-861A-D0B2F4E58676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599" name="Shape 4">
          <a:extLst>
            <a:ext uri="{FF2B5EF4-FFF2-40B4-BE49-F238E27FC236}">
              <a16:creationId xmlns:a16="http://schemas.microsoft.com/office/drawing/2014/main" id="{F159564A-D46C-4356-A592-F5B084DAFE3F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0" name="Shape 4">
          <a:extLst>
            <a:ext uri="{FF2B5EF4-FFF2-40B4-BE49-F238E27FC236}">
              <a16:creationId xmlns:a16="http://schemas.microsoft.com/office/drawing/2014/main" id="{CB18A623-294A-4B59-A1CA-7BB85AE8822B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1" name="Shape 4">
          <a:extLst>
            <a:ext uri="{FF2B5EF4-FFF2-40B4-BE49-F238E27FC236}">
              <a16:creationId xmlns:a16="http://schemas.microsoft.com/office/drawing/2014/main" id="{19F67B7B-6453-4D87-8362-74C754C86AA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2" name="Shape 4">
          <a:extLst>
            <a:ext uri="{FF2B5EF4-FFF2-40B4-BE49-F238E27FC236}">
              <a16:creationId xmlns:a16="http://schemas.microsoft.com/office/drawing/2014/main" id="{0A5DDFA3-E9DC-4481-99E9-A5BA94A87FFA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3" name="Shape 4">
          <a:extLst>
            <a:ext uri="{FF2B5EF4-FFF2-40B4-BE49-F238E27FC236}">
              <a16:creationId xmlns:a16="http://schemas.microsoft.com/office/drawing/2014/main" id="{CE576E18-469F-455E-B6A4-74639B220439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4" name="Shape 4">
          <a:extLst>
            <a:ext uri="{FF2B5EF4-FFF2-40B4-BE49-F238E27FC236}">
              <a16:creationId xmlns:a16="http://schemas.microsoft.com/office/drawing/2014/main" id="{39D4E4E9-6035-4800-89D0-8274F5E0C28E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5" name="Shape 4">
          <a:extLst>
            <a:ext uri="{FF2B5EF4-FFF2-40B4-BE49-F238E27FC236}">
              <a16:creationId xmlns:a16="http://schemas.microsoft.com/office/drawing/2014/main" id="{09B4666A-68A6-44DC-A8C0-009A244D122D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6" name="Shape 4">
          <a:extLst>
            <a:ext uri="{FF2B5EF4-FFF2-40B4-BE49-F238E27FC236}">
              <a16:creationId xmlns:a16="http://schemas.microsoft.com/office/drawing/2014/main" id="{CDCF8DD8-791E-4C3B-A1A2-289D33AD160D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7" name="Shape 4">
          <a:extLst>
            <a:ext uri="{FF2B5EF4-FFF2-40B4-BE49-F238E27FC236}">
              <a16:creationId xmlns:a16="http://schemas.microsoft.com/office/drawing/2014/main" id="{EEAE489F-B562-4284-BD18-20637244EAD3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8" name="Shape 4">
          <a:extLst>
            <a:ext uri="{FF2B5EF4-FFF2-40B4-BE49-F238E27FC236}">
              <a16:creationId xmlns:a16="http://schemas.microsoft.com/office/drawing/2014/main" id="{70F42A84-776F-47B1-93B9-506C668FF3F4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09" name="Shape 4">
          <a:extLst>
            <a:ext uri="{FF2B5EF4-FFF2-40B4-BE49-F238E27FC236}">
              <a16:creationId xmlns:a16="http://schemas.microsoft.com/office/drawing/2014/main" id="{D08659E8-8C90-4FBA-B8C6-1F7F09A1AE3F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10" name="Shape 4">
          <a:extLst>
            <a:ext uri="{FF2B5EF4-FFF2-40B4-BE49-F238E27FC236}">
              <a16:creationId xmlns:a16="http://schemas.microsoft.com/office/drawing/2014/main" id="{D49CB769-1452-48C0-B98C-EF98D6B1CCD6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20</xdr:row>
      <xdr:rowOff>0</xdr:rowOff>
    </xdr:from>
    <xdr:ext cx="152400" cy="247650"/>
    <xdr:sp macro="" textlink="">
      <xdr:nvSpPr>
        <xdr:cNvPr id="611" name="Shape 4">
          <a:extLst>
            <a:ext uri="{FF2B5EF4-FFF2-40B4-BE49-F238E27FC236}">
              <a16:creationId xmlns:a16="http://schemas.microsoft.com/office/drawing/2014/main" id="{845F98CE-6A82-41FB-A571-48FC30BE7C07}"/>
            </a:ext>
          </a:extLst>
        </xdr:cNvPr>
        <xdr:cNvSpPr txBox="1"/>
      </xdr:nvSpPr>
      <xdr:spPr>
        <a:xfrm>
          <a:off x="15971520" y="749046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2" name="Shape 4">
          <a:extLst>
            <a:ext uri="{FF2B5EF4-FFF2-40B4-BE49-F238E27FC236}">
              <a16:creationId xmlns:a16="http://schemas.microsoft.com/office/drawing/2014/main" id="{EBCDD2D3-2655-4543-81CB-F72686999A5E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3" name="Shape 4">
          <a:extLst>
            <a:ext uri="{FF2B5EF4-FFF2-40B4-BE49-F238E27FC236}">
              <a16:creationId xmlns:a16="http://schemas.microsoft.com/office/drawing/2014/main" id="{E694BA68-25E1-4022-811B-345F669F0BC5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4" name="Shape 4">
          <a:extLst>
            <a:ext uri="{FF2B5EF4-FFF2-40B4-BE49-F238E27FC236}">
              <a16:creationId xmlns:a16="http://schemas.microsoft.com/office/drawing/2014/main" id="{6FF5F266-9E62-4562-BA78-E815449B332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5" name="Shape 4">
          <a:extLst>
            <a:ext uri="{FF2B5EF4-FFF2-40B4-BE49-F238E27FC236}">
              <a16:creationId xmlns:a16="http://schemas.microsoft.com/office/drawing/2014/main" id="{DDB1FE6A-B339-449F-BCE2-2F7301D20FA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6" name="Shape 4">
          <a:extLst>
            <a:ext uri="{FF2B5EF4-FFF2-40B4-BE49-F238E27FC236}">
              <a16:creationId xmlns:a16="http://schemas.microsoft.com/office/drawing/2014/main" id="{AF9A3A32-EC39-49FA-BC39-5446371F314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7" name="Shape 4">
          <a:extLst>
            <a:ext uri="{FF2B5EF4-FFF2-40B4-BE49-F238E27FC236}">
              <a16:creationId xmlns:a16="http://schemas.microsoft.com/office/drawing/2014/main" id="{B0627BE5-6867-4181-B745-DEFE9FA2435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8" name="Shape 4">
          <a:extLst>
            <a:ext uri="{FF2B5EF4-FFF2-40B4-BE49-F238E27FC236}">
              <a16:creationId xmlns:a16="http://schemas.microsoft.com/office/drawing/2014/main" id="{343D73C9-21AE-492F-9355-487A790D9A12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19" name="Shape 4">
          <a:extLst>
            <a:ext uri="{FF2B5EF4-FFF2-40B4-BE49-F238E27FC236}">
              <a16:creationId xmlns:a16="http://schemas.microsoft.com/office/drawing/2014/main" id="{39D4A92F-4E5A-43EE-BA21-F7F0F5409D6A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0" name="Shape 4">
          <a:extLst>
            <a:ext uri="{FF2B5EF4-FFF2-40B4-BE49-F238E27FC236}">
              <a16:creationId xmlns:a16="http://schemas.microsoft.com/office/drawing/2014/main" id="{33923F95-5E3B-4D51-B5E9-286E376001CB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1" name="Shape 4">
          <a:extLst>
            <a:ext uri="{FF2B5EF4-FFF2-40B4-BE49-F238E27FC236}">
              <a16:creationId xmlns:a16="http://schemas.microsoft.com/office/drawing/2014/main" id="{C3639B96-7641-4131-A619-DEE832E4D2D1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2" name="Shape 4">
          <a:extLst>
            <a:ext uri="{FF2B5EF4-FFF2-40B4-BE49-F238E27FC236}">
              <a16:creationId xmlns:a16="http://schemas.microsoft.com/office/drawing/2014/main" id="{8A8ED60F-8058-4D6A-BBE2-A5B2FD42C85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3" name="Shape 4">
          <a:extLst>
            <a:ext uri="{FF2B5EF4-FFF2-40B4-BE49-F238E27FC236}">
              <a16:creationId xmlns:a16="http://schemas.microsoft.com/office/drawing/2014/main" id="{CBEE49FF-7473-45AF-8096-C092DB9297A8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4" name="Shape 4">
          <a:extLst>
            <a:ext uri="{FF2B5EF4-FFF2-40B4-BE49-F238E27FC236}">
              <a16:creationId xmlns:a16="http://schemas.microsoft.com/office/drawing/2014/main" id="{1C479631-A905-4612-833C-2074AD958855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5" name="Shape 4">
          <a:extLst>
            <a:ext uri="{FF2B5EF4-FFF2-40B4-BE49-F238E27FC236}">
              <a16:creationId xmlns:a16="http://schemas.microsoft.com/office/drawing/2014/main" id="{2F9DBBB5-C3A3-4BBB-816A-86CA3CCE1BB6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6" name="Shape 4">
          <a:extLst>
            <a:ext uri="{FF2B5EF4-FFF2-40B4-BE49-F238E27FC236}">
              <a16:creationId xmlns:a16="http://schemas.microsoft.com/office/drawing/2014/main" id="{7CB9D0C8-DA99-4769-A0F8-CF4B3D8D68D7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7" name="Shape 4">
          <a:extLst>
            <a:ext uri="{FF2B5EF4-FFF2-40B4-BE49-F238E27FC236}">
              <a16:creationId xmlns:a16="http://schemas.microsoft.com/office/drawing/2014/main" id="{D2562CA2-A3D3-4B05-A0EC-E2C6947EAA3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8" name="Shape 4">
          <a:extLst>
            <a:ext uri="{FF2B5EF4-FFF2-40B4-BE49-F238E27FC236}">
              <a16:creationId xmlns:a16="http://schemas.microsoft.com/office/drawing/2014/main" id="{9A518B10-80C1-4ACF-A274-C859152C2AFF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29" name="Shape 4">
          <a:extLst>
            <a:ext uri="{FF2B5EF4-FFF2-40B4-BE49-F238E27FC236}">
              <a16:creationId xmlns:a16="http://schemas.microsoft.com/office/drawing/2014/main" id="{9F684789-E94D-43A5-BA29-276E6B2AC300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0" name="Shape 4">
          <a:extLst>
            <a:ext uri="{FF2B5EF4-FFF2-40B4-BE49-F238E27FC236}">
              <a16:creationId xmlns:a16="http://schemas.microsoft.com/office/drawing/2014/main" id="{47B65697-7B1A-4D2F-BCBF-F0D07C38C769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1" name="Shape 4">
          <a:extLst>
            <a:ext uri="{FF2B5EF4-FFF2-40B4-BE49-F238E27FC236}">
              <a16:creationId xmlns:a16="http://schemas.microsoft.com/office/drawing/2014/main" id="{C03318E8-B641-42D0-9681-271FA794418E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2" name="Shape 4">
          <a:extLst>
            <a:ext uri="{FF2B5EF4-FFF2-40B4-BE49-F238E27FC236}">
              <a16:creationId xmlns:a16="http://schemas.microsoft.com/office/drawing/2014/main" id="{B462A781-1C8C-4AC1-8145-67FABA89E78B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3" name="Shape 4">
          <a:extLst>
            <a:ext uri="{FF2B5EF4-FFF2-40B4-BE49-F238E27FC236}">
              <a16:creationId xmlns:a16="http://schemas.microsoft.com/office/drawing/2014/main" id="{01826B57-D691-4A38-B803-0540E1D771B8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4" name="Shape 4">
          <a:extLst>
            <a:ext uri="{FF2B5EF4-FFF2-40B4-BE49-F238E27FC236}">
              <a16:creationId xmlns:a16="http://schemas.microsoft.com/office/drawing/2014/main" id="{99E26ADF-8517-46B0-85FB-231AD31DC52A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23</xdr:row>
      <xdr:rowOff>0</xdr:rowOff>
    </xdr:from>
    <xdr:ext cx="152400" cy="247650"/>
    <xdr:sp macro="" textlink="">
      <xdr:nvSpPr>
        <xdr:cNvPr id="635" name="Shape 4">
          <a:extLst>
            <a:ext uri="{FF2B5EF4-FFF2-40B4-BE49-F238E27FC236}">
              <a16:creationId xmlns:a16="http://schemas.microsoft.com/office/drawing/2014/main" id="{F07FC7D7-C706-4149-82E7-626E9E6919AF}"/>
            </a:ext>
          </a:extLst>
        </xdr:cNvPr>
        <xdr:cNvSpPr txBox="1"/>
      </xdr:nvSpPr>
      <xdr:spPr>
        <a:xfrm>
          <a:off x="15971520" y="80848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6" name="Shape 5">
          <a:extLst>
            <a:ext uri="{FF2B5EF4-FFF2-40B4-BE49-F238E27FC236}">
              <a16:creationId xmlns:a16="http://schemas.microsoft.com/office/drawing/2014/main" id="{E3541669-0A98-4487-88F0-BEBE38BD6A1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7" name="Shape 5">
          <a:extLst>
            <a:ext uri="{FF2B5EF4-FFF2-40B4-BE49-F238E27FC236}">
              <a16:creationId xmlns:a16="http://schemas.microsoft.com/office/drawing/2014/main" id="{AA565C22-7857-4566-9AB6-669A18F178E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8" name="Shape 5">
          <a:extLst>
            <a:ext uri="{FF2B5EF4-FFF2-40B4-BE49-F238E27FC236}">
              <a16:creationId xmlns:a16="http://schemas.microsoft.com/office/drawing/2014/main" id="{CEA6730F-B666-43C7-B088-4D0E31A3009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39" name="Shape 5">
          <a:extLst>
            <a:ext uri="{FF2B5EF4-FFF2-40B4-BE49-F238E27FC236}">
              <a16:creationId xmlns:a16="http://schemas.microsoft.com/office/drawing/2014/main" id="{DECE6D9B-0052-499C-B17A-977E7331DF5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0" name="Shape 5">
          <a:extLst>
            <a:ext uri="{FF2B5EF4-FFF2-40B4-BE49-F238E27FC236}">
              <a16:creationId xmlns:a16="http://schemas.microsoft.com/office/drawing/2014/main" id="{63C18AC4-1630-4796-9EB6-18CB823281F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1" name="Shape 5">
          <a:extLst>
            <a:ext uri="{FF2B5EF4-FFF2-40B4-BE49-F238E27FC236}">
              <a16:creationId xmlns:a16="http://schemas.microsoft.com/office/drawing/2014/main" id="{19224A65-80A4-4D65-B495-F8CD86A08AC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2" name="Shape 5">
          <a:extLst>
            <a:ext uri="{FF2B5EF4-FFF2-40B4-BE49-F238E27FC236}">
              <a16:creationId xmlns:a16="http://schemas.microsoft.com/office/drawing/2014/main" id="{B04E578B-C507-4766-B67C-4AE71A6AADC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3" name="Shape 5">
          <a:extLst>
            <a:ext uri="{FF2B5EF4-FFF2-40B4-BE49-F238E27FC236}">
              <a16:creationId xmlns:a16="http://schemas.microsoft.com/office/drawing/2014/main" id="{D742D44A-C2E4-4F73-A90F-22AF9D96F8B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4" name="Shape 5">
          <a:extLst>
            <a:ext uri="{FF2B5EF4-FFF2-40B4-BE49-F238E27FC236}">
              <a16:creationId xmlns:a16="http://schemas.microsoft.com/office/drawing/2014/main" id="{1784FCA5-473F-45DB-88F3-2C5869C46B9C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5" name="Shape 5">
          <a:extLst>
            <a:ext uri="{FF2B5EF4-FFF2-40B4-BE49-F238E27FC236}">
              <a16:creationId xmlns:a16="http://schemas.microsoft.com/office/drawing/2014/main" id="{5FD49B27-76E4-4E65-8A16-78A809BD97B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6" name="Shape 5">
          <a:extLst>
            <a:ext uri="{FF2B5EF4-FFF2-40B4-BE49-F238E27FC236}">
              <a16:creationId xmlns:a16="http://schemas.microsoft.com/office/drawing/2014/main" id="{608886AF-28AA-4A36-B0DF-DA33BD8D9AA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7" name="Shape 5">
          <a:extLst>
            <a:ext uri="{FF2B5EF4-FFF2-40B4-BE49-F238E27FC236}">
              <a16:creationId xmlns:a16="http://schemas.microsoft.com/office/drawing/2014/main" id="{9D3ADEE4-A463-42C4-8901-DBF823D241E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8" name="Shape 5">
          <a:extLst>
            <a:ext uri="{FF2B5EF4-FFF2-40B4-BE49-F238E27FC236}">
              <a16:creationId xmlns:a16="http://schemas.microsoft.com/office/drawing/2014/main" id="{DC08E67E-6C79-4C45-87BE-493921AB300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49" name="Shape 5">
          <a:extLst>
            <a:ext uri="{FF2B5EF4-FFF2-40B4-BE49-F238E27FC236}">
              <a16:creationId xmlns:a16="http://schemas.microsoft.com/office/drawing/2014/main" id="{F7D67B0A-2ECD-4506-BFAF-D1D5788371E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0" name="Shape 5">
          <a:extLst>
            <a:ext uri="{FF2B5EF4-FFF2-40B4-BE49-F238E27FC236}">
              <a16:creationId xmlns:a16="http://schemas.microsoft.com/office/drawing/2014/main" id="{51D4F6C8-69C7-4770-AD80-321FF521CAD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1" name="Shape 5">
          <a:extLst>
            <a:ext uri="{FF2B5EF4-FFF2-40B4-BE49-F238E27FC236}">
              <a16:creationId xmlns:a16="http://schemas.microsoft.com/office/drawing/2014/main" id="{8E568DD4-E42F-4C3E-815C-F73D95E6C5E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2" name="Shape 5">
          <a:extLst>
            <a:ext uri="{FF2B5EF4-FFF2-40B4-BE49-F238E27FC236}">
              <a16:creationId xmlns:a16="http://schemas.microsoft.com/office/drawing/2014/main" id="{3033DCF5-EA0A-430B-A61E-B3A4D49DE4F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3" name="Shape 5">
          <a:extLst>
            <a:ext uri="{FF2B5EF4-FFF2-40B4-BE49-F238E27FC236}">
              <a16:creationId xmlns:a16="http://schemas.microsoft.com/office/drawing/2014/main" id="{9099FE09-8E1D-4659-A9C3-6101CE55C6A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4" name="Shape 5">
          <a:extLst>
            <a:ext uri="{FF2B5EF4-FFF2-40B4-BE49-F238E27FC236}">
              <a16:creationId xmlns:a16="http://schemas.microsoft.com/office/drawing/2014/main" id="{FDC1FFB9-A2B4-44EE-B6A8-D6B7AE93E7D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5" name="Shape 5">
          <a:extLst>
            <a:ext uri="{FF2B5EF4-FFF2-40B4-BE49-F238E27FC236}">
              <a16:creationId xmlns:a16="http://schemas.microsoft.com/office/drawing/2014/main" id="{F09F77CA-252C-450A-AB38-88E91609F62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6" name="Shape 5">
          <a:extLst>
            <a:ext uri="{FF2B5EF4-FFF2-40B4-BE49-F238E27FC236}">
              <a16:creationId xmlns:a16="http://schemas.microsoft.com/office/drawing/2014/main" id="{406FA30E-6DFD-403D-8896-7891B04CAB1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7" name="Shape 5">
          <a:extLst>
            <a:ext uri="{FF2B5EF4-FFF2-40B4-BE49-F238E27FC236}">
              <a16:creationId xmlns:a16="http://schemas.microsoft.com/office/drawing/2014/main" id="{145E87E6-9D35-4990-B191-3FC42D7C949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8" name="Shape 5">
          <a:extLst>
            <a:ext uri="{FF2B5EF4-FFF2-40B4-BE49-F238E27FC236}">
              <a16:creationId xmlns:a16="http://schemas.microsoft.com/office/drawing/2014/main" id="{F5EA9A44-1945-45ED-B252-D08AAE4F894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59" name="Shape 5">
          <a:extLst>
            <a:ext uri="{FF2B5EF4-FFF2-40B4-BE49-F238E27FC236}">
              <a16:creationId xmlns:a16="http://schemas.microsoft.com/office/drawing/2014/main" id="{5CC501A6-9F81-4697-ADD3-BE4A92F1753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0" name="Shape 5">
          <a:extLst>
            <a:ext uri="{FF2B5EF4-FFF2-40B4-BE49-F238E27FC236}">
              <a16:creationId xmlns:a16="http://schemas.microsoft.com/office/drawing/2014/main" id="{12E8F2CD-45C0-468C-BB00-50E27AACBF2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1" name="Shape 5">
          <a:extLst>
            <a:ext uri="{FF2B5EF4-FFF2-40B4-BE49-F238E27FC236}">
              <a16:creationId xmlns:a16="http://schemas.microsoft.com/office/drawing/2014/main" id="{11357565-87C6-4DEF-9A83-640300F7335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2" name="Shape 5">
          <a:extLst>
            <a:ext uri="{FF2B5EF4-FFF2-40B4-BE49-F238E27FC236}">
              <a16:creationId xmlns:a16="http://schemas.microsoft.com/office/drawing/2014/main" id="{B51D6742-1554-4914-A81D-BA31C0759A9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3" name="Shape 5">
          <a:extLst>
            <a:ext uri="{FF2B5EF4-FFF2-40B4-BE49-F238E27FC236}">
              <a16:creationId xmlns:a16="http://schemas.microsoft.com/office/drawing/2014/main" id="{81EF541A-85B8-4D45-BBB6-34BF0230153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4" name="Shape 5">
          <a:extLst>
            <a:ext uri="{FF2B5EF4-FFF2-40B4-BE49-F238E27FC236}">
              <a16:creationId xmlns:a16="http://schemas.microsoft.com/office/drawing/2014/main" id="{00685775-4DF2-42BD-B1DF-5BEE4D81732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5" name="Shape 5">
          <a:extLst>
            <a:ext uri="{FF2B5EF4-FFF2-40B4-BE49-F238E27FC236}">
              <a16:creationId xmlns:a16="http://schemas.microsoft.com/office/drawing/2014/main" id="{F043D24A-5899-4B4B-BF25-3181DEC3540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6" name="Shape 5">
          <a:extLst>
            <a:ext uri="{FF2B5EF4-FFF2-40B4-BE49-F238E27FC236}">
              <a16:creationId xmlns:a16="http://schemas.microsoft.com/office/drawing/2014/main" id="{99BEC631-03D1-4808-B9EE-5A2DF901E61C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7" name="Shape 5">
          <a:extLst>
            <a:ext uri="{FF2B5EF4-FFF2-40B4-BE49-F238E27FC236}">
              <a16:creationId xmlns:a16="http://schemas.microsoft.com/office/drawing/2014/main" id="{65DABAB1-204D-4509-A6D1-8116FB83CF1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8" name="Shape 5">
          <a:extLst>
            <a:ext uri="{FF2B5EF4-FFF2-40B4-BE49-F238E27FC236}">
              <a16:creationId xmlns:a16="http://schemas.microsoft.com/office/drawing/2014/main" id="{1B1F95A5-CAF3-4FE8-9586-336EC080B6C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69" name="Shape 5">
          <a:extLst>
            <a:ext uri="{FF2B5EF4-FFF2-40B4-BE49-F238E27FC236}">
              <a16:creationId xmlns:a16="http://schemas.microsoft.com/office/drawing/2014/main" id="{D23462CD-85AE-48CC-8B40-5382ED409C0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0" name="Shape 5">
          <a:extLst>
            <a:ext uri="{FF2B5EF4-FFF2-40B4-BE49-F238E27FC236}">
              <a16:creationId xmlns:a16="http://schemas.microsoft.com/office/drawing/2014/main" id="{57C64247-A41D-45D7-870E-B268137CA33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1" name="Shape 5">
          <a:extLst>
            <a:ext uri="{FF2B5EF4-FFF2-40B4-BE49-F238E27FC236}">
              <a16:creationId xmlns:a16="http://schemas.microsoft.com/office/drawing/2014/main" id="{B4057836-642C-4F12-8D76-58CB4FE9ABC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2" name="Shape 5">
          <a:extLst>
            <a:ext uri="{FF2B5EF4-FFF2-40B4-BE49-F238E27FC236}">
              <a16:creationId xmlns:a16="http://schemas.microsoft.com/office/drawing/2014/main" id="{E156FD03-3FA1-4DCB-9CDC-641B105ADA5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3" name="Shape 5">
          <a:extLst>
            <a:ext uri="{FF2B5EF4-FFF2-40B4-BE49-F238E27FC236}">
              <a16:creationId xmlns:a16="http://schemas.microsoft.com/office/drawing/2014/main" id="{F647D5BB-CB7E-45AF-B114-E0D20C1CD2A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4" name="Shape 5">
          <a:extLst>
            <a:ext uri="{FF2B5EF4-FFF2-40B4-BE49-F238E27FC236}">
              <a16:creationId xmlns:a16="http://schemas.microsoft.com/office/drawing/2014/main" id="{25BC812F-CCAD-4560-A97E-1F91AC895CE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5" name="Shape 5">
          <a:extLst>
            <a:ext uri="{FF2B5EF4-FFF2-40B4-BE49-F238E27FC236}">
              <a16:creationId xmlns:a16="http://schemas.microsoft.com/office/drawing/2014/main" id="{02A74FF5-BC42-444E-B6DB-EDE2E1647D9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6" name="Shape 5">
          <a:extLst>
            <a:ext uri="{FF2B5EF4-FFF2-40B4-BE49-F238E27FC236}">
              <a16:creationId xmlns:a16="http://schemas.microsoft.com/office/drawing/2014/main" id="{6CDD56AB-2481-4241-AC6C-4E62F38440B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7" name="Shape 5">
          <a:extLst>
            <a:ext uri="{FF2B5EF4-FFF2-40B4-BE49-F238E27FC236}">
              <a16:creationId xmlns:a16="http://schemas.microsoft.com/office/drawing/2014/main" id="{707C6275-CC42-43BA-B7C3-EBF4FF402B2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8" name="Shape 5">
          <a:extLst>
            <a:ext uri="{FF2B5EF4-FFF2-40B4-BE49-F238E27FC236}">
              <a16:creationId xmlns:a16="http://schemas.microsoft.com/office/drawing/2014/main" id="{C1AFBDA2-4CF5-47FA-8D07-8078A9DFF36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79" name="Shape 5">
          <a:extLst>
            <a:ext uri="{FF2B5EF4-FFF2-40B4-BE49-F238E27FC236}">
              <a16:creationId xmlns:a16="http://schemas.microsoft.com/office/drawing/2014/main" id="{52E62FF6-0ADD-4439-B52B-FD00B314070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0" name="Shape 5">
          <a:extLst>
            <a:ext uri="{FF2B5EF4-FFF2-40B4-BE49-F238E27FC236}">
              <a16:creationId xmlns:a16="http://schemas.microsoft.com/office/drawing/2014/main" id="{6146467B-340C-448E-A05E-B2DFF976DC2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1" name="Shape 5">
          <a:extLst>
            <a:ext uri="{FF2B5EF4-FFF2-40B4-BE49-F238E27FC236}">
              <a16:creationId xmlns:a16="http://schemas.microsoft.com/office/drawing/2014/main" id="{D86AFB32-20A9-4502-BD13-0700D03E148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2" name="Shape 5">
          <a:extLst>
            <a:ext uri="{FF2B5EF4-FFF2-40B4-BE49-F238E27FC236}">
              <a16:creationId xmlns:a16="http://schemas.microsoft.com/office/drawing/2014/main" id="{A39A113F-2B72-4C06-9716-B681C68A040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3" name="Shape 5">
          <a:extLst>
            <a:ext uri="{FF2B5EF4-FFF2-40B4-BE49-F238E27FC236}">
              <a16:creationId xmlns:a16="http://schemas.microsoft.com/office/drawing/2014/main" id="{74993E1B-D32D-4E1D-9332-4FF41389115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4" name="Shape 5">
          <a:extLst>
            <a:ext uri="{FF2B5EF4-FFF2-40B4-BE49-F238E27FC236}">
              <a16:creationId xmlns:a16="http://schemas.microsoft.com/office/drawing/2014/main" id="{8453DAAD-34E4-4B37-A62F-96C14FD4F31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5" name="Shape 5">
          <a:extLst>
            <a:ext uri="{FF2B5EF4-FFF2-40B4-BE49-F238E27FC236}">
              <a16:creationId xmlns:a16="http://schemas.microsoft.com/office/drawing/2014/main" id="{59B3849F-AB83-449C-9770-8B2A9BC2F70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6" name="Shape 5">
          <a:extLst>
            <a:ext uri="{FF2B5EF4-FFF2-40B4-BE49-F238E27FC236}">
              <a16:creationId xmlns:a16="http://schemas.microsoft.com/office/drawing/2014/main" id="{DD7C3A11-22B4-4022-AF4F-FCF45D868EB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7" name="Shape 5">
          <a:extLst>
            <a:ext uri="{FF2B5EF4-FFF2-40B4-BE49-F238E27FC236}">
              <a16:creationId xmlns:a16="http://schemas.microsoft.com/office/drawing/2014/main" id="{13E2213F-42BD-4BA9-9953-F5E4DAA8E17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8" name="Shape 5">
          <a:extLst>
            <a:ext uri="{FF2B5EF4-FFF2-40B4-BE49-F238E27FC236}">
              <a16:creationId xmlns:a16="http://schemas.microsoft.com/office/drawing/2014/main" id="{5E9F21CE-FD1E-4D5F-945C-7CE1EE5FF6F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89" name="Shape 5">
          <a:extLst>
            <a:ext uri="{FF2B5EF4-FFF2-40B4-BE49-F238E27FC236}">
              <a16:creationId xmlns:a16="http://schemas.microsoft.com/office/drawing/2014/main" id="{98DE4459-D6C3-427F-B207-F4646C00B7A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0" name="Shape 5">
          <a:extLst>
            <a:ext uri="{FF2B5EF4-FFF2-40B4-BE49-F238E27FC236}">
              <a16:creationId xmlns:a16="http://schemas.microsoft.com/office/drawing/2014/main" id="{00872902-A0CE-4A7D-A80E-B43658414B0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1" name="Shape 5">
          <a:extLst>
            <a:ext uri="{FF2B5EF4-FFF2-40B4-BE49-F238E27FC236}">
              <a16:creationId xmlns:a16="http://schemas.microsoft.com/office/drawing/2014/main" id="{76F504FD-C1A5-468B-8EE6-00E7F94E0BC5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2" name="Shape 5">
          <a:extLst>
            <a:ext uri="{FF2B5EF4-FFF2-40B4-BE49-F238E27FC236}">
              <a16:creationId xmlns:a16="http://schemas.microsoft.com/office/drawing/2014/main" id="{C6371E33-890F-47AB-8627-380F546D671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3" name="Shape 5">
          <a:extLst>
            <a:ext uri="{FF2B5EF4-FFF2-40B4-BE49-F238E27FC236}">
              <a16:creationId xmlns:a16="http://schemas.microsoft.com/office/drawing/2014/main" id="{A6B088AA-13C5-4809-9E05-54D24C29FA3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4" name="Shape 5">
          <a:extLst>
            <a:ext uri="{FF2B5EF4-FFF2-40B4-BE49-F238E27FC236}">
              <a16:creationId xmlns:a16="http://schemas.microsoft.com/office/drawing/2014/main" id="{05146041-FAF5-4E79-95A5-F432D56DCF4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5" name="Shape 5">
          <a:extLst>
            <a:ext uri="{FF2B5EF4-FFF2-40B4-BE49-F238E27FC236}">
              <a16:creationId xmlns:a16="http://schemas.microsoft.com/office/drawing/2014/main" id="{78137428-9C68-48B4-9E7A-5B13F77E759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6" name="Shape 5">
          <a:extLst>
            <a:ext uri="{FF2B5EF4-FFF2-40B4-BE49-F238E27FC236}">
              <a16:creationId xmlns:a16="http://schemas.microsoft.com/office/drawing/2014/main" id="{88D0C8E4-E043-4203-BBDF-92B6AFDC620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7" name="Shape 5">
          <a:extLst>
            <a:ext uri="{FF2B5EF4-FFF2-40B4-BE49-F238E27FC236}">
              <a16:creationId xmlns:a16="http://schemas.microsoft.com/office/drawing/2014/main" id="{E420565C-16E7-4DB6-84B5-8194ACC6A82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8" name="Shape 5">
          <a:extLst>
            <a:ext uri="{FF2B5EF4-FFF2-40B4-BE49-F238E27FC236}">
              <a16:creationId xmlns:a16="http://schemas.microsoft.com/office/drawing/2014/main" id="{F5C93D7C-3F95-4B96-9005-FCD3B6A75AC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699" name="Shape 5">
          <a:extLst>
            <a:ext uri="{FF2B5EF4-FFF2-40B4-BE49-F238E27FC236}">
              <a16:creationId xmlns:a16="http://schemas.microsoft.com/office/drawing/2014/main" id="{8666FFB1-9C8C-4E4B-974B-6A70DAC41D6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0" name="Shape 5">
          <a:extLst>
            <a:ext uri="{FF2B5EF4-FFF2-40B4-BE49-F238E27FC236}">
              <a16:creationId xmlns:a16="http://schemas.microsoft.com/office/drawing/2014/main" id="{8694377F-63CA-47E7-BADF-5667DFEF9C1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1" name="Shape 5">
          <a:extLst>
            <a:ext uri="{FF2B5EF4-FFF2-40B4-BE49-F238E27FC236}">
              <a16:creationId xmlns:a16="http://schemas.microsoft.com/office/drawing/2014/main" id="{F3CDC288-13C9-44FA-BB17-BF858D6CB9B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2" name="Shape 5">
          <a:extLst>
            <a:ext uri="{FF2B5EF4-FFF2-40B4-BE49-F238E27FC236}">
              <a16:creationId xmlns:a16="http://schemas.microsoft.com/office/drawing/2014/main" id="{F417C061-2A3B-44E0-948B-215A0D76FC9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3" name="Shape 5">
          <a:extLst>
            <a:ext uri="{FF2B5EF4-FFF2-40B4-BE49-F238E27FC236}">
              <a16:creationId xmlns:a16="http://schemas.microsoft.com/office/drawing/2014/main" id="{56B49DD4-F572-41E5-9CDA-414FB9733A1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4" name="Shape 5">
          <a:extLst>
            <a:ext uri="{FF2B5EF4-FFF2-40B4-BE49-F238E27FC236}">
              <a16:creationId xmlns:a16="http://schemas.microsoft.com/office/drawing/2014/main" id="{851E63B8-12A8-4AF6-99CF-36E517A4D5A2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5" name="Shape 5">
          <a:extLst>
            <a:ext uri="{FF2B5EF4-FFF2-40B4-BE49-F238E27FC236}">
              <a16:creationId xmlns:a16="http://schemas.microsoft.com/office/drawing/2014/main" id="{156D1DD6-C5D5-474D-9CDC-7EF135BC06F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6" name="Shape 5">
          <a:extLst>
            <a:ext uri="{FF2B5EF4-FFF2-40B4-BE49-F238E27FC236}">
              <a16:creationId xmlns:a16="http://schemas.microsoft.com/office/drawing/2014/main" id="{4DF90948-72DB-4EE8-B5EE-262CA332E12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7" name="Shape 5">
          <a:extLst>
            <a:ext uri="{FF2B5EF4-FFF2-40B4-BE49-F238E27FC236}">
              <a16:creationId xmlns:a16="http://schemas.microsoft.com/office/drawing/2014/main" id="{75E96017-D75B-43D0-89D6-5BF1AFFE9767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8" name="Shape 5">
          <a:extLst>
            <a:ext uri="{FF2B5EF4-FFF2-40B4-BE49-F238E27FC236}">
              <a16:creationId xmlns:a16="http://schemas.microsoft.com/office/drawing/2014/main" id="{55738388-E499-4F5F-9CEA-D3FDFF891EF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09" name="Shape 5">
          <a:extLst>
            <a:ext uri="{FF2B5EF4-FFF2-40B4-BE49-F238E27FC236}">
              <a16:creationId xmlns:a16="http://schemas.microsoft.com/office/drawing/2014/main" id="{BE80AB65-82BB-4E14-AADA-7141E2C0FA2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0" name="Shape 5">
          <a:extLst>
            <a:ext uri="{FF2B5EF4-FFF2-40B4-BE49-F238E27FC236}">
              <a16:creationId xmlns:a16="http://schemas.microsoft.com/office/drawing/2014/main" id="{60F5832E-FFB5-4A53-B239-47B3993225E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1" name="Shape 5">
          <a:extLst>
            <a:ext uri="{FF2B5EF4-FFF2-40B4-BE49-F238E27FC236}">
              <a16:creationId xmlns:a16="http://schemas.microsoft.com/office/drawing/2014/main" id="{A6B07DB7-6509-41ED-A2B3-038C764B7F7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2" name="Shape 5">
          <a:extLst>
            <a:ext uri="{FF2B5EF4-FFF2-40B4-BE49-F238E27FC236}">
              <a16:creationId xmlns:a16="http://schemas.microsoft.com/office/drawing/2014/main" id="{91BCE1D8-60C2-4E71-96B0-4E1EAC2FDD6B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3" name="Shape 5">
          <a:extLst>
            <a:ext uri="{FF2B5EF4-FFF2-40B4-BE49-F238E27FC236}">
              <a16:creationId xmlns:a16="http://schemas.microsoft.com/office/drawing/2014/main" id="{33C3F0DE-9034-44A7-AE79-9412200902A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4" name="Shape 5">
          <a:extLst>
            <a:ext uri="{FF2B5EF4-FFF2-40B4-BE49-F238E27FC236}">
              <a16:creationId xmlns:a16="http://schemas.microsoft.com/office/drawing/2014/main" id="{A8B63EBA-5899-4AB5-9870-F00B909D2390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5" name="Shape 5">
          <a:extLst>
            <a:ext uri="{FF2B5EF4-FFF2-40B4-BE49-F238E27FC236}">
              <a16:creationId xmlns:a16="http://schemas.microsoft.com/office/drawing/2014/main" id="{53C83E41-7847-4D41-BFA6-19D6BFA82141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6" name="Shape 5">
          <a:extLst>
            <a:ext uri="{FF2B5EF4-FFF2-40B4-BE49-F238E27FC236}">
              <a16:creationId xmlns:a16="http://schemas.microsoft.com/office/drawing/2014/main" id="{1A8C0805-6493-47C8-BD1F-B6B501FC34B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7" name="Shape 5">
          <a:extLst>
            <a:ext uri="{FF2B5EF4-FFF2-40B4-BE49-F238E27FC236}">
              <a16:creationId xmlns:a16="http://schemas.microsoft.com/office/drawing/2014/main" id="{4097603D-B2DC-4A0F-B1E8-EC7438A4A61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8" name="Shape 5">
          <a:extLst>
            <a:ext uri="{FF2B5EF4-FFF2-40B4-BE49-F238E27FC236}">
              <a16:creationId xmlns:a16="http://schemas.microsoft.com/office/drawing/2014/main" id="{D135DCF4-7415-40F3-B779-3DB302AB230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19" name="Shape 5">
          <a:extLst>
            <a:ext uri="{FF2B5EF4-FFF2-40B4-BE49-F238E27FC236}">
              <a16:creationId xmlns:a16="http://schemas.microsoft.com/office/drawing/2014/main" id="{35EC95F9-D6C1-48A6-8AE5-164CAA79229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0" name="Shape 5">
          <a:extLst>
            <a:ext uri="{FF2B5EF4-FFF2-40B4-BE49-F238E27FC236}">
              <a16:creationId xmlns:a16="http://schemas.microsoft.com/office/drawing/2014/main" id="{46CDD68F-8116-4711-AC38-5F205ABC742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1" name="Shape 5">
          <a:extLst>
            <a:ext uri="{FF2B5EF4-FFF2-40B4-BE49-F238E27FC236}">
              <a16:creationId xmlns:a16="http://schemas.microsoft.com/office/drawing/2014/main" id="{9A028EEC-A918-45C2-BCC0-A657B3B2C876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2" name="Shape 5">
          <a:extLst>
            <a:ext uri="{FF2B5EF4-FFF2-40B4-BE49-F238E27FC236}">
              <a16:creationId xmlns:a16="http://schemas.microsoft.com/office/drawing/2014/main" id="{F4592DC2-BCB9-45CB-973C-EB15CA3E1A09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3" name="Shape 5">
          <a:extLst>
            <a:ext uri="{FF2B5EF4-FFF2-40B4-BE49-F238E27FC236}">
              <a16:creationId xmlns:a16="http://schemas.microsoft.com/office/drawing/2014/main" id="{095979AF-B1AE-45F2-B879-E999E1F0FD6A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4" name="Shape 5">
          <a:extLst>
            <a:ext uri="{FF2B5EF4-FFF2-40B4-BE49-F238E27FC236}">
              <a16:creationId xmlns:a16="http://schemas.microsoft.com/office/drawing/2014/main" id="{D6697D74-A2F4-43E6-8BB3-F9F3E1B56424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5" name="Shape 5">
          <a:extLst>
            <a:ext uri="{FF2B5EF4-FFF2-40B4-BE49-F238E27FC236}">
              <a16:creationId xmlns:a16="http://schemas.microsoft.com/office/drawing/2014/main" id="{3592F7F5-2E30-46FB-9A49-4E956DE12AA8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6" name="Shape 5">
          <a:extLst>
            <a:ext uri="{FF2B5EF4-FFF2-40B4-BE49-F238E27FC236}">
              <a16:creationId xmlns:a16="http://schemas.microsoft.com/office/drawing/2014/main" id="{7DE8E557-D855-42F9-89D2-BE8465800A1D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7" name="Shape 5">
          <a:extLst>
            <a:ext uri="{FF2B5EF4-FFF2-40B4-BE49-F238E27FC236}">
              <a16:creationId xmlns:a16="http://schemas.microsoft.com/office/drawing/2014/main" id="{19F52E22-45BC-4C0A-B3BD-955293CD4FE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8" name="Shape 5">
          <a:extLst>
            <a:ext uri="{FF2B5EF4-FFF2-40B4-BE49-F238E27FC236}">
              <a16:creationId xmlns:a16="http://schemas.microsoft.com/office/drawing/2014/main" id="{4CDF6F6C-4A14-4096-A603-3325FDDBEB43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29" name="Shape 5">
          <a:extLst>
            <a:ext uri="{FF2B5EF4-FFF2-40B4-BE49-F238E27FC236}">
              <a16:creationId xmlns:a16="http://schemas.microsoft.com/office/drawing/2014/main" id="{CD384FCD-E5B3-4024-B539-4714C6554DBF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7</xdr:row>
      <xdr:rowOff>0</xdr:rowOff>
    </xdr:from>
    <xdr:ext cx="152400" cy="247650"/>
    <xdr:sp macro="" textlink="">
      <xdr:nvSpPr>
        <xdr:cNvPr id="730" name="Shape 5">
          <a:extLst>
            <a:ext uri="{FF2B5EF4-FFF2-40B4-BE49-F238E27FC236}">
              <a16:creationId xmlns:a16="http://schemas.microsoft.com/office/drawing/2014/main" id="{5219CFEA-7D04-4DA0-AB85-BCEFBB406C6E}"/>
            </a:ext>
          </a:extLst>
        </xdr:cNvPr>
        <xdr:cNvSpPr txBox="1"/>
      </xdr:nvSpPr>
      <xdr:spPr>
        <a:xfrm>
          <a:off x="15971520" y="435102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1" name="Shape 5">
          <a:extLst>
            <a:ext uri="{FF2B5EF4-FFF2-40B4-BE49-F238E27FC236}">
              <a16:creationId xmlns:a16="http://schemas.microsoft.com/office/drawing/2014/main" id="{0B66D7BD-EB29-46F6-8B51-09D548B716B2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2" name="Shape 5">
          <a:extLst>
            <a:ext uri="{FF2B5EF4-FFF2-40B4-BE49-F238E27FC236}">
              <a16:creationId xmlns:a16="http://schemas.microsoft.com/office/drawing/2014/main" id="{CBD5DBAE-A6E1-4B16-A5DB-9B28FAD6F71D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3" name="Shape 5">
          <a:extLst>
            <a:ext uri="{FF2B5EF4-FFF2-40B4-BE49-F238E27FC236}">
              <a16:creationId xmlns:a16="http://schemas.microsoft.com/office/drawing/2014/main" id="{B0269694-CC36-4A4A-A0E4-225D00865421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4" name="Shape 5">
          <a:extLst>
            <a:ext uri="{FF2B5EF4-FFF2-40B4-BE49-F238E27FC236}">
              <a16:creationId xmlns:a16="http://schemas.microsoft.com/office/drawing/2014/main" id="{68875CF1-C891-4367-93A2-6BB60429FFAA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5" name="Shape 5">
          <a:extLst>
            <a:ext uri="{FF2B5EF4-FFF2-40B4-BE49-F238E27FC236}">
              <a16:creationId xmlns:a16="http://schemas.microsoft.com/office/drawing/2014/main" id="{C6B1FE24-0C80-44B2-BA4F-96B0EAD9B63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6" name="Shape 5">
          <a:extLst>
            <a:ext uri="{FF2B5EF4-FFF2-40B4-BE49-F238E27FC236}">
              <a16:creationId xmlns:a16="http://schemas.microsoft.com/office/drawing/2014/main" id="{D3B9532D-96D7-493D-92D6-02B2C2482F8B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7" name="Shape 5">
          <a:extLst>
            <a:ext uri="{FF2B5EF4-FFF2-40B4-BE49-F238E27FC236}">
              <a16:creationId xmlns:a16="http://schemas.microsoft.com/office/drawing/2014/main" id="{8C19D2FD-3850-4D74-B60A-C5AB8D696A63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8</xdr:row>
      <xdr:rowOff>0</xdr:rowOff>
    </xdr:from>
    <xdr:ext cx="152400" cy="247650"/>
    <xdr:sp macro="" textlink="">
      <xdr:nvSpPr>
        <xdr:cNvPr id="738" name="Shape 5">
          <a:extLst>
            <a:ext uri="{FF2B5EF4-FFF2-40B4-BE49-F238E27FC236}">
              <a16:creationId xmlns:a16="http://schemas.microsoft.com/office/drawing/2014/main" id="{5B7A2078-8299-4DAC-B52C-AB3B5FCDAA98}"/>
            </a:ext>
          </a:extLst>
        </xdr:cNvPr>
        <xdr:cNvSpPr txBox="1"/>
      </xdr:nvSpPr>
      <xdr:spPr>
        <a:xfrm>
          <a:off x="15971520" y="4533900"/>
          <a:ext cx="1524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A528-369D-4611-82FA-DE81FBDC6763}">
  <dimension ref="A1:AM160"/>
  <sheetViews>
    <sheetView tabSelected="1" topLeftCell="A155" workbookViewId="0">
      <selection activeCell="C155" sqref="C155"/>
    </sheetView>
  </sheetViews>
  <sheetFormatPr defaultRowHeight="14.4" x14ac:dyDescent="0.3"/>
  <cols>
    <col min="2" max="2" width="49.44140625" customWidth="1"/>
    <col min="3" max="3" width="37.77734375" customWidth="1"/>
    <col min="4" max="4" width="17.5546875" customWidth="1"/>
    <col min="5" max="5" width="31" customWidth="1"/>
    <col min="6" max="6" width="24.33203125" customWidth="1"/>
    <col min="7" max="7" width="31.5546875" customWidth="1"/>
    <col min="8" max="8" width="14.21875" customWidth="1"/>
    <col min="9" max="9" width="17.77734375" customWidth="1"/>
    <col min="10" max="10" width="26.44140625" customWidth="1"/>
    <col min="11" max="11" width="23.77734375" customWidth="1"/>
    <col min="12" max="12" width="21" customWidth="1"/>
    <col min="13" max="13" width="36.5546875" customWidth="1"/>
    <col min="22" max="22" width="26.77734375" customWidth="1"/>
    <col min="23" max="23" width="22.109375" customWidth="1"/>
    <col min="28" max="28" width="13.77734375" customWidth="1"/>
    <col min="30" max="30" width="36" customWidth="1"/>
    <col min="31" max="31" width="19.109375" customWidth="1"/>
    <col min="38" max="38" width="47.6640625" customWidth="1"/>
  </cols>
  <sheetData>
    <row r="1" spans="1:39" x14ac:dyDescent="0.3">
      <c r="B1" t="s">
        <v>756</v>
      </c>
      <c r="C1" t="s">
        <v>757</v>
      </c>
      <c r="D1" s="143" t="s">
        <v>758</v>
      </c>
      <c r="E1" t="s">
        <v>759</v>
      </c>
      <c r="F1" s="143" t="s">
        <v>760</v>
      </c>
      <c r="G1" t="s">
        <v>761</v>
      </c>
      <c r="H1" s="143" t="s">
        <v>762</v>
      </c>
      <c r="I1" t="s">
        <v>763</v>
      </c>
      <c r="J1" t="s">
        <v>764</v>
      </c>
      <c r="K1" t="s">
        <v>765</v>
      </c>
      <c r="L1" t="s">
        <v>766</v>
      </c>
      <c r="M1" t="s">
        <v>767</v>
      </c>
      <c r="N1" t="s">
        <v>768</v>
      </c>
      <c r="O1" t="s">
        <v>769</v>
      </c>
      <c r="P1" t="s">
        <v>770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  <c r="AA1" t="s">
        <v>781</v>
      </c>
      <c r="AB1" t="s">
        <v>782</v>
      </c>
      <c r="AC1" t="s">
        <v>783</v>
      </c>
      <c r="AD1" t="s">
        <v>784</v>
      </c>
      <c r="AE1" s="143" t="s">
        <v>785</v>
      </c>
      <c r="AF1" t="s">
        <v>786</v>
      </c>
      <c r="AG1" s="143" t="s">
        <v>787</v>
      </c>
      <c r="AH1" t="s">
        <v>788</v>
      </c>
      <c r="AI1" s="143" t="s">
        <v>789</v>
      </c>
      <c r="AJ1" t="s">
        <v>790</v>
      </c>
      <c r="AK1" s="143" t="s">
        <v>791</v>
      </c>
      <c r="AL1" t="s">
        <v>792</v>
      </c>
      <c r="AM1" t="s">
        <v>793</v>
      </c>
    </row>
    <row r="2" spans="1:39" ht="248.4" x14ac:dyDescent="0.3">
      <c r="A2" s="1">
        <v>1</v>
      </c>
      <c r="B2" s="1" t="s">
        <v>0</v>
      </c>
      <c r="C2" s="1" t="s">
        <v>1</v>
      </c>
      <c r="D2" s="2">
        <v>45663</v>
      </c>
      <c r="E2" s="1" t="s">
        <v>2</v>
      </c>
      <c r="F2" s="2">
        <v>45664</v>
      </c>
      <c r="G2" s="1" t="s">
        <v>3</v>
      </c>
      <c r="H2" s="2">
        <v>45664</v>
      </c>
      <c r="I2" s="1" t="s">
        <v>4</v>
      </c>
      <c r="J2" s="3" t="s">
        <v>5</v>
      </c>
      <c r="K2" s="4" t="s">
        <v>6</v>
      </c>
      <c r="L2" s="1" t="s">
        <v>7</v>
      </c>
      <c r="M2" s="3" t="s">
        <v>8</v>
      </c>
      <c r="N2" s="1" t="s">
        <v>9</v>
      </c>
      <c r="O2" s="1" t="s">
        <v>9</v>
      </c>
      <c r="P2" s="2" t="s">
        <v>9</v>
      </c>
      <c r="Q2" s="1" t="s">
        <v>9</v>
      </c>
      <c r="R2" s="5" t="s">
        <v>9</v>
      </c>
      <c r="S2" s="1" t="s">
        <v>9</v>
      </c>
      <c r="T2" s="1" t="s">
        <v>9</v>
      </c>
      <c r="U2" s="1" t="s">
        <v>9</v>
      </c>
      <c r="V2" s="6">
        <f>AB2*1485</f>
        <v>1496880000</v>
      </c>
      <c r="W2" s="6">
        <f>AB2*746</f>
        <v>751968000</v>
      </c>
      <c r="X2" s="1" t="s">
        <v>9</v>
      </c>
      <c r="Y2" s="1" t="s">
        <v>9</v>
      </c>
      <c r="Z2" s="1">
        <v>39</v>
      </c>
      <c r="AA2" s="1" t="s">
        <v>10</v>
      </c>
      <c r="AB2" s="7">
        <v>1008000</v>
      </c>
      <c r="AC2" s="1" t="s">
        <v>11</v>
      </c>
      <c r="AD2" s="1" t="s">
        <v>12</v>
      </c>
      <c r="AE2" s="2">
        <f t="shared" ref="AE2:AE7" si="0">H2</f>
        <v>45664</v>
      </c>
      <c r="AF2" s="1"/>
      <c r="AG2" s="2"/>
      <c r="AH2" s="1"/>
      <c r="AI2" s="2"/>
      <c r="AJ2" s="1"/>
      <c r="AK2" s="2"/>
      <c r="AL2" s="1"/>
      <c r="AM2" s="8"/>
    </row>
    <row r="3" spans="1:39" ht="193.2" x14ac:dyDescent="0.3">
      <c r="A3" s="1">
        <v>2</v>
      </c>
      <c r="B3" s="1" t="s">
        <v>0</v>
      </c>
      <c r="C3" s="1" t="s">
        <v>13</v>
      </c>
      <c r="D3" s="2">
        <v>45664</v>
      </c>
      <c r="E3" s="1" t="s">
        <v>9</v>
      </c>
      <c r="F3" s="2" t="s">
        <v>9</v>
      </c>
      <c r="G3" s="1" t="s">
        <v>9</v>
      </c>
      <c r="H3" s="2" t="s">
        <v>9</v>
      </c>
      <c r="I3" s="1" t="s">
        <v>14</v>
      </c>
      <c r="J3" s="3" t="s">
        <v>15</v>
      </c>
      <c r="K3" s="4" t="s">
        <v>16</v>
      </c>
      <c r="L3" s="3" t="s">
        <v>17</v>
      </c>
      <c r="M3" s="3" t="s">
        <v>18</v>
      </c>
      <c r="N3" s="1" t="s">
        <v>9</v>
      </c>
      <c r="O3" s="1" t="s">
        <v>9</v>
      </c>
      <c r="P3" s="2" t="s">
        <v>9</v>
      </c>
      <c r="Q3" s="1" t="s">
        <v>9</v>
      </c>
      <c r="R3" s="5" t="s">
        <v>9</v>
      </c>
      <c r="S3" s="1" t="s">
        <v>9</v>
      </c>
      <c r="T3" s="1" t="s">
        <v>9</v>
      </c>
      <c r="U3" s="1" t="s">
        <v>9</v>
      </c>
      <c r="V3" s="6" t="s">
        <v>9</v>
      </c>
      <c r="W3" s="6" t="s">
        <v>9</v>
      </c>
      <c r="X3" s="1" t="s">
        <v>9</v>
      </c>
      <c r="Y3" s="1" t="s">
        <v>9</v>
      </c>
      <c r="Z3" s="1" t="s">
        <v>9</v>
      </c>
      <c r="AA3" s="1" t="s">
        <v>19</v>
      </c>
      <c r="AB3" s="7">
        <v>200</v>
      </c>
      <c r="AC3" s="1" t="s">
        <v>20</v>
      </c>
      <c r="AD3" s="1" t="s">
        <v>9</v>
      </c>
      <c r="AE3" s="2" t="str">
        <f t="shared" si="0"/>
        <v>-</v>
      </c>
      <c r="AF3" s="1" t="s">
        <v>9</v>
      </c>
      <c r="AG3" s="2" t="s">
        <v>9</v>
      </c>
      <c r="AH3" s="1" t="s">
        <v>9</v>
      </c>
      <c r="AI3" s="2" t="s">
        <v>9</v>
      </c>
      <c r="AJ3" s="1" t="s">
        <v>9</v>
      </c>
      <c r="AK3" s="2" t="s">
        <v>9</v>
      </c>
      <c r="AL3" s="3" t="s">
        <v>21</v>
      </c>
      <c r="AM3" s="8"/>
    </row>
    <row r="4" spans="1:39" ht="248.4" x14ac:dyDescent="0.3">
      <c r="A4" s="1">
        <v>3</v>
      </c>
      <c r="B4" s="1" t="s">
        <v>0</v>
      </c>
      <c r="C4" s="1" t="s">
        <v>22</v>
      </c>
      <c r="D4" s="2">
        <v>45670</v>
      </c>
      <c r="E4" s="1" t="s">
        <v>23</v>
      </c>
      <c r="F4" s="2">
        <v>45670</v>
      </c>
      <c r="G4" s="1" t="s">
        <v>24</v>
      </c>
      <c r="H4" s="2">
        <v>45670</v>
      </c>
      <c r="I4" s="1" t="s">
        <v>4</v>
      </c>
      <c r="J4" s="3" t="s">
        <v>25</v>
      </c>
      <c r="K4" s="3" t="s">
        <v>26</v>
      </c>
      <c r="L4" s="1" t="s">
        <v>7</v>
      </c>
      <c r="M4" s="3" t="s">
        <v>8</v>
      </c>
      <c r="N4" s="1" t="s">
        <v>9</v>
      </c>
      <c r="O4" s="1" t="s">
        <v>9</v>
      </c>
      <c r="P4" s="2" t="s">
        <v>9</v>
      </c>
      <c r="Q4" s="1" t="s">
        <v>9</v>
      </c>
      <c r="R4" s="5" t="s">
        <v>9</v>
      </c>
      <c r="S4" s="1" t="s">
        <v>9</v>
      </c>
      <c r="T4" s="1" t="s">
        <v>9</v>
      </c>
      <c r="U4" s="1" t="s">
        <v>9</v>
      </c>
      <c r="V4" s="6">
        <f t="shared" ref="V4:V5" si="1">AB4*1485</f>
        <v>415206000</v>
      </c>
      <c r="W4" s="6">
        <f t="shared" ref="W4:W5" si="2">AB4*746</f>
        <v>208581600</v>
      </c>
      <c r="X4" s="1" t="s">
        <v>9</v>
      </c>
      <c r="Y4" s="1" t="s">
        <v>9</v>
      </c>
      <c r="Z4" s="1">
        <v>39</v>
      </c>
      <c r="AA4" s="1" t="s">
        <v>10</v>
      </c>
      <c r="AB4" s="7">
        <v>279600</v>
      </c>
      <c r="AC4" s="1" t="s">
        <v>11</v>
      </c>
      <c r="AD4" s="1" t="s">
        <v>27</v>
      </c>
      <c r="AE4" s="2">
        <f t="shared" si="0"/>
        <v>45670</v>
      </c>
      <c r="AF4" s="1"/>
      <c r="AG4" s="2"/>
      <c r="AH4" s="1"/>
      <c r="AI4" s="2"/>
      <c r="AJ4" s="1"/>
      <c r="AK4" s="2"/>
      <c r="AL4" s="1"/>
      <c r="AM4" s="8"/>
    </row>
    <row r="5" spans="1:39" ht="248.4" x14ac:dyDescent="0.3">
      <c r="A5" s="1">
        <v>4</v>
      </c>
      <c r="B5" s="1" t="s">
        <v>0</v>
      </c>
      <c r="C5" s="1" t="s">
        <v>28</v>
      </c>
      <c r="D5" s="2">
        <v>45670</v>
      </c>
      <c r="E5" s="1" t="s">
        <v>29</v>
      </c>
      <c r="F5" s="2">
        <v>45670</v>
      </c>
      <c r="G5" s="1" t="s">
        <v>30</v>
      </c>
      <c r="H5" s="2">
        <v>45670</v>
      </c>
      <c r="I5" s="1" t="s">
        <v>4</v>
      </c>
      <c r="J5" s="3" t="s">
        <v>31</v>
      </c>
      <c r="K5" s="4" t="s">
        <v>32</v>
      </c>
      <c r="L5" s="1" t="s">
        <v>7</v>
      </c>
      <c r="M5" s="3" t="s">
        <v>8</v>
      </c>
      <c r="N5" s="1" t="s">
        <v>9</v>
      </c>
      <c r="O5" s="1" t="s">
        <v>9</v>
      </c>
      <c r="P5" s="2" t="s">
        <v>9</v>
      </c>
      <c r="Q5" s="1" t="s">
        <v>9</v>
      </c>
      <c r="R5" s="5" t="s">
        <v>9</v>
      </c>
      <c r="S5" s="1" t="s">
        <v>9</v>
      </c>
      <c r="T5" s="1" t="s">
        <v>9</v>
      </c>
      <c r="U5" s="1" t="s">
        <v>9</v>
      </c>
      <c r="V5" s="6">
        <f t="shared" si="1"/>
        <v>1170417600</v>
      </c>
      <c r="W5" s="6">
        <f t="shared" si="2"/>
        <v>587967360</v>
      </c>
      <c r="X5" s="1" t="s">
        <v>9</v>
      </c>
      <c r="Y5" s="1" t="s">
        <v>9</v>
      </c>
      <c r="Z5" s="1">
        <v>39</v>
      </c>
      <c r="AA5" s="1" t="s">
        <v>10</v>
      </c>
      <c r="AB5" s="7">
        <v>788160</v>
      </c>
      <c r="AC5" s="1" t="s">
        <v>11</v>
      </c>
      <c r="AD5" s="1" t="s">
        <v>33</v>
      </c>
      <c r="AE5" s="2">
        <f t="shared" si="0"/>
        <v>45670</v>
      </c>
      <c r="AF5" s="3"/>
      <c r="AG5" s="2"/>
      <c r="AH5" s="1"/>
      <c r="AI5" s="2"/>
      <c r="AJ5" s="1"/>
      <c r="AK5" s="2"/>
      <c r="AL5" s="1"/>
      <c r="AM5" s="8"/>
    </row>
    <row r="6" spans="1:39" ht="248.4" x14ac:dyDescent="0.3">
      <c r="A6" s="1">
        <v>5</v>
      </c>
      <c r="B6" s="1" t="s">
        <v>0</v>
      </c>
      <c r="C6" s="1" t="s">
        <v>34</v>
      </c>
      <c r="D6" s="2">
        <v>45671</v>
      </c>
      <c r="E6" s="1" t="s">
        <v>35</v>
      </c>
      <c r="F6" s="2">
        <v>45671</v>
      </c>
      <c r="G6" s="1" t="s">
        <v>36</v>
      </c>
      <c r="H6" s="2">
        <v>45671</v>
      </c>
      <c r="I6" s="1" t="s">
        <v>37</v>
      </c>
      <c r="J6" s="3" t="s">
        <v>38</v>
      </c>
      <c r="K6" s="4" t="s">
        <v>39</v>
      </c>
      <c r="L6" s="1" t="s">
        <v>40</v>
      </c>
      <c r="M6" s="3" t="s">
        <v>8</v>
      </c>
      <c r="N6" s="1" t="s">
        <v>9</v>
      </c>
      <c r="O6" s="3" t="s">
        <v>9</v>
      </c>
      <c r="P6" s="9" t="s">
        <v>9</v>
      </c>
      <c r="Q6" s="3" t="s">
        <v>9</v>
      </c>
      <c r="R6" s="10" t="s">
        <v>9</v>
      </c>
      <c r="S6" s="3" t="s">
        <v>9</v>
      </c>
      <c r="T6" s="4" t="s">
        <v>9</v>
      </c>
      <c r="U6" s="3" t="s">
        <v>9</v>
      </c>
      <c r="V6" s="6">
        <f>AB6*20000</f>
        <v>378000</v>
      </c>
      <c r="W6" s="6">
        <f>AB6*42500</f>
        <v>803249.99999999988</v>
      </c>
      <c r="X6" s="1" t="s">
        <v>9</v>
      </c>
      <c r="Y6" s="1" t="s">
        <v>9</v>
      </c>
      <c r="Z6" s="1" t="s">
        <v>9</v>
      </c>
      <c r="AA6" s="1" t="s">
        <v>41</v>
      </c>
      <c r="AB6" s="11">
        <v>18.899999999999999</v>
      </c>
      <c r="AC6" s="1" t="s">
        <v>42</v>
      </c>
      <c r="AD6" s="1" t="s">
        <v>43</v>
      </c>
      <c r="AE6" s="2">
        <f t="shared" si="0"/>
        <v>45671</v>
      </c>
      <c r="AF6" s="1" t="s">
        <v>44</v>
      </c>
      <c r="AG6" s="2">
        <v>45673</v>
      </c>
      <c r="AH6" s="1" t="s">
        <v>45</v>
      </c>
      <c r="AI6" s="2">
        <v>45674</v>
      </c>
      <c r="AJ6" s="1" t="s">
        <v>9</v>
      </c>
      <c r="AK6" s="2" t="s">
        <v>9</v>
      </c>
      <c r="AL6" s="3" t="s">
        <v>46</v>
      </c>
      <c r="AM6" s="8"/>
    </row>
    <row r="7" spans="1:39" ht="248.4" x14ac:dyDescent="0.3">
      <c r="A7" s="1">
        <v>6</v>
      </c>
      <c r="B7" s="1" t="s">
        <v>0</v>
      </c>
      <c r="C7" s="1" t="s">
        <v>47</v>
      </c>
      <c r="D7" s="2">
        <v>45672</v>
      </c>
      <c r="E7" s="1" t="s">
        <v>48</v>
      </c>
      <c r="F7" s="2">
        <v>45672</v>
      </c>
      <c r="G7" s="1" t="s">
        <v>49</v>
      </c>
      <c r="H7" s="2">
        <v>45672</v>
      </c>
      <c r="I7" s="1" t="s">
        <v>50</v>
      </c>
      <c r="J7" s="3" t="s">
        <v>51</v>
      </c>
      <c r="K7" s="4" t="s">
        <v>52</v>
      </c>
      <c r="L7" s="1" t="s">
        <v>7</v>
      </c>
      <c r="M7" s="3" t="s">
        <v>8</v>
      </c>
      <c r="N7" s="1" t="s">
        <v>9</v>
      </c>
      <c r="O7" s="3"/>
      <c r="P7" s="9"/>
      <c r="Q7" s="3"/>
      <c r="R7" s="10"/>
      <c r="S7" s="3"/>
      <c r="T7" s="3"/>
      <c r="U7" s="3" t="s">
        <v>9</v>
      </c>
      <c r="V7" s="6">
        <f>AB7*1485</f>
        <v>267300000</v>
      </c>
      <c r="W7" s="6">
        <f>AB7*746</f>
        <v>134280000</v>
      </c>
      <c r="X7" s="1" t="s">
        <v>9</v>
      </c>
      <c r="Y7" s="1" t="s">
        <v>9</v>
      </c>
      <c r="Z7" s="1">
        <v>39</v>
      </c>
      <c r="AA7" s="1" t="s">
        <v>10</v>
      </c>
      <c r="AB7" s="7">
        <v>180000</v>
      </c>
      <c r="AC7" s="1" t="s">
        <v>11</v>
      </c>
      <c r="AD7" s="1" t="s">
        <v>53</v>
      </c>
      <c r="AE7" s="2">
        <f t="shared" si="0"/>
        <v>45672</v>
      </c>
      <c r="AF7" s="1"/>
      <c r="AG7" s="2"/>
      <c r="AH7" s="1"/>
      <c r="AI7" s="2"/>
      <c r="AJ7" s="12"/>
      <c r="AK7" s="13"/>
      <c r="AL7" s="3"/>
      <c r="AM7" s="8"/>
    </row>
    <row r="8" spans="1:39" x14ac:dyDescent="0.3">
      <c r="A8" s="1"/>
      <c r="B8" s="1"/>
      <c r="C8" s="1"/>
      <c r="D8" s="2"/>
      <c r="E8" s="1"/>
      <c r="F8" s="2"/>
      <c r="G8" s="1"/>
      <c r="H8" s="2"/>
      <c r="I8" s="1"/>
      <c r="J8" s="3"/>
      <c r="K8" s="3"/>
      <c r="L8" s="1"/>
      <c r="M8" s="3"/>
      <c r="N8" s="1"/>
      <c r="O8" s="3"/>
      <c r="P8" s="9"/>
      <c r="Q8" s="3"/>
      <c r="R8" s="10"/>
      <c r="S8" s="3"/>
      <c r="T8" s="3"/>
      <c r="U8" s="3"/>
      <c r="V8" s="6">
        <f>50000*3*35</f>
        <v>5250000</v>
      </c>
      <c r="W8" s="6">
        <f>AB8*101000</f>
        <v>15907500</v>
      </c>
      <c r="X8" s="1"/>
      <c r="Y8" s="1"/>
      <c r="Z8" s="1" t="s">
        <v>9</v>
      </c>
      <c r="AA8" s="1" t="s">
        <v>41</v>
      </c>
      <c r="AB8" s="11">
        <v>157.5</v>
      </c>
      <c r="AC8" s="1" t="s">
        <v>42</v>
      </c>
      <c r="AD8" s="1"/>
      <c r="AE8" s="2"/>
      <c r="AF8" s="1"/>
      <c r="AG8" s="2"/>
      <c r="AH8" s="1"/>
      <c r="AI8" s="2"/>
      <c r="AJ8" s="12"/>
      <c r="AK8" s="13"/>
      <c r="AL8" s="3"/>
      <c r="AM8" s="8"/>
    </row>
    <row r="9" spans="1:39" ht="248.4" x14ac:dyDescent="0.3">
      <c r="A9" s="1">
        <v>7</v>
      </c>
      <c r="B9" s="1" t="s">
        <v>0</v>
      </c>
      <c r="C9" s="1" t="s">
        <v>54</v>
      </c>
      <c r="D9" s="2">
        <v>45672</v>
      </c>
      <c r="E9" s="1" t="s">
        <v>55</v>
      </c>
      <c r="F9" s="2">
        <v>45672</v>
      </c>
      <c r="G9" s="1" t="s">
        <v>56</v>
      </c>
      <c r="H9" s="2">
        <v>45672</v>
      </c>
      <c r="I9" s="1" t="s">
        <v>37</v>
      </c>
      <c r="J9" s="3" t="s">
        <v>51</v>
      </c>
      <c r="K9" s="3" t="s">
        <v>57</v>
      </c>
      <c r="L9" s="1" t="s">
        <v>7</v>
      </c>
      <c r="M9" s="3" t="s">
        <v>8</v>
      </c>
      <c r="N9" s="1" t="s">
        <v>9</v>
      </c>
      <c r="O9" s="1" t="s">
        <v>9</v>
      </c>
      <c r="P9" s="9" t="s">
        <v>9</v>
      </c>
      <c r="Q9" s="10" t="s">
        <v>9</v>
      </c>
      <c r="R9" s="10" t="s">
        <v>9</v>
      </c>
      <c r="S9" s="10" t="s">
        <v>9</v>
      </c>
      <c r="T9" s="10" t="s">
        <v>9</v>
      </c>
      <c r="U9" s="10" t="s">
        <v>9</v>
      </c>
      <c r="V9" s="6">
        <f>AB9*20000</f>
        <v>6336000</v>
      </c>
      <c r="W9" s="6">
        <f>AB9*42500</f>
        <v>13464000</v>
      </c>
      <c r="X9" s="1" t="s">
        <v>9</v>
      </c>
      <c r="Y9" s="1" t="s">
        <v>9</v>
      </c>
      <c r="Z9" s="1" t="s">
        <v>9</v>
      </c>
      <c r="AA9" s="1" t="s">
        <v>41</v>
      </c>
      <c r="AB9" s="11">
        <v>316.8</v>
      </c>
      <c r="AC9" s="1" t="s">
        <v>42</v>
      </c>
      <c r="AD9" s="1" t="s">
        <v>58</v>
      </c>
      <c r="AE9" s="2">
        <f t="shared" ref="AE9:AE17" si="3">H9</f>
        <v>45672</v>
      </c>
      <c r="AF9" s="1"/>
      <c r="AG9" s="2"/>
      <c r="AH9" s="1"/>
      <c r="AI9" s="2"/>
      <c r="AJ9" s="12"/>
      <c r="AK9" s="13"/>
      <c r="AL9" s="3"/>
      <c r="AM9" s="8"/>
    </row>
    <row r="10" spans="1:39" ht="248.4" x14ac:dyDescent="0.3">
      <c r="A10" s="1">
        <v>8</v>
      </c>
      <c r="B10" s="1" t="s">
        <v>0</v>
      </c>
      <c r="C10" s="1" t="s">
        <v>59</v>
      </c>
      <c r="D10" s="2">
        <v>45680</v>
      </c>
      <c r="E10" s="1" t="s">
        <v>60</v>
      </c>
      <c r="F10" s="2">
        <v>45680</v>
      </c>
      <c r="G10" s="1" t="s">
        <v>61</v>
      </c>
      <c r="H10" s="2">
        <v>45680</v>
      </c>
      <c r="I10" s="1" t="s">
        <v>4</v>
      </c>
      <c r="J10" s="3" t="s">
        <v>62</v>
      </c>
      <c r="K10" s="4" t="s">
        <v>63</v>
      </c>
      <c r="L10" s="1" t="s">
        <v>7</v>
      </c>
      <c r="M10" s="3" t="s">
        <v>8</v>
      </c>
      <c r="N10" s="1" t="s">
        <v>9</v>
      </c>
      <c r="O10" s="1" t="s">
        <v>9</v>
      </c>
      <c r="P10" s="2" t="s">
        <v>9</v>
      </c>
      <c r="Q10" s="1" t="s">
        <v>9</v>
      </c>
      <c r="R10" s="5" t="s">
        <v>9</v>
      </c>
      <c r="S10" s="1" t="s">
        <v>9</v>
      </c>
      <c r="T10" s="1" t="s">
        <v>9</v>
      </c>
      <c r="U10" s="1" t="s">
        <v>9</v>
      </c>
      <c r="V10" s="6">
        <f t="shared" ref="V10:V16" si="4">AB10*1485</f>
        <v>326700</v>
      </c>
      <c r="W10" s="6">
        <f t="shared" ref="W10:W16" si="5">AB10*746</f>
        <v>164120</v>
      </c>
      <c r="X10" s="1" t="s">
        <v>9</v>
      </c>
      <c r="Y10" s="1" t="s">
        <v>9</v>
      </c>
      <c r="Z10" s="1">
        <v>39</v>
      </c>
      <c r="AA10" s="1" t="s">
        <v>10</v>
      </c>
      <c r="AB10" s="7">
        <v>220</v>
      </c>
      <c r="AC10" s="1" t="s">
        <v>11</v>
      </c>
      <c r="AD10" s="1" t="s">
        <v>64</v>
      </c>
      <c r="AE10" s="2">
        <f t="shared" si="3"/>
        <v>45680</v>
      </c>
      <c r="AF10" s="1"/>
      <c r="AG10" s="2"/>
      <c r="AH10" s="1"/>
      <c r="AI10" s="2"/>
      <c r="AJ10" s="1"/>
      <c r="AK10" s="2"/>
      <c r="AL10" s="1"/>
      <c r="AM10" s="8"/>
    </row>
    <row r="11" spans="1:39" ht="248.4" x14ac:dyDescent="0.3">
      <c r="A11" s="1">
        <v>9</v>
      </c>
      <c r="B11" s="1" t="s">
        <v>0</v>
      </c>
      <c r="C11" s="1" t="s">
        <v>65</v>
      </c>
      <c r="D11" s="2">
        <v>45680</v>
      </c>
      <c r="E11" s="1" t="s">
        <v>66</v>
      </c>
      <c r="F11" s="2">
        <v>45680</v>
      </c>
      <c r="G11" s="1" t="s">
        <v>67</v>
      </c>
      <c r="H11" s="2">
        <v>45680</v>
      </c>
      <c r="I11" s="1" t="s">
        <v>4</v>
      </c>
      <c r="J11" s="3" t="s">
        <v>68</v>
      </c>
      <c r="K11" s="4" t="s">
        <v>69</v>
      </c>
      <c r="L11" s="1" t="s">
        <v>7</v>
      </c>
      <c r="M11" s="3" t="s">
        <v>8</v>
      </c>
      <c r="N11" s="1" t="s">
        <v>9</v>
      </c>
      <c r="O11" s="1" t="s">
        <v>9</v>
      </c>
      <c r="P11" s="2" t="s">
        <v>9</v>
      </c>
      <c r="Q11" s="1" t="s">
        <v>9</v>
      </c>
      <c r="R11" s="5" t="s">
        <v>9</v>
      </c>
      <c r="S11" s="1" t="s">
        <v>9</v>
      </c>
      <c r="T11" s="1" t="s">
        <v>9</v>
      </c>
      <c r="U11" s="1" t="s">
        <v>9</v>
      </c>
      <c r="V11" s="6">
        <f t="shared" si="4"/>
        <v>4276800</v>
      </c>
      <c r="W11" s="6">
        <f t="shared" si="5"/>
        <v>2148480</v>
      </c>
      <c r="X11" s="1" t="s">
        <v>9</v>
      </c>
      <c r="Y11" s="1" t="s">
        <v>9</v>
      </c>
      <c r="Z11" s="1">
        <v>39</v>
      </c>
      <c r="AA11" s="1" t="s">
        <v>10</v>
      </c>
      <c r="AB11" s="7">
        <v>2880</v>
      </c>
      <c r="AC11" s="1" t="s">
        <v>11</v>
      </c>
      <c r="AD11" s="1" t="s">
        <v>70</v>
      </c>
      <c r="AE11" s="2">
        <f t="shared" si="3"/>
        <v>45680</v>
      </c>
      <c r="AF11" s="1"/>
      <c r="AG11" s="2"/>
      <c r="AH11" s="1"/>
      <c r="AI11" s="2"/>
      <c r="AJ11" s="1"/>
      <c r="AK11" s="2"/>
      <c r="AL11" s="1"/>
      <c r="AM11" s="8"/>
    </row>
    <row r="12" spans="1:39" ht="248.4" x14ac:dyDescent="0.3">
      <c r="A12" s="1">
        <v>10</v>
      </c>
      <c r="B12" s="1" t="s">
        <v>0</v>
      </c>
      <c r="C12" s="1" t="s">
        <v>71</v>
      </c>
      <c r="D12" s="2">
        <v>45680</v>
      </c>
      <c r="E12" s="1" t="s">
        <v>72</v>
      </c>
      <c r="F12" s="2">
        <v>45680</v>
      </c>
      <c r="G12" s="1" t="s">
        <v>73</v>
      </c>
      <c r="H12" s="2">
        <v>45680</v>
      </c>
      <c r="I12" s="1" t="s">
        <v>4</v>
      </c>
      <c r="J12" s="3" t="s">
        <v>74</v>
      </c>
      <c r="K12" s="4" t="s">
        <v>75</v>
      </c>
      <c r="L12" s="1" t="s">
        <v>7</v>
      </c>
      <c r="M12" s="3" t="s">
        <v>8</v>
      </c>
      <c r="N12" s="1" t="s">
        <v>9</v>
      </c>
      <c r="O12" s="1" t="s">
        <v>9</v>
      </c>
      <c r="P12" s="2" t="s">
        <v>9</v>
      </c>
      <c r="Q12" s="1" t="s">
        <v>9</v>
      </c>
      <c r="R12" s="5" t="s">
        <v>9</v>
      </c>
      <c r="S12" s="1" t="s">
        <v>9</v>
      </c>
      <c r="T12" s="1" t="s">
        <v>9</v>
      </c>
      <c r="U12" s="1" t="s">
        <v>9</v>
      </c>
      <c r="V12" s="6">
        <f t="shared" si="4"/>
        <v>386100</v>
      </c>
      <c r="W12" s="6">
        <f t="shared" si="5"/>
        <v>193960</v>
      </c>
      <c r="X12" s="1" t="s">
        <v>9</v>
      </c>
      <c r="Y12" s="1" t="s">
        <v>9</v>
      </c>
      <c r="Z12" s="1">
        <v>39</v>
      </c>
      <c r="AA12" s="1" t="s">
        <v>10</v>
      </c>
      <c r="AB12" s="7">
        <v>260</v>
      </c>
      <c r="AC12" s="1" t="s">
        <v>11</v>
      </c>
      <c r="AD12" s="1" t="s">
        <v>76</v>
      </c>
      <c r="AE12" s="2">
        <f t="shared" si="3"/>
        <v>45680</v>
      </c>
      <c r="AF12" s="1"/>
      <c r="AG12" s="2"/>
      <c r="AH12" s="1"/>
      <c r="AI12" s="2"/>
      <c r="AJ12" s="1"/>
      <c r="AK12" s="2"/>
      <c r="AL12" s="3"/>
      <c r="AM12" s="8"/>
    </row>
    <row r="13" spans="1:39" ht="248.4" x14ac:dyDescent="0.3">
      <c r="A13" s="1">
        <v>11</v>
      </c>
      <c r="B13" s="1" t="s">
        <v>0</v>
      </c>
      <c r="C13" s="1" t="s">
        <v>77</v>
      </c>
      <c r="D13" s="2">
        <v>45680</v>
      </c>
      <c r="E13" s="1" t="s">
        <v>78</v>
      </c>
      <c r="F13" s="2">
        <v>45680</v>
      </c>
      <c r="G13" s="1" t="s">
        <v>79</v>
      </c>
      <c r="H13" s="2">
        <v>45680</v>
      </c>
      <c r="I13" s="1" t="s">
        <v>4</v>
      </c>
      <c r="J13" s="3" t="s">
        <v>80</v>
      </c>
      <c r="K13" s="4" t="s">
        <v>81</v>
      </c>
      <c r="L13" s="1" t="s">
        <v>7</v>
      </c>
      <c r="M13" s="3" t="s">
        <v>8</v>
      </c>
      <c r="N13" s="1" t="s">
        <v>9</v>
      </c>
      <c r="O13" s="1" t="s">
        <v>9</v>
      </c>
      <c r="P13" s="2" t="s">
        <v>9</v>
      </c>
      <c r="Q13" s="1" t="s">
        <v>9</v>
      </c>
      <c r="R13" s="5" t="s">
        <v>9</v>
      </c>
      <c r="S13" s="1" t="s">
        <v>9</v>
      </c>
      <c r="T13" s="1" t="s">
        <v>9</v>
      </c>
      <c r="U13" s="1" t="s">
        <v>9</v>
      </c>
      <c r="V13" s="6">
        <f t="shared" si="4"/>
        <v>237600</v>
      </c>
      <c r="W13" s="6">
        <f t="shared" si="5"/>
        <v>119360</v>
      </c>
      <c r="X13" s="1" t="s">
        <v>9</v>
      </c>
      <c r="Y13" s="1" t="s">
        <v>9</v>
      </c>
      <c r="Z13" s="1">
        <v>39</v>
      </c>
      <c r="AA13" s="1" t="s">
        <v>10</v>
      </c>
      <c r="AB13" s="7">
        <v>160</v>
      </c>
      <c r="AC13" s="1" t="s">
        <v>11</v>
      </c>
      <c r="AD13" s="1" t="s">
        <v>82</v>
      </c>
      <c r="AE13" s="2">
        <f t="shared" si="3"/>
        <v>45680</v>
      </c>
      <c r="AF13" s="1"/>
      <c r="AG13" s="2"/>
      <c r="AH13" s="1"/>
      <c r="AI13" s="2"/>
      <c r="AJ13" s="1"/>
      <c r="AK13" s="2"/>
      <c r="AL13" s="1"/>
      <c r="AM13" s="8"/>
    </row>
    <row r="14" spans="1:39" ht="248.4" x14ac:dyDescent="0.3">
      <c r="A14" s="1">
        <v>12</v>
      </c>
      <c r="B14" s="1" t="s">
        <v>0</v>
      </c>
      <c r="C14" s="1" t="s">
        <v>83</v>
      </c>
      <c r="D14" s="2">
        <v>45680</v>
      </c>
      <c r="E14" s="1" t="s">
        <v>84</v>
      </c>
      <c r="F14" s="2">
        <v>45680</v>
      </c>
      <c r="G14" s="1" t="s">
        <v>85</v>
      </c>
      <c r="H14" s="2">
        <v>45680</v>
      </c>
      <c r="I14" s="1" t="s">
        <v>4</v>
      </c>
      <c r="J14" s="3" t="s">
        <v>86</v>
      </c>
      <c r="K14" s="4" t="s">
        <v>87</v>
      </c>
      <c r="L14" s="1" t="s">
        <v>7</v>
      </c>
      <c r="M14" s="3" t="s">
        <v>8</v>
      </c>
      <c r="N14" s="1" t="s">
        <v>9</v>
      </c>
      <c r="O14" s="1" t="s">
        <v>9</v>
      </c>
      <c r="P14" s="2" t="s">
        <v>9</v>
      </c>
      <c r="Q14" s="1" t="s">
        <v>9</v>
      </c>
      <c r="R14" s="5" t="s">
        <v>9</v>
      </c>
      <c r="S14" s="1" t="s">
        <v>9</v>
      </c>
      <c r="T14" s="1" t="s">
        <v>9</v>
      </c>
      <c r="U14" s="1" t="s">
        <v>9</v>
      </c>
      <c r="V14" s="6">
        <f t="shared" si="4"/>
        <v>7484400</v>
      </c>
      <c r="W14" s="6">
        <f t="shared" si="5"/>
        <v>3759840</v>
      </c>
      <c r="X14" s="1" t="s">
        <v>9</v>
      </c>
      <c r="Y14" s="1" t="s">
        <v>9</v>
      </c>
      <c r="Z14" s="1">
        <v>39</v>
      </c>
      <c r="AA14" s="1" t="s">
        <v>10</v>
      </c>
      <c r="AB14" s="7">
        <v>5040</v>
      </c>
      <c r="AC14" s="1" t="s">
        <v>11</v>
      </c>
      <c r="AD14" s="1" t="s">
        <v>88</v>
      </c>
      <c r="AE14" s="2">
        <f t="shared" si="3"/>
        <v>45680</v>
      </c>
      <c r="AF14" s="1"/>
      <c r="AG14" s="2"/>
      <c r="AH14" s="1"/>
      <c r="AI14" s="2"/>
      <c r="AJ14" s="1"/>
      <c r="AK14" s="2"/>
      <c r="AL14" s="1"/>
      <c r="AM14" s="8"/>
    </row>
    <row r="15" spans="1:39" ht="248.4" x14ac:dyDescent="0.3">
      <c r="A15" s="1">
        <v>13</v>
      </c>
      <c r="B15" s="1" t="s">
        <v>0</v>
      </c>
      <c r="C15" s="1" t="s">
        <v>89</v>
      </c>
      <c r="D15" s="2">
        <v>45682</v>
      </c>
      <c r="E15" s="1" t="s">
        <v>90</v>
      </c>
      <c r="F15" s="2">
        <v>45682</v>
      </c>
      <c r="G15" s="1" t="s">
        <v>91</v>
      </c>
      <c r="H15" s="2">
        <v>45682</v>
      </c>
      <c r="I15" s="1" t="s">
        <v>4</v>
      </c>
      <c r="J15" s="3" t="s">
        <v>92</v>
      </c>
      <c r="K15" s="4" t="s">
        <v>93</v>
      </c>
      <c r="L15" s="1" t="s">
        <v>7</v>
      </c>
      <c r="M15" s="3" t="s">
        <v>8</v>
      </c>
      <c r="N15" s="1" t="s">
        <v>9</v>
      </c>
      <c r="O15" s="1" t="s">
        <v>9</v>
      </c>
      <c r="P15" s="2" t="s">
        <v>9</v>
      </c>
      <c r="Q15" s="1" t="s">
        <v>9</v>
      </c>
      <c r="R15" s="5" t="s">
        <v>9</v>
      </c>
      <c r="S15" s="1" t="s">
        <v>9</v>
      </c>
      <c r="T15" s="1" t="s">
        <v>9</v>
      </c>
      <c r="U15" s="1" t="s">
        <v>9</v>
      </c>
      <c r="V15" s="6">
        <f t="shared" si="4"/>
        <v>118800000</v>
      </c>
      <c r="W15" s="6">
        <f t="shared" si="5"/>
        <v>59680000</v>
      </c>
      <c r="X15" s="1" t="s">
        <v>9</v>
      </c>
      <c r="Y15" s="1" t="s">
        <v>9</v>
      </c>
      <c r="Z15" s="1">
        <v>39</v>
      </c>
      <c r="AA15" s="1" t="s">
        <v>10</v>
      </c>
      <c r="AB15" s="7">
        <v>80000</v>
      </c>
      <c r="AC15" s="1" t="s">
        <v>11</v>
      </c>
      <c r="AD15" s="1" t="s">
        <v>94</v>
      </c>
      <c r="AE15" s="2">
        <f t="shared" si="3"/>
        <v>45682</v>
      </c>
      <c r="AF15" s="1"/>
      <c r="AG15" s="2"/>
      <c r="AH15" s="1"/>
      <c r="AI15" s="2"/>
      <c r="AJ15" s="1"/>
      <c r="AK15" s="2"/>
      <c r="AL15" s="1"/>
      <c r="AM15" s="8"/>
    </row>
    <row r="16" spans="1:39" ht="248.4" x14ac:dyDescent="0.3">
      <c r="A16" s="1">
        <v>14</v>
      </c>
      <c r="B16" s="1" t="s">
        <v>0</v>
      </c>
      <c r="C16" s="1" t="s">
        <v>95</v>
      </c>
      <c r="D16" s="2">
        <v>45688</v>
      </c>
      <c r="E16" s="1" t="s">
        <v>96</v>
      </c>
      <c r="F16" s="2">
        <v>45688</v>
      </c>
      <c r="G16" s="1" t="s">
        <v>97</v>
      </c>
      <c r="H16" s="2">
        <v>45688</v>
      </c>
      <c r="I16" s="1" t="s">
        <v>4</v>
      </c>
      <c r="J16" s="3" t="s">
        <v>98</v>
      </c>
      <c r="K16" s="4" t="s">
        <v>99</v>
      </c>
      <c r="L16" s="1" t="s">
        <v>7</v>
      </c>
      <c r="M16" s="3" t="s">
        <v>8</v>
      </c>
      <c r="N16" s="1" t="s">
        <v>9</v>
      </c>
      <c r="O16" s="1" t="s">
        <v>9</v>
      </c>
      <c r="P16" s="2" t="s">
        <v>9</v>
      </c>
      <c r="Q16" s="1" t="s">
        <v>9</v>
      </c>
      <c r="R16" s="5" t="s">
        <v>9</v>
      </c>
      <c r="S16" s="1" t="s">
        <v>9</v>
      </c>
      <c r="T16" s="1" t="s">
        <v>9</v>
      </c>
      <c r="U16" s="1" t="s">
        <v>9</v>
      </c>
      <c r="V16" s="6">
        <f t="shared" si="4"/>
        <v>2702700000</v>
      </c>
      <c r="W16" s="6">
        <f t="shared" si="5"/>
        <v>1357720000</v>
      </c>
      <c r="X16" s="1" t="s">
        <v>9</v>
      </c>
      <c r="Y16" s="1" t="s">
        <v>9</v>
      </c>
      <c r="Z16" s="1">
        <v>39</v>
      </c>
      <c r="AA16" s="1" t="s">
        <v>10</v>
      </c>
      <c r="AB16" s="7">
        <v>1820000</v>
      </c>
      <c r="AC16" s="1" t="s">
        <v>11</v>
      </c>
      <c r="AD16" s="1" t="s">
        <v>100</v>
      </c>
      <c r="AE16" s="2">
        <f t="shared" si="3"/>
        <v>45688</v>
      </c>
      <c r="AF16" s="1"/>
      <c r="AG16" s="2"/>
      <c r="AH16" s="1"/>
      <c r="AI16" s="2"/>
      <c r="AJ16" s="1"/>
      <c r="AK16" s="2"/>
      <c r="AL16" s="1"/>
      <c r="AM16" s="8"/>
    </row>
    <row r="17" spans="1:39" ht="193.2" x14ac:dyDescent="0.3">
      <c r="A17" s="1">
        <v>15</v>
      </c>
      <c r="B17" s="1" t="s">
        <v>0</v>
      </c>
      <c r="C17" s="1" t="s">
        <v>101</v>
      </c>
      <c r="D17" s="2">
        <v>45688</v>
      </c>
      <c r="E17" s="3" t="s">
        <v>9</v>
      </c>
      <c r="F17" s="2" t="s">
        <v>9</v>
      </c>
      <c r="G17" s="1" t="s">
        <v>9</v>
      </c>
      <c r="H17" s="2" t="s">
        <v>9</v>
      </c>
      <c r="I17" s="1" t="s">
        <v>14</v>
      </c>
      <c r="J17" s="3" t="s">
        <v>102</v>
      </c>
      <c r="K17" s="4" t="s">
        <v>9</v>
      </c>
      <c r="L17" s="1" t="s">
        <v>17</v>
      </c>
      <c r="M17" s="3" t="s">
        <v>18</v>
      </c>
      <c r="N17" s="1" t="s">
        <v>9</v>
      </c>
      <c r="O17" s="1" t="s">
        <v>9</v>
      </c>
      <c r="P17" s="2" t="s">
        <v>9</v>
      </c>
      <c r="Q17" s="1" t="s">
        <v>9</v>
      </c>
      <c r="R17" s="5" t="s">
        <v>9</v>
      </c>
      <c r="S17" s="1" t="s">
        <v>9</v>
      </c>
      <c r="T17" s="1" t="s">
        <v>9</v>
      </c>
      <c r="U17" s="1" t="s">
        <v>9</v>
      </c>
      <c r="V17" s="14" t="s">
        <v>9</v>
      </c>
      <c r="W17" s="14" t="s">
        <v>9</v>
      </c>
      <c r="X17" s="1" t="s">
        <v>9</v>
      </c>
      <c r="Y17" s="1" t="s">
        <v>9</v>
      </c>
      <c r="Z17" s="1" t="s">
        <v>9</v>
      </c>
      <c r="AA17" s="1" t="s">
        <v>19</v>
      </c>
      <c r="AB17" s="15">
        <v>456</v>
      </c>
      <c r="AC17" s="1" t="s">
        <v>20</v>
      </c>
      <c r="AD17" s="1" t="s">
        <v>9</v>
      </c>
      <c r="AE17" s="2" t="str">
        <f t="shared" si="3"/>
        <v>-</v>
      </c>
      <c r="AF17" s="3"/>
      <c r="AG17" s="2"/>
      <c r="AH17" s="1"/>
      <c r="AI17" s="2"/>
      <c r="AJ17" s="1"/>
      <c r="AK17" s="2"/>
      <c r="AL17" s="3" t="s">
        <v>103</v>
      </c>
      <c r="AM17" s="8"/>
    </row>
    <row r="18" spans="1:39" ht="262.2" x14ac:dyDescent="0.3">
      <c r="A18" s="1">
        <v>16</v>
      </c>
      <c r="B18" s="1" t="s">
        <v>104</v>
      </c>
      <c r="C18" s="16">
        <v>1</v>
      </c>
      <c r="D18" s="17">
        <v>45659</v>
      </c>
      <c r="E18" s="18">
        <v>1</v>
      </c>
      <c r="F18" s="17">
        <f>D18</f>
        <v>45659</v>
      </c>
      <c r="G18" s="1"/>
      <c r="H18" s="2"/>
      <c r="I18" s="1" t="s">
        <v>105</v>
      </c>
      <c r="J18" s="1" t="s">
        <v>106</v>
      </c>
      <c r="K18" s="1" t="s">
        <v>107</v>
      </c>
      <c r="L18" s="3" t="s">
        <v>108</v>
      </c>
      <c r="M18" s="1" t="s">
        <v>109</v>
      </c>
      <c r="N18" s="1" t="s">
        <v>9</v>
      </c>
      <c r="O18" s="1" t="s">
        <v>9</v>
      </c>
      <c r="P18" s="2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U18" s="1" t="s">
        <v>9</v>
      </c>
      <c r="V18" s="19">
        <v>4771515.4090999998</v>
      </c>
      <c r="W18" s="19">
        <v>49533312</v>
      </c>
      <c r="X18" s="20" t="s">
        <v>106</v>
      </c>
      <c r="Y18" s="20" t="s">
        <v>107</v>
      </c>
      <c r="Z18" s="20"/>
      <c r="AA18" s="21" t="s">
        <v>110</v>
      </c>
      <c r="AB18" s="20"/>
      <c r="AC18" s="20"/>
      <c r="AD18" s="20"/>
      <c r="AE18" s="22"/>
      <c r="AF18" s="20"/>
      <c r="AG18" s="22"/>
      <c r="AH18" s="20"/>
      <c r="AI18" s="22"/>
      <c r="AJ18" s="20"/>
      <c r="AK18" s="22"/>
      <c r="AL18" s="20"/>
      <c r="AM18" s="8"/>
    </row>
    <row r="19" spans="1:39" ht="262.2" x14ac:dyDescent="0.3">
      <c r="A19" s="1">
        <v>17</v>
      </c>
      <c r="B19" s="1" t="s">
        <v>104</v>
      </c>
      <c r="C19" s="16">
        <v>2</v>
      </c>
      <c r="D19" s="17">
        <v>45659</v>
      </c>
      <c r="E19" s="18">
        <v>2</v>
      </c>
      <c r="F19" s="17">
        <f t="shared" ref="F19:F81" si="6">D19</f>
        <v>45659</v>
      </c>
      <c r="G19" s="1"/>
      <c r="H19" s="2"/>
      <c r="I19" s="1" t="s">
        <v>105</v>
      </c>
      <c r="J19" s="1" t="s">
        <v>111</v>
      </c>
      <c r="K19" s="1" t="s">
        <v>112</v>
      </c>
      <c r="L19" s="3" t="s">
        <v>108</v>
      </c>
      <c r="M19" s="1" t="s">
        <v>109</v>
      </c>
      <c r="N19" s="1" t="s">
        <v>9</v>
      </c>
      <c r="O19" s="1" t="s">
        <v>9</v>
      </c>
      <c r="P19" s="2" t="s">
        <v>9</v>
      </c>
      <c r="Q19" s="1" t="s">
        <v>9</v>
      </c>
      <c r="R19" s="1" t="s">
        <v>9</v>
      </c>
      <c r="S19" s="1" t="s">
        <v>9</v>
      </c>
      <c r="T19" s="1" t="s">
        <v>9</v>
      </c>
      <c r="U19" s="1" t="s">
        <v>9</v>
      </c>
      <c r="V19" s="19">
        <v>22190697.372800004</v>
      </c>
      <c r="W19" s="19">
        <v>14908484</v>
      </c>
      <c r="X19" s="20" t="s">
        <v>111</v>
      </c>
      <c r="Y19" s="20" t="s">
        <v>112</v>
      </c>
      <c r="Z19" s="20"/>
      <c r="AA19" s="21" t="s">
        <v>113</v>
      </c>
      <c r="AB19" s="20"/>
      <c r="AC19" s="20"/>
      <c r="AD19" s="20"/>
      <c r="AE19" s="22"/>
      <c r="AF19" s="20"/>
      <c r="AG19" s="22"/>
      <c r="AH19" s="20"/>
      <c r="AI19" s="22"/>
      <c r="AJ19" s="20"/>
      <c r="AK19" s="22"/>
      <c r="AL19" s="20"/>
      <c r="AM19" s="8"/>
    </row>
    <row r="20" spans="1:39" ht="262.2" x14ac:dyDescent="0.3">
      <c r="A20" s="1">
        <v>18</v>
      </c>
      <c r="B20" s="1" t="s">
        <v>104</v>
      </c>
      <c r="C20" s="16">
        <v>3</v>
      </c>
      <c r="D20" s="17">
        <v>45659</v>
      </c>
      <c r="E20" s="18">
        <v>3</v>
      </c>
      <c r="F20" s="17">
        <f t="shared" si="6"/>
        <v>45659</v>
      </c>
      <c r="G20" s="1"/>
      <c r="H20" s="2"/>
      <c r="I20" s="1" t="s">
        <v>105</v>
      </c>
      <c r="J20" s="1" t="s">
        <v>114</v>
      </c>
      <c r="K20" s="1" t="s">
        <v>115</v>
      </c>
      <c r="L20" s="3" t="s">
        <v>108</v>
      </c>
      <c r="M20" s="1" t="s">
        <v>109</v>
      </c>
      <c r="N20" s="1" t="s">
        <v>9</v>
      </c>
      <c r="O20" s="1" t="s">
        <v>9</v>
      </c>
      <c r="P20" s="2" t="s">
        <v>9</v>
      </c>
      <c r="Q20" s="1" t="s">
        <v>9</v>
      </c>
      <c r="R20" s="1" t="s">
        <v>9</v>
      </c>
      <c r="S20" s="1" t="s">
        <v>9</v>
      </c>
      <c r="T20" s="1" t="s">
        <v>9</v>
      </c>
      <c r="U20" s="1" t="s">
        <v>9</v>
      </c>
      <c r="V20" s="19">
        <v>0</v>
      </c>
      <c r="W20" s="19">
        <v>34876248</v>
      </c>
      <c r="X20" s="20" t="s">
        <v>114</v>
      </c>
      <c r="Y20" s="20" t="s">
        <v>115</v>
      </c>
      <c r="Z20" s="20"/>
      <c r="AA20" s="21" t="s">
        <v>116</v>
      </c>
      <c r="AB20" s="20"/>
      <c r="AC20" s="20"/>
      <c r="AD20" s="20"/>
      <c r="AE20" s="22"/>
      <c r="AF20" s="20"/>
      <c r="AG20" s="22"/>
      <c r="AH20" s="20"/>
      <c r="AI20" s="22"/>
      <c r="AJ20" s="20"/>
      <c r="AK20" s="22"/>
      <c r="AL20" s="20"/>
      <c r="AM20" s="8"/>
    </row>
    <row r="21" spans="1:39" ht="409.6" x14ac:dyDescent="0.3">
      <c r="A21" s="1">
        <v>19</v>
      </c>
      <c r="B21" s="1" t="s">
        <v>104</v>
      </c>
      <c r="C21" s="16">
        <v>4</v>
      </c>
      <c r="D21" s="17">
        <v>45659</v>
      </c>
      <c r="E21" s="18">
        <v>4</v>
      </c>
      <c r="F21" s="17">
        <f t="shared" si="6"/>
        <v>45659</v>
      </c>
      <c r="G21" s="1"/>
      <c r="H21" s="2"/>
      <c r="I21" s="1" t="s">
        <v>105</v>
      </c>
      <c r="J21" s="1" t="s">
        <v>117</v>
      </c>
      <c r="K21" s="1" t="s">
        <v>118</v>
      </c>
      <c r="L21" s="3" t="s">
        <v>108</v>
      </c>
      <c r="M21" s="1" t="s">
        <v>109</v>
      </c>
      <c r="N21" s="1" t="s">
        <v>9</v>
      </c>
      <c r="O21" s="1" t="s">
        <v>9</v>
      </c>
      <c r="P21" s="2" t="s">
        <v>9</v>
      </c>
      <c r="Q21" s="1" t="s">
        <v>9</v>
      </c>
      <c r="R21" s="1" t="s">
        <v>9</v>
      </c>
      <c r="S21" s="1" t="s">
        <v>9</v>
      </c>
      <c r="T21" s="1" t="s">
        <v>9</v>
      </c>
      <c r="U21" s="1" t="s">
        <v>9</v>
      </c>
      <c r="V21" s="19">
        <v>62572672.000000007</v>
      </c>
      <c r="W21" s="19">
        <v>7075115</v>
      </c>
      <c r="X21" s="20" t="s">
        <v>117</v>
      </c>
      <c r="Y21" s="20" t="s">
        <v>118</v>
      </c>
      <c r="Z21" s="20"/>
      <c r="AA21" s="21" t="s">
        <v>119</v>
      </c>
      <c r="AB21" s="20"/>
      <c r="AC21" s="20"/>
      <c r="AD21" s="20"/>
      <c r="AE21" s="22"/>
      <c r="AF21" s="20"/>
      <c r="AG21" s="22"/>
      <c r="AH21" s="20"/>
      <c r="AI21" s="22"/>
      <c r="AJ21" s="20"/>
      <c r="AK21" s="22"/>
      <c r="AL21" s="20"/>
      <c r="AM21" s="8"/>
    </row>
    <row r="22" spans="1:39" ht="409.6" x14ac:dyDescent="0.3">
      <c r="A22" s="1">
        <v>20</v>
      </c>
      <c r="B22" s="1" t="s">
        <v>104</v>
      </c>
      <c r="C22" s="16">
        <v>5</v>
      </c>
      <c r="D22" s="17">
        <v>45660</v>
      </c>
      <c r="E22" s="18">
        <v>5</v>
      </c>
      <c r="F22" s="17">
        <f t="shared" si="6"/>
        <v>45660</v>
      </c>
      <c r="G22" s="1"/>
      <c r="H22" s="2"/>
      <c r="I22" s="1" t="s">
        <v>105</v>
      </c>
      <c r="J22" s="1" t="s">
        <v>120</v>
      </c>
      <c r="K22" s="1" t="s">
        <v>121</v>
      </c>
      <c r="L22" s="3" t="s">
        <v>108</v>
      </c>
      <c r="M22" s="1" t="s">
        <v>109</v>
      </c>
      <c r="N22" s="1" t="s">
        <v>9</v>
      </c>
      <c r="O22" s="1" t="s">
        <v>9</v>
      </c>
      <c r="P22" s="2" t="s">
        <v>9</v>
      </c>
      <c r="Q22" s="1" t="s">
        <v>9</v>
      </c>
      <c r="R22" s="1" t="s">
        <v>9</v>
      </c>
      <c r="S22" s="1" t="s">
        <v>9</v>
      </c>
      <c r="T22" s="1" t="s">
        <v>9</v>
      </c>
      <c r="U22" s="1" t="s">
        <v>9</v>
      </c>
      <c r="V22" s="19">
        <v>578366480.5</v>
      </c>
      <c r="W22" s="19">
        <v>8000</v>
      </c>
      <c r="X22" s="20" t="s">
        <v>120</v>
      </c>
      <c r="Y22" s="20" t="s">
        <v>121</v>
      </c>
      <c r="Z22" s="20"/>
      <c r="AA22" s="21" t="s">
        <v>122</v>
      </c>
      <c r="AB22" s="20"/>
      <c r="AC22" s="20"/>
      <c r="AD22" s="20"/>
      <c r="AE22" s="22"/>
      <c r="AF22" s="20"/>
      <c r="AG22" s="22"/>
      <c r="AH22" s="20"/>
      <c r="AI22" s="22"/>
      <c r="AJ22" s="20"/>
      <c r="AK22" s="22"/>
      <c r="AL22" s="20"/>
      <c r="AM22" s="8"/>
    </row>
    <row r="23" spans="1:39" ht="262.2" x14ac:dyDescent="0.3">
      <c r="A23" s="1">
        <v>21</v>
      </c>
      <c r="B23" s="1" t="s">
        <v>104</v>
      </c>
      <c r="C23" s="16">
        <v>6</v>
      </c>
      <c r="D23" s="17">
        <v>45660</v>
      </c>
      <c r="E23" s="18">
        <v>6</v>
      </c>
      <c r="F23" s="17">
        <f t="shared" si="6"/>
        <v>45660</v>
      </c>
      <c r="G23" s="1"/>
      <c r="H23" s="2"/>
      <c r="I23" s="1" t="s">
        <v>105</v>
      </c>
      <c r="J23" s="1" t="s">
        <v>123</v>
      </c>
      <c r="K23" s="1" t="s">
        <v>124</v>
      </c>
      <c r="L23" s="3" t="s">
        <v>108</v>
      </c>
      <c r="M23" s="1" t="s">
        <v>109</v>
      </c>
      <c r="N23" s="1" t="s">
        <v>9</v>
      </c>
      <c r="O23" s="1" t="s">
        <v>9</v>
      </c>
      <c r="P23" s="2" t="s">
        <v>9</v>
      </c>
      <c r="Q23" s="1" t="s">
        <v>9</v>
      </c>
      <c r="R23" s="1" t="s">
        <v>9</v>
      </c>
      <c r="S23" s="1" t="s">
        <v>9</v>
      </c>
      <c r="T23" s="1" t="s">
        <v>9</v>
      </c>
      <c r="U23" s="1" t="s">
        <v>9</v>
      </c>
      <c r="V23" s="19">
        <v>1588625.94</v>
      </c>
      <c r="W23" s="19">
        <v>23360538</v>
      </c>
      <c r="X23" s="20" t="s">
        <v>123</v>
      </c>
      <c r="Y23" s="20" t="s">
        <v>124</v>
      </c>
      <c r="Z23" s="20"/>
      <c r="AA23" s="21" t="s">
        <v>125</v>
      </c>
      <c r="AB23" s="20"/>
      <c r="AC23" s="20"/>
      <c r="AD23" s="20"/>
      <c r="AE23" s="22"/>
      <c r="AF23" s="20"/>
      <c r="AG23" s="22"/>
      <c r="AH23" s="20"/>
      <c r="AI23" s="22"/>
      <c r="AJ23" s="20"/>
      <c r="AK23" s="22"/>
      <c r="AL23" s="20"/>
      <c r="AM23" s="8"/>
    </row>
    <row r="24" spans="1:39" ht="409.6" x14ac:dyDescent="0.3">
      <c r="A24" s="1">
        <v>22</v>
      </c>
      <c r="B24" s="1" t="s">
        <v>104</v>
      </c>
      <c r="C24" s="16">
        <v>7</v>
      </c>
      <c r="D24" s="17">
        <v>45660</v>
      </c>
      <c r="E24" s="18">
        <v>7</v>
      </c>
      <c r="F24" s="17">
        <f t="shared" si="6"/>
        <v>45660</v>
      </c>
      <c r="G24" s="1"/>
      <c r="H24" s="2"/>
      <c r="I24" s="1" t="s">
        <v>105</v>
      </c>
      <c r="J24" s="1" t="s">
        <v>126</v>
      </c>
      <c r="K24" s="1" t="s">
        <v>127</v>
      </c>
      <c r="L24" s="3" t="s">
        <v>108</v>
      </c>
      <c r="M24" s="1" t="s">
        <v>109</v>
      </c>
      <c r="N24" s="1" t="s">
        <v>9</v>
      </c>
      <c r="O24" s="1" t="s">
        <v>9</v>
      </c>
      <c r="P24" s="2" t="s">
        <v>9</v>
      </c>
      <c r="Q24" s="1" t="s">
        <v>9</v>
      </c>
      <c r="R24" s="1" t="s">
        <v>9</v>
      </c>
      <c r="S24" s="1" t="s">
        <v>9</v>
      </c>
      <c r="T24" s="1" t="s">
        <v>9</v>
      </c>
      <c r="U24" s="1" t="s">
        <v>9</v>
      </c>
      <c r="V24" s="19">
        <v>26006865.721760005</v>
      </c>
      <c r="W24" s="19">
        <v>30706045</v>
      </c>
      <c r="X24" s="20" t="s">
        <v>126</v>
      </c>
      <c r="Y24" s="20" t="s">
        <v>127</v>
      </c>
      <c r="Z24" s="20"/>
      <c r="AA24" s="21" t="s">
        <v>128</v>
      </c>
      <c r="AB24" s="20"/>
      <c r="AC24" s="20"/>
      <c r="AD24" s="20"/>
      <c r="AE24" s="22"/>
      <c r="AF24" s="20"/>
      <c r="AG24" s="22"/>
      <c r="AH24" s="20"/>
      <c r="AI24" s="22"/>
      <c r="AJ24" s="20"/>
      <c r="AK24" s="22"/>
      <c r="AL24" s="20"/>
      <c r="AM24" s="8"/>
    </row>
    <row r="25" spans="1:39" ht="262.2" x14ac:dyDescent="0.3">
      <c r="A25" s="1">
        <v>23</v>
      </c>
      <c r="B25" s="1" t="s">
        <v>104</v>
      </c>
      <c r="C25" s="16">
        <v>8</v>
      </c>
      <c r="D25" s="17">
        <v>45663</v>
      </c>
      <c r="E25" s="18">
        <v>8</v>
      </c>
      <c r="F25" s="17">
        <f t="shared" si="6"/>
        <v>45663</v>
      </c>
      <c r="G25" s="1"/>
      <c r="H25" s="2"/>
      <c r="I25" s="1" t="s">
        <v>105</v>
      </c>
      <c r="J25" s="1" t="s">
        <v>129</v>
      </c>
      <c r="K25" s="1" t="s">
        <v>130</v>
      </c>
      <c r="L25" s="3" t="s">
        <v>108</v>
      </c>
      <c r="M25" s="1" t="s">
        <v>109</v>
      </c>
      <c r="N25" s="1" t="s">
        <v>9</v>
      </c>
      <c r="O25" s="1" t="s">
        <v>9</v>
      </c>
      <c r="P25" s="2" t="s">
        <v>9</v>
      </c>
      <c r="Q25" s="1" t="s">
        <v>9</v>
      </c>
      <c r="R25" s="1" t="s">
        <v>9</v>
      </c>
      <c r="S25" s="1" t="s">
        <v>9</v>
      </c>
      <c r="T25" s="1" t="s">
        <v>9</v>
      </c>
      <c r="U25" s="1" t="s">
        <v>9</v>
      </c>
      <c r="V25" s="19">
        <v>19435412.752</v>
      </c>
      <c r="W25" s="19">
        <v>47363759</v>
      </c>
      <c r="X25" s="20" t="s">
        <v>129</v>
      </c>
      <c r="Y25" s="20" t="s">
        <v>130</v>
      </c>
      <c r="Z25" s="20"/>
      <c r="AA25" s="21" t="s">
        <v>131</v>
      </c>
      <c r="AB25" s="20"/>
      <c r="AC25" s="20"/>
      <c r="AD25" s="20"/>
      <c r="AE25" s="22"/>
      <c r="AF25" s="20"/>
      <c r="AG25" s="22"/>
      <c r="AH25" s="20"/>
      <c r="AI25" s="22"/>
      <c r="AJ25" s="20"/>
      <c r="AK25" s="22"/>
      <c r="AL25" s="20"/>
      <c r="AM25" s="8"/>
    </row>
    <row r="26" spans="1:39" ht="262.2" x14ac:dyDescent="0.3">
      <c r="A26" s="1">
        <v>24</v>
      </c>
      <c r="B26" s="1" t="s">
        <v>104</v>
      </c>
      <c r="C26" s="16">
        <v>9</v>
      </c>
      <c r="D26" s="17">
        <v>45663</v>
      </c>
      <c r="E26" s="18">
        <v>9</v>
      </c>
      <c r="F26" s="17">
        <f t="shared" si="6"/>
        <v>45663</v>
      </c>
      <c r="G26" s="1"/>
      <c r="H26" s="2"/>
      <c r="I26" s="1" t="s">
        <v>105</v>
      </c>
      <c r="J26" s="1" t="s">
        <v>132</v>
      </c>
      <c r="K26" s="1" t="s">
        <v>133</v>
      </c>
      <c r="L26" s="3" t="s">
        <v>108</v>
      </c>
      <c r="M26" s="1" t="s">
        <v>109</v>
      </c>
      <c r="N26" s="1" t="s">
        <v>9</v>
      </c>
      <c r="O26" s="1" t="s">
        <v>9</v>
      </c>
      <c r="P26" s="2" t="s">
        <v>9</v>
      </c>
      <c r="Q26" s="1" t="s">
        <v>9</v>
      </c>
      <c r="R26" s="1" t="s">
        <v>9</v>
      </c>
      <c r="S26" s="1" t="s">
        <v>9</v>
      </c>
      <c r="T26" s="1" t="s">
        <v>9</v>
      </c>
      <c r="U26" s="1" t="s">
        <v>9</v>
      </c>
      <c r="V26" s="19">
        <v>2039655.6628</v>
      </c>
      <c r="W26" s="19">
        <v>59757808</v>
      </c>
      <c r="X26" s="20" t="s">
        <v>132</v>
      </c>
      <c r="Y26" s="20" t="s">
        <v>133</v>
      </c>
      <c r="Z26" s="20"/>
      <c r="AA26" s="21" t="s">
        <v>134</v>
      </c>
      <c r="AB26" s="20"/>
      <c r="AC26" s="20"/>
      <c r="AD26" s="20"/>
      <c r="AE26" s="22"/>
      <c r="AF26" s="20"/>
      <c r="AG26" s="22"/>
      <c r="AH26" s="20"/>
      <c r="AI26" s="22"/>
      <c r="AJ26" s="20"/>
      <c r="AK26" s="22"/>
      <c r="AL26" s="20"/>
      <c r="AM26" s="8"/>
    </row>
    <row r="27" spans="1:39" ht="262.2" x14ac:dyDescent="0.3">
      <c r="A27" s="1">
        <v>25</v>
      </c>
      <c r="B27" s="1" t="s">
        <v>104</v>
      </c>
      <c r="C27" s="16">
        <v>10</v>
      </c>
      <c r="D27" s="17">
        <v>45663</v>
      </c>
      <c r="E27" s="18">
        <v>10</v>
      </c>
      <c r="F27" s="17">
        <f t="shared" si="6"/>
        <v>45663</v>
      </c>
      <c r="G27" s="1"/>
      <c r="H27" s="2"/>
      <c r="I27" s="1" t="s">
        <v>105</v>
      </c>
      <c r="J27" s="1" t="s">
        <v>135</v>
      </c>
      <c r="K27" s="1" t="s">
        <v>136</v>
      </c>
      <c r="L27" s="3" t="s">
        <v>108</v>
      </c>
      <c r="M27" s="1" t="s">
        <v>109</v>
      </c>
      <c r="N27" s="1" t="s">
        <v>9</v>
      </c>
      <c r="O27" s="1" t="s">
        <v>9</v>
      </c>
      <c r="P27" s="2" t="s">
        <v>9</v>
      </c>
      <c r="Q27" s="1" t="s">
        <v>9</v>
      </c>
      <c r="R27" s="1" t="s">
        <v>9</v>
      </c>
      <c r="S27" s="1" t="s">
        <v>9</v>
      </c>
      <c r="T27" s="1" t="s">
        <v>9</v>
      </c>
      <c r="U27" s="1" t="s">
        <v>9</v>
      </c>
      <c r="V27" s="19">
        <v>6036002.6999999993</v>
      </c>
      <c r="W27" s="19">
        <v>28035336</v>
      </c>
      <c r="X27" s="20" t="s">
        <v>135</v>
      </c>
      <c r="Y27" s="20" t="s">
        <v>136</v>
      </c>
      <c r="Z27" s="20"/>
      <c r="AA27" s="21" t="s">
        <v>137</v>
      </c>
      <c r="AB27" s="20"/>
      <c r="AC27" s="20"/>
      <c r="AD27" s="20"/>
      <c r="AE27" s="22"/>
      <c r="AF27" s="20"/>
      <c r="AG27" s="22"/>
      <c r="AH27" s="20"/>
      <c r="AI27" s="22"/>
      <c r="AJ27" s="20"/>
      <c r="AK27" s="22"/>
      <c r="AL27" s="20"/>
      <c r="AM27" s="8"/>
    </row>
    <row r="28" spans="1:39" ht="409.6" x14ac:dyDescent="0.3">
      <c r="A28" s="1">
        <v>26</v>
      </c>
      <c r="B28" s="1" t="s">
        <v>104</v>
      </c>
      <c r="C28" s="16">
        <v>11</v>
      </c>
      <c r="D28" s="17">
        <v>45663</v>
      </c>
      <c r="E28" s="18">
        <v>11</v>
      </c>
      <c r="F28" s="17">
        <f t="shared" si="6"/>
        <v>45663</v>
      </c>
      <c r="G28" s="1"/>
      <c r="H28" s="2"/>
      <c r="I28" s="1" t="s">
        <v>105</v>
      </c>
      <c r="J28" s="1" t="s">
        <v>138</v>
      </c>
      <c r="K28" s="1" t="s">
        <v>139</v>
      </c>
      <c r="L28" s="3" t="s">
        <v>108</v>
      </c>
      <c r="M28" s="1" t="s">
        <v>109</v>
      </c>
      <c r="N28" s="1" t="s">
        <v>9</v>
      </c>
      <c r="O28" s="1" t="s">
        <v>9</v>
      </c>
      <c r="P28" s="2" t="s">
        <v>9</v>
      </c>
      <c r="Q28" s="1" t="s">
        <v>9</v>
      </c>
      <c r="R28" s="1" t="s">
        <v>9</v>
      </c>
      <c r="S28" s="1" t="s">
        <v>9</v>
      </c>
      <c r="T28" s="1" t="s">
        <v>9</v>
      </c>
      <c r="U28" s="1" t="s">
        <v>9</v>
      </c>
      <c r="V28" s="19">
        <v>0</v>
      </c>
      <c r="W28" s="19">
        <v>0</v>
      </c>
      <c r="X28" s="20" t="s">
        <v>138</v>
      </c>
      <c r="Y28" s="20" t="s">
        <v>139</v>
      </c>
      <c r="Z28" s="20"/>
      <c r="AA28" s="21" t="s">
        <v>140</v>
      </c>
      <c r="AB28" s="20"/>
      <c r="AC28" s="20"/>
      <c r="AD28" s="20"/>
      <c r="AE28" s="22"/>
      <c r="AF28" s="20"/>
      <c r="AG28" s="22"/>
      <c r="AH28" s="20"/>
      <c r="AI28" s="22"/>
      <c r="AJ28" s="20"/>
      <c r="AK28" s="22"/>
      <c r="AL28" s="20"/>
      <c r="AM28" s="8"/>
    </row>
    <row r="29" spans="1:39" ht="409.6" x14ac:dyDescent="0.3">
      <c r="A29" s="1">
        <v>27</v>
      </c>
      <c r="B29" s="1" t="s">
        <v>104</v>
      </c>
      <c r="C29" s="16">
        <v>12</v>
      </c>
      <c r="D29" s="17">
        <v>45663</v>
      </c>
      <c r="E29" s="18">
        <v>12</v>
      </c>
      <c r="F29" s="17">
        <f t="shared" si="6"/>
        <v>45663</v>
      </c>
      <c r="G29" s="1"/>
      <c r="H29" s="2"/>
      <c r="I29" s="1" t="s">
        <v>105</v>
      </c>
      <c r="J29" s="1" t="s">
        <v>138</v>
      </c>
      <c r="K29" s="1" t="s">
        <v>139</v>
      </c>
      <c r="L29" s="3" t="s">
        <v>108</v>
      </c>
      <c r="M29" s="1" t="s">
        <v>109</v>
      </c>
      <c r="N29" s="1" t="s">
        <v>9</v>
      </c>
      <c r="O29" s="1" t="s">
        <v>9</v>
      </c>
      <c r="P29" s="2" t="s">
        <v>9</v>
      </c>
      <c r="Q29" s="1" t="s">
        <v>9</v>
      </c>
      <c r="R29" s="1" t="s">
        <v>9</v>
      </c>
      <c r="S29" s="1" t="s">
        <v>9</v>
      </c>
      <c r="T29" s="1" t="s">
        <v>9</v>
      </c>
      <c r="U29" s="1" t="s">
        <v>9</v>
      </c>
      <c r="V29" s="19">
        <v>620656355.38800001</v>
      </c>
      <c r="W29" s="19">
        <v>0</v>
      </c>
      <c r="X29" s="20" t="s">
        <v>138</v>
      </c>
      <c r="Y29" s="20" t="s">
        <v>139</v>
      </c>
      <c r="Z29" s="20"/>
      <c r="AA29" s="21" t="s">
        <v>141</v>
      </c>
      <c r="AB29" s="20"/>
      <c r="AC29" s="20"/>
      <c r="AD29" s="20"/>
      <c r="AE29" s="22"/>
      <c r="AF29" s="20"/>
      <c r="AG29" s="22"/>
      <c r="AH29" s="20"/>
      <c r="AI29" s="22"/>
      <c r="AJ29" s="20"/>
      <c r="AK29" s="22"/>
      <c r="AL29" s="20"/>
      <c r="AM29" s="8"/>
    </row>
    <row r="30" spans="1:39" ht="409.6" x14ac:dyDescent="0.3">
      <c r="A30" s="1">
        <v>28</v>
      </c>
      <c r="B30" s="1" t="s">
        <v>104</v>
      </c>
      <c r="C30" s="16">
        <v>13</v>
      </c>
      <c r="D30" s="17">
        <v>45664</v>
      </c>
      <c r="E30" s="18">
        <v>13</v>
      </c>
      <c r="F30" s="17">
        <f t="shared" si="6"/>
        <v>45664</v>
      </c>
      <c r="G30" s="1"/>
      <c r="H30" s="2"/>
      <c r="I30" s="1" t="s">
        <v>105</v>
      </c>
      <c r="J30" s="1" t="s">
        <v>114</v>
      </c>
      <c r="K30" s="1" t="s">
        <v>142</v>
      </c>
      <c r="L30" s="3" t="s">
        <v>108</v>
      </c>
      <c r="M30" s="1" t="s">
        <v>109</v>
      </c>
      <c r="N30" s="1" t="s">
        <v>9</v>
      </c>
      <c r="O30" s="1" t="s">
        <v>9</v>
      </c>
      <c r="P30" s="2" t="s">
        <v>9</v>
      </c>
      <c r="Q30" s="1" t="s">
        <v>9</v>
      </c>
      <c r="R30" s="1" t="s">
        <v>9</v>
      </c>
      <c r="S30" s="1" t="s">
        <v>9</v>
      </c>
      <c r="T30" s="1" t="s">
        <v>9</v>
      </c>
      <c r="U30" s="1" t="s">
        <v>9</v>
      </c>
      <c r="V30" s="19">
        <v>149247061.90000001</v>
      </c>
      <c r="W30" s="19">
        <v>0</v>
      </c>
      <c r="X30" s="20" t="s">
        <v>114</v>
      </c>
      <c r="Y30" s="20" t="s">
        <v>142</v>
      </c>
      <c r="Z30" s="20"/>
      <c r="AA30" s="21" t="s">
        <v>143</v>
      </c>
      <c r="AB30" s="20"/>
      <c r="AC30" s="20"/>
      <c r="AD30" s="20"/>
      <c r="AE30" s="22"/>
      <c r="AF30" s="20"/>
      <c r="AG30" s="22"/>
      <c r="AH30" s="20"/>
      <c r="AI30" s="22"/>
      <c r="AJ30" s="20"/>
      <c r="AK30" s="22"/>
      <c r="AL30" s="20"/>
      <c r="AM30" s="8"/>
    </row>
    <row r="31" spans="1:39" ht="409.6" x14ac:dyDescent="0.3">
      <c r="A31" s="1">
        <v>29</v>
      </c>
      <c r="B31" s="1" t="s">
        <v>104</v>
      </c>
      <c r="C31" s="16">
        <v>14</v>
      </c>
      <c r="D31" s="17">
        <v>45664</v>
      </c>
      <c r="E31" s="18">
        <v>14</v>
      </c>
      <c r="F31" s="17">
        <f t="shared" si="6"/>
        <v>45664</v>
      </c>
      <c r="G31" s="1"/>
      <c r="H31" s="2"/>
      <c r="I31" s="1" t="s">
        <v>105</v>
      </c>
      <c r="J31" s="1" t="s">
        <v>144</v>
      </c>
      <c r="K31" s="1" t="s">
        <v>145</v>
      </c>
      <c r="L31" s="3" t="s">
        <v>108</v>
      </c>
      <c r="M31" s="1" t="s">
        <v>109</v>
      </c>
      <c r="N31" s="1" t="s">
        <v>9</v>
      </c>
      <c r="O31" s="1" t="s">
        <v>9</v>
      </c>
      <c r="P31" s="2" t="s">
        <v>9</v>
      </c>
      <c r="Q31" s="1" t="s">
        <v>9</v>
      </c>
      <c r="R31" s="1" t="s">
        <v>9</v>
      </c>
      <c r="S31" s="1" t="s">
        <v>9</v>
      </c>
      <c r="T31" s="1" t="s">
        <v>9</v>
      </c>
      <c r="U31" s="1" t="s">
        <v>9</v>
      </c>
      <c r="V31" s="19">
        <v>146110889.91999999</v>
      </c>
      <c r="W31" s="19">
        <v>2963738</v>
      </c>
      <c r="X31" s="20" t="s">
        <v>144</v>
      </c>
      <c r="Y31" s="20" t="s">
        <v>145</v>
      </c>
      <c r="Z31" s="20"/>
      <c r="AA31" s="21" t="s">
        <v>146</v>
      </c>
      <c r="AB31" s="20"/>
      <c r="AC31" s="20"/>
      <c r="AD31" s="20"/>
      <c r="AE31" s="22"/>
      <c r="AF31" s="20"/>
      <c r="AG31" s="22"/>
      <c r="AH31" s="20"/>
      <c r="AI31" s="22"/>
      <c r="AJ31" s="20"/>
      <c r="AK31" s="22"/>
      <c r="AL31" s="20"/>
      <c r="AM31" s="8"/>
    </row>
    <row r="32" spans="1:39" ht="262.2" x14ac:dyDescent="0.3">
      <c r="A32" s="1">
        <v>30</v>
      </c>
      <c r="B32" s="1" t="s">
        <v>104</v>
      </c>
      <c r="C32" s="16">
        <v>15</v>
      </c>
      <c r="D32" s="17">
        <v>45664</v>
      </c>
      <c r="E32" s="18">
        <v>15</v>
      </c>
      <c r="F32" s="17">
        <f t="shared" si="6"/>
        <v>45664</v>
      </c>
      <c r="G32" s="1"/>
      <c r="H32" s="2"/>
      <c r="I32" s="1" t="s">
        <v>105</v>
      </c>
      <c r="J32" s="1" t="s">
        <v>106</v>
      </c>
      <c r="K32" s="1" t="s">
        <v>147</v>
      </c>
      <c r="L32" s="3" t="s">
        <v>108</v>
      </c>
      <c r="M32" s="1" t="s">
        <v>109</v>
      </c>
      <c r="N32" s="1" t="s">
        <v>9</v>
      </c>
      <c r="O32" s="1" t="s">
        <v>9</v>
      </c>
      <c r="P32" s="2" t="s">
        <v>9</v>
      </c>
      <c r="Q32" s="1" t="s">
        <v>9</v>
      </c>
      <c r="R32" s="1" t="s">
        <v>9</v>
      </c>
      <c r="S32" s="1" t="s">
        <v>9</v>
      </c>
      <c r="T32" s="1" t="s">
        <v>9</v>
      </c>
      <c r="U32" s="1" t="s">
        <v>9</v>
      </c>
      <c r="V32" s="19">
        <v>8862.1</v>
      </c>
      <c r="W32" s="19">
        <v>0</v>
      </c>
      <c r="X32" s="20" t="s">
        <v>106</v>
      </c>
      <c r="Y32" s="20" t="s">
        <v>147</v>
      </c>
      <c r="Z32" s="20"/>
      <c r="AA32" s="21" t="s">
        <v>148</v>
      </c>
      <c r="AB32" s="20"/>
      <c r="AC32" s="20"/>
      <c r="AD32" s="20"/>
      <c r="AE32" s="22"/>
      <c r="AF32" s="20"/>
      <c r="AG32" s="22"/>
      <c r="AH32" s="20"/>
      <c r="AI32" s="22"/>
      <c r="AJ32" s="20"/>
      <c r="AK32" s="22"/>
      <c r="AL32" s="20"/>
      <c r="AM32" s="8"/>
    </row>
    <row r="33" spans="1:39" ht="262.2" x14ac:dyDescent="0.3">
      <c r="A33" s="1">
        <v>31</v>
      </c>
      <c r="B33" s="1" t="s">
        <v>104</v>
      </c>
      <c r="C33" s="16">
        <v>16</v>
      </c>
      <c r="D33" s="17">
        <v>45665</v>
      </c>
      <c r="E33" s="18">
        <v>16</v>
      </c>
      <c r="F33" s="17">
        <f t="shared" si="6"/>
        <v>45665</v>
      </c>
      <c r="G33" s="1"/>
      <c r="H33" s="2"/>
      <c r="I33" s="1" t="s">
        <v>105</v>
      </c>
      <c r="J33" s="1" t="s">
        <v>149</v>
      </c>
      <c r="K33" s="1" t="s">
        <v>150</v>
      </c>
      <c r="L33" s="3" t="s">
        <v>108</v>
      </c>
      <c r="M33" s="1" t="s">
        <v>109</v>
      </c>
      <c r="N33" s="1" t="s">
        <v>9</v>
      </c>
      <c r="O33" s="1" t="s">
        <v>9</v>
      </c>
      <c r="P33" s="2" t="s">
        <v>9</v>
      </c>
      <c r="Q33" s="1" t="s">
        <v>9</v>
      </c>
      <c r="R33" s="1" t="s">
        <v>9</v>
      </c>
      <c r="S33" s="1" t="s">
        <v>9</v>
      </c>
      <c r="T33" s="1" t="s">
        <v>9</v>
      </c>
      <c r="U33" s="1" t="s">
        <v>9</v>
      </c>
      <c r="V33" s="19">
        <v>131332806</v>
      </c>
      <c r="W33" s="19">
        <v>0</v>
      </c>
      <c r="X33" s="20" t="s">
        <v>149</v>
      </c>
      <c r="Y33" s="20" t="s">
        <v>150</v>
      </c>
      <c r="Z33" s="20"/>
      <c r="AA33" s="21" t="s">
        <v>151</v>
      </c>
      <c r="AB33" s="20"/>
      <c r="AC33" s="20"/>
      <c r="AD33" s="20"/>
      <c r="AE33" s="22"/>
      <c r="AF33" s="20"/>
      <c r="AG33" s="22"/>
      <c r="AH33" s="20"/>
      <c r="AI33" s="22"/>
      <c r="AJ33" s="20"/>
      <c r="AK33" s="22"/>
      <c r="AL33" s="20"/>
      <c r="AM33" s="8"/>
    </row>
    <row r="34" spans="1:39" ht="262.2" x14ac:dyDescent="0.3">
      <c r="A34" s="1">
        <v>32</v>
      </c>
      <c r="B34" s="1" t="s">
        <v>104</v>
      </c>
      <c r="C34" s="16">
        <v>17</v>
      </c>
      <c r="D34" s="17">
        <v>45665</v>
      </c>
      <c r="E34" s="18">
        <v>17</v>
      </c>
      <c r="F34" s="17">
        <f t="shared" si="6"/>
        <v>45665</v>
      </c>
      <c r="G34" s="1"/>
      <c r="H34" s="2"/>
      <c r="I34" s="1" t="s">
        <v>105</v>
      </c>
      <c r="J34" s="1" t="s">
        <v>129</v>
      </c>
      <c r="K34" s="1" t="s">
        <v>127</v>
      </c>
      <c r="L34" s="3" t="s">
        <v>108</v>
      </c>
      <c r="M34" s="1" t="s">
        <v>109</v>
      </c>
      <c r="N34" s="1" t="s">
        <v>9</v>
      </c>
      <c r="O34" s="1" t="s">
        <v>9</v>
      </c>
      <c r="P34" s="2" t="s">
        <v>9</v>
      </c>
      <c r="Q34" s="1" t="s">
        <v>9</v>
      </c>
      <c r="R34" s="1" t="s">
        <v>9</v>
      </c>
      <c r="S34" s="1" t="s">
        <v>9</v>
      </c>
      <c r="T34" s="1" t="s">
        <v>9</v>
      </c>
      <c r="U34" s="1" t="s">
        <v>9</v>
      </c>
      <c r="V34" s="19">
        <v>26186397.958500002</v>
      </c>
      <c r="W34" s="19">
        <v>0</v>
      </c>
      <c r="X34" s="20" t="s">
        <v>129</v>
      </c>
      <c r="Y34" s="20" t="s">
        <v>127</v>
      </c>
      <c r="Z34" s="20"/>
      <c r="AA34" s="21" t="s">
        <v>152</v>
      </c>
      <c r="AB34" s="20"/>
      <c r="AC34" s="20"/>
      <c r="AD34" s="20"/>
      <c r="AE34" s="22"/>
      <c r="AF34" s="20"/>
      <c r="AG34" s="22"/>
      <c r="AH34" s="20"/>
      <c r="AI34" s="22"/>
      <c r="AJ34" s="20"/>
      <c r="AK34" s="22"/>
      <c r="AL34" s="20"/>
      <c r="AM34" s="8"/>
    </row>
    <row r="35" spans="1:39" ht="409.6" x14ac:dyDescent="0.3">
      <c r="A35" s="1">
        <v>33</v>
      </c>
      <c r="B35" s="1" t="s">
        <v>104</v>
      </c>
      <c r="C35" s="16">
        <v>18</v>
      </c>
      <c r="D35" s="17">
        <v>45665</v>
      </c>
      <c r="E35" s="18">
        <v>18</v>
      </c>
      <c r="F35" s="17">
        <f t="shared" si="6"/>
        <v>45665</v>
      </c>
      <c r="G35" s="1"/>
      <c r="H35" s="2"/>
      <c r="I35" s="1" t="s">
        <v>105</v>
      </c>
      <c r="J35" s="1" t="s">
        <v>129</v>
      </c>
      <c r="K35" s="1" t="s">
        <v>127</v>
      </c>
      <c r="L35" s="3" t="s">
        <v>108</v>
      </c>
      <c r="M35" s="1" t="s">
        <v>109</v>
      </c>
      <c r="N35" s="1" t="s">
        <v>9</v>
      </c>
      <c r="O35" s="1" t="s">
        <v>9</v>
      </c>
      <c r="P35" s="2" t="s">
        <v>9</v>
      </c>
      <c r="Q35" s="1" t="s">
        <v>9</v>
      </c>
      <c r="R35" s="1" t="s">
        <v>9</v>
      </c>
      <c r="S35" s="1" t="s">
        <v>9</v>
      </c>
      <c r="T35" s="1" t="s">
        <v>9</v>
      </c>
      <c r="U35" s="1" t="s">
        <v>9</v>
      </c>
      <c r="V35" s="19">
        <v>3788413.3470000001</v>
      </c>
      <c r="W35" s="19">
        <v>45586158</v>
      </c>
      <c r="X35" s="20" t="s">
        <v>129</v>
      </c>
      <c r="Y35" s="20" t="s">
        <v>127</v>
      </c>
      <c r="Z35" s="20"/>
      <c r="AA35" s="21" t="s">
        <v>153</v>
      </c>
      <c r="AB35" s="20"/>
      <c r="AC35" s="20"/>
      <c r="AD35" s="20"/>
      <c r="AE35" s="22"/>
      <c r="AF35" s="20"/>
      <c r="AG35" s="22"/>
      <c r="AH35" s="20"/>
      <c r="AI35" s="22"/>
      <c r="AJ35" s="20"/>
      <c r="AK35" s="22"/>
      <c r="AL35" s="20"/>
      <c r="AM35" s="8"/>
    </row>
    <row r="36" spans="1:39" ht="262.2" x14ac:dyDescent="0.3">
      <c r="A36" s="1">
        <v>34</v>
      </c>
      <c r="B36" s="1" t="s">
        <v>104</v>
      </c>
      <c r="C36" s="16" t="s">
        <v>154</v>
      </c>
      <c r="D36" s="17">
        <v>45664</v>
      </c>
      <c r="E36" s="18">
        <v>19</v>
      </c>
      <c r="F36" s="17">
        <v>45665</v>
      </c>
      <c r="G36" s="1"/>
      <c r="H36" s="2"/>
      <c r="I36" s="1" t="s">
        <v>105</v>
      </c>
      <c r="J36" s="1" t="s">
        <v>155</v>
      </c>
      <c r="K36" s="1" t="s">
        <v>156</v>
      </c>
      <c r="L36" s="3" t="s">
        <v>108</v>
      </c>
      <c r="M36" s="1" t="s">
        <v>109</v>
      </c>
      <c r="N36" s="1" t="s">
        <v>9</v>
      </c>
      <c r="O36" s="1" t="s">
        <v>9</v>
      </c>
      <c r="P36" s="2" t="s">
        <v>9</v>
      </c>
      <c r="Q36" s="1" t="s">
        <v>9</v>
      </c>
      <c r="R36" s="1" t="s">
        <v>9</v>
      </c>
      <c r="S36" s="1" t="s">
        <v>9</v>
      </c>
      <c r="T36" s="1" t="s">
        <v>9</v>
      </c>
      <c r="U36" s="1" t="s">
        <v>9</v>
      </c>
      <c r="V36" s="19">
        <v>46107264</v>
      </c>
      <c r="W36" s="23">
        <v>0</v>
      </c>
      <c r="X36" s="20" t="s">
        <v>155</v>
      </c>
      <c r="Y36" s="1" t="s">
        <v>156</v>
      </c>
      <c r="Z36" s="20"/>
      <c r="AA36" s="21" t="s">
        <v>157</v>
      </c>
      <c r="AB36" s="20"/>
      <c r="AC36" s="20"/>
      <c r="AD36" s="20"/>
      <c r="AE36" s="22"/>
      <c r="AF36" s="20"/>
      <c r="AG36" s="22"/>
      <c r="AH36" s="20"/>
      <c r="AI36" s="22"/>
      <c r="AJ36" s="20"/>
      <c r="AK36" s="22"/>
      <c r="AL36" s="20"/>
      <c r="AM36" s="8"/>
    </row>
    <row r="37" spans="1:39" ht="262.2" x14ac:dyDescent="0.3">
      <c r="A37" s="1">
        <v>35</v>
      </c>
      <c r="B37" s="1" t="s">
        <v>104</v>
      </c>
      <c r="C37" s="16">
        <v>19</v>
      </c>
      <c r="D37" s="17">
        <v>45665</v>
      </c>
      <c r="E37" s="18">
        <v>20</v>
      </c>
      <c r="F37" s="17">
        <f t="shared" si="6"/>
        <v>45665</v>
      </c>
      <c r="G37" s="1"/>
      <c r="H37" s="2"/>
      <c r="I37" s="1" t="s">
        <v>105</v>
      </c>
      <c r="J37" s="1" t="s">
        <v>158</v>
      </c>
      <c r="K37" s="1" t="s">
        <v>159</v>
      </c>
      <c r="L37" s="3" t="s">
        <v>108</v>
      </c>
      <c r="M37" s="1" t="s">
        <v>109</v>
      </c>
      <c r="N37" s="1" t="s">
        <v>9</v>
      </c>
      <c r="O37" s="1" t="s">
        <v>9</v>
      </c>
      <c r="P37" s="2" t="s">
        <v>9</v>
      </c>
      <c r="Q37" s="1" t="s">
        <v>9</v>
      </c>
      <c r="R37" s="1" t="s">
        <v>9</v>
      </c>
      <c r="S37" s="1" t="s">
        <v>9</v>
      </c>
      <c r="T37" s="1" t="s">
        <v>9</v>
      </c>
      <c r="U37" s="1" t="s">
        <v>9</v>
      </c>
      <c r="V37" s="19">
        <v>8894790.6600999981</v>
      </c>
      <c r="W37" s="19">
        <v>20192680</v>
      </c>
      <c r="X37" s="20" t="s">
        <v>158</v>
      </c>
      <c r="Y37" s="20" t="s">
        <v>159</v>
      </c>
      <c r="Z37" s="20"/>
      <c r="AA37" s="21" t="s">
        <v>160</v>
      </c>
      <c r="AB37" s="20"/>
      <c r="AC37" s="20"/>
      <c r="AD37" s="20"/>
      <c r="AE37" s="22"/>
      <c r="AF37" s="20"/>
      <c r="AG37" s="22"/>
      <c r="AH37" s="20"/>
      <c r="AI37" s="22"/>
      <c r="AJ37" s="20"/>
      <c r="AK37" s="22"/>
      <c r="AL37" s="20"/>
      <c r="AM37" s="8"/>
    </row>
    <row r="38" spans="1:39" ht="409.6" x14ac:dyDescent="0.3">
      <c r="A38" s="1">
        <v>36</v>
      </c>
      <c r="B38" s="1" t="s">
        <v>104</v>
      </c>
      <c r="C38" s="16">
        <v>20</v>
      </c>
      <c r="D38" s="17">
        <v>45665</v>
      </c>
      <c r="E38" s="18">
        <v>21</v>
      </c>
      <c r="F38" s="17">
        <f t="shared" si="6"/>
        <v>45665</v>
      </c>
      <c r="G38" s="1"/>
      <c r="H38" s="2"/>
      <c r="I38" s="1" t="s">
        <v>105</v>
      </c>
      <c r="J38" s="1" t="s">
        <v>129</v>
      </c>
      <c r="K38" s="1" t="s">
        <v>127</v>
      </c>
      <c r="L38" s="3" t="s">
        <v>108</v>
      </c>
      <c r="M38" s="1" t="s">
        <v>109</v>
      </c>
      <c r="N38" s="1" t="s">
        <v>9</v>
      </c>
      <c r="O38" s="1" t="s">
        <v>9</v>
      </c>
      <c r="P38" s="2" t="s">
        <v>9</v>
      </c>
      <c r="Q38" s="1" t="s">
        <v>9</v>
      </c>
      <c r="R38" s="1" t="s">
        <v>9</v>
      </c>
      <c r="S38" s="1" t="s">
        <v>9</v>
      </c>
      <c r="T38" s="1" t="s">
        <v>9</v>
      </c>
      <c r="U38" s="1" t="s">
        <v>9</v>
      </c>
      <c r="V38" s="19">
        <v>2630576.3723000004</v>
      </c>
      <c r="W38" s="19">
        <v>45400632</v>
      </c>
      <c r="X38" s="20" t="s">
        <v>129</v>
      </c>
      <c r="Y38" s="20" t="s">
        <v>127</v>
      </c>
      <c r="Z38" s="20"/>
      <c r="AA38" s="21" t="s">
        <v>161</v>
      </c>
      <c r="AB38" s="20"/>
      <c r="AC38" s="20"/>
      <c r="AD38" s="20"/>
      <c r="AE38" s="22"/>
      <c r="AF38" s="20"/>
      <c r="AG38" s="22"/>
      <c r="AH38" s="20"/>
      <c r="AI38" s="22"/>
      <c r="AJ38" s="20"/>
      <c r="AK38" s="22"/>
      <c r="AL38" s="20"/>
      <c r="AM38" s="8"/>
    </row>
    <row r="39" spans="1:39" ht="409.6" x14ac:dyDescent="0.3">
      <c r="A39" s="1">
        <v>37</v>
      </c>
      <c r="B39" s="1" t="s">
        <v>104</v>
      </c>
      <c r="C39" s="16">
        <v>21</v>
      </c>
      <c r="D39" s="17">
        <v>45666</v>
      </c>
      <c r="E39" s="18">
        <v>22</v>
      </c>
      <c r="F39" s="17">
        <f t="shared" si="6"/>
        <v>45666</v>
      </c>
      <c r="G39" s="1"/>
      <c r="H39" s="2"/>
      <c r="I39" s="1" t="s">
        <v>105</v>
      </c>
      <c r="J39" s="1" t="s">
        <v>162</v>
      </c>
      <c r="K39" s="1" t="s">
        <v>163</v>
      </c>
      <c r="L39" s="3" t="s">
        <v>108</v>
      </c>
      <c r="M39" s="1" t="s">
        <v>109</v>
      </c>
      <c r="N39" s="1" t="s">
        <v>9</v>
      </c>
      <c r="O39" s="1" t="s">
        <v>9</v>
      </c>
      <c r="P39" s="2" t="s">
        <v>9</v>
      </c>
      <c r="Q39" s="1" t="s">
        <v>9</v>
      </c>
      <c r="R39" s="1" t="s">
        <v>9</v>
      </c>
      <c r="S39" s="1" t="s">
        <v>9</v>
      </c>
      <c r="T39" s="1" t="s">
        <v>9</v>
      </c>
      <c r="U39" s="1" t="s">
        <v>9</v>
      </c>
      <c r="V39" s="19">
        <v>2225596184</v>
      </c>
      <c r="W39" s="19">
        <v>0</v>
      </c>
      <c r="X39" s="20" t="s">
        <v>162</v>
      </c>
      <c r="Y39" s="20" t="s">
        <v>163</v>
      </c>
      <c r="Z39" s="20"/>
      <c r="AA39" s="21" t="s">
        <v>164</v>
      </c>
      <c r="AB39" s="20"/>
      <c r="AC39" s="20"/>
      <c r="AD39" s="20"/>
      <c r="AE39" s="22"/>
      <c r="AF39" s="20"/>
      <c r="AG39" s="22"/>
      <c r="AH39" s="20"/>
      <c r="AI39" s="22"/>
      <c r="AJ39" s="20"/>
      <c r="AK39" s="22"/>
      <c r="AL39" s="20"/>
      <c r="AM39" s="8"/>
    </row>
    <row r="40" spans="1:39" ht="262.2" x14ac:dyDescent="0.3">
      <c r="A40" s="1">
        <v>38</v>
      </c>
      <c r="B40" s="1" t="s">
        <v>104</v>
      </c>
      <c r="C40" s="16">
        <v>22</v>
      </c>
      <c r="D40" s="17">
        <v>45666</v>
      </c>
      <c r="E40" s="18">
        <v>23</v>
      </c>
      <c r="F40" s="17">
        <f t="shared" si="6"/>
        <v>45666</v>
      </c>
      <c r="G40" s="1"/>
      <c r="H40" s="2"/>
      <c r="I40" s="1" t="s">
        <v>105</v>
      </c>
      <c r="J40" s="1" t="s">
        <v>165</v>
      </c>
      <c r="K40" s="1" t="s">
        <v>166</v>
      </c>
      <c r="L40" s="3" t="s">
        <v>108</v>
      </c>
      <c r="M40" s="1" t="s">
        <v>109</v>
      </c>
      <c r="N40" s="1" t="s">
        <v>9</v>
      </c>
      <c r="O40" s="1" t="s">
        <v>9</v>
      </c>
      <c r="P40" s="2" t="s">
        <v>9</v>
      </c>
      <c r="Q40" s="1" t="s">
        <v>9</v>
      </c>
      <c r="R40" s="1" t="s">
        <v>9</v>
      </c>
      <c r="S40" s="1" t="s">
        <v>9</v>
      </c>
      <c r="T40" s="1" t="s">
        <v>9</v>
      </c>
      <c r="U40" s="1" t="s">
        <v>9</v>
      </c>
      <c r="V40" s="19">
        <v>1060022824.8000001</v>
      </c>
      <c r="W40" s="19">
        <v>0</v>
      </c>
      <c r="X40" s="20" t="s">
        <v>165</v>
      </c>
      <c r="Y40" s="20" t="s">
        <v>166</v>
      </c>
      <c r="Z40" s="20"/>
      <c r="AA40" s="21" t="s">
        <v>167</v>
      </c>
      <c r="AB40" s="20"/>
      <c r="AC40" s="20"/>
      <c r="AD40" s="20"/>
      <c r="AE40" s="22"/>
      <c r="AF40" s="20"/>
      <c r="AG40" s="22"/>
      <c r="AH40" s="20"/>
      <c r="AI40" s="22"/>
      <c r="AJ40" s="20"/>
      <c r="AK40" s="22"/>
      <c r="AL40" s="20"/>
      <c r="AM40" s="8"/>
    </row>
    <row r="41" spans="1:39" ht="409.6" x14ac:dyDescent="0.3">
      <c r="A41" s="1">
        <v>39</v>
      </c>
      <c r="B41" s="1" t="s">
        <v>104</v>
      </c>
      <c r="C41" s="16">
        <v>23</v>
      </c>
      <c r="D41" s="17">
        <v>45666</v>
      </c>
      <c r="E41" s="18">
        <v>24</v>
      </c>
      <c r="F41" s="17">
        <f t="shared" si="6"/>
        <v>45666</v>
      </c>
      <c r="G41" s="1"/>
      <c r="H41" s="2"/>
      <c r="I41" s="1" t="s">
        <v>105</v>
      </c>
      <c r="J41" s="1" t="s">
        <v>168</v>
      </c>
      <c r="K41" s="1" t="s">
        <v>169</v>
      </c>
      <c r="L41" s="3" t="s">
        <v>108</v>
      </c>
      <c r="M41" s="1" t="s">
        <v>109</v>
      </c>
      <c r="N41" s="1" t="s">
        <v>9</v>
      </c>
      <c r="O41" s="1" t="s">
        <v>9</v>
      </c>
      <c r="P41" s="2" t="s">
        <v>9</v>
      </c>
      <c r="Q41" s="1" t="s">
        <v>9</v>
      </c>
      <c r="R41" s="1" t="s">
        <v>9</v>
      </c>
      <c r="S41" s="1" t="s">
        <v>9</v>
      </c>
      <c r="T41" s="1" t="s">
        <v>9</v>
      </c>
      <c r="U41" s="1" t="s">
        <v>9</v>
      </c>
      <c r="V41" s="19">
        <v>63103023.219999999</v>
      </c>
      <c r="W41" s="19">
        <v>40167754</v>
      </c>
      <c r="X41" s="20" t="s">
        <v>168</v>
      </c>
      <c r="Y41" s="20" t="s">
        <v>169</v>
      </c>
      <c r="Z41" s="20"/>
      <c r="AA41" s="21" t="s">
        <v>170</v>
      </c>
      <c r="AB41" s="20"/>
      <c r="AC41" s="20"/>
      <c r="AD41" s="20"/>
      <c r="AE41" s="22"/>
      <c r="AF41" s="20"/>
      <c r="AG41" s="22"/>
      <c r="AH41" s="20"/>
      <c r="AI41" s="22"/>
      <c r="AJ41" s="20"/>
      <c r="AK41" s="22"/>
      <c r="AL41" s="20"/>
      <c r="AM41" s="8"/>
    </row>
    <row r="42" spans="1:39" ht="262.2" x14ac:dyDescent="0.3">
      <c r="A42" s="1">
        <v>40</v>
      </c>
      <c r="B42" s="1" t="s">
        <v>104</v>
      </c>
      <c r="C42" s="16">
        <v>24</v>
      </c>
      <c r="D42" s="17">
        <v>45666</v>
      </c>
      <c r="E42" s="18">
        <v>25</v>
      </c>
      <c r="F42" s="17">
        <f t="shared" si="6"/>
        <v>45666</v>
      </c>
      <c r="G42" s="1"/>
      <c r="H42" s="2"/>
      <c r="I42" s="1" t="s">
        <v>105</v>
      </c>
      <c r="J42" s="1" t="s">
        <v>171</v>
      </c>
      <c r="K42" s="1" t="s">
        <v>172</v>
      </c>
      <c r="L42" s="3" t="s">
        <v>108</v>
      </c>
      <c r="M42" s="1" t="s">
        <v>109</v>
      </c>
      <c r="N42" s="1" t="s">
        <v>9</v>
      </c>
      <c r="O42" s="1" t="s">
        <v>9</v>
      </c>
      <c r="P42" s="2" t="s">
        <v>9</v>
      </c>
      <c r="Q42" s="1" t="s">
        <v>9</v>
      </c>
      <c r="R42" s="1" t="s">
        <v>9</v>
      </c>
      <c r="S42" s="1" t="s">
        <v>9</v>
      </c>
      <c r="T42" s="1" t="s">
        <v>9</v>
      </c>
      <c r="U42" s="1" t="s">
        <v>9</v>
      </c>
      <c r="V42" s="19">
        <v>0</v>
      </c>
      <c r="W42" s="19">
        <v>0</v>
      </c>
      <c r="X42" s="20" t="s">
        <v>171</v>
      </c>
      <c r="Y42" s="20" t="s">
        <v>172</v>
      </c>
      <c r="Z42" s="20"/>
      <c r="AA42" s="21" t="s">
        <v>173</v>
      </c>
      <c r="AB42" s="20"/>
      <c r="AC42" s="20"/>
      <c r="AD42" s="20"/>
      <c r="AE42" s="22"/>
      <c r="AF42" s="20"/>
      <c r="AG42" s="22"/>
      <c r="AH42" s="20"/>
      <c r="AI42" s="22"/>
      <c r="AJ42" s="20"/>
      <c r="AK42" s="22"/>
      <c r="AL42" s="20"/>
      <c r="AM42" s="8"/>
    </row>
    <row r="43" spans="1:39" ht="262.2" x14ac:dyDescent="0.3">
      <c r="A43" s="1">
        <v>41</v>
      </c>
      <c r="B43" s="1" t="s">
        <v>104</v>
      </c>
      <c r="C43" s="16">
        <v>25</v>
      </c>
      <c r="D43" s="17">
        <v>45666</v>
      </c>
      <c r="E43" s="18">
        <v>26</v>
      </c>
      <c r="F43" s="17">
        <f t="shared" si="6"/>
        <v>45666</v>
      </c>
      <c r="G43" s="1"/>
      <c r="H43" s="2"/>
      <c r="I43" s="1" t="s">
        <v>105</v>
      </c>
      <c r="J43" s="1" t="s">
        <v>174</v>
      </c>
      <c r="K43" s="1" t="s">
        <v>175</v>
      </c>
      <c r="L43" s="3" t="s">
        <v>108</v>
      </c>
      <c r="M43" s="1" t="s">
        <v>109</v>
      </c>
      <c r="N43" s="1" t="s">
        <v>9</v>
      </c>
      <c r="O43" s="1" t="s">
        <v>9</v>
      </c>
      <c r="P43" s="2" t="s">
        <v>9</v>
      </c>
      <c r="Q43" s="1" t="s">
        <v>9</v>
      </c>
      <c r="R43" s="1" t="s">
        <v>9</v>
      </c>
      <c r="S43" s="1" t="s">
        <v>9</v>
      </c>
      <c r="T43" s="1" t="s">
        <v>9</v>
      </c>
      <c r="U43" s="1" t="s">
        <v>9</v>
      </c>
      <c r="V43" s="19">
        <v>16541491.013599999</v>
      </c>
      <c r="W43" s="19">
        <v>50691046</v>
      </c>
      <c r="X43" s="20" t="s">
        <v>174</v>
      </c>
      <c r="Y43" s="20" t="s">
        <v>175</v>
      </c>
      <c r="Z43" s="20"/>
      <c r="AA43" s="21" t="s">
        <v>176</v>
      </c>
      <c r="AB43" s="20"/>
      <c r="AC43" s="20"/>
      <c r="AD43" s="20"/>
      <c r="AE43" s="22"/>
      <c r="AF43" s="20"/>
      <c r="AG43" s="22"/>
      <c r="AH43" s="20"/>
      <c r="AI43" s="22"/>
      <c r="AJ43" s="20"/>
      <c r="AK43" s="22"/>
      <c r="AL43" s="20"/>
      <c r="AM43" s="8"/>
    </row>
    <row r="44" spans="1:39" ht="331.2" x14ac:dyDescent="0.3">
      <c r="A44" s="1">
        <v>42</v>
      </c>
      <c r="B44" s="1" t="s">
        <v>104</v>
      </c>
      <c r="C44" s="16">
        <v>26</v>
      </c>
      <c r="D44" s="17">
        <v>45667</v>
      </c>
      <c r="E44" s="18">
        <v>27</v>
      </c>
      <c r="F44" s="17">
        <f t="shared" si="6"/>
        <v>45667</v>
      </c>
      <c r="G44" s="1"/>
      <c r="H44" s="2"/>
      <c r="I44" s="1" t="s">
        <v>105</v>
      </c>
      <c r="J44" s="1" t="s">
        <v>177</v>
      </c>
      <c r="K44" s="1" t="s">
        <v>178</v>
      </c>
      <c r="L44" s="3" t="s">
        <v>179</v>
      </c>
      <c r="M44" s="1" t="s">
        <v>180</v>
      </c>
      <c r="N44" s="1" t="s">
        <v>9</v>
      </c>
      <c r="O44" s="1" t="s">
        <v>9</v>
      </c>
      <c r="P44" s="2" t="s">
        <v>9</v>
      </c>
      <c r="Q44" s="1" t="s">
        <v>9</v>
      </c>
      <c r="R44" s="1" t="s">
        <v>9</v>
      </c>
      <c r="S44" s="1" t="s">
        <v>9</v>
      </c>
      <c r="T44" s="1" t="s">
        <v>9</v>
      </c>
      <c r="U44" s="1" t="s">
        <v>9</v>
      </c>
      <c r="V44" s="19">
        <v>0</v>
      </c>
      <c r="W44" s="19">
        <v>7043580</v>
      </c>
      <c r="X44" s="20" t="s">
        <v>177</v>
      </c>
      <c r="Y44" s="20" t="s">
        <v>178</v>
      </c>
      <c r="Z44" s="20"/>
      <c r="AA44" s="21" t="s">
        <v>181</v>
      </c>
      <c r="AB44" s="20"/>
      <c r="AC44" s="20"/>
      <c r="AD44" s="20"/>
      <c r="AE44" s="22"/>
      <c r="AF44" s="20"/>
      <c r="AG44" s="22"/>
      <c r="AH44" s="20"/>
      <c r="AI44" s="22"/>
      <c r="AJ44" s="20"/>
      <c r="AK44" s="22"/>
      <c r="AL44" s="20"/>
      <c r="AM44" s="8"/>
    </row>
    <row r="45" spans="1:39" ht="331.2" x14ac:dyDescent="0.3">
      <c r="A45" s="1">
        <v>43</v>
      </c>
      <c r="B45" s="1" t="s">
        <v>104</v>
      </c>
      <c r="C45" s="16">
        <v>27</v>
      </c>
      <c r="D45" s="17">
        <v>45665</v>
      </c>
      <c r="E45" s="18">
        <v>28</v>
      </c>
      <c r="F45" s="17">
        <f t="shared" si="6"/>
        <v>45665</v>
      </c>
      <c r="G45" s="1"/>
      <c r="H45" s="2"/>
      <c r="I45" s="1" t="s">
        <v>105</v>
      </c>
      <c r="J45" s="1" t="s">
        <v>182</v>
      </c>
      <c r="K45" s="1" t="s">
        <v>183</v>
      </c>
      <c r="L45" s="3" t="s">
        <v>184</v>
      </c>
      <c r="M45" s="1" t="s">
        <v>185</v>
      </c>
      <c r="N45" s="1" t="s">
        <v>9</v>
      </c>
      <c r="O45" s="1" t="s">
        <v>9</v>
      </c>
      <c r="P45" s="2" t="s">
        <v>9</v>
      </c>
      <c r="Q45" s="1" t="s">
        <v>9</v>
      </c>
      <c r="R45" s="1" t="s">
        <v>9</v>
      </c>
      <c r="S45" s="1" t="s">
        <v>9</v>
      </c>
      <c r="T45" s="1" t="s">
        <v>9</v>
      </c>
      <c r="U45" s="1" t="s">
        <v>9</v>
      </c>
      <c r="V45" s="19">
        <v>9004379.9681000002</v>
      </c>
      <c r="W45" s="19">
        <v>28142230</v>
      </c>
      <c r="X45" s="20" t="s">
        <v>182</v>
      </c>
      <c r="Y45" s="20" t="s">
        <v>183</v>
      </c>
      <c r="Z45" s="20"/>
      <c r="AA45" s="21" t="s">
        <v>186</v>
      </c>
      <c r="AB45" s="20"/>
      <c r="AC45" s="20"/>
      <c r="AD45" s="20"/>
      <c r="AE45" s="22"/>
      <c r="AF45" s="20"/>
      <c r="AG45" s="22"/>
      <c r="AH45" s="20"/>
      <c r="AI45" s="22"/>
      <c r="AJ45" s="20"/>
      <c r="AK45" s="22"/>
      <c r="AL45" s="20"/>
      <c r="AM45" s="8"/>
    </row>
    <row r="46" spans="1:39" ht="289.8" x14ac:dyDescent="0.3">
      <c r="A46" s="1">
        <v>44</v>
      </c>
      <c r="B46" s="1" t="s">
        <v>104</v>
      </c>
      <c r="C46" s="16">
        <v>28</v>
      </c>
      <c r="D46" s="17">
        <v>45667</v>
      </c>
      <c r="E46" s="18">
        <v>29</v>
      </c>
      <c r="F46" s="17">
        <f t="shared" si="6"/>
        <v>45667</v>
      </c>
      <c r="G46" s="1"/>
      <c r="H46" s="2"/>
      <c r="I46" s="1" t="s">
        <v>105</v>
      </c>
      <c r="J46" s="1" t="s">
        <v>187</v>
      </c>
      <c r="K46" s="1" t="s">
        <v>188</v>
      </c>
      <c r="L46" s="3" t="s">
        <v>184</v>
      </c>
      <c r="M46" s="1" t="s">
        <v>185</v>
      </c>
      <c r="N46" s="1" t="s">
        <v>9</v>
      </c>
      <c r="O46" s="1" t="s">
        <v>9</v>
      </c>
      <c r="P46" s="2" t="s">
        <v>9</v>
      </c>
      <c r="Q46" s="1" t="s">
        <v>9</v>
      </c>
      <c r="R46" s="1" t="s">
        <v>9</v>
      </c>
      <c r="S46" s="1" t="s">
        <v>9</v>
      </c>
      <c r="T46" s="1" t="s">
        <v>9</v>
      </c>
      <c r="U46" s="1" t="s">
        <v>9</v>
      </c>
      <c r="V46" s="19">
        <v>154569908.859</v>
      </c>
      <c r="W46" s="19">
        <v>0</v>
      </c>
      <c r="X46" s="20" t="s">
        <v>187</v>
      </c>
      <c r="Y46" s="20" t="s">
        <v>188</v>
      </c>
      <c r="Z46" s="20"/>
      <c r="AA46" s="21" t="s">
        <v>189</v>
      </c>
      <c r="AB46" s="20"/>
      <c r="AC46" s="20"/>
      <c r="AD46" s="20"/>
      <c r="AE46" s="22"/>
      <c r="AF46" s="20"/>
      <c r="AG46" s="22"/>
      <c r="AH46" s="20"/>
      <c r="AI46" s="22"/>
      <c r="AJ46" s="20"/>
      <c r="AK46" s="22"/>
      <c r="AL46" s="20"/>
      <c r="AM46" s="8"/>
    </row>
    <row r="47" spans="1:39" ht="409.6" x14ac:dyDescent="0.3">
      <c r="A47" s="1">
        <v>45</v>
      </c>
      <c r="B47" s="1" t="s">
        <v>104</v>
      </c>
      <c r="C47" s="16">
        <v>29</v>
      </c>
      <c r="D47" s="17">
        <v>45671</v>
      </c>
      <c r="E47" s="18">
        <v>30</v>
      </c>
      <c r="F47" s="17">
        <f t="shared" si="6"/>
        <v>45671</v>
      </c>
      <c r="G47" s="1"/>
      <c r="H47" s="2"/>
      <c r="I47" s="1" t="s">
        <v>105</v>
      </c>
      <c r="J47" s="1" t="s">
        <v>144</v>
      </c>
      <c r="K47" s="1" t="s">
        <v>190</v>
      </c>
      <c r="L47" s="3" t="s">
        <v>108</v>
      </c>
      <c r="M47" s="1" t="s">
        <v>109</v>
      </c>
      <c r="N47" s="1" t="s">
        <v>9</v>
      </c>
      <c r="O47" s="1" t="s">
        <v>9</v>
      </c>
      <c r="P47" s="2" t="s">
        <v>9</v>
      </c>
      <c r="Q47" s="1" t="s">
        <v>9</v>
      </c>
      <c r="R47" s="1" t="s">
        <v>9</v>
      </c>
      <c r="S47" s="1" t="s">
        <v>9</v>
      </c>
      <c r="T47" s="1" t="s">
        <v>9</v>
      </c>
      <c r="U47" s="1" t="s">
        <v>9</v>
      </c>
      <c r="V47" s="19" t="e">
        <v>#VALUE!</v>
      </c>
      <c r="W47" s="19">
        <v>0</v>
      </c>
      <c r="X47" s="20" t="s">
        <v>144</v>
      </c>
      <c r="Y47" s="20" t="s">
        <v>190</v>
      </c>
      <c r="Z47" s="20"/>
      <c r="AA47" s="21" t="s">
        <v>191</v>
      </c>
      <c r="AB47" s="20"/>
      <c r="AC47" s="20"/>
      <c r="AD47" s="20"/>
      <c r="AE47" s="22"/>
      <c r="AF47" s="20"/>
      <c r="AG47" s="22"/>
      <c r="AH47" s="20"/>
      <c r="AI47" s="22"/>
      <c r="AJ47" s="20"/>
      <c r="AK47" s="22"/>
      <c r="AL47" s="20"/>
      <c r="AM47" s="8"/>
    </row>
    <row r="48" spans="1:39" ht="331.2" x14ac:dyDescent="0.3">
      <c r="A48" s="1">
        <v>46</v>
      </c>
      <c r="B48" s="1" t="s">
        <v>104</v>
      </c>
      <c r="C48" s="16">
        <v>30</v>
      </c>
      <c r="D48" s="17">
        <v>45671</v>
      </c>
      <c r="E48" s="18">
        <v>31</v>
      </c>
      <c r="F48" s="17">
        <f t="shared" si="6"/>
        <v>45671</v>
      </c>
      <c r="G48" s="1"/>
      <c r="H48" s="2"/>
      <c r="I48" s="1" t="s">
        <v>105</v>
      </c>
      <c r="J48" s="1" t="s">
        <v>192</v>
      </c>
      <c r="K48" s="1" t="s">
        <v>193</v>
      </c>
      <c r="L48" s="3" t="s">
        <v>179</v>
      </c>
      <c r="M48" s="1" t="s">
        <v>180</v>
      </c>
      <c r="N48" s="1" t="s">
        <v>9</v>
      </c>
      <c r="O48" s="1" t="s">
        <v>9</v>
      </c>
      <c r="P48" s="2" t="s">
        <v>9</v>
      </c>
      <c r="Q48" s="1" t="s">
        <v>9</v>
      </c>
      <c r="R48" s="1" t="s">
        <v>9</v>
      </c>
      <c r="S48" s="1" t="s">
        <v>9</v>
      </c>
      <c r="T48" s="1" t="s">
        <v>9</v>
      </c>
      <c r="U48" s="1" t="s">
        <v>9</v>
      </c>
      <c r="V48" s="19">
        <v>0</v>
      </c>
      <c r="W48" s="19">
        <v>0</v>
      </c>
      <c r="X48" s="20" t="s">
        <v>192</v>
      </c>
      <c r="Y48" s="20" t="s">
        <v>193</v>
      </c>
      <c r="Z48" s="20"/>
      <c r="AA48" s="21" t="s">
        <v>194</v>
      </c>
      <c r="AB48" s="20"/>
      <c r="AC48" s="20"/>
      <c r="AD48" s="20"/>
      <c r="AE48" s="22"/>
      <c r="AF48" s="20"/>
      <c r="AG48" s="22"/>
      <c r="AH48" s="20"/>
      <c r="AI48" s="22"/>
      <c r="AJ48" s="20"/>
      <c r="AK48" s="22"/>
      <c r="AL48" s="20"/>
      <c r="AM48" s="8"/>
    </row>
    <row r="49" spans="1:39" ht="409.6" x14ac:dyDescent="0.3">
      <c r="A49" s="1">
        <v>47</v>
      </c>
      <c r="B49" s="1" t="s">
        <v>104</v>
      </c>
      <c r="C49" s="16">
        <v>31</v>
      </c>
      <c r="D49" s="17">
        <v>45671</v>
      </c>
      <c r="E49" s="18">
        <v>32</v>
      </c>
      <c r="F49" s="17">
        <f t="shared" si="6"/>
        <v>45671</v>
      </c>
      <c r="G49" s="1"/>
      <c r="H49" s="2"/>
      <c r="I49" s="1" t="s">
        <v>105</v>
      </c>
      <c r="J49" s="1" t="s">
        <v>195</v>
      </c>
      <c r="K49" s="1" t="s">
        <v>196</v>
      </c>
      <c r="L49" s="3" t="s">
        <v>108</v>
      </c>
      <c r="M49" s="1" t="s">
        <v>109</v>
      </c>
      <c r="N49" s="1" t="s">
        <v>9</v>
      </c>
      <c r="O49" s="1" t="s">
        <v>9</v>
      </c>
      <c r="P49" s="2" t="s">
        <v>9</v>
      </c>
      <c r="Q49" s="1" t="s">
        <v>9</v>
      </c>
      <c r="R49" s="1" t="s">
        <v>9</v>
      </c>
      <c r="S49" s="1" t="s">
        <v>9</v>
      </c>
      <c r="T49" s="1" t="s">
        <v>9</v>
      </c>
      <c r="U49" s="1" t="s">
        <v>9</v>
      </c>
      <c r="V49" s="19">
        <v>46086946.920000002</v>
      </c>
      <c r="W49" s="19">
        <v>0</v>
      </c>
      <c r="X49" s="20" t="s">
        <v>195</v>
      </c>
      <c r="Y49" s="20" t="s">
        <v>196</v>
      </c>
      <c r="Z49" s="20"/>
      <c r="AA49" s="21" t="s">
        <v>197</v>
      </c>
      <c r="AB49" s="20"/>
      <c r="AC49" s="20"/>
      <c r="AD49" s="20"/>
      <c r="AE49" s="22"/>
      <c r="AF49" s="20"/>
      <c r="AG49" s="22"/>
      <c r="AH49" s="20"/>
      <c r="AI49" s="22"/>
      <c r="AJ49" s="20"/>
      <c r="AK49" s="22"/>
      <c r="AL49" s="20"/>
      <c r="AM49" s="8"/>
    </row>
    <row r="50" spans="1:39" ht="262.2" x14ac:dyDescent="0.3">
      <c r="A50" s="1">
        <v>48</v>
      </c>
      <c r="B50" s="1" t="s">
        <v>104</v>
      </c>
      <c r="C50" s="16">
        <v>32</v>
      </c>
      <c r="D50" s="17">
        <v>45672</v>
      </c>
      <c r="E50" s="18">
        <v>33</v>
      </c>
      <c r="F50" s="17">
        <f t="shared" si="6"/>
        <v>45672</v>
      </c>
      <c r="G50" s="1"/>
      <c r="H50" s="2"/>
      <c r="I50" s="1" t="s">
        <v>105</v>
      </c>
      <c r="J50" s="1" t="s">
        <v>198</v>
      </c>
      <c r="K50" s="1" t="s">
        <v>199</v>
      </c>
      <c r="L50" s="3" t="s">
        <v>108</v>
      </c>
      <c r="M50" s="1" t="s">
        <v>109</v>
      </c>
      <c r="N50" s="1" t="s">
        <v>9</v>
      </c>
      <c r="O50" s="1" t="s">
        <v>9</v>
      </c>
      <c r="P50" s="2" t="s">
        <v>9</v>
      </c>
      <c r="Q50" s="1" t="s">
        <v>9</v>
      </c>
      <c r="R50" s="1" t="s">
        <v>9</v>
      </c>
      <c r="S50" s="1" t="s">
        <v>9</v>
      </c>
      <c r="T50" s="1" t="s">
        <v>9</v>
      </c>
      <c r="U50" s="1" t="s">
        <v>9</v>
      </c>
      <c r="V50" s="19">
        <v>238898567.60000002</v>
      </c>
      <c r="W50" s="19">
        <v>0</v>
      </c>
      <c r="X50" s="20" t="s">
        <v>198</v>
      </c>
      <c r="Y50" s="20" t="s">
        <v>199</v>
      </c>
      <c r="Z50" s="20"/>
      <c r="AA50" s="21" t="s">
        <v>200</v>
      </c>
      <c r="AB50" s="20"/>
      <c r="AC50" s="20"/>
      <c r="AD50" s="20"/>
      <c r="AE50" s="22"/>
      <c r="AF50" s="20"/>
      <c r="AG50" s="22"/>
      <c r="AH50" s="20"/>
      <c r="AI50" s="22"/>
      <c r="AJ50" s="20"/>
      <c r="AK50" s="22"/>
      <c r="AL50" s="20"/>
      <c r="AM50" s="8"/>
    </row>
    <row r="51" spans="1:39" ht="262.2" x14ac:dyDescent="0.3">
      <c r="A51" s="1">
        <v>49</v>
      </c>
      <c r="B51" s="1" t="s">
        <v>104</v>
      </c>
      <c r="C51" s="16">
        <v>33</v>
      </c>
      <c r="D51" s="17">
        <v>45673</v>
      </c>
      <c r="E51" s="18">
        <v>34</v>
      </c>
      <c r="F51" s="17">
        <f t="shared" si="6"/>
        <v>45673</v>
      </c>
      <c r="G51" s="1"/>
      <c r="H51" s="2"/>
      <c r="I51" s="1" t="s">
        <v>105</v>
      </c>
      <c r="J51" s="1" t="s">
        <v>201</v>
      </c>
      <c r="K51" s="1" t="s">
        <v>202</v>
      </c>
      <c r="L51" s="3" t="s">
        <v>108</v>
      </c>
      <c r="M51" s="1" t="s">
        <v>109</v>
      </c>
      <c r="N51" s="1" t="s">
        <v>9</v>
      </c>
      <c r="O51" s="1" t="s">
        <v>9</v>
      </c>
      <c r="P51" s="2" t="s">
        <v>9</v>
      </c>
      <c r="Q51" s="1" t="s">
        <v>9</v>
      </c>
      <c r="R51" s="1" t="s">
        <v>9</v>
      </c>
      <c r="S51" s="1" t="s">
        <v>9</v>
      </c>
      <c r="T51" s="1" t="s">
        <v>9</v>
      </c>
      <c r="U51" s="1" t="s">
        <v>9</v>
      </c>
      <c r="V51" s="19">
        <v>4453075</v>
      </c>
      <c r="W51" s="19">
        <v>0</v>
      </c>
      <c r="X51" s="20" t="s">
        <v>201</v>
      </c>
      <c r="Y51" s="20" t="s">
        <v>202</v>
      </c>
      <c r="Z51" s="20"/>
      <c r="AA51" s="21" t="s">
        <v>203</v>
      </c>
      <c r="AB51" s="20"/>
      <c r="AC51" s="20"/>
      <c r="AD51" s="20"/>
      <c r="AE51" s="22"/>
      <c r="AF51" s="20"/>
      <c r="AG51" s="22"/>
      <c r="AH51" s="20"/>
      <c r="AI51" s="22"/>
      <c r="AJ51" s="20"/>
      <c r="AK51" s="22"/>
      <c r="AL51" s="20"/>
      <c r="AM51" s="8"/>
    </row>
    <row r="52" spans="1:39" x14ac:dyDescent="0.3">
      <c r="A52" s="1">
        <v>50</v>
      </c>
      <c r="B52" s="1" t="s">
        <v>104</v>
      </c>
      <c r="C52" s="16">
        <v>34</v>
      </c>
      <c r="D52" s="17">
        <v>45673</v>
      </c>
      <c r="E52" s="18">
        <v>35</v>
      </c>
      <c r="F52" s="17">
        <f t="shared" si="6"/>
        <v>45673</v>
      </c>
      <c r="G52" s="1"/>
      <c r="H52" s="2"/>
      <c r="I52" s="1" t="s">
        <v>105</v>
      </c>
      <c r="J52" s="1" t="s">
        <v>204</v>
      </c>
      <c r="K52" s="1" t="s">
        <v>205</v>
      </c>
      <c r="L52" s="3" t="s">
        <v>206</v>
      </c>
      <c r="M52" s="1" t="e">
        <v>#N/A</v>
      </c>
      <c r="N52" s="1" t="s">
        <v>9</v>
      </c>
      <c r="O52" s="1" t="s">
        <v>9</v>
      </c>
      <c r="P52" s="2" t="s">
        <v>9</v>
      </c>
      <c r="Q52" s="1" t="s">
        <v>9</v>
      </c>
      <c r="R52" s="1" t="s">
        <v>9</v>
      </c>
      <c r="S52" s="1" t="s">
        <v>9</v>
      </c>
      <c r="T52" s="1" t="s">
        <v>9</v>
      </c>
      <c r="U52" s="1" t="s">
        <v>9</v>
      </c>
      <c r="V52" s="19">
        <v>0</v>
      </c>
      <c r="W52" s="19">
        <v>0</v>
      </c>
      <c r="X52" s="20" t="s">
        <v>204</v>
      </c>
      <c r="Y52" s="20" t="s">
        <v>205</v>
      </c>
      <c r="Z52" s="20"/>
      <c r="AA52" s="21">
        <v>0</v>
      </c>
      <c r="AB52" s="20"/>
      <c r="AC52" s="20"/>
      <c r="AD52" s="20"/>
      <c r="AE52" s="22"/>
      <c r="AF52" s="20"/>
      <c r="AG52" s="22"/>
      <c r="AH52" s="20"/>
      <c r="AI52" s="22"/>
      <c r="AJ52" s="20"/>
      <c r="AK52" s="22"/>
      <c r="AL52" s="20"/>
      <c r="AM52" s="8"/>
    </row>
    <row r="53" spans="1:39" x14ac:dyDescent="0.3">
      <c r="A53" s="1">
        <v>51</v>
      </c>
      <c r="B53" s="1" t="s">
        <v>104</v>
      </c>
      <c r="C53" s="16">
        <v>35</v>
      </c>
      <c r="D53" s="17">
        <v>45673</v>
      </c>
      <c r="E53" s="18">
        <v>36</v>
      </c>
      <c r="F53" s="17">
        <f t="shared" si="6"/>
        <v>45673</v>
      </c>
      <c r="G53" s="1"/>
      <c r="H53" s="2"/>
      <c r="I53" s="1" t="s">
        <v>105</v>
      </c>
      <c r="J53" s="1" t="s">
        <v>204</v>
      </c>
      <c r="K53" s="1" t="s">
        <v>207</v>
      </c>
      <c r="L53" s="3" t="s">
        <v>206</v>
      </c>
      <c r="M53" s="1" t="e">
        <v>#N/A</v>
      </c>
      <c r="N53" s="1" t="s">
        <v>9</v>
      </c>
      <c r="O53" s="1" t="s">
        <v>9</v>
      </c>
      <c r="P53" s="2" t="s">
        <v>9</v>
      </c>
      <c r="Q53" s="1" t="s">
        <v>9</v>
      </c>
      <c r="R53" s="1" t="s">
        <v>9</v>
      </c>
      <c r="S53" s="1" t="s">
        <v>9</v>
      </c>
      <c r="T53" s="1" t="s">
        <v>9</v>
      </c>
      <c r="U53" s="1" t="s">
        <v>9</v>
      </c>
      <c r="V53" s="19">
        <v>0</v>
      </c>
      <c r="W53" s="19">
        <v>0</v>
      </c>
      <c r="X53" s="20" t="s">
        <v>204</v>
      </c>
      <c r="Y53" s="20" t="s">
        <v>207</v>
      </c>
      <c r="Z53" s="20"/>
      <c r="AA53" s="21">
        <v>0</v>
      </c>
      <c r="AB53" s="20"/>
      <c r="AC53" s="20"/>
      <c r="AD53" s="20"/>
      <c r="AE53" s="22"/>
      <c r="AF53" s="20"/>
      <c r="AG53" s="22"/>
      <c r="AH53" s="20"/>
      <c r="AI53" s="22"/>
      <c r="AJ53" s="20"/>
      <c r="AK53" s="22"/>
      <c r="AL53" s="20"/>
      <c r="AM53" s="8"/>
    </row>
    <row r="54" spans="1:39" x14ac:dyDescent="0.3">
      <c r="A54" s="1">
        <v>52</v>
      </c>
      <c r="B54" s="1" t="s">
        <v>104</v>
      </c>
      <c r="C54" s="16">
        <v>36</v>
      </c>
      <c r="D54" s="17">
        <v>45673</v>
      </c>
      <c r="E54" s="18">
        <v>37</v>
      </c>
      <c r="F54" s="17">
        <f t="shared" si="6"/>
        <v>45673</v>
      </c>
      <c r="G54" s="1"/>
      <c r="H54" s="2"/>
      <c r="I54" s="1" t="s">
        <v>105</v>
      </c>
      <c r="J54" s="1" t="s">
        <v>204</v>
      </c>
      <c r="K54" s="1" t="s">
        <v>205</v>
      </c>
      <c r="L54" s="3" t="s">
        <v>206</v>
      </c>
      <c r="M54" s="1" t="e">
        <v>#N/A</v>
      </c>
      <c r="N54" s="1" t="s">
        <v>9</v>
      </c>
      <c r="O54" s="1" t="s">
        <v>9</v>
      </c>
      <c r="P54" s="2" t="s">
        <v>9</v>
      </c>
      <c r="Q54" s="1" t="s">
        <v>9</v>
      </c>
      <c r="R54" s="1" t="s">
        <v>9</v>
      </c>
      <c r="S54" s="1" t="s">
        <v>9</v>
      </c>
      <c r="T54" s="1" t="s">
        <v>9</v>
      </c>
      <c r="U54" s="1" t="s">
        <v>9</v>
      </c>
      <c r="V54" s="19">
        <v>0</v>
      </c>
      <c r="W54" s="19">
        <v>0</v>
      </c>
      <c r="X54" s="20" t="s">
        <v>204</v>
      </c>
      <c r="Y54" s="20" t="s">
        <v>205</v>
      </c>
      <c r="Z54" s="20"/>
      <c r="AA54" s="21">
        <v>0</v>
      </c>
      <c r="AB54" s="20"/>
      <c r="AC54" s="20"/>
      <c r="AD54" s="20"/>
      <c r="AE54" s="22"/>
      <c r="AF54" s="20"/>
      <c r="AG54" s="22"/>
      <c r="AH54" s="20"/>
      <c r="AI54" s="22"/>
      <c r="AJ54" s="20"/>
      <c r="AK54" s="22"/>
      <c r="AL54" s="20"/>
      <c r="AM54" s="8"/>
    </row>
    <row r="55" spans="1:39" ht="262.2" x14ac:dyDescent="0.3">
      <c r="A55" s="1">
        <v>53</v>
      </c>
      <c r="B55" s="1" t="s">
        <v>104</v>
      </c>
      <c r="C55" s="16">
        <v>37</v>
      </c>
      <c r="D55" s="17">
        <v>45674</v>
      </c>
      <c r="E55" s="18">
        <v>38</v>
      </c>
      <c r="F55" s="17">
        <f t="shared" si="6"/>
        <v>45674</v>
      </c>
      <c r="G55" s="1"/>
      <c r="H55" s="2"/>
      <c r="I55" s="1" t="s">
        <v>105</v>
      </c>
      <c r="J55" s="1" t="s">
        <v>132</v>
      </c>
      <c r="K55" s="1" t="s">
        <v>208</v>
      </c>
      <c r="L55" s="3" t="s">
        <v>108</v>
      </c>
      <c r="M55" s="1" t="s">
        <v>109</v>
      </c>
      <c r="N55" s="1" t="s">
        <v>9</v>
      </c>
      <c r="O55" s="1" t="s">
        <v>9</v>
      </c>
      <c r="P55" s="2" t="s">
        <v>9</v>
      </c>
      <c r="Q55" s="1" t="s">
        <v>9</v>
      </c>
      <c r="R55" s="1" t="s">
        <v>9</v>
      </c>
      <c r="S55" s="1" t="s">
        <v>9</v>
      </c>
      <c r="T55" s="1" t="s">
        <v>9</v>
      </c>
      <c r="U55" s="1" t="s">
        <v>9</v>
      </c>
      <c r="V55" s="19">
        <v>965170.22100000014</v>
      </c>
      <c r="W55" s="19">
        <v>0</v>
      </c>
      <c r="X55" s="20" t="s">
        <v>132</v>
      </c>
      <c r="Y55" s="20" t="s">
        <v>208</v>
      </c>
      <c r="Z55" s="20"/>
      <c r="AA55" s="21" t="s">
        <v>209</v>
      </c>
      <c r="AB55" s="20"/>
      <c r="AC55" s="20"/>
      <c r="AD55" s="20"/>
      <c r="AE55" s="22"/>
      <c r="AF55" s="20"/>
      <c r="AG55" s="22"/>
      <c r="AH55" s="20"/>
      <c r="AI55" s="22"/>
      <c r="AJ55" s="20"/>
      <c r="AK55" s="22"/>
      <c r="AL55" s="20"/>
      <c r="AM55" s="8"/>
    </row>
    <row r="56" spans="1:39" ht="262.2" x14ac:dyDescent="0.3">
      <c r="A56" s="1">
        <v>54</v>
      </c>
      <c r="B56" s="1" t="s">
        <v>104</v>
      </c>
      <c r="C56" s="16">
        <v>38</v>
      </c>
      <c r="D56" s="17">
        <v>45674</v>
      </c>
      <c r="E56" s="18">
        <v>39</v>
      </c>
      <c r="F56" s="17">
        <f t="shared" si="6"/>
        <v>45674</v>
      </c>
      <c r="G56" s="1"/>
      <c r="H56" s="2"/>
      <c r="I56" s="1" t="s">
        <v>105</v>
      </c>
      <c r="J56" s="1" t="s">
        <v>171</v>
      </c>
      <c r="K56" s="1" t="s">
        <v>172</v>
      </c>
      <c r="L56" s="3" t="s">
        <v>108</v>
      </c>
      <c r="M56" s="1" t="s">
        <v>109</v>
      </c>
      <c r="N56" s="1" t="s">
        <v>9</v>
      </c>
      <c r="O56" s="1" t="s">
        <v>9</v>
      </c>
      <c r="P56" s="2" t="s">
        <v>9</v>
      </c>
      <c r="Q56" s="1" t="s">
        <v>9</v>
      </c>
      <c r="R56" s="1" t="s">
        <v>9</v>
      </c>
      <c r="S56" s="1" t="s">
        <v>9</v>
      </c>
      <c r="T56" s="1" t="s">
        <v>9</v>
      </c>
      <c r="U56" s="1" t="s">
        <v>9</v>
      </c>
      <c r="V56" s="19">
        <v>0</v>
      </c>
      <c r="W56" s="19">
        <v>0</v>
      </c>
      <c r="X56" s="20" t="s">
        <v>171</v>
      </c>
      <c r="Y56" s="20" t="s">
        <v>172</v>
      </c>
      <c r="Z56" s="20"/>
      <c r="AA56" s="21" t="s">
        <v>210</v>
      </c>
      <c r="AB56" s="20"/>
      <c r="AC56" s="20"/>
      <c r="AD56" s="20"/>
      <c r="AE56" s="22"/>
      <c r="AF56" s="20"/>
      <c r="AG56" s="22"/>
      <c r="AH56" s="20"/>
      <c r="AI56" s="22"/>
      <c r="AJ56" s="20"/>
      <c r="AK56" s="22"/>
      <c r="AL56" s="20"/>
      <c r="AM56" s="8"/>
    </row>
    <row r="57" spans="1:39" ht="262.2" x14ac:dyDescent="0.3">
      <c r="A57" s="1">
        <v>55</v>
      </c>
      <c r="B57" s="1" t="s">
        <v>104</v>
      </c>
      <c r="C57" s="16">
        <v>39</v>
      </c>
      <c r="D57" s="17">
        <v>45674</v>
      </c>
      <c r="E57" s="18">
        <v>40</v>
      </c>
      <c r="F57" s="17">
        <f t="shared" si="6"/>
        <v>45674</v>
      </c>
      <c r="G57" s="1"/>
      <c r="H57" s="2"/>
      <c r="I57" s="1" t="s">
        <v>105</v>
      </c>
      <c r="J57" s="1" t="s">
        <v>171</v>
      </c>
      <c r="K57" s="1" t="s">
        <v>172</v>
      </c>
      <c r="L57" s="3" t="s">
        <v>108</v>
      </c>
      <c r="M57" s="1" t="s">
        <v>109</v>
      </c>
      <c r="N57" s="1" t="s">
        <v>9</v>
      </c>
      <c r="O57" s="1" t="s">
        <v>9</v>
      </c>
      <c r="P57" s="2" t="s">
        <v>9</v>
      </c>
      <c r="Q57" s="1" t="s">
        <v>9</v>
      </c>
      <c r="R57" s="1" t="s">
        <v>9</v>
      </c>
      <c r="S57" s="1" t="s">
        <v>9</v>
      </c>
      <c r="T57" s="1" t="s">
        <v>9</v>
      </c>
      <c r="U57" s="1" t="s">
        <v>9</v>
      </c>
      <c r="V57" s="19">
        <v>0</v>
      </c>
      <c r="W57" s="19">
        <v>0</v>
      </c>
      <c r="X57" s="20" t="s">
        <v>171</v>
      </c>
      <c r="Y57" s="20" t="s">
        <v>172</v>
      </c>
      <c r="Z57" s="20"/>
      <c r="AA57" s="21" t="s">
        <v>211</v>
      </c>
      <c r="AB57" s="20"/>
      <c r="AC57" s="20"/>
      <c r="AD57" s="20"/>
      <c r="AE57" s="22"/>
      <c r="AF57" s="20"/>
      <c r="AG57" s="22"/>
      <c r="AH57" s="20"/>
      <c r="AI57" s="22"/>
      <c r="AJ57" s="20"/>
      <c r="AK57" s="22"/>
      <c r="AL57" s="20"/>
      <c r="AM57" s="8"/>
    </row>
    <row r="58" spans="1:39" ht="262.2" x14ac:dyDescent="0.3">
      <c r="A58" s="1">
        <v>56</v>
      </c>
      <c r="B58" s="1" t="s">
        <v>104</v>
      </c>
      <c r="C58" s="16">
        <v>40</v>
      </c>
      <c r="D58" s="17">
        <v>45677</v>
      </c>
      <c r="E58" s="18">
        <v>41</v>
      </c>
      <c r="F58" s="17">
        <f t="shared" si="6"/>
        <v>45677</v>
      </c>
      <c r="G58" s="1"/>
      <c r="H58" s="2"/>
      <c r="I58" s="1" t="s">
        <v>105</v>
      </c>
      <c r="J58" s="1" t="s">
        <v>212</v>
      </c>
      <c r="K58" s="1" t="s">
        <v>213</v>
      </c>
      <c r="L58" s="3" t="s">
        <v>108</v>
      </c>
      <c r="M58" s="1" t="s">
        <v>109</v>
      </c>
      <c r="N58" s="1" t="s">
        <v>9</v>
      </c>
      <c r="O58" s="1" t="s">
        <v>9</v>
      </c>
      <c r="P58" s="2" t="s">
        <v>9</v>
      </c>
      <c r="Q58" s="1" t="s">
        <v>9</v>
      </c>
      <c r="R58" s="1" t="s">
        <v>9</v>
      </c>
      <c r="S58" s="1" t="s">
        <v>9</v>
      </c>
      <c r="T58" s="1" t="s">
        <v>9</v>
      </c>
      <c r="U58" s="1" t="s">
        <v>9</v>
      </c>
      <c r="V58" s="19">
        <v>350136866.88999999</v>
      </c>
      <c r="W58" s="19">
        <v>0</v>
      </c>
      <c r="X58" s="20" t="s">
        <v>212</v>
      </c>
      <c r="Y58" s="20" t="s">
        <v>213</v>
      </c>
      <c r="Z58" s="20"/>
      <c r="AA58" s="21" t="s">
        <v>214</v>
      </c>
      <c r="AB58" s="20"/>
      <c r="AC58" s="20"/>
      <c r="AD58" s="20"/>
      <c r="AE58" s="22"/>
      <c r="AF58" s="20"/>
      <c r="AG58" s="22"/>
      <c r="AH58" s="20"/>
      <c r="AI58" s="22"/>
      <c r="AJ58" s="20"/>
      <c r="AK58" s="22"/>
      <c r="AL58" s="20"/>
      <c r="AM58" s="8"/>
    </row>
    <row r="59" spans="1:39" ht="409.6" x14ac:dyDescent="0.3">
      <c r="A59" s="1">
        <v>57</v>
      </c>
      <c r="B59" s="1" t="s">
        <v>104</v>
      </c>
      <c r="C59" s="16">
        <v>41</v>
      </c>
      <c r="D59" s="17">
        <v>45677</v>
      </c>
      <c r="E59" s="18">
        <v>42</v>
      </c>
      <c r="F59" s="17">
        <f t="shared" si="6"/>
        <v>45677</v>
      </c>
      <c r="G59" s="1"/>
      <c r="H59" s="2"/>
      <c r="I59" s="1" t="s">
        <v>105</v>
      </c>
      <c r="J59" s="1" t="s">
        <v>138</v>
      </c>
      <c r="K59" s="1" t="s">
        <v>215</v>
      </c>
      <c r="L59" s="3" t="s">
        <v>108</v>
      </c>
      <c r="M59" s="1" t="s">
        <v>109</v>
      </c>
      <c r="N59" s="1" t="s">
        <v>9</v>
      </c>
      <c r="O59" s="1" t="s">
        <v>9</v>
      </c>
      <c r="P59" s="2" t="s">
        <v>9</v>
      </c>
      <c r="Q59" s="1" t="s">
        <v>9</v>
      </c>
      <c r="R59" s="1" t="s">
        <v>9</v>
      </c>
      <c r="S59" s="1" t="s">
        <v>9</v>
      </c>
      <c r="T59" s="1" t="s">
        <v>9</v>
      </c>
      <c r="U59" s="1" t="s">
        <v>9</v>
      </c>
      <c r="V59" s="19">
        <v>0</v>
      </c>
      <c r="W59" s="19">
        <v>0</v>
      </c>
      <c r="X59" s="20" t="s">
        <v>138</v>
      </c>
      <c r="Y59" s="20" t="s">
        <v>215</v>
      </c>
      <c r="Z59" s="20"/>
      <c r="AA59" s="21" t="s">
        <v>216</v>
      </c>
      <c r="AB59" s="20"/>
      <c r="AC59" s="20"/>
      <c r="AD59" s="20"/>
      <c r="AE59" s="22"/>
      <c r="AF59" s="20"/>
      <c r="AG59" s="22"/>
      <c r="AH59" s="20"/>
      <c r="AI59" s="22"/>
      <c r="AJ59" s="20"/>
      <c r="AK59" s="22"/>
      <c r="AL59" s="20"/>
      <c r="AM59" s="8"/>
    </row>
    <row r="60" spans="1:39" ht="262.2" x14ac:dyDescent="0.3">
      <c r="A60" s="1">
        <v>58</v>
      </c>
      <c r="B60" s="1" t="s">
        <v>104</v>
      </c>
      <c r="C60" s="16">
        <v>42</v>
      </c>
      <c r="D60" s="17">
        <v>45677</v>
      </c>
      <c r="E60" s="18">
        <v>43</v>
      </c>
      <c r="F60" s="17">
        <f t="shared" si="6"/>
        <v>45677</v>
      </c>
      <c r="G60" s="1"/>
      <c r="H60" s="2"/>
      <c r="I60" s="1" t="s">
        <v>105</v>
      </c>
      <c r="J60" s="1" t="s">
        <v>217</v>
      </c>
      <c r="K60" s="1" t="s">
        <v>218</v>
      </c>
      <c r="L60" s="3" t="s">
        <v>108</v>
      </c>
      <c r="M60" s="1" t="s">
        <v>109</v>
      </c>
      <c r="N60" s="1" t="s">
        <v>9</v>
      </c>
      <c r="O60" s="1" t="s">
        <v>9</v>
      </c>
      <c r="P60" s="2" t="s">
        <v>9</v>
      </c>
      <c r="Q60" s="1" t="s">
        <v>9</v>
      </c>
      <c r="R60" s="1" t="s">
        <v>9</v>
      </c>
      <c r="S60" s="1" t="s">
        <v>9</v>
      </c>
      <c r="T60" s="1" t="s">
        <v>9</v>
      </c>
      <c r="U60" s="1" t="s">
        <v>9</v>
      </c>
      <c r="V60" s="19">
        <v>1291013100</v>
      </c>
      <c r="W60" s="19">
        <v>0</v>
      </c>
      <c r="X60" s="20" t="s">
        <v>217</v>
      </c>
      <c r="Y60" s="20" t="s">
        <v>218</v>
      </c>
      <c r="Z60" s="20"/>
      <c r="AA60" s="21" t="s">
        <v>219</v>
      </c>
      <c r="AB60" s="20"/>
      <c r="AC60" s="20"/>
      <c r="AD60" s="20"/>
      <c r="AE60" s="22"/>
      <c r="AF60" s="20"/>
      <c r="AG60" s="22"/>
      <c r="AH60" s="20"/>
      <c r="AI60" s="22"/>
      <c r="AJ60" s="20"/>
      <c r="AK60" s="22"/>
      <c r="AL60" s="20"/>
      <c r="AM60" s="8"/>
    </row>
    <row r="61" spans="1:39" ht="262.2" x14ac:dyDescent="0.3">
      <c r="A61" s="1">
        <v>59</v>
      </c>
      <c r="B61" s="1" t="s">
        <v>104</v>
      </c>
      <c r="C61" s="16">
        <v>43</v>
      </c>
      <c r="D61" s="17">
        <v>45677</v>
      </c>
      <c r="E61" s="18">
        <v>44</v>
      </c>
      <c r="F61" s="17">
        <f t="shared" si="6"/>
        <v>45677</v>
      </c>
      <c r="G61" s="1"/>
      <c r="H61" s="2"/>
      <c r="I61" s="1" t="s">
        <v>105</v>
      </c>
      <c r="J61" s="1" t="s">
        <v>220</v>
      </c>
      <c r="K61" s="1" t="s">
        <v>221</v>
      </c>
      <c r="L61" s="3" t="s">
        <v>108</v>
      </c>
      <c r="M61" s="1" t="s">
        <v>109</v>
      </c>
      <c r="N61" s="1" t="s">
        <v>9</v>
      </c>
      <c r="O61" s="1" t="s">
        <v>9</v>
      </c>
      <c r="P61" s="2" t="s">
        <v>9</v>
      </c>
      <c r="Q61" s="1" t="s">
        <v>9</v>
      </c>
      <c r="R61" s="1" t="s">
        <v>9</v>
      </c>
      <c r="S61" s="1" t="s">
        <v>9</v>
      </c>
      <c r="T61" s="1" t="s">
        <v>9</v>
      </c>
      <c r="U61" s="1" t="s">
        <v>9</v>
      </c>
      <c r="V61" s="19">
        <v>1070753.8999999999</v>
      </c>
      <c r="W61" s="19">
        <v>0</v>
      </c>
      <c r="X61" s="20" t="s">
        <v>220</v>
      </c>
      <c r="Y61" s="20" t="s">
        <v>221</v>
      </c>
      <c r="Z61" s="20"/>
      <c r="AA61" s="21" t="s">
        <v>222</v>
      </c>
      <c r="AB61" s="20"/>
      <c r="AC61" s="20"/>
      <c r="AD61" s="20"/>
      <c r="AE61" s="22"/>
      <c r="AF61" s="20"/>
      <c r="AG61" s="22"/>
      <c r="AH61" s="20"/>
      <c r="AI61" s="22"/>
      <c r="AJ61" s="20"/>
      <c r="AK61" s="22"/>
      <c r="AL61" s="20"/>
      <c r="AM61" s="8"/>
    </row>
    <row r="62" spans="1:39" ht="262.2" x14ac:dyDescent="0.3">
      <c r="A62" s="1">
        <v>60</v>
      </c>
      <c r="B62" s="1" t="s">
        <v>104</v>
      </c>
      <c r="C62" s="16">
        <v>44</v>
      </c>
      <c r="D62" s="17">
        <v>45677</v>
      </c>
      <c r="E62" s="18">
        <v>45</v>
      </c>
      <c r="F62" s="17">
        <f t="shared" si="6"/>
        <v>45677</v>
      </c>
      <c r="G62" s="1"/>
      <c r="H62" s="2"/>
      <c r="I62" s="1" t="s">
        <v>105</v>
      </c>
      <c r="J62" s="1" t="s">
        <v>223</v>
      </c>
      <c r="K62" s="1" t="s">
        <v>224</v>
      </c>
      <c r="L62" s="3" t="s">
        <v>108</v>
      </c>
      <c r="M62" s="1" t="s">
        <v>109</v>
      </c>
      <c r="N62" s="1" t="s">
        <v>9</v>
      </c>
      <c r="O62" s="1" t="s">
        <v>9</v>
      </c>
      <c r="P62" s="2" t="s">
        <v>9</v>
      </c>
      <c r="Q62" s="1" t="s">
        <v>9</v>
      </c>
      <c r="R62" s="1" t="s">
        <v>9</v>
      </c>
      <c r="S62" s="1" t="s">
        <v>9</v>
      </c>
      <c r="T62" s="1" t="s">
        <v>9</v>
      </c>
      <c r="U62" s="1" t="s">
        <v>9</v>
      </c>
      <c r="V62" s="19">
        <v>498043890.82000005</v>
      </c>
      <c r="W62" s="19">
        <v>0</v>
      </c>
      <c r="X62" s="20" t="s">
        <v>223</v>
      </c>
      <c r="Y62" s="20" t="s">
        <v>224</v>
      </c>
      <c r="Z62" s="20"/>
      <c r="AA62" s="21" t="s">
        <v>225</v>
      </c>
      <c r="AB62" s="20"/>
      <c r="AC62" s="20"/>
      <c r="AD62" s="20"/>
      <c r="AE62" s="22"/>
      <c r="AF62" s="20"/>
      <c r="AG62" s="22"/>
      <c r="AH62" s="20"/>
      <c r="AI62" s="22"/>
      <c r="AJ62" s="20"/>
      <c r="AK62" s="22"/>
      <c r="AL62" s="20"/>
      <c r="AM62" s="8"/>
    </row>
    <row r="63" spans="1:39" ht="289.8" x14ac:dyDescent="0.3">
      <c r="A63" s="1">
        <v>61</v>
      </c>
      <c r="B63" s="1" t="s">
        <v>104</v>
      </c>
      <c r="C63" s="16">
        <v>45</v>
      </c>
      <c r="D63" s="17">
        <v>45677</v>
      </c>
      <c r="E63" s="18">
        <v>46</v>
      </c>
      <c r="F63" s="17">
        <f t="shared" si="6"/>
        <v>45677</v>
      </c>
      <c r="G63" s="1"/>
      <c r="H63" s="2"/>
      <c r="I63" s="1" t="s">
        <v>105</v>
      </c>
      <c r="J63" s="1" t="s">
        <v>226</v>
      </c>
      <c r="K63" s="1" t="s">
        <v>227</v>
      </c>
      <c r="L63" s="3" t="s">
        <v>184</v>
      </c>
      <c r="M63" s="1" t="s">
        <v>185</v>
      </c>
      <c r="N63" s="1" t="s">
        <v>9</v>
      </c>
      <c r="O63" s="1" t="s">
        <v>9</v>
      </c>
      <c r="P63" s="2" t="s">
        <v>9</v>
      </c>
      <c r="Q63" s="1" t="s">
        <v>9</v>
      </c>
      <c r="R63" s="1" t="s">
        <v>9</v>
      </c>
      <c r="S63" s="1" t="s">
        <v>9</v>
      </c>
      <c r="T63" s="1" t="s">
        <v>9</v>
      </c>
      <c r="U63" s="1" t="s">
        <v>9</v>
      </c>
      <c r="V63" s="19">
        <v>217444703.7696</v>
      </c>
      <c r="W63" s="19">
        <v>0</v>
      </c>
      <c r="X63" s="20" t="s">
        <v>226</v>
      </c>
      <c r="Y63" s="20" t="s">
        <v>227</v>
      </c>
      <c r="Z63" s="20"/>
      <c r="AA63" s="21" t="s">
        <v>228</v>
      </c>
      <c r="AB63" s="20"/>
      <c r="AC63" s="20"/>
      <c r="AD63" s="20"/>
      <c r="AE63" s="22"/>
      <c r="AF63" s="20"/>
      <c r="AG63" s="22"/>
      <c r="AH63" s="20"/>
      <c r="AI63" s="22"/>
      <c r="AJ63" s="20"/>
      <c r="AK63" s="22"/>
      <c r="AL63" s="20"/>
      <c r="AM63" s="8"/>
    </row>
    <row r="64" spans="1:39" ht="409.6" x14ac:dyDescent="0.3">
      <c r="A64" s="1">
        <v>62</v>
      </c>
      <c r="B64" s="1" t="s">
        <v>104</v>
      </c>
      <c r="C64" s="16">
        <v>46</v>
      </c>
      <c r="D64" s="17">
        <v>45677</v>
      </c>
      <c r="E64" s="18">
        <v>47</v>
      </c>
      <c r="F64" s="17">
        <f t="shared" si="6"/>
        <v>45677</v>
      </c>
      <c r="G64" s="1"/>
      <c r="H64" s="2"/>
      <c r="I64" s="1" t="s">
        <v>105</v>
      </c>
      <c r="J64" s="1" t="s">
        <v>229</v>
      </c>
      <c r="K64" s="1" t="s">
        <v>230</v>
      </c>
      <c r="L64" s="3" t="s">
        <v>184</v>
      </c>
      <c r="M64" s="1" t="s">
        <v>185</v>
      </c>
      <c r="N64" s="1" t="s">
        <v>9</v>
      </c>
      <c r="O64" s="1" t="s">
        <v>9</v>
      </c>
      <c r="P64" s="2" t="s">
        <v>9</v>
      </c>
      <c r="Q64" s="1" t="s">
        <v>9</v>
      </c>
      <c r="R64" s="1" t="s">
        <v>9</v>
      </c>
      <c r="S64" s="1" t="s">
        <v>9</v>
      </c>
      <c r="T64" s="1" t="s">
        <v>9</v>
      </c>
      <c r="U64" s="1" t="s">
        <v>9</v>
      </c>
      <c r="V64" s="19">
        <v>40032982.319999993</v>
      </c>
      <c r="W64" s="19">
        <v>0</v>
      </c>
      <c r="X64" s="20" t="s">
        <v>229</v>
      </c>
      <c r="Y64" s="20" t="s">
        <v>230</v>
      </c>
      <c r="Z64" s="20"/>
      <c r="AA64" s="21" t="s">
        <v>231</v>
      </c>
      <c r="AB64" s="20"/>
      <c r="AC64" s="20"/>
      <c r="AD64" s="20"/>
      <c r="AE64" s="22"/>
      <c r="AF64" s="20"/>
      <c r="AG64" s="22"/>
      <c r="AH64" s="20"/>
      <c r="AI64" s="22"/>
      <c r="AJ64" s="20"/>
      <c r="AK64" s="22"/>
      <c r="AL64" s="20"/>
      <c r="AM64" s="8"/>
    </row>
    <row r="65" spans="1:39" ht="289.8" x14ac:dyDescent="0.3">
      <c r="A65" s="1">
        <v>63</v>
      </c>
      <c r="B65" s="1" t="s">
        <v>104</v>
      </c>
      <c r="C65" s="16">
        <v>47</v>
      </c>
      <c r="D65" s="17">
        <v>45677</v>
      </c>
      <c r="E65" s="18">
        <v>48</v>
      </c>
      <c r="F65" s="17">
        <f t="shared" si="6"/>
        <v>45677</v>
      </c>
      <c r="G65" s="1"/>
      <c r="H65" s="2"/>
      <c r="I65" s="1" t="s">
        <v>105</v>
      </c>
      <c r="J65" s="1" t="s">
        <v>232</v>
      </c>
      <c r="K65" s="1" t="s">
        <v>233</v>
      </c>
      <c r="L65" s="3" t="s">
        <v>184</v>
      </c>
      <c r="M65" s="1" t="s">
        <v>185</v>
      </c>
      <c r="N65" s="1" t="s">
        <v>9</v>
      </c>
      <c r="O65" s="1" t="s">
        <v>9</v>
      </c>
      <c r="P65" s="2" t="s">
        <v>9</v>
      </c>
      <c r="Q65" s="1" t="s">
        <v>9</v>
      </c>
      <c r="R65" s="1" t="s">
        <v>9</v>
      </c>
      <c r="S65" s="1" t="s">
        <v>9</v>
      </c>
      <c r="T65" s="1" t="s">
        <v>9</v>
      </c>
      <c r="U65" s="1" t="s">
        <v>9</v>
      </c>
      <c r="V65" s="19">
        <v>449036280</v>
      </c>
      <c r="W65" s="19">
        <v>0</v>
      </c>
      <c r="X65" s="20" t="s">
        <v>232</v>
      </c>
      <c r="Y65" s="20" t="s">
        <v>233</v>
      </c>
      <c r="Z65" s="20"/>
      <c r="AA65" s="21" t="s">
        <v>234</v>
      </c>
      <c r="AB65" s="20"/>
      <c r="AC65" s="20"/>
      <c r="AD65" s="20"/>
      <c r="AE65" s="22"/>
      <c r="AF65" s="20"/>
      <c r="AG65" s="22"/>
      <c r="AH65" s="20"/>
      <c r="AI65" s="22"/>
      <c r="AJ65" s="20"/>
      <c r="AK65" s="22"/>
      <c r="AL65" s="20"/>
      <c r="AM65" s="8"/>
    </row>
    <row r="66" spans="1:39" ht="262.2" x14ac:dyDescent="0.3">
      <c r="A66" s="1">
        <v>64</v>
      </c>
      <c r="B66" s="1" t="s">
        <v>104</v>
      </c>
      <c r="C66" s="16">
        <v>48</v>
      </c>
      <c r="D66" s="17">
        <v>45678</v>
      </c>
      <c r="E66" s="18">
        <v>49</v>
      </c>
      <c r="F66" s="17">
        <f t="shared" si="6"/>
        <v>45678</v>
      </c>
      <c r="G66" s="1"/>
      <c r="H66" s="2"/>
      <c r="I66" s="1" t="s">
        <v>105</v>
      </c>
      <c r="J66" s="1" t="s">
        <v>217</v>
      </c>
      <c r="K66" s="1" t="s">
        <v>218</v>
      </c>
      <c r="L66" s="3" t="s">
        <v>108</v>
      </c>
      <c r="M66" s="1" t="s">
        <v>109</v>
      </c>
      <c r="N66" s="1" t="s">
        <v>9</v>
      </c>
      <c r="O66" s="1" t="s">
        <v>9</v>
      </c>
      <c r="P66" s="2" t="s">
        <v>9</v>
      </c>
      <c r="Q66" s="1" t="s">
        <v>9</v>
      </c>
      <c r="R66" s="1" t="s">
        <v>9</v>
      </c>
      <c r="S66" s="1" t="s">
        <v>9</v>
      </c>
      <c r="T66" s="1" t="s">
        <v>9</v>
      </c>
      <c r="U66" s="1" t="s">
        <v>9</v>
      </c>
      <c r="V66" s="19">
        <v>1291013100</v>
      </c>
      <c r="W66" s="19">
        <v>0</v>
      </c>
      <c r="X66" s="20" t="s">
        <v>217</v>
      </c>
      <c r="Y66" s="20" t="s">
        <v>218</v>
      </c>
      <c r="Z66" s="20"/>
      <c r="AA66" s="21" t="s">
        <v>235</v>
      </c>
      <c r="AB66" s="20"/>
      <c r="AC66" s="20"/>
      <c r="AD66" s="20"/>
      <c r="AE66" s="22"/>
      <c r="AF66" s="20"/>
      <c r="AG66" s="22"/>
      <c r="AH66" s="20"/>
      <c r="AI66" s="22"/>
      <c r="AJ66" s="20"/>
      <c r="AK66" s="22"/>
      <c r="AL66" s="20"/>
      <c r="AM66" s="8"/>
    </row>
    <row r="67" spans="1:39" ht="289.8" x14ac:dyDescent="0.3">
      <c r="A67" s="1">
        <v>65</v>
      </c>
      <c r="B67" s="1" t="s">
        <v>104</v>
      </c>
      <c r="C67" s="16">
        <v>49</v>
      </c>
      <c r="D67" s="17">
        <v>45678</v>
      </c>
      <c r="E67" s="18">
        <v>50</v>
      </c>
      <c r="F67" s="17">
        <f t="shared" si="6"/>
        <v>45678</v>
      </c>
      <c r="G67" s="1"/>
      <c r="H67" s="2"/>
      <c r="I67" s="1" t="s">
        <v>105</v>
      </c>
      <c r="J67" s="1" t="s">
        <v>236</v>
      </c>
      <c r="K67" s="1" t="s">
        <v>237</v>
      </c>
      <c r="L67" s="3" t="s">
        <v>184</v>
      </c>
      <c r="M67" s="1" t="s">
        <v>185</v>
      </c>
      <c r="N67" s="1" t="s">
        <v>9</v>
      </c>
      <c r="O67" s="1" t="s">
        <v>9</v>
      </c>
      <c r="P67" s="2" t="s">
        <v>9</v>
      </c>
      <c r="Q67" s="1" t="s">
        <v>9</v>
      </c>
      <c r="R67" s="1" t="s">
        <v>9</v>
      </c>
      <c r="S67" s="1" t="s">
        <v>9</v>
      </c>
      <c r="T67" s="1" t="s">
        <v>9</v>
      </c>
      <c r="U67" s="1" t="s">
        <v>9</v>
      </c>
      <c r="V67" s="19">
        <v>176940267.68700001</v>
      </c>
      <c r="W67" s="19">
        <v>0</v>
      </c>
      <c r="X67" s="20" t="s">
        <v>236</v>
      </c>
      <c r="Y67" s="20" t="s">
        <v>237</v>
      </c>
      <c r="Z67" s="20"/>
      <c r="AA67" s="21" t="s">
        <v>238</v>
      </c>
      <c r="AB67" s="20"/>
      <c r="AC67" s="20"/>
      <c r="AD67" s="20"/>
      <c r="AE67" s="22"/>
      <c r="AF67" s="20"/>
      <c r="AG67" s="22"/>
      <c r="AH67" s="20"/>
      <c r="AI67" s="22"/>
      <c r="AJ67" s="20"/>
      <c r="AK67" s="22"/>
      <c r="AL67" s="20"/>
      <c r="AM67" s="8"/>
    </row>
    <row r="68" spans="1:39" ht="303.60000000000002" x14ac:dyDescent="0.3">
      <c r="A68" s="1">
        <v>66</v>
      </c>
      <c r="B68" s="1" t="s">
        <v>104</v>
      </c>
      <c r="C68" s="16">
        <v>50</v>
      </c>
      <c r="D68" s="17">
        <v>45679</v>
      </c>
      <c r="E68" s="18">
        <v>51</v>
      </c>
      <c r="F68" s="17">
        <f t="shared" si="6"/>
        <v>45679</v>
      </c>
      <c r="G68" s="1"/>
      <c r="H68" s="2"/>
      <c r="I68" s="1" t="s">
        <v>105</v>
      </c>
      <c r="J68" s="1" t="s">
        <v>239</v>
      </c>
      <c r="K68" s="1" t="s">
        <v>240</v>
      </c>
      <c r="L68" s="3" t="s">
        <v>241</v>
      </c>
      <c r="M68" s="1" t="s">
        <v>242</v>
      </c>
      <c r="N68" s="1" t="s">
        <v>9</v>
      </c>
      <c r="O68" s="1" t="s">
        <v>9</v>
      </c>
      <c r="P68" s="2" t="s">
        <v>9</v>
      </c>
      <c r="Q68" s="1" t="s">
        <v>9</v>
      </c>
      <c r="R68" s="1" t="s">
        <v>9</v>
      </c>
      <c r="S68" s="1" t="s">
        <v>9</v>
      </c>
      <c r="T68" s="1" t="s">
        <v>9</v>
      </c>
      <c r="U68" s="1" t="s">
        <v>9</v>
      </c>
      <c r="V68" s="19">
        <v>0</v>
      </c>
      <c r="W68" s="19">
        <v>0</v>
      </c>
      <c r="X68" s="20" t="s">
        <v>239</v>
      </c>
      <c r="Y68" s="20" t="s">
        <v>240</v>
      </c>
      <c r="Z68" s="20"/>
      <c r="AA68" s="21" t="s">
        <v>243</v>
      </c>
      <c r="AB68" s="20"/>
      <c r="AC68" s="20"/>
      <c r="AD68" s="20"/>
      <c r="AE68" s="22"/>
      <c r="AF68" s="20"/>
      <c r="AG68" s="22"/>
      <c r="AH68" s="20"/>
      <c r="AI68" s="22"/>
      <c r="AJ68" s="20"/>
      <c r="AK68" s="22"/>
      <c r="AL68" s="20"/>
      <c r="AM68" s="8"/>
    </row>
    <row r="69" spans="1:39" ht="303.60000000000002" x14ac:dyDescent="0.3">
      <c r="A69" s="1">
        <v>67</v>
      </c>
      <c r="B69" s="1" t="s">
        <v>104</v>
      </c>
      <c r="C69" s="16">
        <v>51</v>
      </c>
      <c r="D69" s="17">
        <v>45679</v>
      </c>
      <c r="E69" s="18">
        <v>52</v>
      </c>
      <c r="F69" s="17">
        <f t="shared" si="6"/>
        <v>45679</v>
      </c>
      <c r="G69" s="1"/>
      <c r="H69" s="2"/>
      <c r="I69" s="1" t="s">
        <v>105</v>
      </c>
      <c r="J69" s="1" t="s">
        <v>239</v>
      </c>
      <c r="K69" s="1" t="s">
        <v>240</v>
      </c>
      <c r="L69" s="3" t="s">
        <v>241</v>
      </c>
      <c r="M69" s="1" t="s">
        <v>242</v>
      </c>
      <c r="N69" s="1" t="s">
        <v>9</v>
      </c>
      <c r="O69" s="1" t="s">
        <v>9</v>
      </c>
      <c r="P69" s="2" t="s">
        <v>9</v>
      </c>
      <c r="Q69" s="1" t="s">
        <v>9</v>
      </c>
      <c r="R69" s="1" t="s">
        <v>9</v>
      </c>
      <c r="S69" s="1" t="s">
        <v>9</v>
      </c>
      <c r="T69" s="1" t="s">
        <v>9</v>
      </c>
      <c r="U69" s="1" t="s">
        <v>9</v>
      </c>
      <c r="V69" s="19">
        <v>0</v>
      </c>
      <c r="W69" s="19">
        <v>0</v>
      </c>
      <c r="X69" s="20" t="s">
        <v>239</v>
      </c>
      <c r="Y69" s="20" t="s">
        <v>240</v>
      </c>
      <c r="Z69" s="20"/>
      <c r="AA69" s="21" t="s">
        <v>244</v>
      </c>
      <c r="AB69" s="20"/>
      <c r="AC69" s="20"/>
      <c r="AD69" s="20"/>
      <c r="AE69" s="22"/>
      <c r="AF69" s="20"/>
      <c r="AG69" s="22"/>
      <c r="AH69" s="20"/>
      <c r="AI69" s="22"/>
      <c r="AJ69" s="20"/>
      <c r="AK69" s="22"/>
      <c r="AL69" s="20"/>
      <c r="AM69" s="8"/>
    </row>
    <row r="70" spans="1:39" ht="303.60000000000002" x14ac:dyDescent="0.3">
      <c r="A70" s="1">
        <v>68</v>
      </c>
      <c r="B70" s="1" t="s">
        <v>104</v>
      </c>
      <c r="C70" s="16">
        <v>52</v>
      </c>
      <c r="D70" s="17">
        <v>45679</v>
      </c>
      <c r="E70" s="18">
        <v>53</v>
      </c>
      <c r="F70" s="17">
        <f t="shared" si="6"/>
        <v>45679</v>
      </c>
      <c r="G70" s="1"/>
      <c r="H70" s="2"/>
      <c r="I70" s="1" t="s">
        <v>105</v>
      </c>
      <c r="J70" s="1" t="s">
        <v>245</v>
      </c>
      <c r="K70" s="1" t="s">
        <v>246</v>
      </c>
      <c r="L70" s="3" t="s">
        <v>241</v>
      </c>
      <c r="M70" s="1" t="s">
        <v>242</v>
      </c>
      <c r="N70" s="1" t="s">
        <v>9</v>
      </c>
      <c r="O70" s="1" t="s">
        <v>9</v>
      </c>
      <c r="P70" s="2" t="s">
        <v>9</v>
      </c>
      <c r="Q70" s="1" t="s">
        <v>9</v>
      </c>
      <c r="R70" s="1" t="s">
        <v>9</v>
      </c>
      <c r="S70" s="1" t="s">
        <v>9</v>
      </c>
      <c r="T70" s="1" t="s">
        <v>9</v>
      </c>
      <c r="U70" s="1" t="s">
        <v>9</v>
      </c>
      <c r="V70" s="19">
        <v>0</v>
      </c>
      <c r="W70" s="19">
        <v>0</v>
      </c>
      <c r="X70" s="20" t="s">
        <v>245</v>
      </c>
      <c r="Y70" s="20" t="s">
        <v>246</v>
      </c>
      <c r="Z70" s="20"/>
      <c r="AA70" s="21" t="s">
        <v>247</v>
      </c>
      <c r="AB70" s="20"/>
      <c r="AC70" s="20"/>
      <c r="AD70" s="20"/>
      <c r="AE70" s="22"/>
      <c r="AF70" s="20"/>
      <c r="AG70" s="22"/>
      <c r="AH70" s="20"/>
      <c r="AI70" s="22"/>
      <c r="AJ70" s="20"/>
      <c r="AK70" s="22"/>
      <c r="AL70" s="20"/>
      <c r="AM70" s="8"/>
    </row>
    <row r="71" spans="1:39" ht="331.2" x14ac:dyDescent="0.3">
      <c r="A71" s="1">
        <v>69</v>
      </c>
      <c r="B71" s="1" t="s">
        <v>104</v>
      </c>
      <c r="C71" s="16">
        <v>53</v>
      </c>
      <c r="D71" s="17">
        <v>45680</v>
      </c>
      <c r="E71" s="18">
        <v>54</v>
      </c>
      <c r="F71" s="17">
        <f t="shared" si="6"/>
        <v>45680</v>
      </c>
      <c r="G71" s="1"/>
      <c r="H71" s="2"/>
      <c r="I71" s="1" t="s">
        <v>105</v>
      </c>
      <c r="J71" s="1" t="s">
        <v>248</v>
      </c>
      <c r="K71" s="1" t="s">
        <v>249</v>
      </c>
      <c r="L71" s="3" t="s">
        <v>108</v>
      </c>
      <c r="M71" s="1" t="s">
        <v>109</v>
      </c>
      <c r="N71" s="1" t="s">
        <v>9</v>
      </c>
      <c r="O71" s="1" t="s">
        <v>9</v>
      </c>
      <c r="P71" s="2" t="s">
        <v>9</v>
      </c>
      <c r="Q71" s="1" t="s">
        <v>9</v>
      </c>
      <c r="R71" s="1" t="s">
        <v>9</v>
      </c>
      <c r="S71" s="1" t="s">
        <v>9</v>
      </c>
      <c r="T71" s="1" t="s">
        <v>9</v>
      </c>
      <c r="U71" s="1" t="s">
        <v>9</v>
      </c>
      <c r="V71" s="19">
        <v>120026328.50999999</v>
      </c>
      <c r="W71" s="19">
        <v>0</v>
      </c>
      <c r="X71" s="20" t="s">
        <v>248</v>
      </c>
      <c r="Y71" s="20" t="s">
        <v>249</v>
      </c>
      <c r="Z71" s="20"/>
      <c r="AA71" s="21" t="s">
        <v>250</v>
      </c>
      <c r="AB71" s="20"/>
      <c r="AC71" s="20"/>
      <c r="AD71" s="20"/>
      <c r="AE71" s="22"/>
      <c r="AF71" s="20"/>
      <c r="AG71" s="22"/>
      <c r="AH71" s="20"/>
      <c r="AI71" s="22"/>
      <c r="AJ71" s="20"/>
      <c r="AK71" s="22"/>
      <c r="AL71" s="20"/>
      <c r="AM71" s="8"/>
    </row>
    <row r="72" spans="1:39" ht="262.2" x14ac:dyDescent="0.3">
      <c r="A72" s="1">
        <v>70</v>
      </c>
      <c r="B72" s="1" t="s">
        <v>104</v>
      </c>
      <c r="C72" s="16">
        <v>54</v>
      </c>
      <c r="D72" s="17">
        <v>45680</v>
      </c>
      <c r="E72" s="18">
        <v>55</v>
      </c>
      <c r="F72" s="17">
        <f t="shared" si="6"/>
        <v>45680</v>
      </c>
      <c r="G72" s="1"/>
      <c r="H72" s="2"/>
      <c r="I72" s="1" t="s">
        <v>105</v>
      </c>
      <c r="J72" s="1" t="s">
        <v>251</v>
      </c>
      <c r="K72" s="1" t="s">
        <v>252</v>
      </c>
      <c r="L72" s="3" t="s">
        <v>108</v>
      </c>
      <c r="M72" s="1" t="s">
        <v>109</v>
      </c>
      <c r="N72" s="1" t="s">
        <v>9</v>
      </c>
      <c r="O72" s="1" t="s">
        <v>9</v>
      </c>
      <c r="P72" s="2" t="s">
        <v>9</v>
      </c>
      <c r="Q72" s="1" t="s">
        <v>9</v>
      </c>
      <c r="R72" s="1" t="s">
        <v>9</v>
      </c>
      <c r="S72" s="1" t="s">
        <v>9</v>
      </c>
      <c r="T72" s="1" t="s">
        <v>9</v>
      </c>
      <c r="U72" s="1" t="s">
        <v>9</v>
      </c>
      <c r="V72" s="19">
        <v>39581599.32</v>
      </c>
      <c r="W72" s="19">
        <v>0</v>
      </c>
      <c r="X72" s="20" t="s">
        <v>251</v>
      </c>
      <c r="Y72" s="20" t="s">
        <v>252</v>
      </c>
      <c r="Z72" s="20"/>
      <c r="AA72" s="21" t="s">
        <v>253</v>
      </c>
      <c r="AB72" s="20"/>
      <c r="AC72" s="20"/>
      <c r="AD72" s="20"/>
      <c r="AE72" s="22"/>
      <c r="AF72" s="20"/>
      <c r="AG72" s="22"/>
      <c r="AH72" s="20"/>
      <c r="AI72" s="22"/>
      <c r="AJ72" s="20"/>
      <c r="AK72" s="22"/>
      <c r="AL72" s="20"/>
      <c r="AM72" s="8"/>
    </row>
    <row r="73" spans="1:39" ht="262.2" x14ac:dyDescent="0.3">
      <c r="A73" s="1">
        <v>71</v>
      </c>
      <c r="B73" s="1" t="s">
        <v>104</v>
      </c>
      <c r="C73" s="16">
        <v>55</v>
      </c>
      <c r="D73" s="17">
        <v>45681</v>
      </c>
      <c r="E73" s="18">
        <v>56</v>
      </c>
      <c r="F73" s="17">
        <f t="shared" si="6"/>
        <v>45681</v>
      </c>
      <c r="G73" s="1"/>
      <c r="H73" s="2"/>
      <c r="I73" s="1" t="s">
        <v>105</v>
      </c>
      <c r="J73" s="1" t="s">
        <v>254</v>
      </c>
      <c r="K73" s="1" t="s">
        <v>255</v>
      </c>
      <c r="L73" s="3" t="s">
        <v>108</v>
      </c>
      <c r="M73" s="1" t="s">
        <v>109</v>
      </c>
      <c r="N73" s="1" t="s">
        <v>9</v>
      </c>
      <c r="O73" s="1" t="s">
        <v>9</v>
      </c>
      <c r="P73" s="2" t="s">
        <v>9</v>
      </c>
      <c r="Q73" s="1" t="s">
        <v>9</v>
      </c>
      <c r="R73" s="1" t="s">
        <v>9</v>
      </c>
      <c r="S73" s="1" t="s">
        <v>9</v>
      </c>
      <c r="T73" s="1" t="s">
        <v>9</v>
      </c>
      <c r="U73" s="1" t="s">
        <v>9</v>
      </c>
      <c r="V73" s="19">
        <v>0</v>
      </c>
      <c r="W73" s="19">
        <v>0</v>
      </c>
      <c r="X73" s="20" t="s">
        <v>254</v>
      </c>
      <c r="Y73" s="20" t="s">
        <v>255</v>
      </c>
      <c r="Z73" s="20"/>
      <c r="AA73" s="21" t="s">
        <v>256</v>
      </c>
      <c r="AB73" s="20"/>
      <c r="AC73" s="20"/>
      <c r="AD73" s="20"/>
      <c r="AE73" s="22"/>
      <c r="AF73" s="20"/>
      <c r="AG73" s="22"/>
      <c r="AH73" s="20"/>
      <c r="AI73" s="22"/>
      <c r="AJ73" s="20"/>
      <c r="AK73" s="22"/>
      <c r="AL73" s="20"/>
      <c r="AM73" s="8"/>
    </row>
    <row r="74" spans="1:39" x14ac:dyDescent="0.3">
      <c r="A74" s="1">
        <v>72</v>
      </c>
      <c r="B74" s="1" t="s">
        <v>104</v>
      </c>
      <c r="C74" s="16">
        <v>56</v>
      </c>
      <c r="D74" s="17">
        <v>45677</v>
      </c>
      <c r="E74" s="18">
        <v>57</v>
      </c>
      <c r="F74" s="17">
        <f t="shared" si="6"/>
        <v>45677</v>
      </c>
      <c r="G74" s="1"/>
      <c r="H74" s="2"/>
      <c r="I74" s="1" t="s">
        <v>105</v>
      </c>
      <c r="J74" s="1" t="s">
        <v>257</v>
      </c>
      <c r="K74" s="1" t="s">
        <v>258</v>
      </c>
      <c r="L74" s="3" t="s">
        <v>206</v>
      </c>
      <c r="M74" s="1" t="e">
        <v>#N/A</v>
      </c>
      <c r="N74" s="1" t="s">
        <v>9</v>
      </c>
      <c r="O74" s="1" t="s">
        <v>9</v>
      </c>
      <c r="P74" s="2" t="s">
        <v>9</v>
      </c>
      <c r="Q74" s="1" t="s">
        <v>9</v>
      </c>
      <c r="R74" s="1" t="s">
        <v>9</v>
      </c>
      <c r="S74" s="1" t="s">
        <v>9</v>
      </c>
      <c r="T74" s="1" t="s">
        <v>9</v>
      </c>
      <c r="U74" s="1" t="s">
        <v>9</v>
      </c>
      <c r="V74" s="19">
        <v>0</v>
      </c>
      <c r="W74" s="19">
        <v>0</v>
      </c>
      <c r="X74" s="20" t="s">
        <v>257</v>
      </c>
      <c r="Y74" s="20" t="s">
        <v>258</v>
      </c>
      <c r="Z74" s="20"/>
      <c r="AA74" s="21">
        <v>0</v>
      </c>
      <c r="AB74" s="20"/>
      <c r="AC74" s="20"/>
      <c r="AD74" s="20"/>
      <c r="AE74" s="22"/>
      <c r="AF74" s="20"/>
      <c r="AG74" s="22"/>
      <c r="AH74" s="20"/>
      <c r="AI74" s="22"/>
      <c r="AJ74" s="20"/>
      <c r="AK74" s="22"/>
      <c r="AL74" s="20"/>
      <c r="AM74" s="8"/>
    </row>
    <row r="75" spans="1:39" ht="262.2" x14ac:dyDescent="0.3">
      <c r="A75" s="1">
        <v>73</v>
      </c>
      <c r="B75" s="1" t="s">
        <v>104</v>
      </c>
      <c r="C75" s="16">
        <v>57</v>
      </c>
      <c r="D75" s="2">
        <v>45681</v>
      </c>
      <c r="E75" s="18">
        <v>58</v>
      </c>
      <c r="F75" s="17">
        <f t="shared" si="6"/>
        <v>45681</v>
      </c>
      <c r="G75" s="1"/>
      <c r="H75" s="2"/>
      <c r="I75" s="1" t="s">
        <v>105</v>
      </c>
      <c r="J75" s="1" t="s">
        <v>259</v>
      </c>
      <c r="K75" s="1" t="s">
        <v>260</v>
      </c>
      <c r="L75" s="3" t="s">
        <v>108</v>
      </c>
      <c r="M75" s="1" t="s">
        <v>109</v>
      </c>
      <c r="N75" s="1"/>
      <c r="O75" s="1"/>
      <c r="P75" s="2"/>
      <c r="Q75" s="1"/>
      <c r="R75" s="1"/>
      <c r="S75" s="1"/>
      <c r="T75" s="1"/>
      <c r="U75" s="1"/>
      <c r="V75" s="24">
        <v>50295367.956</v>
      </c>
      <c r="W75" s="24">
        <v>0</v>
      </c>
      <c r="X75" s="20" t="s">
        <v>259</v>
      </c>
      <c r="Y75" s="20" t="s">
        <v>260</v>
      </c>
      <c r="Z75" s="20"/>
      <c r="AA75" s="21" t="s">
        <v>261</v>
      </c>
      <c r="AB75" s="20"/>
      <c r="AC75" s="20"/>
      <c r="AD75" s="20"/>
      <c r="AE75" s="22"/>
      <c r="AF75" s="20"/>
      <c r="AG75" s="22"/>
      <c r="AH75" s="20"/>
      <c r="AI75" s="22"/>
      <c r="AJ75" s="20"/>
      <c r="AK75" s="22"/>
      <c r="AL75" s="20"/>
      <c r="AM75" s="8"/>
    </row>
    <row r="76" spans="1:39" x14ac:dyDescent="0.3">
      <c r="A76" s="1">
        <v>74</v>
      </c>
      <c r="B76" s="1" t="s">
        <v>104</v>
      </c>
      <c r="C76" s="16">
        <v>58</v>
      </c>
      <c r="D76" s="2">
        <v>45666</v>
      </c>
      <c r="E76" s="18">
        <v>59</v>
      </c>
      <c r="F76" s="17">
        <f t="shared" si="6"/>
        <v>45666</v>
      </c>
      <c r="G76" s="1"/>
      <c r="H76" s="2"/>
      <c r="I76" s="1" t="s">
        <v>105</v>
      </c>
      <c r="J76" s="1" t="s">
        <v>262</v>
      </c>
      <c r="K76" s="1" t="s">
        <v>263</v>
      </c>
      <c r="L76" s="3" t="s">
        <v>206</v>
      </c>
      <c r="M76" s="1"/>
      <c r="N76" s="1" t="s">
        <v>9</v>
      </c>
      <c r="O76" s="1" t="s">
        <v>9</v>
      </c>
      <c r="P76" s="2" t="s">
        <v>9</v>
      </c>
      <c r="Q76" s="1" t="s">
        <v>9</v>
      </c>
      <c r="R76" s="1" t="s">
        <v>9</v>
      </c>
      <c r="S76" s="1" t="s">
        <v>9</v>
      </c>
      <c r="T76" s="1" t="s">
        <v>9</v>
      </c>
      <c r="U76" s="1" t="s">
        <v>9</v>
      </c>
      <c r="V76" s="19">
        <v>0</v>
      </c>
      <c r="W76" s="19">
        <v>0</v>
      </c>
      <c r="X76" s="20" t="s">
        <v>262</v>
      </c>
      <c r="Y76" s="20" t="s">
        <v>263</v>
      </c>
      <c r="Z76" s="20"/>
      <c r="AA76" s="21" t="s">
        <v>206</v>
      </c>
      <c r="AB76" s="20"/>
      <c r="AC76" s="20"/>
      <c r="AD76" s="20"/>
      <c r="AE76" s="22"/>
      <c r="AF76" s="20"/>
      <c r="AG76" s="22"/>
      <c r="AH76" s="20"/>
      <c r="AI76" s="22"/>
      <c r="AJ76" s="20"/>
      <c r="AK76" s="22"/>
      <c r="AL76" s="20"/>
      <c r="AM76" s="8"/>
    </row>
    <row r="77" spans="1:39" ht="262.2" x14ac:dyDescent="0.3">
      <c r="A77" s="1">
        <v>75</v>
      </c>
      <c r="B77" s="1" t="s">
        <v>104</v>
      </c>
      <c r="C77" s="16">
        <v>59</v>
      </c>
      <c r="D77" s="2">
        <v>45681</v>
      </c>
      <c r="E77" s="18">
        <v>60</v>
      </c>
      <c r="F77" s="17">
        <f t="shared" si="6"/>
        <v>45681</v>
      </c>
      <c r="G77" s="1"/>
      <c r="H77" s="2"/>
      <c r="I77" s="1" t="s">
        <v>105</v>
      </c>
      <c r="J77" s="1" t="s">
        <v>220</v>
      </c>
      <c r="K77" s="1" t="s">
        <v>264</v>
      </c>
      <c r="L77" s="3" t="s">
        <v>108</v>
      </c>
      <c r="M77" s="1" t="s">
        <v>109</v>
      </c>
      <c r="N77" s="1" t="s">
        <v>9</v>
      </c>
      <c r="O77" s="1" t="s">
        <v>9</v>
      </c>
      <c r="P77" s="2" t="s">
        <v>9</v>
      </c>
      <c r="Q77" s="1" t="s">
        <v>9</v>
      </c>
      <c r="R77" s="1" t="s">
        <v>9</v>
      </c>
      <c r="S77" s="1" t="s">
        <v>9</v>
      </c>
      <c r="T77" s="1" t="s">
        <v>9</v>
      </c>
      <c r="U77" s="1" t="s">
        <v>9</v>
      </c>
      <c r="V77" s="19">
        <v>0</v>
      </c>
      <c r="W77" s="19">
        <v>0</v>
      </c>
      <c r="X77" s="20" t="s">
        <v>220</v>
      </c>
      <c r="Y77" s="20" t="s">
        <v>264</v>
      </c>
      <c r="Z77" s="20"/>
      <c r="AA77" s="21" t="s">
        <v>265</v>
      </c>
      <c r="AB77" s="20"/>
      <c r="AC77" s="20"/>
      <c r="AD77" s="20"/>
      <c r="AE77" s="22"/>
      <c r="AF77" s="20"/>
      <c r="AG77" s="22"/>
      <c r="AH77" s="20"/>
      <c r="AI77" s="22"/>
      <c r="AJ77" s="20"/>
      <c r="AK77" s="22"/>
      <c r="AL77" s="20"/>
      <c r="AM77" s="8"/>
    </row>
    <row r="78" spans="1:39" ht="331.2" x14ac:dyDescent="0.3">
      <c r="A78" s="1">
        <v>76</v>
      </c>
      <c r="B78" s="1" t="s">
        <v>104</v>
      </c>
      <c r="C78" s="16">
        <v>60</v>
      </c>
      <c r="D78" s="2">
        <v>45687</v>
      </c>
      <c r="E78" s="18">
        <v>61</v>
      </c>
      <c r="F78" s="17">
        <f t="shared" si="6"/>
        <v>45687</v>
      </c>
      <c r="G78" s="1"/>
      <c r="H78" s="2"/>
      <c r="I78" s="1" t="s">
        <v>105</v>
      </c>
      <c r="J78" s="1" t="s">
        <v>266</v>
      </c>
      <c r="K78" s="1" t="s">
        <v>267</v>
      </c>
      <c r="L78" s="3" t="s">
        <v>179</v>
      </c>
      <c r="M78" s="1" t="s">
        <v>180</v>
      </c>
      <c r="N78" s="1" t="s">
        <v>9</v>
      </c>
      <c r="O78" s="1" t="s">
        <v>9</v>
      </c>
      <c r="P78" s="2" t="s">
        <v>9</v>
      </c>
      <c r="Q78" s="1" t="s">
        <v>9</v>
      </c>
      <c r="R78" s="1" t="s">
        <v>9</v>
      </c>
      <c r="S78" s="1" t="s">
        <v>9</v>
      </c>
      <c r="T78" s="1" t="s">
        <v>9</v>
      </c>
      <c r="U78" s="1" t="s">
        <v>9</v>
      </c>
      <c r="V78" s="19">
        <v>0</v>
      </c>
      <c r="W78" s="19">
        <v>0</v>
      </c>
      <c r="X78" s="20" t="s">
        <v>266</v>
      </c>
      <c r="Y78" s="20" t="s">
        <v>267</v>
      </c>
      <c r="Z78" s="20"/>
      <c r="AA78" s="21" t="s">
        <v>268</v>
      </c>
      <c r="AB78" s="20"/>
      <c r="AC78" s="20"/>
      <c r="AD78" s="20"/>
      <c r="AE78" s="22"/>
      <c r="AF78" s="20"/>
      <c r="AG78" s="22"/>
      <c r="AH78" s="20"/>
      <c r="AI78" s="22"/>
      <c r="AJ78" s="20"/>
      <c r="AK78" s="22"/>
      <c r="AL78" s="20"/>
      <c r="AM78" s="8"/>
    </row>
    <row r="79" spans="1:39" x14ac:dyDescent="0.3">
      <c r="A79" s="1">
        <v>77</v>
      </c>
      <c r="B79" s="1" t="s">
        <v>104</v>
      </c>
      <c r="C79" s="16">
        <v>61</v>
      </c>
      <c r="D79" s="2">
        <v>45688</v>
      </c>
      <c r="E79" s="18">
        <v>62</v>
      </c>
      <c r="F79" s="17">
        <f t="shared" si="6"/>
        <v>45688</v>
      </c>
      <c r="G79" s="1"/>
      <c r="H79" s="2"/>
      <c r="I79" s="1" t="s">
        <v>105</v>
      </c>
      <c r="J79" s="1" t="s">
        <v>245</v>
      </c>
      <c r="K79" s="1" t="s">
        <v>246</v>
      </c>
      <c r="L79" s="3" t="s">
        <v>206</v>
      </c>
      <c r="M79" s="1"/>
      <c r="N79" s="1" t="s">
        <v>9</v>
      </c>
      <c r="O79" s="1" t="s">
        <v>9</v>
      </c>
      <c r="P79" s="2" t="s">
        <v>9</v>
      </c>
      <c r="Q79" s="1" t="s">
        <v>9</v>
      </c>
      <c r="R79" s="1" t="s">
        <v>9</v>
      </c>
      <c r="S79" s="1" t="s">
        <v>9</v>
      </c>
      <c r="T79" s="1" t="s">
        <v>9</v>
      </c>
      <c r="U79" s="1" t="s">
        <v>9</v>
      </c>
      <c r="V79" s="19">
        <v>0</v>
      </c>
      <c r="W79" s="19">
        <v>0</v>
      </c>
      <c r="X79" s="20" t="s">
        <v>245</v>
      </c>
      <c r="Y79" s="20" t="s">
        <v>246</v>
      </c>
      <c r="Z79" s="20"/>
      <c r="AA79" s="21" t="s">
        <v>206</v>
      </c>
      <c r="AB79" s="20"/>
      <c r="AC79" s="20"/>
      <c r="AD79" s="20"/>
      <c r="AE79" s="22"/>
      <c r="AF79" s="20"/>
      <c r="AG79" s="22"/>
      <c r="AH79" s="20"/>
      <c r="AI79" s="22"/>
      <c r="AJ79" s="20"/>
      <c r="AK79" s="22"/>
      <c r="AL79" s="20"/>
      <c r="AM79" s="8"/>
    </row>
    <row r="80" spans="1:39" x14ac:dyDescent="0.3">
      <c r="A80" s="1">
        <v>78</v>
      </c>
      <c r="B80" s="1" t="s">
        <v>104</v>
      </c>
      <c r="C80" s="16">
        <v>62</v>
      </c>
      <c r="D80" s="2">
        <v>45688</v>
      </c>
      <c r="E80" s="18">
        <v>63</v>
      </c>
      <c r="F80" s="17">
        <f t="shared" si="6"/>
        <v>45688</v>
      </c>
      <c r="G80" s="1"/>
      <c r="H80" s="2"/>
      <c r="I80" s="1" t="s">
        <v>105</v>
      </c>
      <c r="J80" s="1" t="s">
        <v>245</v>
      </c>
      <c r="K80" s="1" t="s">
        <v>246</v>
      </c>
      <c r="L80" s="3" t="s">
        <v>206</v>
      </c>
      <c r="M80" s="1"/>
      <c r="N80" s="1" t="s">
        <v>9</v>
      </c>
      <c r="O80" s="1" t="s">
        <v>9</v>
      </c>
      <c r="P80" s="2" t="s">
        <v>9</v>
      </c>
      <c r="Q80" s="1" t="s">
        <v>9</v>
      </c>
      <c r="R80" s="1" t="s">
        <v>9</v>
      </c>
      <c r="S80" s="1" t="s">
        <v>9</v>
      </c>
      <c r="T80" s="1" t="s">
        <v>9</v>
      </c>
      <c r="U80" s="1" t="s">
        <v>9</v>
      </c>
      <c r="V80" s="19">
        <v>0</v>
      </c>
      <c r="W80" s="19">
        <v>0</v>
      </c>
      <c r="X80" s="20" t="s">
        <v>245</v>
      </c>
      <c r="Y80" s="20" t="s">
        <v>246</v>
      </c>
      <c r="Z80" s="20"/>
      <c r="AA80" s="21" t="s">
        <v>206</v>
      </c>
      <c r="AB80" s="20"/>
      <c r="AC80" s="20"/>
      <c r="AD80" s="20"/>
      <c r="AE80" s="22"/>
      <c r="AF80" s="20"/>
      <c r="AG80" s="22"/>
      <c r="AH80" s="20"/>
      <c r="AI80" s="22"/>
      <c r="AJ80" s="20"/>
      <c r="AK80" s="22"/>
      <c r="AL80" s="20"/>
      <c r="AM80" s="8"/>
    </row>
    <row r="81" spans="1:39" ht="262.2" x14ac:dyDescent="0.3">
      <c r="A81" s="1">
        <v>79</v>
      </c>
      <c r="B81" s="1" t="s">
        <v>104</v>
      </c>
      <c r="C81" s="16">
        <v>63</v>
      </c>
      <c r="D81" s="2">
        <v>45688</v>
      </c>
      <c r="E81" s="18">
        <v>64</v>
      </c>
      <c r="F81" s="17">
        <f t="shared" si="6"/>
        <v>45688</v>
      </c>
      <c r="G81" s="1"/>
      <c r="H81" s="2"/>
      <c r="I81" s="1" t="s">
        <v>105</v>
      </c>
      <c r="J81" s="1" t="s">
        <v>269</v>
      </c>
      <c r="K81" s="1" t="s">
        <v>270</v>
      </c>
      <c r="L81" s="3" t="s">
        <v>108</v>
      </c>
      <c r="M81" s="1" t="s">
        <v>109</v>
      </c>
      <c r="N81" s="1" t="s">
        <v>9</v>
      </c>
      <c r="O81" s="1" t="s">
        <v>9</v>
      </c>
      <c r="P81" s="2" t="s">
        <v>9</v>
      </c>
      <c r="Q81" s="1" t="s">
        <v>9</v>
      </c>
      <c r="R81" s="1" t="s">
        <v>9</v>
      </c>
      <c r="S81" s="1" t="s">
        <v>9</v>
      </c>
      <c r="T81" s="1" t="s">
        <v>9</v>
      </c>
      <c r="U81" s="1" t="s">
        <v>9</v>
      </c>
      <c r="V81" s="19">
        <v>0</v>
      </c>
      <c r="W81" s="19">
        <v>0</v>
      </c>
      <c r="X81" s="20" t="s">
        <v>269</v>
      </c>
      <c r="Y81" s="20" t="s">
        <v>270</v>
      </c>
      <c r="Z81" s="20"/>
      <c r="AA81" s="21" t="s">
        <v>271</v>
      </c>
      <c r="AB81" s="20"/>
      <c r="AC81" s="20"/>
      <c r="AD81" s="20"/>
      <c r="AE81" s="22"/>
      <c r="AF81" s="20"/>
      <c r="AG81" s="22"/>
      <c r="AH81" s="20"/>
      <c r="AI81" s="22"/>
      <c r="AJ81" s="20"/>
      <c r="AK81" s="22"/>
      <c r="AL81" s="20"/>
      <c r="AM81" s="8"/>
    </row>
    <row r="82" spans="1:39" ht="69" x14ac:dyDescent="0.3">
      <c r="A82" s="1"/>
      <c r="B82" s="25" t="s">
        <v>272</v>
      </c>
      <c r="C82" s="25" t="s">
        <v>273</v>
      </c>
      <c r="D82" s="26">
        <v>45663</v>
      </c>
      <c r="E82" s="27" t="s">
        <v>274</v>
      </c>
      <c r="F82" s="26">
        <v>45663</v>
      </c>
      <c r="G82" s="27" t="s">
        <v>275</v>
      </c>
      <c r="H82" s="26">
        <v>45663</v>
      </c>
      <c r="I82" s="28" t="s">
        <v>276</v>
      </c>
      <c r="J82" s="27" t="s">
        <v>9</v>
      </c>
      <c r="K82" s="27" t="s">
        <v>9</v>
      </c>
      <c r="L82" s="27" t="s">
        <v>46</v>
      </c>
      <c r="M82" s="27" t="s">
        <v>277</v>
      </c>
      <c r="N82" s="29" t="s">
        <v>9</v>
      </c>
      <c r="O82" s="29" t="s">
        <v>9</v>
      </c>
      <c r="P82" s="30" t="s">
        <v>9</v>
      </c>
      <c r="Q82" s="29" t="s">
        <v>9</v>
      </c>
      <c r="R82" s="29" t="s">
        <v>9</v>
      </c>
      <c r="S82" s="29" t="s">
        <v>9</v>
      </c>
      <c r="T82" s="29" t="s">
        <v>9</v>
      </c>
      <c r="U82" s="31" t="s">
        <v>46</v>
      </c>
      <c r="V82" s="32">
        <v>249228000</v>
      </c>
      <c r="W82" s="32">
        <v>170639007</v>
      </c>
      <c r="X82" s="29" t="s">
        <v>9</v>
      </c>
      <c r="Y82" s="29" t="s">
        <v>9</v>
      </c>
      <c r="Z82" s="29">
        <v>2</v>
      </c>
      <c r="AA82" s="29" t="s">
        <v>278</v>
      </c>
      <c r="AB82" s="33">
        <v>180600</v>
      </c>
      <c r="AC82" s="29" t="s">
        <v>279</v>
      </c>
      <c r="AD82" s="29" t="s">
        <v>280</v>
      </c>
      <c r="AE82" s="34">
        <v>45663</v>
      </c>
      <c r="AF82" s="29" t="s">
        <v>281</v>
      </c>
      <c r="AG82" s="34">
        <v>45679</v>
      </c>
      <c r="AH82" s="29" t="s">
        <v>9</v>
      </c>
      <c r="AI82" s="34" t="s">
        <v>9</v>
      </c>
      <c r="AJ82" s="35" t="s">
        <v>9</v>
      </c>
      <c r="AK82" s="36" t="s">
        <v>9</v>
      </c>
      <c r="AL82" s="35" t="s">
        <v>46</v>
      </c>
      <c r="AM82" s="20"/>
    </row>
    <row r="83" spans="1:39" ht="55.2" x14ac:dyDescent="0.3">
      <c r="A83" s="1"/>
      <c r="B83" s="25" t="s">
        <v>272</v>
      </c>
      <c r="C83" s="37" t="s">
        <v>282</v>
      </c>
      <c r="D83" s="38">
        <v>45664</v>
      </c>
      <c r="E83" s="28" t="s">
        <v>283</v>
      </c>
      <c r="F83" s="38">
        <v>45664</v>
      </c>
      <c r="G83" s="28" t="s">
        <v>284</v>
      </c>
      <c r="H83" s="38">
        <v>45664</v>
      </c>
      <c r="I83" s="28" t="s">
        <v>276</v>
      </c>
      <c r="J83" s="39" t="s">
        <v>9</v>
      </c>
      <c r="K83" s="37" t="s">
        <v>9</v>
      </c>
      <c r="L83" s="28" t="s">
        <v>46</v>
      </c>
      <c r="M83" s="37" t="s">
        <v>285</v>
      </c>
      <c r="N83" s="40" t="s">
        <v>9</v>
      </c>
      <c r="O83" s="40" t="s">
        <v>9</v>
      </c>
      <c r="P83" s="41" t="s">
        <v>9</v>
      </c>
      <c r="Q83" s="40" t="s">
        <v>9</v>
      </c>
      <c r="R83" s="40" t="s">
        <v>9</v>
      </c>
      <c r="S83" s="40" t="s">
        <v>9</v>
      </c>
      <c r="T83" s="40" t="s">
        <v>9</v>
      </c>
      <c r="U83" s="42" t="s">
        <v>46</v>
      </c>
      <c r="V83" s="32">
        <v>172348200</v>
      </c>
      <c r="W83" s="32">
        <v>118001692</v>
      </c>
      <c r="X83" s="43" t="s">
        <v>9</v>
      </c>
      <c r="Y83" s="40" t="s">
        <v>9</v>
      </c>
      <c r="Z83" s="40">
        <v>2</v>
      </c>
      <c r="AA83" s="40" t="s">
        <v>278</v>
      </c>
      <c r="AB83" s="44">
        <v>124890</v>
      </c>
      <c r="AC83" s="40" t="s">
        <v>279</v>
      </c>
      <c r="AD83" s="40" t="s">
        <v>286</v>
      </c>
      <c r="AE83" s="41">
        <v>45664</v>
      </c>
      <c r="AF83" s="40" t="s">
        <v>9</v>
      </c>
      <c r="AG83" s="41" t="s">
        <v>9</v>
      </c>
      <c r="AH83" s="40" t="s">
        <v>9</v>
      </c>
      <c r="AI83" s="41" t="s">
        <v>9</v>
      </c>
      <c r="AJ83" s="35" t="s">
        <v>9</v>
      </c>
      <c r="AK83" s="36" t="s">
        <v>9</v>
      </c>
      <c r="AL83" s="40" t="s">
        <v>46</v>
      </c>
      <c r="AM83" s="20"/>
    </row>
    <row r="84" spans="1:39" ht="55.2" x14ac:dyDescent="0.3">
      <c r="A84" s="1"/>
      <c r="B84" s="25" t="s">
        <v>272</v>
      </c>
      <c r="C84" s="37" t="s">
        <v>287</v>
      </c>
      <c r="D84" s="38">
        <v>45664</v>
      </c>
      <c r="E84" s="28" t="s">
        <v>288</v>
      </c>
      <c r="F84" s="38">
        <v>45664</v>
      </c>
      <c r="G84" s="28" t="s">
        <v>289</v>
      </c>
      <c r="H84" s="38">
        <v>45664</v>
      </c>
      <c r="I84" s="28" t="s">
        <v>276</v>
      </c>
      <c r="J84" s="39" t="s">
        <v>290</v>
      </c>
      <c r="K84" s="37" t="s">
        <v>291</v>
      </c>
      <c r="L84" s="28" t="s">
        <v>46</v>
      </c>
      <c r="M84" s="37" t="s">
        <v>277</v>
      </c>
      <c r="N84" s="40" t="s">
        <v>9</v>
      </c>
      <c r="O84" s="40" t="s">
        <v>9</v>
      </c>
      <c r="P84" s="41" t="s">
        <v>9</v>
      </c>
      <c r="Q84" s="40" t="s">
        <v>9</v>
      </c>
      <c r="R84" s="40" t="s">
        <v>9</v>
      </c>
      <c r="S84" s="40" t="s">
        <v>9</v>
      </c>
      <c r="T84" s="40" t="s">
        <v>9</v>
      </c>
      <c r="U84" s="42" t="s">
        <v>46</v>
      </c>
      <c r="V84" s="32">
        <v>260820000</v>
      </c>
      <c r="W84" s="32">
        <v>178575705</v>
      </c>
      <c r="X84" s="43" t="s">
        <v>9</v>
      </c>
      <c r="Y84" s="40" t="s">
        <v>9</v>
      </c>
      <c r="Z84" s="40">
        <v>2</v>
      </c>
      <c r="AA84" s="40" t="s">
        <v>278</v>
      </c>
      <c r="AB84" s="44">
        <v>189000</v>
      </c>
      <c r="AC84" s="40" t="s">
        <v>279</v>
      </c>
      <c r="AD84" s="40" t="s">
        <v>292</v>
      </c>
      <c r="AE84" s="41">
        <v>45664</v>
      </c>
      <c r="AF84" s="40" t="s">
        <v>9</v>
      </c>
      <c r="AG84" s="41" t="s">
        <v>9</v>
      </c>
      <c r="AH84" s="40" t="s">
        <v>9</v>
      </c>
      <c r="AI84" s="41" t="s">
        <v>9</v>
      </c>
      <c r="AJ84" s="35" t="s">
        <v>9</v>
      </c>
      <c r="AK84" s="36" t="s">
        <v>9</v>
      </c>
      <c r="AL84" s="40" t="s">
        <v>46</v>
      </c>
      <c r="AM84" s="20"/>
    </row>
    <row r="85" spans="1:39" ht="55.2" x14ac:dyDescent="0.3">
      <c r="A85" s="1"/>
      <c r="B85" s="25" t="s">
        <v>272</v>
      </c>
      <c r="C85" s="37" t="s">
        <v>293</v>
      </c>
      <c r="D85" s="38">
        <v>45672</v>
      </c>
      <c r="E85" s="28" t="s">
        <v>294</v>
      </c>
      <c r="F85" s="38">
        <v>45672</v>
      </c>
      <c r="G85" s="28" t="s">
        <v>295</v>
      </c>
      <c r="H85" s="38">
        <v>45672</v>
      </c>
      <c r="I85" s="28" t="s">
        <v>276</v>
      </c>
      <c r="J85" s="39" t="s">
        <v>9</v>
      </c>
      <c r="K85" s="37" t="s">
        <v>9</v>
      </c>
      <c r="L85" s="28" t="s">
        <v>46</v>
      </c>
      <c r="M85" s="37" t="s">
        <v>296</v>
      </c>
      <c r="N85" s="40" t="s">
        <v>9</v>
      </c>
      <c r="O85" s="40" t="s">
        <v>9</v>
      </c>
      <c r="P85" s="41" t="s">
        <v>9</v>
      </c>
      <c r="Q85" s="40" t="s">
        <v>9</v>
      </c>
      <c r="R85" s="40" t="s">
        <v>9</v>
      </c>
      <c r="S85" s="40" t="s">
        <v>9</v>
      </c>
      <c r="T85" s="40" t="s">
        <v>9</v>
      </c>
      <c r="U85" s="42" t="s">
        <v>46</v>
      </c>
      <c r="V85" s="32">
        <v>1126080000</v>
      </c>
      <c r="W85" s="32">
        <v>770993520</v>
      </c>
      <c r="X85" s="43" t="s">
        <v>9</v>
      </c>
      <c r="Y85" s="40" t="s">
        <v>9</v>
      </c>
      <c r="Z85" s="40">
        <v>2</v>
      </c>
      <c r="AA85" s="40" t="s">
        <v>278</v>
      </c>
      <c r="AB85" s="44">
        <v>816000</v>
      </c>
      <c r="AC85" s="40" t="s">
        <v>279</v>
      </c>
      <c r="AD85" s="40" t="s">
        <v>297</v>
      </c>
      <c r="AE85" s="41">
        <v>45672</v>
      </c>
      <c r="AF85" s="40" t="s">
        <v>9</v>
      </c>
      <c r="AG85" s="41" t="s">
        <v>9</v>
      </c>
      <c r="AH85" s="40" t="s">
        <v>9</v>
      </c>
      <c r="AI85" s="41" t="s">
        <v>9</v>
      </c>
      <c r="AJ85" s="35" t="s">
        <v>9</v>
      </c>
      <c r="AK85" s="36" t="s">
        <v>9</v>
      </c>
      <c r="AL85" s="40" t="s">
        <v>46</v>
      </c>
      <c r="AM85" s="20"/>
    </row>
    <row r="86" spans="1:39" ht="55.2" x14ac:dyDescent="0.3">
      <c r="A86" s="1"/>
      <c r="B86" s="25" t="s">
        <v>272</v>
      </c>
      <c r="C86" s="37" t="s">
        <v>298</v>
      </c>
      <c r="D86" s="38">
        <v>45675</v>
      </c>
      <c r="E86" s="28" t="s">
        <v>299</v>
      </c>
      <c r="F86" s="38">
        <v>45675</v>
      </c>
      <c r="G86" s="28" t="s">
        <v>300</v>
      </c>
      <c r="H86" s="38">
        <v>45675</v>
      </c>
      <c r="I86" s="28" t="s">
        <v>276</v>
      </c>
      <c r="J86" s="39" t="s">
        <v>9</v>
      </c>
      <c r="K86" s="37" t="s">
        <v>9</v>
      </c>
      <c r="L86" s="28" t="s">
        <v>46</v>
      </c>
      <c r="M86" s="37" t="s">
        <v>277</v>
      </c>
      <c r="N86" s="40" t="s">
        <v>9</v>
      </c>
      <c r="O86" s="40" t="s">
        <v>9</v>
      </c>
      <c r="P86" s="41" t="s">
        <v>9</v>
      </c>
      <c r="Q86" s="40" t="s">
        <v>9</v>
      </c>
      <c r="R86" s="40" t="s">
        <v>9</v>
      </c>
      <c r="S86" s="40" t="s">
        <v>9</v>
      </c>
      <c r="T86" s="40" t="s">
        <v>9</v>
      </c>
      <c r="U86" s="42" t="s">
        <v>46</v>
      </c>
      <c r="V86" s="32">
        <v>481344000</v>
      </c>
      <c r="W86" s="32">
        <v>329561936</v>
      </c>
      <c r="X86" s="43" t="s">
        <v>9</v>
      </c>
      <c r="Y86" s="40" t="s">
        <v>9</v>
      </c>
      <c r="Z86" s="40">
        <v>2</v>
      </c>
      <c r="AA86" s="40" t="s">
        <v>278</v>
      </c>
      <c r="AB86" s="44">
        <v>348800</v>
      </c>
      <c r="AC86" s="40" t="s">
        <v>279</v>
      </c>
      <c r="AD86" s="40" t="s">
        <v>301</v>
      </c>
      <c r="AE86" s="41">
        <v>45675</v>
      </c>
      <c r="AF86" s="40" t="s">
        <v>9</v>
      </c>
      <c r="AG86" s="41" t="s">
        <v>9</v>
      </c>
      <c r="AH86" s="40" t="s">
        <v>9</v>
      </c>
      <c r="AI86" s="41" t="s">
        <v>9</v>
      </c>
      <c r="AJ86" s="35" t="s">
        <v>9</v>
      </c>
      <c r="AK86" s="36" t="s">
        <v>9</v>
      </c>
      <c r="AL86" s="40" t="s">
        <v>46</v>
      </c>
      <c r="AM86" s="20"/>
    </row>
    <row r="87" spans="1:39" ht="55.2" x14ac:dyDescent="0.3">
      <c r="A87" s="1"/>
      <c r="B87" s="25" t="s">
        <v>272</v>
      </c>
      <c r="C87" s="37" t="s">
        <v>302</v>
      </c>
      <c r="D87" s="38">
        <v>45678</v>
      </c>
      <c r="E87" s="28" t="s">
        <v>303</v>
      </c>
      <c r="F87" s="38">
        <v>45678</v>
      </c>
      <c r="G87" s="28" t="s">
        <v>304</v>
      </c>
      <c r="H87" s="38">
        <v>45678</v>
      </c>
      <c r="I87" s="28" t="s">
        <v>276</v>
      </c>
      <c r="J87" s="39" t="s">
        <v>9</v>
      </c>
      <c r="K87" s="37" t="s">
        <v>9</v>
      </c>
      <c r="L87" s="28" t="s">
        <v>46</v>
      </c>
      <c r="M87" s="37" t="s">
        <v>277</v>
      </c>
      <c r="N87" s="40" t="s">
        <v>9</v>
      </c>
      <c r="O87" s="40" t="s">
        <v>9</v>
      </c>
      <c r="P87" s="41" t="s">
        <v>9</v>
      </c>
      <c r="Q87" s="40" t="s">
        <v>9</v>
      </c>
      <c r="R87" s="40" t="s">
        <v>9</v>
      </c>
      <c r="S87" s="40" t="s">
        <v>9</v>
      </c>
      <c r="T87" s="40" t="s">
        <v>9</v>
      </c>
      <c r="U87" s="42" t="s">
        <v>46</v>
      </c>
      <c r="V87" s="32">
        <v>1098480000</v>
      </c>
      <c r="W87" s="32">
        <v>752096620</v>
      </c>
      <c r="X87" s="43" t="s">
        <v>9</v>
      </c>
      <c r="Y87" s="40" t="s">
        <v>9</v>
      </c>
      <c r="Z87" s="40">
        <v>2</v>
      </c>
      <c r="AA87" s="40" t="s">
        <v>278</v>
      </c>
      <c r="AB87" s="44">
        <v>796000</v>
      </c>
      <c r="AC87" s="40" t="s">
        <v>279</v>
      </c>
      <c r="AD87" s="40" t="s">
        <v>305</v>
      </c>
      <c r="AE87" s="41">
        <v>45678</v>
      </c>
      <c r="AF87" s="40" t="s">
        <v>9</v>
      </c>
      <c r="AG87" s="41" t="s">
        <v>9</v>
      </c>
      <c r="AH87" s="40" t="s">
        <v>9</v>
      </c>
      <c r="AI87" s="41" t="s">
        <v>9</v>
      </c>
      <c r="AJ87" s="35" t="s">
        <v>9</v>
      </c>
      <c r="AK87" s="36" t="s">
        <v>9</v>
      </c>
      <c r="AL87" s="40" t="s">
        <v>46</v>
      </c>
      <c r="AM87" s="20"/>
    </row>
    <row r="88" spans="1:39" ht="55.2" x14ac:dyDescent="0.3">
      <c r="A88" s="1"/>
      <c r="B88" s="25" t="s">
        <v>272</v>
      </c>
      <c r="C88" s="37" t="s">
        <v>306</v>
      </c>
      <c r="D88" s="38">
        <v>45679</v>
      </c>
      <c r="E88" s="28" t="s">
        <v>307</v>
      </c>
      <c r="F88" s="38">
        <v>45679</v>
      </c>
      <c r="G88" s="28" t="s">
        <v>308</v>
      </c>
      <c r="H88" s="38">
        <v>45679</v>
      </c>
      <c r="I88" s="28" t="s">
        <v>276</v>
      </c>
      <c r="J88" s="39" t="s">
        <v>309</v>
      </c>
      <c r="K88" s="37" t="s">
        <v>310</v>
      </c>
      <c r="L88" s="28" t="s">
        <v>311</v>
      </c>
      <c r="M88" s="37" t="s">
        <v>312</v>
      </c>
      <c r="N88" s="40" t="s">
        <v>313</v>
      </c>
      <c r="O88" s="40" t="s">
        <v>314</v>
      </c>
      <c r="P88" s="41" t="s">
        <v>315</v>
      </c>
      <c r="Q88" s="40" t="s">
        <v>316</v>
      </c>
      <c r="R88" s="40" t="s">
        <v>315</v>
      </c>
      <c r="S88" s="40" t="s">
        <v>309</v>
      </c>
      <c r="T88" s="40" t="s">
        <v>310</v>
      </c>
      <c r="U88" s="42" t="s">
        <v>311</v>
      </c>
      <c r="V88" s="32" t="s">
        <v>9</v>
      </c>
      <c r="W88" s="32">
        <v>793370880</v>
      </c>
      <c r="X88" s="43" t="s">
        <v>9</v>
      </c>
      <c r="Y88" s="40" t="s">
        <v>9</v>
      </c>
      <c r="Z88" s="40">
        <v>2</v>
      </c>
      <c r="AA88" s="40" t="s">
        <v>278</v>
      </c>
      <c r="AB88" s="44">
        <v>3</v>
      </c>
      <c r="AC88" s="40" t="s">
        <v>317</v>
      </c>
      <c r="AD88" s="40" t="s">
        <v>318</v>
      </c>
      <c r="AE88" s="41">
        <v>45679</v>
      </c>
      <c r="AF88" s="40" t="s">
        <v>9</v>
      </c>
      <c r="AG88" s="41" t="s">
        <v>9</v>
      </c>
      <c r="AH88" s="40" t="s">
        <v>9</v>
      </c>
      <c r="AI88" s="41" t="s">
        <v>9</v>
      </c>
      <c r="AJ88" s="35" t="s">
        <v>9</v>
      </c>
      <c r="AK88" s="36" t="s">
        <v>9</v>
      </c>
      <c r="AL88" s="40" t="s">
        <v>311</v>
      </c>
      <c r="AM88" s="20"/>
    </row>
    <row r="89" spans="1:39" ht="55.2" x14ac:dyDescent="0.3">
      <c r="A89" s="1"/>
      <c r="B89" s="25" t="s">
        <v>272</v>
      </c>
      <c r="C89" s="37" t="s">
        <v>319</v>
      </c>
      <c r="D89" s="38">
        <v>45679</v>
      </c>
      <c r="E89" s="28" t="s">
        <v>320</v>
      </c>
      <c r="F89" s="38">
        <v>45679</v>
      </c>
      <c r="G89" s="28" t="s">
        <v>308</v>
      </c>
      <c r="H89" s="38">
        <v>45679</v>
      </c>
      <c r="I89" s="28" t="s">
        <v>276</v>
      </c>
      <c r="J89" s="39" t="s">
        <v>309</v>
      </c>
      <c r="K89" s="37" t="s">
        <v>310</v>
      </c>
      <c r="L89" s="28" t="s">
        <v>311</v>
      </c>
      <c r="M89" s="37" t="s">
        <v>312</v>
      </c>
      <c r="N89" s="40" t="s">
        <v>313</v>
      </c>
      <c r="O89" s="40" t="s">
        <v>314</v>
      </c>
      <c r="P89" s="41" t="s">
        <v>315</v>
      </c>
      <c r="Q89" s="40" t="s">
        <v>316</v>
      </c>
      <c r="R89" s="40" t="s">
        <v>315</v>
      </c>
      <c r="S89" s="40" t="s">
        <v>309</v>
      </c>
      <c r="T89" s="40" t="s">
        <v>310</v>
      </c>
      <c r="U89" s="42" t="s">
        <v>311</v>
      </c>
      <c r="V89" s="32" t="s">
        <v>9</v>
      </c>
      <c r="W89" s="32"/>
      <c r="X89" s="43" t="s">
        <v>9</v>
      </c>
      <c r="Y89" s="40" t="s">
        <v>9</v>
      </c>
      <c r="Z89" s="40">
        <v>2</v>
      </c>
      <c r="AA89" s="40" t="s">
        <v>278</v>
      </c>
      <c r="AB89" s="44">
        <v>6</v>
      </c>
      <c r="AC89" s="40" t="s">
        <v>317</v>
      </c>
      <c r="AD89" s="40" t="s">
        <v>318</v>
      </c>
      <c r="AE89" s="41">
        <v>45679</v>
      </c>
      <c r="AF89" s="40" t="s">
        <v>9</v>
      </c>
      <c r="AG89" s="41" t="s">
        <v>9</v>
      </c>
      <c r="AH89" s="40" t="s">
        <v>9</v>
      </c>
      <c r="AI89" s="41" t="s">
        <v>9</v>
      </c>
      <c r="AJ89" s="35" t="s">
        <v>9</v>
      </c>
      <c r="AK89" s="36" t="s">
        <v>9</v>
      </c>
      <c r="AL89" s="40" t="s">
        <v>311</v>
      </c>
      <c r="AM89" s="20"/>
    </row>
    <row r="90" spans="1:39" ht="55.2" x14ac:dyDescent="0.3">
      <c r="A90" s="1"/>
      <c r="B90" s="25" t="s">
        <v>321</v>
      </c>
      <c r="C90" s="37" t="s">
        <v>322</v>
      </c>
      <c r="D90" s="38">
        <v>45679</v>
      </c>
      <c r="E90" s="28" t="s">
        <v>323</v>
      </c>
      <c r="F90" s="38">
        <v>45679</v>
      </c>
      <c r="G90" s="28" t="s">
        <v>308</v>
      </c>
      <c r="H90" s="38">
        <v>45679</v>
      </c>
      <c r="I90" s="28" t="s">
        <v>276</v>
      </c>
      <c r="J90" s="39" t="s">
        <v>309</v>
      </c>
      <c r="K90" s="37" t="s">
        <v>310</v>
      </c>
      <c r="L90" s="28" t="s">
        <v>311</v>
      </c>
      <c r="M90" s="37" t="s">
        <v>312</v>
      </c>
      <c r="N90" s="40" t="s">
        <v>313</v>
      </c>
      <c r="O90" s="40" t="s">
        <v>314</v>
      </c>
      <c r="P90" s="41" t="s">
        <v>315</v>
      </c>
      <c r="Q90" s="40" t="s">
        <v>316</v>
      </c>
      <c r="R90" s="40" t="s">
        <v>315</v>
      </c>
      <c r="S90" s="40" t="s">
        <v>309</v>
      </c>
      <c r="T90" s="40" t="s">
        <v>310</v>
      </c>
      <c r="U90" s="42" t="s">
        <v>311</v>
      </c>
      <c r="V90" s="32" t="s">
        <v>9</v>
      </c>
      <c r="W90" s="32"/>
      <c r="X90" s="43" t="s">
        <v>9</v>
      </c>
      <c r="Y90" s="40" t="s">
        <v>9</v>
      </c>
      <c r="Z90" s="40">
        <v>2</v>
      </c>
      <c r="AA90" s="40" t="s">
        <v>278</v>
      </c>
      <c r="AB90" s="44">
        <v>16</v>
      </c>
      <c r="AC90" s="40" t="s">
        <v>324</v>
      </c>
      <c r="AD90" s="40" t="s">
        <v>318</v>
      </c>
      <c r="AE90" s="41">
        <v>45679</v>
      </c>
      <c r="AF90" s="40" t="s">
        <v>9</v>
      </c>
      <c r="AG90" s="41" t="s">
        <v>9</v>
      </c>
      <c r="AH90" s="40" t="s">
        <v>9</v>
      </c>
      <c r="AI90" s="41" t="s">
        <v>9</v>
      </c>
      <c r="AJ90" s="35" t="s">
        <v>9</v>
      </c>
      <c r="AK90" s="36" t="s">
        <v>9</v>
      </c>
      <c r="AL90" s="40" t="s">
        <v>311</v>
      </c>
      <c r="AM90" s="20"/>
    </row>
    <row r="91" spans="1:39" ht="55.2" x14ac:dyDescent="0.3">
      <c r="A91" s="1"/>
      <c r="B91" s="25" t="s">
        <v>272</v>
      </c>
      <c r="C91" s="37" t="s">
        <v>325</v>
      </c>
      <c r="D91" s="38">
        <v>45680</v>
      </c>
      <c r="E91" s="28" t="s">
        <v>326</v>
      </c>
      <c r="F91" s="38">
        <v>45680</v>
      </c>
      <c r="G91" s="28" t="s">
        <v>327</v>
      </c>
      <c r="H91" s="38">
        <v>45680</v>
      </c>
      <c r="I91" s="28" t="s">
        <v>276</v>
      </c>
      <c r="J91" s="39" t="s">
        <v>9</v>
      </c>
      <c r="K91" s="37" t="s">
        <v>9</v>
      </c>
      <c r="L91" s="28" t="s">
        <v>46</v>
      </c>
      <c r="M91" s="37" t="s">
        <v>277</v>
      </c>
      <c r="N91" s="40" t="s">
        <v>9</v>
      </c>
      <c r="O91" s="40" t="s">
        <v>9</v>
      </c>
      <c r="P91" s="41" t="s">
        <v>9</v>
      </c>
      <c r="Q91" s="40" t="s">
        <v>9</v>
      </c>
      <c r="R91" s="40" t="s">
        <v>9</v>
      </c>
      <c r="S91" s="40" t="s">
        <v>9</v>
      </c>
      <c r="T91" s="40" t="s">
        <v>9</v>
      </c>
      <c r="U91" s="42" t="s">
        <v>46</v>
      </c>
      <c r="V91" s="32">
        <v>3168480</v>
      </c>
      <c r="W91" s="32">
        <v>2169364</v>
      </c>
      <c r="X91" s="43" t="s">
        <v>9</v>
      </c>
      <c r="Y91" s="40" t="s">
        <v>9</v>
      </c>
      <c r="Z91" s="40">
        <v>2</v>
      </c>
      <c r="AA91" s="40" t="s">
        <v>278</v>
      </c>
      <c r="AB91" s="44">
        <v>2296</v>
      </c>
      <c r="AC91" s="40" t="s">
        <v>279</v>
      </c>
      <c r="AD91" s="40" t="s">
        <v>328</v>
      </c>
      <c r="AE91" s="41">
        <v>45680</v>
      </c>
      <c r="AF91" s="40" t="s">
        <v>9</v>
      </c>
      <c r="AG91" s="41" t="s">
        <v>9</v>
      </c>
      <c r="AH91" s="40" t="s">
        <v>9</v>
      </c>
      <c r="AI91" s="41" t="s">
        <v>9</v>
      </c>
      <c r="AJ91" s="35" t="s">
        <v>9</v>
      </c>
      <c r="AK91" s="36" t="s">
        <v>9</v>
      </c>
      <c r="AL91" s="40" t="s">
        <v>46</v>
      </c>
      <c r="AM91" s="20"/>
    </row>
    <row r="92" spans="1:39" ht="55.2" x14ac:dyDescent="0.3">
      <c r="A92" s="1"/>
      <c r="B92" s="25" t="s">
        <v>272</v>
      </c>
      <c r="C92" s="37" t="s">
        <v>329</v>
      </c>
      <c r="D92" s="38">
        <v>45685</v>
      </c>
      <c r="E92" s="28" t="s">
        <v>330</v>
      </c>
      <c r="F92" s="38">
        <v>45685</v>
      </c>
      <c r="G92" s="28" t="s">
        <v>331</v>
      </c>
      <c r="H92" s="38">
        <v>45685</v>
      </c>
      <c r="I92" s="28" t="s">
        <v>276</v>
      </c>
      <c r="J92" s="39" t="s">
        <v>332</v>
      </c>
      <c r="K92" s="37" t="s">
        <v>333</v>
      </c>
      <c r="L92" s="28" t="s">
        <v>46</v>
      </c>
      <c r="M92" s="37" t="s">
        <v>277</v>
      </c>
      <c r="N92" s="40" t="s">
        <v>9</v>
      </c>
      <c r="O92" s="40" t="s">
        <v>9</v>
      </c>
      <c r="P92" s="41" t="s">
        <v>9</v>
      </c>
      <c r="Q92" s="40" t="s">
        <v>9</v>
      </c>
      <c r="R92" s="40" t="s">
        <v>9</v>
      </c>
      <c r="S92" s="40" t="s">
        <v>9</v>
      </c>
      <c r="T92" s="40" t="s">
        <v>9</v>
      </c>
      <c r="U92" s="42" t="s">
        <v>46</v>
      </c>
      <c r="V92" s="32">
        <v>894516000</v>
      </c>
      <c r="W92" s="32">
        <v>612448529</v>
      </c>
      <c r="X92" s="43" t="s">
        <v>9</v>
      </c>
      <c r="Y92" s="40" t="s">
        <v>9</v>
      </c>
      <c r="Z92" s="40">
        <v>2</v>
      </c>
      <c r="AA92" s="40" t="s">
        <v>278</v>
      </c>
      <c r="AB92" s="44">
        <v>648200</v>
      </c>
      <c r="AC92" s="40" t="s">
        <v>279</v>
      </c>
      <c r="AD92" s="40" t="s">
        <v>334</v>
      </c>
      <c r="AE92" s="41">
        <v>45685</v>
      </c>
      <c r="AF92" s="40" t="s">
        <v>9</v>
      </c>
      <c r="AG92" s="41" t="s">
        <v>9</v>
      </c>
      <c r="AH92" s="40" t="s">
        <v>9</v>
      </c>
      <c r="AI92" s="41" t="s">
        <v>9</v>
      </c>
      <c r="AJ92" s="35" t="s">
        <v>9</v>
      </c>
      <c r="AK92" s="36" t="s">
        <v>9</v>
      </c>
      <c r="AL92" s="40" t="s">
        <v>46</v>
      </c>
      <c r="AM92" s="20"/>
    </row>
    <row r="93" spans="1:39" ht="55.2" x14ac:dyDescent="0.3">
      <c r="A93" s="1"/>
      <c r="B93" s="25" t="s">
        <v>272</v>
      </c>
      <c r="C93" s="37" t="s">
        <v>335</v>
      </c>
      <c r="D93" s="38">
        <v>45685</v>
      </c>
      <c r="E93" s="28" t="s">
        <v>336</v>
      </c>
      <c r="F93" s="38">
        <v>45685</v>
      </c>
      <c r="G93" s="28" t="s">
        <v>337</v>
      </c>
      <c r="H93" s="38">
        <v>45685</v>
      </c>
      <c r="I93" s="28" t="s">
        <v>276</v>
      </c>
      <c r="J93" s="39" t="s">
        <v>338</v>
      </c>
      <c r="K93" s="37" t="s">
        <v>339</v>
      </c>
      <c r="L93" s="28" t="s">
        <v>46</v>
      </c>
      <c r="M93" s="37" t="s">
        <v>277</v>
      </c>
      <c r="N93" s="40" t="s">
        <v>9</v>
      </c>
      <c r="O93" s="40" t="s">
        <v>9</v>
      </c>
      <c r="P93" s="41" t="s">
        <v>9</v>
      </c>
      <c r="Q93" s="40" t="s">
        <v>9</v>
      </c>
      <c r="R93" s="40" t="s">
        <v>9</v>
      </c>
      <c r="S93" s="40" t="s">
        <v>9</v>
      </c>
      <c r="T93" s="40" t="s">
        <v>9</v>
      </c>
      <c r="U93" s="42" t="s">
        <v>46</v>
      </c>
      <c r="V93" s="32">
        <v>676200000</v>
      </c>
      <c r="W93" s="32">
        <v>462974050</v>
      </c>
      <c r="X93" s="43" t="s">
        <v>9</v>
      </c>
      <c r="Y93" s="40" t="s">
        <v>9</v>
      </c>
      <c r="Z93" s="40">
        <v>2</v>
      </c>
      <c r="AA93" s="40" t="s">
        <v>278</v>
      </c>
      <c r="AB93" s="44">
        <v>490000</v>
      </c>
      <c r="AC93" s="40" t="s">
        <v>279</v>
      </c>
      <c r="AD93" s="40" t="s">
        <v>340</v>
      </c>
      <c r="AE93" s="41">
        <v>45685</v>
      </c>
      <c r="AF93" s="40" t="s">
        <v>9</v>
      </c>
      <c r="AG93" s="41" t="s">
        <v>9</v>
      </c>
      <c r="AH93" s="40" t="s">
        <v>9</v>
      </c>
      <c r="AI93" s="41" t="s">
        <v>9</v>
      </c>
      <c r="AJ93" s="35" t="s">
        <v>9</v>
      </c>
      <c r="AK93" s="36" t="s">
        <v>9</v>
      </c>
      <c r="AL93" s="40" t="s">
        <v>46</v>
      </c>
      <c r="AM93" s="20"/>
    </row>
    <row r="94" spans="1:39" x14ac:dyDescent="0.3">
      <c r="A94" s="1">
        <v>80</v>
      </c>
      <c r="B94" s="1" t="s">
        <v>341</v>
      </c>
      <c r="C94" s="45" t="s">
        <v>342</v>
      </c>
      <c r="D94" s="46">
        <v>45665</v>
      </c>
      <c r="E94" s="47" t="s">
        <v>343</v>
      </c>
      <c r="F94" s="46">
        <v>45665</v>
      </c>
      <c r="G94" s="48" t="s">
        <v>344</v>
      </c>
      <c r="H94" s="46">
        <v>45665</v>
      </c>
      <c r="I94" s="49" t="s">
        <v>345</v>
      </c>
      <c r="J94" s="49" t="s">
        <v>346</v>
      </c>
      <c r="K94" s="50" t="s">
        <v>347</v>
      </c>
      <c r="L94" s="49"/>
      <c r="M94" s="49" t="s">
        <v>348</v>
      </c>
      <c r="N94" s="49" t="s">
        <v>9</v>
      </c>
      <c r="O94" s="49" t="s">
        <v>9</v>
      </c>
      <c r="P94" s="51" t="s">
        <v>9</v>
      </c>
      <c r="Q94" s="49" t="s">
        <v>9</v>
      </c>
      <c r="R94" s="49" t="s">
        <v>9</v>
      </c>
      <c r="S94" s="49" t="s">
        <v>9</v>
      </c>
      <c r="T94" s="49" t="s">
        <v>9</v>
      </c>
      <c r="U94" s="49" t="s">
        <v>9</v>
      </c>
      <c r="V94" s="52">
        <v>989700</v>
      </c>
      <c r="W94" s="52">
        <v>653830</v>
      </c>
      <c r="X94" s="53"/>
      <c r="Y94" s="53"/>
      <c r="Z94" s="53" t="s">
        <v>278</v>
      </c>
      <c r="AA94" s="53" t="s">
        <v>349</v>
      </c>
      <c r="AB94" s="54">
        <v>660</v>
      </c>
      <c r="AC94" s="53" t="s">
        <v>11</v>
      </c>
      <c r="AD94" s="55" t="s">
        <v>350</v>
      </c>
      <c r="AE94" s="46">
        <v>45665</v>
      </c>
      <c r="AF94" s="53"/>
      <c r="AG94" s="56"/>
      <c r="AH94" s="57" t="s">
        <v>351</v>
      </c>
      <c r="AI94" s="46">
        <v>45672</v>
      </c>
      <c r="AJ94" s="53" t="s">
        <v>9</v>
      </c>
      <c r="AK94" s="58" t="s">
        <v>9</v>
      </c>
      <c r="AL94" s="53" t="s">
        <v>9</v>
      </c>
      <c r="AM94" s="8"/>
    </row>
    <row r="95" spans="1:39" x14ac:dyDescent="0.3">
      <c r="A95" s="1">
        <v>81</v>
      </c>
      <c r="B95" s="1" t="s">
        <v>341</v>
      </c>
      <c r="C95" s="45" t="s">
        <v>352</v>
      </c>
      <c r="D95" s="46">
        <v>45665</v>
      </c>
      <c r="E95" s="47" t="s">
        <v>353</v>
      </c>
      <c r="F95" s="46">
        <v>45665</v>
      </c>
      <c r="G95" s="48" t="s">
        <v>354</v>
      </c>
      <c r="H95" s="46">
        <v>45665</v>
      </c>
      <c r="I95" s="49" t="s">
        <v>345</v>
      </c>
      <c r="J95" s="49" t="s">
        <v>355</v>
      </c>
      <c r="K95" s="49" t="s">
        <v>356</v>
      </c>
      <c r="L95" s="49"/>
      <c r="M95" s="49" t="s">
        <v>348</v>
      </c>
      <c r="N95" s="49" t="s">
        <v>9</v>
      </c>
      <c r="O95" s="49" t="s">
        <v>9</v>
      </c>
      <c r="P95" s="51" t="s">
        <v>9</v>
      </c>
      <c r="Q95" s="49" t="s">
        <v>9</v>
      </c>
      <c r="R95" s="49" t="s">
        <v>9</v>
      </c>
      <c r="S95" s="49" t="s">
        <v>9</v>
      </c>
      <c r="T95" s="49" t="s">
        <v>9</v>
      </c>
      <c r="U95" s="49" t="s">
        <v>9</v>
      </c>
      <c r="V95" s="52">
        <v>2627100</v>
      </c>
      <c r="W95" s="52">
        <v>1737456</v>
      </c>
      <c r="X95" s="53"/>
      <c r="Y95" s="53"/>
      <c r="Z95" s="53" t="s">
        <v>278</v>
      </c>
      <c r="AA95" s="53" t="s">
        <v>349</v>
      </c>
      <c r="AB95" s="54">
        <v>1740</v>
      </c>
      <c r="AC95" s="53" t="s">
        <v>11</v>
      </c>
      <c r="AD95" s="55" t="s">
        <v>357</v>
      </c>
      <c r="AE95" s="46">
        <v>45665</v>
      </c>
      <c r="AF95" s="53"/>
      <c r="AG95" s="56"/>
      <c r="AH95" s="57" t="s">
        <v>358</v>
      </c>
      <c r="AI95" s="46">
        <v>45672</v>
      </c>
      <c r="AJ95" s="53" t="s">
        <v>9</v>
      </c>
      <c r="AK95" s="58" t="s">
        <v>9</v>
      </c>
      <c r="AL95" s="53" t="s">
        <v>9</v>
      </c>
      <c r="AM95" s="8"/>
    </row>
    <row r="96" spans="1:39" x14ac:dyDescent="0.3">
      <c r="A96" s="1">
        <v>82</v>
      </c>
      <c r="B96" s="1" t="s">
        <v>341</v>
      </c>
      <c r="C96" s="45" t="s">
        <v>359</v>
      </c>
      <c r="D96" s="46">
        <v>45665</v>
      </c>
      <c r="E96" s="47" t="s">
        <v>360</v>
      </c>
      <c r="F96" s="46">
        <v>45665</v>
      </c>
      <c r="G96" s="48" t="s">
        <v>361</v>
      </c>
      <c r="H96" s="46">
        <v>45665</v>
      </c>
      <c r="I96" s="49" t="s">
        <v>345</v>
      </c>
      <c r="J96" s="49" t="s">
        <v>362</v>
      </c>
      <c r="K96" s="49" t="s">
        <v>363</v>
      </c>
      <c r="L96" s="49"/>
      <c r="M96" s="49" t="s">
        <v>348</v>
      </c>
      <c r="N96" s="49"/>
      <c r="O96" s="49"/>
      <c r="P96" s="51"/>
      <c r="Q96" s="49"/>
      <c r="R96" s="49"/>
      <c r="S96" s="49"/>
      <c r="T96" s="49"/>
      <c r="U96" s="49"/>
      <c r="V96" s="52">
        <v>411048000</v>
      </c>
      <c r="W96" s="52">
        <v>271124216</v>
      </c>
      <c r="X96" s="53"/>
      <c r="Y96" s="53"/>
      <c r="Z96" s="53"/>
      <c r="AA96" s="53" t="s">
        <v>10</v>
      </c>
      <c r="AB96" s="54">
        <v>276800</v>
      </c>
      <c r="AC96" s="53" t="s">
        <v>11</v>
      </c>
      <c r="AD96" s="55" t="s">
        <v>364</v>
      </c>
      <c r="AE96" s="46">
        <v>45665</v>
      </c>
      <c r="AF96" s="53"/>
      <c r="AG96" s="56"/>
      <c r="AH96" s="57"/>
      <c r="AI96" s="46"/>
      <c r="AJ96" s="53"/>
      <c r="AK96" s="58"/>
      <c r="AL96" s="53"/>
      <c r="AM96" s="8"/>
    </row>
    <row r="97" spans="1:39" x14ac:dyDescent="0.3">
      <c r="A97" s="1">
        <v>83</v>
      </c>
      <c r="B97" s="1" t="s">
        <v>341</v>
      </c>
      <c r="C97" s="45" t="s">
        <v>365</v>
      </c>
      <c r="D97" s="46">
        <v>45667</v>
      </c>
      <c r="E97" s="47" t="s">
        <v>366</v>
      </c>
      <c r="F97" s="46">
        <v>45667</v>
      </c>
      <c r="G97" s="48" t="s">
        <v>367</v>
      </c>
      <c r="H97" s="46">
        <v>45667</v>
      </c>
      <c r="I97" s="49" t="s">
        <v>345</v>
      </c>
      <c r="J97" s="49" t="s">
        <v>368</v>
      </c>
      <c r="K97" s="49" t="s">
        <v>369</v>
      </c>
      <c r="L97" s="49"/>
      <c r="M97" s="49" t="s">
        <v>348</v>
      </c>
      <c r="N97" s="49"/>
      <c r="O97" s="49"/>
      <c r="P97" s="51"/>
      <c r="Q97" s="49"/>
      <c r="R97" s="49"/>
      <c r="S97" s="49"/>
      <c r="T97" s="49"/>
      <c r="U97" s="49"/>
      <c r="V97" s="52">
        <v>53460000</v>
      </c>
      <c r="W97" s="52">
        <v>35261820</v>
      </c>
      <c r="X97" s="53"/>
      <c r="Y97" s="53"/>
      <c r="Z97" s="53"/>
      <c r="AA97" s="53" t="s">
        <v>10</v>
      </c>
      <c r="AB97" s="54">
        <v>36000</v>
      </c>
      <c r="AC97" s="53" t="s">
        <v>11</v>
      </c>
      <c r="AD97" s="55" t="s">
        <v>370</v>
      </c>
      <c r="AE97" s="46">
        <v>45667</v>
      </c>
      <c r="AF97" s="53"/>
      <c r="AG97" s="56"/>
      <c r="AH97" s="57" t="s">
        <v>371</v>
      </c>
      <c r="AI97" s="46">
        <v>45672</v>
      </c>
      <c r="AJ97" s="53"/>
      <c r="AK97" s="58"/>
      <c r="AL97" s="53"/>
      <c r="AM97" s="8"/>
    </row>
    <row r="98" spans="1:39" x14ac:dyDescent="0.3">
      <c r="A98" s="1">
        <v>84</v>
      </c>
      <c r="B98" s="1" t="s">
        <v>341</v>
      </c>
      <c r="C98" s="45" t="s">
        <v>372</v>
      </c>
      <c r="D98" s="46">
        <v>45671</v>
      </c>
      <c r="E98" s="47" t="s">
        <v>373</v>
      </c>
      <c r="F98" s="46">
        <v>45671</v>
      </c>
      <c r="G98" s="48" t="s">
        <v>374</v>
      </c>
      <c r="H98" s="46">
        <v>45671</v>
      </c>
      <c r="I98" s="49" t="s">
        <v>345</v>
      </c>
      <c r="J98" s="49"/>
      <c r="K98" s="49"/>
      <c r="L98" s="49"/>
      <c r="M98" s="49"/>
      <c r="N98" s="49"/>
      <c r="O98" s="49"/>
      <c r="P98" s="51"/>
      <c r="Q98" s="49"/>
      <c r="R98" s="49"/>
      <c r="S98" s="49"/>
      <c r="T98" s="49"/>
      <c r="U98" s="49"/>
      <c r="V98" s="52">
        <v>470448000</v>
      </c>
      <c r="W98" s="52">
        <v>310304016</v>
      </c>
      <c r="X98" s="53"/>
      <c r="Y98" s="53"/>
      <c r="Z98" s="53"/>
      <c r="AA98" s="53" t="s">
        <v>10</v>
      </c>
      <c r="AB98" s="54">
        <v>316800</v>
      </c>
      <c r="AC98" s="53" t="s">
        <v>11</v>
      </c>
      <c r="AD98" s="55" t="s">
        <v>375</v>
      </c>
      <c r="AE98" s="46">
        <v>45671</v>
      </c>
      <c r="AF98" s="53"/>
      <c r="AG98" s="56"/>
      <c r="AH98" s="57"/>
      <c r="AI98" s="46"/>
      <c r="AJ98" s="53"/>
      <c r="AK98" s="58"/>
      <c r="AL98" s="53"/>
      <c r="AM98" s="8"/>
    </row>
    <row r="99" spans="1:39" x14ac:dyDescent="0.3">
      <c r="A99" s="1">
        <v>85</v>
      </c>
      <c r="B99" s="1" t="s">
        <v>341</v>
      </c>
      <c r="C99" s="45" t="s">
        <v>376</v>
      </c>
      <c r="D99" s="46">
        <v>45671</v>
      </c>
      <c r="E99" s="47" t="s">
        <v>377</v>
      </c>
      <c r="F99" s="46">
        <v>45671</v>
      </c>
      <c r="G99" s="48" t="s">
        <v>378</v>
      </c>
      <c r="H99" s="46">
        <v>45671</v>
      </c>
      <c r="I99" s="49" t="s">
        <v>345</v>
      </c>
      <c r="J99" s="49" t="s">
        <v>379</v>
      </c>
      <c r="K99" s="49" t="s">
        <v>380</v>
      </c>
      <c r="L99" s="49"/>
      <c r="M99" s="49" t="s">
        <v>348</v>
      </c>
      <c r="N99" s="49"/>
      <c r="O99" s="49"/>
      <c r="P99" s="51"/>
      <c r="Q99" s="49"/>
      <c r="R99" s="49"/>
      <c r="S99" s="49"/>
      <c r="T99" s="49"/>
      <c r="U99" s="49"/>
      <c r="V99" s="52">
        <v>118800</v>
      </c>
      <c r="W99" s="52">
        <v>78360</v>
      </c>
      <c r="X99" s="53"/>
      <c r="Y99" s="53"/>
      <c r="Z99" s="53"/>
      <c r="AA99" s="53" t="s">
        <v>10</v>
      </c>
      <c r="AB99" s="54">
        <v>80</v>
      </c>
      <c r="AC99" s="53" t="s">
        <v>11</v>
      </c>
      <c r="AD99" s="55" t="s">
        <v>381</v>
      </c>
      <c r="AE99" s="46">
        <v>45671</v>
      </c>
      <c r="AF99" s="53"/>
      <c r="AG99" s="56"/>
      <c r="AH99" s="57" t="s">
        <v>382</v>
      </c>
      <c r="AI99" s="46">
        <v>45678</v>
      </c>
      <c r="AJ99" s="53"/>
      <c r="AK99" s="58"/>
      <c r="AL99" s="53"/>
      <c r="AM99" s="8"/>
    </row>
    <row r="100" spans="1:39" x14ac:dyDescent="0.3">
      <c r="A100" s="1">
        <v>86</v>
      </c>
      <c r="B100" s="1" t="s">
        <v>341</v>
      </c>
      <c r="C100" s="45" t="s">
        <v>383</v>
      </c>
      <c r="D100" s="46">
        <v>45672</v>
      </c>
      <c r="E100" s="47" t="s">
        <v>384</v>
      </c>
      <c r="F100" s="46">
        <v>45672</v>
      </c>
      <c r="G100" s="48" t="s">
        <v>385</v>
      </c>
      <c r="H100" s="46">
        <v>45672</v>
      </c>
      <c r="I100" s="49" t="s">
        <v>386</v>
      </c>
      <c r="J100" s="49" t="s">
        <v>387</v>
      </c>
      <c r="K100" s="59">
        <v>20142139528000</v>
      </c>
      <c r="L100" s="49"/>
      <c r="M100" s="49" t="s">
        <v>388</v>
      </c>
      <c r="N100" s="49"/>
      <c r="O100" s="49"/>
      <c r="P100" s="51"/>
      <c r="Q100" s="49"/>
      <c r="R100" s="49"/>
      <c r="S100" s="49"/>
      <c r="T100" s="49"/>
      <c r="U100" s="49"/>
      <c r="V100" s="60"/>
      <c r="W100" s="60"/>
      <c r="X100" s="53"/>
      <c r="Y100" s="53"/>
      <c r="Z100" s="53"/>
      <c r="AA100" s="53"/>
      <c r="AB100" s="54">
        <v>2</v>
      </c>
      <c r="AC100" s="53" t="s">
        <v>389</v>
      </c>
      <c r="AD100" s="55" t="s">
        <v>390</v>
      </c>
      <c r="AE100" s="46">
        <v>45672</v>
      </c>
      <c r="AF100" s="53"/>
      <c r="AG100" s="56"/>
      <c r="AH100" s="57"/>
      <c r="AI100" s="56"/>
      <c r="AJ100" s="53"/>
      <c r="AK100" s="58"/>
      <c r="AL100" s="53"/>
      <c r="AM100" s="8"/>
    </row>
    <row r="101" spans="1:39" x14ac:dyDescent="0.3">
      <c r="A101" s="1">
        <v>87</v>
      </c>
      <c r="B101" s="1" t="s">
        <v>341</v>
      </c>
      <c r="C101" s="45" t="s">
        <v>391</v>
      </c>
      <c r="D101" s="46">
        <v>45675</v>
      </c>
      <c r="E101" s="47" t="s">
        <v>392</v>
      </c>
      <c r="F101" s="46">
        <v>45675</v>
      </c>
      <c r="G101" s="48" t="s">
        <v>393</v>
      </c>
      <c r="H101" s="46">
        <v>45675</v>
      </c>
      <c r="I101" s="49" t="s">
        <v>41</v>
      </c>
      <c r="J101" s="49"/>
      <c r="K101" s="49"/>
      <c r="L101" s="49"/>
      <c r="M101" s="49"/>
      <c r="N101" s="49"/>
      <c r="O101" s="49"/>
      <c r="P101" s="51"/>
      <c r="Q101" s="49"/>
      <c r="R101" s="49"/>
      <c r="S101" s="49"/>
      <c r="T101" s="49"/>
      <c r="U101" s="49"/>
      <c r="V101" s="60"/>
      <c r="W101" s="60"/>
      <c r="X101" s="53"/>
      <c r="Y101" s="53"/>
      <c r="Z101" s="53"/>
      <c r="AA101" s="53"/>
      <c r="AB101" s="54">
        <v>5</v>
      </c>
      <c r="AC101" s="53" t="s">
        <v>42</v>
      </c>
      <c r="AD101" s="55" t="s">
        <v>394</v>
      </c>
      <c r="AE101" s="46">
        <v>45675</v>
      </c>
      <c r="AF101" s="53"/>
      <c r="AG101" s="56"/>
      <c r="AH101" s="57"/>
      <c r="AI101" s="56"/>
      <c r="AJ101" s="53"/>
      <c r="AK101" s="58"/>
      <c r="AL101" s="53"/>
      <c r="AM101" s="8"/>
    </row>
    <row r="102" spans="1:39" x14ac:dyDescent="0.3">
      <c r="A102" s="1">
        <v>88</v>
      </c>
      <c r="B102" s="1" t="s">
        <v>341</v>
      </c>
      <c r="C102" s="45" t="s">
        <v>395</v>
      </c>
      <c r="D102" s="51">
        <v>45681</v>
      </c>
      <c r="E102" s="47" t="s">
        <v>396</v>
      </c>
      <c r="F102" s="51">
        <v>45681</v>
      </c>
      <c r="G102" s="48" t="s">
        <v>397</v>
      </c>
      <c r="H102" s="51">
        <v>45681</v>
      </c>
      <c r="I102" s="49" t="s">
        <v>345</v>
      </c>
      <c r="J102" s="49" t="s">
        <v>398</v>
      </c>
      <c r="K102" s="50" t="s">
        <v>399</v>
      </c>
      <c r="L102" s="49"/>
      <c r="M102" s="49" t="s">
        <v>348</v>
      </c>
      <c r="N102" s="49"/>
      <c r="O102" s="49"/>
      <c r="P102" s="51"/>
      <c r="Q102" s="49"/>
      <c r="R102" s="49"/>
      <c r="S102" s="49"/>
      <c r="T102" s="49"/>
      <c r="U102" s="49"/>
      <c r="V102" s="60">
        <v>2673000000</v>
      </c>
      <c r="W102" s="60">
        <v>1763091000</v>
      </c>
      <c r="X102" s="53"/>
      <c r="Y102" s="53"/>
      <c r="Z102" s="53"/>
      <c r="AA102" s="53" t="s">
        <v>10</v>
      </c>
      <c r="AB102" s="54">
        <v>1800000</v>
      </c>
      <c r="AC102" s="53" t="s">
        <v>11</v>
      </c>
      <c r="AD102" s="55" t="s">
        <v>400</v>
      </c>
      <c r="AE102" s="51">
        <v>45681</v>
      </c>
      <c r="AF102" s="53"/>
      <c r="AG102" s="56"/>
      <c r="AH102" s="53"/>
      <c r="AI102" s="56"/>
      <c r="AJ102" s="53"/>
      <c r="AK102" s="58"/>
      <c r="AL102" s="53"/>
      <c r="AM102" s="8"/>
    </row>
    <row r="103" spans="1:39" x14ac:dyDescent="0.3">
      <c r="A103" s="1">
        <v>89</v>
      </c>
      <c r="B103" s="1" t="s">
        <v>341</v>
      </c>
      <c r="C103" s="45" t="s">
        <v>401</v>
      </c>
      <c r="D103" s="51">
        <v>45681</v>
      </c>
      <c r="E103" s="47" t="s">
        <v>402</v>
      </c>
      <c r="F103" s="51">
        <v>45681</v>
      </c>
      <c r="G103" s="48" t="s">
        <v>403</v>
      </c>
      <c r="H103" s="51">
        <v>45681</v>
      </c>
      <c r="I103" s="49" t="s">
        <v>345</v>
      </c>
      <c r="J103" s="61" t="s">
        <v>404</v>
      </c>
      <c r="K103" s="61" t="s">
        <v>405</v>
      </c>
      <c r="L103" s="49"/>
      <c r="M103" s="49" t="s">
        <v>348</v>
      </c>
      <c r="N103" s="49"/>
      <c r="O103" s="49"/>
      <c r="P103" s="51"/>
      <c r="Q103" s="49"/>
      <c r="R103" s="49"/>
      <c r="S103" s="49"/>
      <c r="T103" s="49"/>
      <c r="U103" s="49"/>
      <c r="V103" s="60"/>
      <c r="W103" s="60"/>
      <c r="X103" s="53"/>
      <c r="Y103" s="53"/>
      <c r="Z103" s="53" t="s">
        <v>278</v>
      </c>
      <c r="AA103" s="53" t="s">
        <v>10</v>
      </c>
      <c r="AB103" s="62">
        <v>540</v>
      </c>
      <c r="AC103" s="53" t="s">
        <v>11</v>
      </c>
      <c r="AD103" s="55" t="s">
        <v>406</v>
      </c>
      <c r="AE103" s="51">
        <v>45681</v>
      </c>
      <c r="AF103" s="53"/>
      <c r="AG103" s="56"/>
      <c r="AH103" s="49" t="s">
        <v>407</v>
      </c>
      <c r="AI103" s="63">
        <v>45691</v>
      </c>
      <c r="AJ103" s="53"/>
      <c r="AK103" s="58"/>
      <c r="AL103" s="53"/>
      <c r="AM103" s="8"/>
    </row>
    <row r="104" spans="1:39" x14ac:dyDescent="0.3">
      <c r="A104" s="1">
        <v>90</v>
      </c>
      <c r="B104" s="1" t="s">
        <v>341</v>
      </c>
      <c r="C104" s="45" t="s">
        <v>408</v>
      </c>
      <c r="D104" s="51">
        <v>45681</v>
      </c>
      <c r="E104" s="47" t="s">
        <v>409</v>
      </c>
      <c r="F104" s="51">
        <v>45681</v>
      </c>
      <c r="G104" s="48" t="s">
        <v>410</v>
      </c>
      <c r="H104" s="51">
        <v>45681</v>
      </c>
      <c r="I104" s="49" t="s">
        <v>345</v>
      </c>
      <c r="J104" s="61" t="s">
        <v>411</v>
      </c>
      <c r="K104" s="61" t="s">
        <v>412</v>
      </c>
      <c r="L104" s="49"/>
      <c r="M104" s="49" t="s">
        <v>348</v>
      </c>
      <c r="N104" s="49"/>
      <c r="O104" s="49"/>
      <c r="P104" s="51"/>
      <c r="Q104" s="49"/>
      <c r="R104" s="49"/>
      <c r="S104" s="49"/>
      <c r="T104" s="49"/>
      <c r="U104" s="49"/>
      <c r="V104" s="60"/>
      <c r="W104" s="60"/>
      <c r="X104" s="53"/>
      <c r="Y104" s="53"/>
      <c r="Z104" s="53" t="s">
        <v>278</v>
      </c>
      <c r="AA104" s="53" t="s">
        <v>10</v>
      </c>
      <c r="AB104" s="62">
        <v>620</v>
      </c>
      <c r="AC104" s="53" t="s">
        <v>11</v>
      </c>
      <c r="AD104" s="55" t="s">
        <v>413</v>
      </c>
      <c r="AE104" s="51">
        <v>45681</v>
      </c>
      <c r="AF104" s="53"/>
      <c r="AG104" s="56"/>
      <c r="AH104" s="49" t="s">
        <v>414</v>
      </c>
      <c r="AI104" s="63">
        <v>45691</v>
      </c>
      <c r="AJ104" s="53"/>
      <c r="AK104" s="58"/>
      <c r="AL104" s="53"/>
      <c r="AM104" s="8"/>
    </row>
    <row r="105" spans="1:39" x14ac:dyDescent="0.3">
      <c r="A105" s="1">
        <v>91</v>
      </c>
      <c r="B105" s="1" t="s">
        <v>341</v>
      </c>
      <c r="C105" s="45" t="s">
        <v>415</v>
      </c>
      <c r="D105" s="51">
        <v>45681</v>
      </c>
      <c r="E105" s="47" t="s">
        <v>416</v>
      </c>
      <c r="F105" s="51">
        <v>45681</v>
      </c>
      <c r="G105" s="48" t="s">
        <v>417</v>
      </c>
      <c r="H105" s="51">
        <v>45681</v>
      </c>
      <c r="I105" s="49" t="s">
        <v>345</v>
      </c>
      <c r="J105" s="49"/>
      <c r="K105" s="49"/>
      <c r="L105" s="49"/>
      <c r="M105" s="49" t="s">
        <v>348</v>
      </c>
      <c r="N105" s="49"/>
      <c r="O105" s="49"/>
      <c r="P105" s="51"/>
      <c r="Q105" s="49"/>
      <c r="R105" s="49"/>
      <c r="S105" s="49"/>
      <c r="T105" s="49"/>
      <c r="U105" s="49"/>
      <c r="V105" s="60"/>
      <c r="W105" s="60"/>
      <c r="X105" s="53"/>
      <c r="Y105" s="53"/>
      <c r="Z105" s="53" t="s">
        <v>278</v>
      </c>
      <c r="AA105" s="53" t="s">
        <v>10</v>
      </c>
      <c r="AB105" s="62">
        <v>3240</v>
      </c>
      <c r="AC105" s="53" t="s">
        <v>11</v>
      </c>
      <c r="AD105" s="55" t="s">
        <v>418</v>
      </c>
      <c r="AE105" s="51">
        <v>45681</v>
      </c>
      <c r="AF105" s="53"/>
      <c r="AG105" s="56"/>
      <c r="AH105" s="53"/>
      <c r="AI105" s="56"/>
      <c r="AJ105" s="53"/>
      <c r="AK105" s="58"/>
      <c r="AL105" s="53"/>
      <c r="AM105" s="8"/>
    </row>
    <row r="106" spans="1:39" x14ac:dyDescent="0.3">
      <c r="A106" s="1">
        <v>92</v>
      </c>
      <c r="B106" s="1" t="s">
        <v>341</v>
      </c>
      <c r="C106" s="45" t="s">
        <v>419</v>
      </c>
      <c r="D106" s="51">
        <v>45688</v>
      </c>
      <c r="E106" s="47" t="s">
        <v>420</v>
      </c>
      <c r="F106" s="51">
        <v>45688</v>
      </c>
      <c r="G106" s="48" t="s">
        <v>421</v>
      </c>
      <c r="H106" s="51">
        <v>45688</v>
      </c>
      <c r="I106" s="49" t="s">
        <v>345</v>
      </c>
      <c r="J106" s="49"/>
      <c r="K106" s="49"/>
      <c r="L106" s="49"/>
      <c r="M106" s="49" t="s">
        <v>348</v>
      </c>
      <c r="N106" s="49"/>
      <c r="O106" s="49"/>
      <c r="P106" s="51"/>
      <c r="Q106" s="49"/>
      <c r="R106" s="49"/>
      <c r="S106" s="49"/>
      <c r="T106" s="49"/>
      <c r="U106" s="49"/>
      <c r="V106" s="60"/>
      <c r="W106" s="60"/>
      <c r="X106" s="53"/>
      <c r="Y106" s="53"/>
      <c r="Z106" s="53" t="s">
        <v>278</v>
      </c>
      <c r="AA106" s="53" t="s">
        <v>10</v>
      </c>
      <c r="AB106" s="62">
        <v>1180</v>
      </c>
      <c r="AC106" s="53" t="s">
        <v>11</v>
      </c>
      <c r="AD106" s="55" t="s">
        <v>422</v>
      </c>
      <c r="AE106" s="51">
        <v>45688</v>
      </c>
      <c r="AF106" s="53"/>
      <c r="AG106" s="56"/>
      <c r="AH106" s="53"/>
      <c r="AI106" s="56"/>
      <c r="AJ106" s="53"/>
      <c r="AK106" s="58"/>
      <c r="AL106" s="53"/>
      <c r="AM106" s="8"/>
    </row>
    <row r="107" spans="1:39" x14ac:dyDescent="0.3">
      <c r="A107" s="1">
        <v>93</v>
      </c>
      <c r="B107" s="1" t="s">
        <v>341</v>
      </c>
      <c r="C107" s="45" t="s">
        <v>423</v>
      </c>
      <c r="D107" s="51">
        <v>45688</v>
      </c>
      <c r="E107" s="47" t="s">
        <v>424</v>
      </c>
      <c r="F107" s="51">
        <v>45688</v>
      </c>
      <c r="G107" s="48" t="s">
        <v>425</v>
      </c>
      <c r="H107" s="51">
        <v>45688</v>
      </c>
      <c r="I107" s="49" t="s">
        <v>345</v>
      </c>
      <c r="J107" s="49"/>
      <c r="K107" s="49"/>
      <c r="L107" s="49"/>
      <c r="M107" s="49" t="s">
        <v>348</v>
      </c>
      <c r="N107" s="49"/>
      <c r="O107" s="49"/>
      <c r="P107" s="51"/>
      <c r="Q107" s="49"/>
      <c r="R107" s="49"/>
      <c r="S107" s="49"/>
      <c r="T107" s="49"/>
      <c r="U107" s="49"/>
      <c r="V107" s="60"/>
      <c r="W107" s="60"/>
      <c r="X107" s="53"/>
      <c r="Y107" s="53"/>
      <c r="Z107" s="53" t="s">
        <v>278</v>
      </c>
      <c r="AA107" s="53" t="s">
        <v>10</v>
      </c>
      <c r="AB107" s="62">
        <v>200</v>
      </c>
      <c r="AC107" s="53" t="s">
        <v>11</v>
      </c>
      <c r="AD107" s="55" t="s">
        <v>426</v>
      </c>
      <c r="AE107" s="51">
        <v>45688</v>
      </c>
      <c r="AF107" s="53"/>
      <c r="AG107" s="56"/>
      <c r="AH107" s="53"/>
      <c r="AI107" s="56"/>
      <c r="AJ107" s="53"/>
      <c r="AK107" s="58"/>
      <c r="AL107" s="53"/>
      <c r="AM107" s="8"/>
    </row>
    <row r="108" spans="1:39" x14ac:dyDescent="0.3">
      <c r="A108" s="1">
        <v>94</v>
      </c>
      <c r="B108" s="1" t="s">
        <v>341</v>
      </c>
      <c r="C108" s="45" t="s">
        <v>427</v>
      </c>
      <c r="D108" s="51">
        <v>45688</v>
      </c>
      <c r="E108" s="47" t="s">
        <v>428</v>
      </c>
      <c r="F108" s="51">
        <v>45688</v>
      </c>
      <c r="G108" s="48" t="s">
        <v>429</v>
      </c>
      <c r="H108" s="51">
        <v>45688</v>
      </c>
      <c r="I108" s="49" t="s">
        <v>345</v>
      </c>
      <c r="J108" s="49"/>
      <c r="K108" s="49"/>
      <c r="L108" s="49"/>
      <c r="M108" s="49" t="s">
        <v>348</v>
      </c>
      <c r="N108" s="49"/>
      <c r="O108" s="49"/>
      <c r="P108" s="51"/>
      <c r="Q108" s="49"/>
      <c r="R108" s="49"/>
      <c r="S108" s="49"/>
      <c r="T108" s="49"/>
      <c r="U108" s="49"/>
      <c r="V108" s="60"/>
      <c r="W108" s="60"/>
      <c r="X108" s="53"/>
      <c r="Y108" s="53"/>
      <c r="Z108" s="53" t="s">
        <v>278</v>
      </c>
      <c r="AA108" s="53" t="s">
        <v>10</v>
      </c>
      <c r="AB108" s="62">
        <v>380</v>
      </c>
      <c r="AC108" s="53" t="s">
        <v>11</v>
      </c>
      <c r="AD108" s="55" t="s">
        <v>430</v>
      </c>
      <c r="AE108" s="51">
        <v>45688</v>
      </c>
      <c r="AF108" s="53"/>
      <c r="AG108" s="56"/>
      <c r="AH108" s="53"/>
      <c r="AI108" s="56"/>
      <c r="AJ108" s="53"/>
      <c r="AK108" s="58"/>
      <c r="AL108" s="53"/>
      <c r="AM108" s="8"/>
    </row>
    <row r="109" spans="1:39" x14ac:dyDescent="0.3">
      <c r="A109" s="1">
        <v>95</v>
      </c>
      <c r="B109" s="61" t="s">
        <v>431</v>
      </c>
      <c r="C109" s="64" t="s">
        <v>432</v>
      </c>
      <c r="D109" s="65">
        <v>45646</v>
      </c>
      <c r="E109" s="64" t="s">
        <v>433</v>
      </c>
      <c r="F109" s="65">
        <v>45646</v>
      </c>
      <c r="G109" s="66">
        <v>181</v>
      </c>
      <c r="H109" s="65">
        <v>45646</v>
      </c>
      <c r="I109" s="64" t="s">
        <v>345</v>
      </c>
      <c r="J109" s="64" t="s">
        <v>434</v>
      </c>
      <c r="K109" s="67" t="s">
        <v>9</v>
      </c>
      <c r="L109" s="64" t="s">
        <v>435</v>
      </c>
      <c r="M109" s="64" t="s">
        <v>436</v>
      </c>
      <c r="N109" s="68" t="s">
        <v>9</v>
      </c>
      <c r="O109" s="68" t="s">
        <v>9</v>
      </c>
      <c r="P109" s="69" t="s">
        <v>9</v>
      </c>
      <c r="Q109" s="68" t="s">
        <v>9</v>
      </c>
      <c r="R109" s="68" t="s">
        <v>9</v>
      </c>
      <c r="S109" s="68" t="s">
        <v>9</v>
      </c>
      <c r="T109" s="68" t="s">
        <v>9</v>
      </c>
      <c r="U109" s="68" t="s">
        <v>9</v>
      </c>
      <c r="V109" s="70">
        <v>879000</v>
      </c>
      <c r="W109" s="70">
        <v>611061</v>
      </c>
      <c r="X109" s="68" t="s">
        <v>9</v>
      </c>
      <c r="Y109" s="68" t="s">
        <v>9</v>
      </c>
      <c r="Z109" s="71">
        <v>39</v>
      </c>
      <c r="AA109" s="72" t="s">
        <v>437</v>
      </c>
      <c r="AB109" s="72">
        <v>600</v>
      </c>
      <c r="AC109" s="72" t="s">
        <v>279</v>
      </c>
      <c r="AD109" s="67" t="s">
        <v>9</v>
      </c>
      <c r="AE109" s="73" t="s">
        <v>9</v>
      </c>
      <c r="AF109" s="74" t="s">
        <v>438</v>
      </c>
      <c r="AG109" s="75">
        <v>45656</v>
      </c>
      <c r="AH109" s="76" t="s">
        <v>439</v>
      </c>
      <c r="AI109" s="75">
        <v>45671</v>
      </c>
      <c r="AJ109" s="67" t="s">
        <v>9</v>
      </c>
      <c r="AK109" s="73" t="s">
        <v>9</v>
      </c>
      <c r="AL109" s="64" t="s">
        <v>440</v>
      </c>
      <c r="AM109" s="8"/>
    </row>
    <row r="110" spans="1:39" x14ac:dyDescent="0.3">
      <c r="A110" s="1">
        <v>96</v>
      </c>
      <c r="B110" s="61" t="s">
        <v>431</v>
      </c>
      <c r="C110" s="64" t="s">
        <v>441</v>
      </c>
      <c r="D110" s="65">
        <v>45646</v>
      </c>
      <c r="E110" s="64" t="s">
        <v>442</v>
      </c>
      <c r="F110" s="65">
        <v>45646</v>
      </c>
      <c r="G110" s="66">
        <v>182</v>
      </c>
      <c r="H110" s="65">
        <v>45646</v>
      </c>
      <c r="I110" s="64" t="s">
        <v>345</v>
      </c>
      <c r="J110" s="64" t="s">
        <v>443</v>
      </c>
      <c r="K110" s="67" t="s">
        <v>9</v>
      </c>
      <c r="L110" s="64" t="s">
        <v>435</v>
      </c>
      <c r="M110" s="64" t="s">
        <v>436</v>
      </c>
      <c r="N110" s="68" t="s">
        <v>9</v>
      </c>
      <c r="O110" s="68" t="s">
        <v>9</v>
      </c>
      <c r="P110" s="69" t="s">
        <v>9</v>
      </c>
      <c r="Q110" s="68" t="s">
        <v>9</v>
      </c>
      <c r="R110" s="68" t="s">
        <v>9</v>
      </c>
      <c r="S110" s="68" t="s">
        <v>9</v>
      </c>
      <c r="T110" s="68" t="s">
        <v>9</v>
      </c>
      <c r="U110" s="68" t="s">
        <v>9</v>
      </c>
      <c r="V110" s="70">
        <v>4174000</v>
      </c>
      <c r="W110" s="70">
        <v>2896146</v>
      </c>
      <c r="X110" s="68" t="s">
        <v>9</v>
      </c>
      <c r="Y110" s="68" t="s">
        <v>9</v>
      </c>
      <c r="Z110" s="71">
        <v>39</v>
      </c>
      <c r="AA110" s="72" t="s">
        <v>444</v>
      </c>
      <c r="AB110" s="72">
        <v>3000</v>
      </c>
      <c r="AC110" s="72" t="s">
        <v>279</v>
      </c>
      <c r="AD110" s="67" t="s">
        <v>9</v>
      </c>
      <c r="AE110" s="73" t="s">
        <v>9</v>
      </c>
      <c r="AF110" s="74" t="s">
        <v>445</v>
      </c>
      <c r="AG110" s="75">
        <v>45656</v>
      </c>
      <c r="AH110" s="76" t="s">
        <v>446</v>
      </c>
      <c r="AI110" s="75">
        <v>45671</v>
      </c>
      <c r="AJ110" s="67" t="s">
        <v>9</v>
      </c>
      <c r="AK110" s="73" t="s">
        <v>9</v>
      </c>
      <c r="AL110" s="64" t="s">
        <v>440</v>
      </c>
      <c r="AM110" s="8"/>
    </row>
    <row r="111" spans="1:39" x14ac:dyDescent="0.3">
      <c r="A111" s="1">
        <v>97</v>
      </c>
      <c r="B111" s="61" t="s">
        <v>431</v>
      </c>
      <c r="C111" s="64" t="s">
        <v>447</v>
      </c>
      <c r="D111" s="65">
        <v>45649</v>
      </c>
      <c r="E111" s="64" t="s">
        <v>448</v>
      </c>
      <c r="F111" s="65">
        <v>45649</v>
      </c>
      <c r="G111" s="66">
        <v>183</v>
      </c>
      <c r="H111" s="65">
        <v>45649</v>
      </c>
      <c r="I111" s="64" t="s">
        <v>345</v>
      </c>
      <c r="J111" s="64" t="s">
        <v>449</v>
      </c>
      <c r="K111" s="67" t="s">
        <v>9</v>
      </c>
      <c r="L111" s="64" t="s">
        <v>435</v>
      </c>
      <c r="M111" s="64" t="s">
        <v>436</v>
      </c>
      <c r="N111" s="68" t="s">
        <v>9</v>
      </c>
      <c r="O111" s="68" t="s">
        <v>9</v>
      </c>
      <c r="P111" s="69" t="s">
        <v>9</v>
      </c>
      <c r="Q111" s="68" t="s">
        <v>9</v>
      </c>
      <c r="R111" s="68" t="s">
        <v>9</v>
      </c>
      <c r="S111" s="68" t="s">
        <v>9</v>
      </c>
      <c r="T111" s="68" t="s">
        <v>9</v>
      </c>
      <c r="U111" s="68" t="s">
        <v>9</v>
      </c>
      <c r="V111" s="70">
        <v>11720000</v>
      </c>
      <c r="W111" s="70">
        <v>8147480</v>
      </c>
      <c r="X111" s="68" t="s">
        <v>9</v>
      </c>
      <c r="Y111" s="68" t="s">
        <v>9</v>
      </c>
      <c r="Z111" s="71">
        <v>39</v>
      </c>
      <c r="AA111" s="72" t="s">
        <v>444</v>
      </c>
      <c r="AB111" s="72">
        <v>8000</v>
      </c>
      <c r="AC111" s="72" t="s">
        <v>279</v>
      </c>
      <c r="AD111" s="67" t="s">
        <v>9</v>
      </c>
      <c r="AE111" s="73" t="s">
        <v>9</v>
      </c>
      <c r="AF111" s="74" t="s">
        <v>450</v>
      </c>
      <c r="AG111" s="75">
        <v>45656</v>
      </c>
      <c r="AH111" s="76" t="s">
        <v>451</v>
      </c>
      <c r="AI111" s="75">
        <v>45671</v>
      </c>
      <c r="AJ111" s="67" t="s">
        <v>9</v>
      </c>
      <c r="AK111" s="73" t="s">
        <v>9</v>
      </c>
      <c r="AL111" s="64" t="s">
        <v>440</v>
      </c>
      <c r="AM111" s="8"/>
    </row>
    <row r="112" spans="1:39" x14ac:dyDescent="0.3">
      <c r="A112" s="1">
        <v>98</v>
      </c>
      <c r="B112" s="61" t="s">
        <v>431</v>
      </c>
      <c r="C112" s="64" t="s">
        <v>452</v>
      </c>
      <c r="D112" s="65">
        <v>45654</v>
      </c>
      <c r="E112" s="64" t="s">
        <v>453</v>
      </c>
      <c r="F112" s="65">
        <v>45654</v>
      </c>
      <c r="G112" s="66">
        <v>185</v>
      </c>
      <c r="H112" s="65">
        <v>45654</v>
      </c>
      <c r="I112" s="64" t="s">
        <v>345</v>
      </c>
      <c r="J112" s="64" t="s">
        <v>454</v>
      </c>
      <c r="K112" s="67" t="s">
        <v>9</v>
      </c>
      <c r="L112" s="64" t="s">
        <v>435</v>
      </c>
      <c r="M112" s="64" t="s">
        <v>436</v>
      </c>
      <c r="N112" s="68" t="s">
        <v>9</v>
      </c>
      <c r="O112" s="68" t="s">
        <v>9</v>
      </c>
      <c r="P112" s="69" t="s">
        <v>9</v>
      </c>
      <c r="Q112" s="68" t="s">
        <v>9</v>
      </c>
      <c r="R112" s="68" t="s">
        <v>9</v>
      </c>
      <c r="S112" s="68" t="s">
        <v>9</v>
      </c>
      <c r="T112" s="68" t="s">
        <v>9</v>
      </c>
      <c r="U112" s="68" t="s">
        <v>9</v>
      </c>
      <c r="V112" s="70">
        <v>1380000</v>
      </c>
      <c r="W112" s="70">
        <v>957220</v>
      </c>
      <c r="X112" s="68" t="s">
        <v>9</v>
      </c>
      <c r="Y112" s="68" t="s">
        <v>9</v>
      </c>
      <c r="Z112" s="71">
        <v>39</v>
      </c>
      <c r="AA112" s="72" t="s">
        <v>444</v>
      </c>
      <c r="AB112" s="72">
        <v>1000</v>
      </c>
      <c r="AC112" s="72" t="s">
        <v>279</v>
      </c>
      <c r="AD112" s="67" t="s">
        <v>9</v>
      </c>
      <c r="AE112" s="73" t="s">
        <v>9</v>
      </c>
      <c r="AF112" s="74" t="s">
        <v>455</v>
      </c>
      <c r="AG112" s="75">
        <v>45657</v>
      </c>
      <c r="AH112" s="76" t="s">
        <v>456</v>
      </c>
      <c r="AI112" s="75">
        <v>45671</v>
      </c>
      <c r="AJ112" s="67" t="s">
        <v>9</v>
      </c>
      <c r="AK112" s="73" t="s">
        <v>9</v>
      </c>
      <c r="AL112" s="64" t="s">
        <v>440</v>
      </c>
      <c r="AM112" s="8"/>
    </row>
    <row r="113" spans="1:39" x14ac:dyDescent="0.3">
      <c r="A113" s="1">
        <v>99</v>
      </c>
      <c r="B113" s="61" t="s">
        <v>431</v>
      </c>
      <c r="C113" s="64" t="s">
        <v>457</v>
      </c>
      <c r="D113" s="65">
        <v>45654</v>
      </c>
      <c r="E113" s="64" t="s">
        <v>458</v>
      </c>
      <c r="F113" s="65">
        <v>45654</v>
      </c>
      <c r="G113" s="66">
        <v>186</v>
      </c>
      <c r="H113" s="65">
        <v>45654</v>
      </c>
      <c r="I113" s="64" t="s">
        <v>345</v>
      </c>
      <c r="J113" s="64" t="s">
        <v>459</v>
      </c>
      <c r="K113" s="67" t="s">
        <v>9</v>
      </c>
      <c r="L113" s="64" t="s">
        <v>435</v>
      </c>
      <c r="M113" s="64" t="s">
        <v>436</v>
      </c>
      <c r="N113" s="68" t="s">
        <v>9</v>
      </c>
      <c r="O113" s="68" t="s">
        <v>9</v>
      </c>
      <c r="P113" s="69" t="s">
        <v>9</v>
      </c>
      <c r="Q113" s="68" t="s">
        <v>9</v>
      </c>
      <c r="R113" s="68" t="s">
        <v>9</v>
      </c>
      <c r="S113" s="68" t="s">
        <v>9</v>
      </c>
      <c r="T113" s="68" t="s">
        <v>9</v>
      </c>
      <c r="U113" s="68" t="s">
        <v>9</v>
      </c>
      <c r="V113" s="70">
        <v>24734000</v>
      </c>
      <c r="W113" s="70">
        <v>17160946</v>
      </c>
      <c r="X113" s="68" t="s">
        <v>9</v>
      </c>
      <c r="Y113" s="68" t="s">
        <v>9</v>
      </c>
      <c r="Z113" s="71">
        <v>39</v>
      </c>
      <c r="AA113" s="72" t="s">
        <v>444</v>
      </c>
      <c r="AB113" s="72">
        <v>17800</v>
      </c>
      <c r="AC113" s="72" t="s">
        <v>279</v>
      </c>
      <c r="AD113" s="67" t="s">
        <v>9</v>
      </c>
      <c r="AE113" s="73" t="s">
        <v>9</v>
      </c>
      <c r="AF113" s="74" t="s">
        <v>455</v>
      </c>
      <c r="AG113" s="75">
        <v>45657</v>
      </c>
      <c r="AH113" s="76" t="s">
        <v>460</v>
      </c>
      <c r="AI113" s="75">
        <v>45671</v>
      </c>
      <c r="AJ113" s="67" t="s">
        <v>9</v>
      </c>
      <c r="AK113" s="73" t="s">
        <v>9</v>
      </c>
      <c r="AL113" s="64" t="s">
        <v>440</v>
      </c>
      <c r="AM113" s="8"/>
    </row>
    <row r="114" spans="1:39" ht="69" x14ac:dyDescent="0.3">
      <c r="A114" s="1">
        <v>100</v>
      </c>
      <c r="B114" s="61" t="s">
        <v>431</v>
      </c>
      <c r="C114" s="77" t="s">
        <v>461</v>
      </c>
      <c r="D114" s="78">
        <v>45667</v>
      </c>
      <c r="E114" s="77" t="s">
        <v>462</v>
      </c>
      <c r="F114" s="78">
        <v>45667</v>
      </c>
      <c r="G114" s="77" t="s">
        <v>463</v>
      </c>
      <c r="H114" s="78">
        <v>45667</v>
      </c>
      <c r="I114" s="77" t="s">
        <v>345</v>
      </c>
      <c r="J114" s="77" t="s">
        <v>464</v>
      </c>
      <c r="K114" s="77" t="s">
        <v>9</v>
      </c>
      <c r="L114" s="79" t="s">
        <v>435</v>
      </c>
      <c r="M114" s="77" t="s">
        <v>436</v>
      </c>
      <c r="N114" s="77" t="s">
        <v>9</v>
      </c>
      <c r="O114" s="77" t="s">
        <v>9</v>
      </c>
      <c r="P114" s="78" t="s">
        <v>9</v>
      </c>
      <c r="Q114" s="77" t="s">
        <v>9</v>
      </c>
      <c r="R114" s="77" t="s">
        <v>9</v>
      </c>
      <c r="S114" s="77" t="s">
        <v>9</v>
      </c>
      <c r="T114" s="77" t="s">
        <v>9</v>
      </c>
      <c r="U114" s="77" t="s">
        <v>9</v>
      </c>
      <c r="V114" s="80">
        <v>5520000</v>
      </c>
      <c r="W114" s="80">
        <v>2984000</v>
      </c>
      <c r="X114" s="77" t="s">
        <v>9</v>
      </c>
      <c r="Y114" s="77" t="s">
        <v>9</v>
      </c>
      <c r="Z114" s="68">
        <v>39</v>
      </c>
      <c r="AA114" s="77" t="s">
        <v>465</v>
      </c>
      <c r="AB114" s="77">
        <v>4000</v>
      </c>
      <c r="AC114" s="77" t="s">
        <v>279</v>
      </c>
      <c r="AD114" s="77" t="s">
        <v>466</v>
      </c>
      <c r="AE114" s="78">
        <v>45667</v>
      </c>
      <c r="AF114" s="77" t="s">
        <v>460</v>
      </c>
      <c r="AG114" s="78">
        <v>45671</v>
      </c>
      <c r="AH114" s="77" t="s">
        <v>467</v>
      </c>
      <c r="AI114" s="78">
        <v>45688</v>
      </c>
      <c r="AJ114" s="77" t="s">
        <v>9</v>
      </c>
      <c r="AK114" s="81" t="s">
        <v>9</v>
      </c>
      <c r="AL114" s="77" t="s">
        <v>468</v>
      </c>
      <c r="AM114" s="8"/>
    </row>
    <row r="115" spans="1:39" ht="69" x14ac:dyDescent="0.3">
      <c r="A115" s="1">
        <v>101</v>
      </c>
      <c r="B115" s="61" t="s">
        <v>431</v>
      </c>
      <c r="C115" s="77" t="s">
        <v>469</v>
      </c>
      <c r="D115" s="82">
        <v>45680</v>
      </c>
      <c r="E115" s="77" t="s">
        <v>470</v>
      </c>
      <c r="F115" s="78">
        <v>45680</v>
      </c>
      <c r="G115" s="77" t="s">
        <v>471</v>
      </c>
      <c r="H115" s="78">
        <v>45680</v>
      </c>
      <c r="I115" s="77" t="s">
        <v>345</v>
      </c>
      <c r="J115" s="77" t="s">
        <v>472</v>
      </c>
      <c r="K115" s="83" t="s">
        <v>473</v>
      </c>
      <c r="L115" s="77" t="s">
        <v>474</v>
      </c>
      <c r="M115" s="77" t="s">
        <v>436</v>
      </c>
      <c r="N115" s="77" t="s">
        <v>9</v>
      </c>
      <c r="O115" s="77" t="s">
        <v>9</v>
      </c>
      <c r="P115" s="78" t="s">
        <v>9</v>
      </c>
      <c r="Q115" s="77" t="s">
        <v>9</v>
      </c>
      <c r="R115" s="77" t="s">
        <v>9</v>
      </c>
      <c r="S115" s="77" t="s">
        <v>9</v>
      </c>
      <c r="T115" s="83" t="s">
        <v>9</v>
      </c>
      <c r="U115" s="77" t="s">
        <v>9</v>
      </c>
      <c r="V115" s="80">
        <v>3911180</v>
      </c>
      <c r="W115" s="80">
        <v>2714340</v>
      </c>
      <c r="X115" s="77" t="s">
        <v>9</v>
      </c>
      <c r="Y115" s="77" t="s">
        <v>9</v>
      </c>
      <c r="Z115" s="68">
        <v>39</v>
      </c>
      <c r="AA115" s="77" t="s">
        <v>475</v>
      </c>
      <c r="AB115" s="77">
        <v>2796</v>
      </c>
      <c r="AC115" s="77" t="s">
        <v>279</v>
      </c>
      <c r="AD115" s="77" t="s">
        <v>476</v>
      </c>
      <c r="AE115" s="78">
        <v>45680</v>
      </c>
      <c r="AF115" s="77" t="s">
        <v>9</v>
      </c>
      <c r="AG115" s="84" t="s">
        <v>9</v>
      </c>
      <c r="AH115" s="77" t="s">
        <v>9</v>
      </c>
      <c r="AI115" s="84" t="s">
        <v>9</v>
      </c>
      <c r="AJ115" s="77" t="s">
        <v>9</v>
      </c>
      <c r="AK115" s="81" t="s">
        <v>9</v>
      </c>
      <c r="AL115" s="77" t="s">
        <v>474</v>
      </c>
      <c r="AM115" s="8"/>
    </row>
    <row r="116" spans="1:39" ht="69" x14ac:dyDescent="0.3">
      <c r="A116" s="1">
        <v>102</v>
      </c>
      <c r="B116" s="61" t="s">
        <v>431</v>
      </c>
      <c r="C116" s="77" t="s">
        <v>477</v>
      </c>
      <c r="D116" s="82">
        <v>45688</v>
      </c>
      <c r="E116" s="77" t="s">
        <v>478</v>
      </c>
      <c r="F116" s="78">
        <f>D116</f>
        <v>45688</v>
      </c>
      <c r="G116" s="77" t="s">
        <v>479</v>
      </c>
      <c r="H116" s="78">
        <v>45688</v>
      </c>
      <c r="I116" s="77" t="s">
        <v>345</v>
      </c>
      <c r="J116" s="77" t="s">
        <v>480</v>
      </c>
      <c r="K116" s="83" t="s">
        <v>481</v>
      </c>
      <c r="L116" s="77" t="s">
        <v>474</v>
      </c>
      <c r="M116" s="77" t="s">
        <v>436</v>
      </c>
      <c r="N116" s="77" t="s">
        <v>9</v>
      </c>
      <c r="O116" s="77" t="s">
        <v>9</v>
      </c>
      <c r="P116" s="78" t="s">
        <v>9</v>
      </c>
      <c r="Q116" s="77" t="s">
        <v>9</v>
      </c>
      <c r="R116" s="77" t="s">
        <v>9</v>
      </c>
      <c r="S116" s="77" t="s">
        <v>9</v>
      </c>
      <c r="T116" s="83" t="s">
        <v>9</v>
      </c>
      <c r="U116" s="77" t="s">
        <v>9</v>
      </c>
      <c r="V116" s="80">
        <v>2760000</v>
      </c>
      <c r="W116" s="80">
        <v>1914440</v>
      </c>
      <c r="X116" s="77" t="s">
        <v>9</v>
      </c>
      <c r="Y116" s="77" t="s">
        <v>9</v>
      </c>
      <c r="Z116" s="68">
        <v>39</v>
      </c>
      <c r="AA116" s="77" t="s">
        <v>444</v>
      </c>
      <c r="AB116" s="77">
        <v>2000</v>
      </c>
      <c r="AC116" s="77" t="s">
        <v>279</v>
      </c>
      <c r="AD116" s="77" t="s">
        <v>482</v>
      </c>
      <c r="AE116" s="78">
        <v>45688</v>
      </c>
      <c r="AF116" s="77" t="s">
        <v>9</v>
      </c>
      <c r="AG116" s="84" t="s">
        <v>9</v>
      </c>
      <c r="AH116" s="77" t="s">
        <v>9</v>
      </c>
      <c r="AI116" s="84" t="s">
        <v>9</v>
      </c>
      <c r="AJ116" s="77" t="s">
        <v>9</v>
      </c>
      <c r="AK116" s="81" t="s">
        <v>9</v>
      </c>
      <c r="AL116" s="77" t="s">
        <v>474</v>
      </c>
      <c r="AM116" s="8"/>
    </row>
    <row r="117" spans="1:39" ht="55.2" x14ac:dyDescent="0.3">
      <c r="A117" s="1">
        <v>103</v>
      </c>
      <c r="B117" s="4" t="s">
        <v>483</v>
      </c>
      <c r="C117" s="85" t="s">
        <v>484</v>
      </c>
      <c r="D117" s="86">
        <v>45673</v>
      </c>
      <c r="E117" s="87" t="s">
        <v>485</v>
      </c>
      <c r="F117" s="88">
        <v>45673</v>
      </c>
      <c r="G117" s="89" t="s">
        <v>486</v>
      </c>
      <c r="H117" s="88">
        <v>45673</v>
      </c>
      <c r="I117" s="87" t="s">
        <v>276</v>
      </c>
      <c r="J117" s="87" t="s">
        <v>487</v>
      </c>
      <c r="K117" s="87" t="s">
        <v>9</v>
      </c>
      <c r="L117" s="87" t="s">
        <v>488</v>
      </c>
      <c r="M117" s="87" t="s">
        <v>489</v>
      </c>
      <c r="N117" s="90"/>
      <c r="O117" s="90"/>
      <c r="P117" s="91"/>
      <c r="Q117" s="90"/>
      <c r="R117" s="90"/>
      <c r="S117" s="90"/>
      <c r="T117" s="90"/>
      <c r="U117" s="90"/>
      <c r="V117" s="92">
        <v>3272108</v>
      </c>
      <c r="W117" s="92">
        <v>4470183</v>
      </c>
      <c r="X117" s="87"/>
      <c r="Y117" s="87"/>
      <c r="Z117" s="87">
        <v>39</v>
      </c>
      <c r="AA117" s="87" t="s">
        <v>490</v>
      </c>
      <c r="AB117" s="93">
        <v>3200</v>
      </c>
      <c r="AC117" s="87" t="s">
        <v>279</v>
      </c>
      <c r="AD117" s="87" t="s">
        <v>491</v>
      </c>
      <c r="AE117" s="88">
        <v>45673</v>
      </c>
      <c r="AF117" s="87" t="s">
        <v>492</v>
      </c>
      <c r="AG117" s="88">
        <v>45674</v>
      </c>
      <c r="AH117" s="87"/>
      <c r="AI117" s="88"/>
      <c r="AJ117" s="87"/>
      <c r="AK117" s="88"/>
      <c r="AL117" s="87"/>
      <c r="AM117" s="8"/>
    </row>
    <row r="118" spans="1:39" ht="55.2" x14ac:dyDescent="0.3">
      <c r="A118" s="1">
        <v>104</v>
      </c>
      <c r="B118" s="4" t="s">
        <v>483</v>
      </c>
      <c r="C118" s="85" t="s">
        <v>493</v>
      </c>
      <c r="D118" s="94">
        <v>45673</v>
      </c>
      <c r="E118" s="87" t="s">
        <v>494</v>
      </c>
      <c r="F118" s="88">
        <v>45673</v>
      </c>
      <c r="G118" s="89" t="s">
        <v>495</v>
      </c>
      <c r="H118" s="88">
        <v>45673</v>
      </c>
      <c r="I118" s="87" t="s">
        <v>276</v>
      </c>
      <c r="J118" s="87" t="s">
        <v>487</v>
      </c>
      <c r="K118" s="87" t="s">
        <v>9</v>
      </c>
      <c r="L118" s="87" t="s">
        <v>488</v>
      </c>
      <c r="M118" s="87" t="s">
        <v>489</v>
      </c>
      <c r="N118" s="90"/>
      <c r="O118" s="90"/>
      <c r="P118" s="91"/>
      <c r="Q118" s="90"/>
      <c r="R118" s="90"/>
      <c r="S118" s="90"/>
      <c r="T118" s="90"/>
      <c r="U118" s="90"/>
      <c r="V118" s="92">
        <v>4450000</v>
      </c>
      <c r="W118" s="92">
        <v>3087590</v>
      </c>
      <c r="X118" s="90"/>
      <c r="Y118" s="90"/>
      <c r="Z118" s="87">
        <v>39</v>
      </c>
      <c r="AA118" s="87" t="s">
        <v>490</v>
      </c>
      <c r="AB118" s="93">
        <v>3200</v>
      </c>
      <c r="AC118" s="87" t="s">
        <v>279</v>
      </c>
      <c r="AD118" s="87" t="s">
        <v>496</v>
      </c>
      <c r="AE118" s="88">
        <v>45673</v>
      </c>
      <c r="AF118" s="87" t="s">
        <v>492</v>
      </c>
      <c r="AG118" s="88">
        <v>45674</v>
      </c>
      <c r="AH118" s="87"/>
      <c r="AI118" s="88"/>
      <c r="AJ118" s="87"/>
      <c r="AK118" s="88"/>
      <c r="AL118" s="87"/>
      <c r="AM118" s="8"/>
    </row>
    <row r="119" spans="1:39" ht="55.2" x14ac:dyDescent="0.3">
      <c r="A119" s="1">
        <v>105</v>
      </c>
      <c r="B119" s="4" t="s">
        <v>483</v>
      </c>
      <c r="C119" s="85" t="s">
        <v>497</v>
      </c>
      <c r="D119" s="94">
        <v>45674</v>
      </c>
      <c r="E119" s="87" t="s">
        <v>498</v>
      </c>
      <c r="F119" s="88">
        <v>45674</v>
      </c>
      <c r="G119" s="89" t="s">
        <v>499</v>
      </c>
      <c r="H119" s="88">
        <v>45674</v>
      </c>
      <c r="I119" s="87" t="s">
        <v>276</v>
      </c>
      <c r="J119" s="87" t="s">
        <v>487</v>
      </c>
      <c r="K119" s="87" t="s">
        <v>9</v>
      </c>
      <c r="L119" s="87" t="s">
        <v>488</v>
      </c>
      <c r="M119" s="87" t="s">
        <v>489</v>
      </c>
      <c r="N119" s="90"/>
      <c r="O119" s="90"/>
      <c r="P119" s="91"/>
      <c r="Q119" s="90"/>
      <c r="R119" s="90"/>
      <c r="S119" s="90"/>
      <c r="T119" s="90"/>
      <c r="U119" s="90"/>
      <c r="V119" s="95">
        <v>43052000</v>
      </c>
      <c r="W119" s="92">
        <v>29869708</v>
      </c>
      <c r="X119" s="90"/>
      <c r="Y119" s="90"/>
      <c r="Z119" s="87">
        <v>39</v>
      </c>
      <c r="AA119" s="87" t="s">
        <v>490</v>
      </c>
      <c r="AB119" s="93">
        <v>31000</v>
      </c>
      <c r="AC119" s="87" t="s">
        <v>279</v>
      </c>
      <c r="AD119" s="87" t="s">
        <v>500</v>
      </c>
      <c r="AE119" s="88">
        <v>45674</v>
      </c>
      <c r="AF119" s="87" t="s">
        <v>492</v>
      </c>
      <c r="AG119" s="88">
        <v>45674</v>
      </c>
      <c r="AH119" s="87"/>
      <c r="AI119" s="88"/>
      <c r="AJ119" s="87"/>
      <c r="AK119" s="88"/>
      <c r="AL119" s="87"/>
      <c r="AM119" s="8"/>
    </row>
    <row r="120" spans="1:39" ht="55.2" x14ac:dyDescent="0.3">
      <c r="A120" s="1">
        <v>106</v>
      </c>
      <c r="B120" s="4" t="s">
        <v>483</v>
      </c>
      <c r="C120" s="85" t="s">
        <v>501</v>
      </c>
      <c r="D120" s="94">
        <v>45675</v>
      </c>
      <c r="E120" s="87" t="s">
        <v>502</v>
      </c>
      <c r="F120" s="88">
        <v>45675</v>
      </c>
      <c r="G120" s="89" t="s">
        <v>503</v>
      </c>
      <c r="H120" s="88">
        <v>45675</v>
      </c>
      <c r="I120" s="87" t="s">
        <v>276</v>
      </c>
      <c r="J120" s="87" t="s">
        <v>487</v>
      </c>
      <c r="K120" s="87" t="s">
        <v>9</v>
      </c>
      <c r="L120" s="87" t="s">
        <v>488</v>
      </c>
      <c r="M120" s="87" t="s">
        <v>489</v>
      </c>
      <c r="N120" s="90"/>
      <c r="O120" s="90"/>
      <c r="P120" s="91"/>
      <c r="Q120" s="90"/>
      <c r="R120" s="90"/>
      <c r="S120" s="90"/>
      <c r="T120" s="90"/>
      <c r="U120" s="90"/>
      <c r="V120" s="95">
        <v>386400000</v>
      </c>
      <c r="W120" s="92">
        <v>268021600</v>
      </c>
      <c r="X120" s="90"/>
      <c r="Y120" s="90"/>
      <c r="Z120" s="87">
        <v>39</v>
      </c>
      <c r="AA120" s="87" t="s">
        <v>10</v>
      </c>
      <c r="AB120" s="93">
        <v>280000</v>
      </c>
      <c r="AC120" s="87" t="s">
        <v>279</v>
      </c>
      <c r="AD120" s="87" t="s">
        <v>504</v>
      </c>
      <c r="AE120" s="88">
        <v>45675</v>
      </c>
      <c r="AF120" s="87" t="s">
        <v>505</v>
      </c>
      <c r="AG120" s="88">
        <v>45678</v>
      </c>
      <c r="AH120" s="87"/>
      <c r="AI120" s="88"/>
      <c r="AJ120" s="87"/>
      <c r="AK120" s="88"/>
      <c r="AL120" s="87"/>
      <c r="AM120" s="8"/>
    </row>
    <row r="121" spans="1:39" ht="55.2" x14ac:dyDescent="0.3">
      <c r="A121" s="1">
        <v>107</v>
      </c>
      <c r="B121" s="4" t="s">
        <v>483</v>
      </c>
      <c r="C121" s="85" t="s">
        <v>506</v>
      </c>
      <c r="D121" s="94">
        <v>45678</v>
      </c>
      <c r="E121" s="87" t="s">
        <v>507</v>
      </c>
      <c r="F121" s="88">
        <v>45678</v>
      </c>
      <c r="G121" s="89" t="s">
        <v>508</v>
      </c>
      <c r="H121" s="88">
        <v>45678</v>
      </c>
      <c r="I121" s="87" t="s">
        <v>276</v>
      </c>
      <c r="J121" s="87" t="s">
        <v>487</v>
      </c>
      <c r="K121" s="87" t="s">
        <v>9</v>
      </c>
      <c r="L121" s="87" t="s">
        <v>488</v>
      </c>
      <c r="M121" s="87" t="s">
        <v>489</v>
      </c>
      <c r="N121" s="90"/>
      <c r="O121" s="90"/>
      <c r="P121" s="91"/>
      <c r="Q121" s="90"/>
      <c r="R121" s="90"/>
      <c r="S121" s="90"/>
      <c r="T121" s="90"/>
      <c r="U121" s="90"/>
      <c r="V121" s="95">
        <v>4726000</v>
      </c>
      <c r="W121" s="92">
        <v>3279034</v>
      </c>
      <c r="X121" s="90"/>
      <c r="Y121" s="90"/>
      <c r="Z121" s="87">
        <v>39</v>
      </c>
      <c r="AA121" s="87" t="s">
        <v>490</v>
      </c>
      <c r="AB121" s="93">
        <v>3400</v>
      </c>
      <c r="AC121" s="87" t="s">
        <v>279</v>
      </c>
      <c r="AD121" s="87" t="s">
        <v>509</v>
      </c>
      <c r="AE121" s="88">
        <v>45678</v>
      </c>
      <c r="AF121" s="87" t="s">
        <v>510</v>
      </c>
      <c r="AG121" s="88">
        <v>45679</v>
      </c>
      <c r="AH121" s="87"/>
      <c r="AI121" s="88"/>
      <c r="AJ121" s="87"/>
      <c r="AK121" s="88"/>
      <c r="AL121" s="87"/>
      <c r="AM121" s="8"/>
    </row>
    <row r="122" spans="1:39" ht="55.2" x14ac:dyDescent="0.3">
      <c r="A122" s="1">
        <v>108</v>
      </c>
      <c r="B122" s="4" t="s">
        <v>483</v>
      </c>
      <c r="C122" s="85" t="s">
        <v>511</v>
      </c>
      <c r="D122" s="94">
        <v>45680</v>
      </c>
      <c r="E122" s="87" t="s">
        <v>512</v>
      </c>
      <c r="F122" s="88">
        <v>45680</v>
      </c>
      <c r="G122" s="89" t="s">
        <v>513</v>
      </c>
      <c r="H122" s="88">
        <v>45680</v>
      </c>
      <c r="I122" s="87" t="s">
        <v>276</v>
      </c>
      <c r="J122" s="87" t="s">
        <v>487</v>
      </c>
      <c r="K122" s="87" t="s">
        <v>9</v>
      </c>
      <c r="L122" s="87" t="s">
        <v>488</v>
      </c>
      <c r="M122" s="87" t="s">
        <v>489</v>
      </c>
      <c r="N122" s="90"/>
      <c r="O122" s="90"/>
      <c r="P122" s="91"/>
      <c r="Q122" s="90"/>
      <c r="R122" s="90"/>
      <c r="S122" s="90"/>
      <c r="T122" s="90"/>
      <c r="U122" s="90"/>
      <c r="V122" s="95">
        <v>2340060</v>
      </c>
      <c r="W122" s="92">
        <v>1625780</v>
      </c>
      <c r="X122" s="90"/>
      <c r="Y122" s="90"/>
      <c r="Z122" s="87">
        <v>39</v>
      </c>
      <c r="AA122" s="87" t="s">
        <v>490</v>
      </c>
      <c r="AB122" s="93">
        <v>1624</v>
      </c>
      <c r="AC122" s="87" t="s">
        <v>279</v>
      </c>
      <c r="AD122" s="87" t="s">
        <v>514</v>
      </c>
      <c r="AE122" s="88">
        <v>45680</v>
      </c>
      <c r="AF122" s="87" t="s">
        <v>515</v>
      </c>
      <c r="AG122" s="88">
        <v>45681</v>
      </c>
      <c r="AH122" s="87"/>
      <c r="AI122" s="88"/>
      <c r="AJ122" s="87"/>
      <c r="AK122" s="88"/>
      <c r="AL122" s="87"/>
      <c r="AM122" s="8"/>
    </row>
    <row r="123" spans="1:39" ht="55.2" x14ac:dyDescent="0.3">
      <c r="A123" s="1">
        <v>109</v>
      </c>
      <c r="B123" s="4" t="s">
        <v>483</v>
      </c>
      <c r="C123" s="85" t="s">
        <v>516</v>
      </c>
      <c r="D123" s="94">
        <v>45681</v>
      </c>
      <c r="E123" s="87" t="s">
        <v>517</v>
      </c>
      <c r="F123" s="88">
        <v>45681</v>
      </c>
      <c r="G123" s="89" t="s">
        <v>518</v>
      </c>
      <c r="H123" s="88">
        <v>45681</v>
      </c>
      <c r="I123" s="87" t="s">
        <v>276</v>
      </c>
      <c r="J123" s="87" t="s">
        <v>487</v>
      </c>
      <c r="K123" s="87" t="s">
        <v>9</v>
      </c>
      <c r="L123" s="87" t="s">
        <v>488</v>
      </c>
      <c r="M123" s="87" t="s">
        <v>489</v>
      </c>
      <c r="N123" s="90"/>
      <c r="O123" s="90"/>
      <c r="P123" s="91"/>
      <c r="Q123" s="90"/>
      <c r="R123" s="90"/>
      <c r="S123" s="90"/>
      <c r="T123" s="90"/>
      <c r="U123" s="90"/>
      <c r="V123" s="95">
        <v>1783400</v>
      </c>
      <c r="W123" s="92">
        <v>1237485</v>
      </c>
      <c r="X123" s="90"/>
      <c r="Y123" s="90"/>
      <c r="Z123" s="87">
        <v>39</v>
      </c>
      <c r="AA123" s="87" t="s">
        <v>490</v>
      </c>
      <c r="AB123" s="93">
        <v>1280</v>
      </c>
      <c r="AC123" s="87" t="s">
        <v>279</v>
      </c>
      <c r="AD123" s="87" t="s">
        <v>519</v>
      </c>
      <c r="AE123" s="88">
        <v>45681</v>
      </c>
      <c r="AF123" s="87" t="s">
        <v>515</v>
      </c>
      <c r="AG123" s="88">
        <v>45681</v>
      </c>
      <c r="AH123" s="87"/>
      <c r="AI123" s="88"/>
      <c r="AJ123" s="87"/>
      <c r="AK123" s="88"/>
      <c r="AL123" s="87"/>
      <c r="AM123" s="8"/>
    </row>
    <row r="124" spans="1:39" x14ac:dyDescent="0.3">
      <c r="A124" s="1">
        <v>110</v>
      </c>
      <c r="B124" s="49" t="s">
        <v>520</v>
      </c>
      <c r="C124" s="96" t="s">
        <v>521</v>
      </c>
      <c r="D124" s="97" t="s">
        <v>522</v>
      </c>
      <c r="E124" s="49" t="s">
        <v>523</v>
      </c>
      <c r="F124" s="51">
        <v>45689</v>
      </c>
      <c r="G124" s="49" t="s">
        <v>524</v>
      </c>
      <c r="H124" s="51">
        <v>45689</v>
      </c>
      <c r="I124" s="49" t="s">
        <v>276</v>
      </c>
      <c r="J124" s="49" t="s">
        <v>525</v>
      </c>
      <c r="K124" s="49"/>
      <c r="L124" s="49" t="s">
        <v>474</v>
      </c>
      <c r="M124" s="49" t="s">
        <v>526</v>
      </c>
      <c r="N124" s="49"/>
      <c r="O124" s="49"/>
      <c r="P124" s="51"/>
      <c r="Q124" s="49"/>
      <c r="R124" s="49"/>
      <c r="S124" s="49"/>
      <c r="T124" s="49"/>
      <c r="U124" s="49"/>
      <c r="V124" s="98">
        <v>73062000</v>
      </c>
      <c r="W124" s="98">
        <v>47606658</v>
      </c>
      <c r="X124" s="49"/>
      <c r="Y124" s="49"/>
      <c r="Z124" s="49" t="s">
        <v>527</v>
      </c>
      <c r="AA124" s="49" t="s">
        <v>10</v>
      </c>
      <c r="AB124" s="99">
        <v>49.2</v>
      </c>
      <c r="AC124" s="49" t="s">
        <v>11</v>
      </c>
      <c r="AD124" s="49"/>
      <c r="AE124" s="51"/>
      <c r="AF124" s="49"/>
      <c r="AG124" s="97"/>
      <c r="AH124" s="49" t="s">
        <v>528</v>
      </c>
      <c r="AI124" s="51">
        <v>45660</v>
      </c>
      <c r="AJ124" s="49"/>
      <c r="AK124" s="51"/>
      <c r="AL124" s="49"/>
      <c r="AM124" s="8"/>
    </row>
    <row r="125" spans="1:39" x14ac:dyDescent="0.3">
      <c r="A125" s="1">
        <v>111</v>
      </c>
      <c r="B125" s="49" t="s">
        <v>520</v>
      </c>
      <c r="C125" s="96" t="s">
        <v>529</v>
      </c>
      <c r="D125" s="97" t="s">
        <v>522</v>
      </c>
      <c r="E125" s="49" t="s">
        <v>530</v>
      </c>
      <c r="F125" s="51">
        <v>45689</v>
      </c>
      <c r="G125" s="49" t="s">
        <v>531</v>
      </c>
      <c r="H125" s="51">
        <v>45689</v>
      </c>
      <c r="I125" s="49" t="s">
        <v>276</v>
      </c>
      <c r="J125" s="49" t="s">
        <v>532</v>
      </c>
      <c r="K125" s="49"/>
      <c r="L125" s="49" t="s">
        <v>474</v>
      </c>
      <c r="M125" s="49" t="s">
        <v>526</v>
      </c>
      <c r="N125" s="49"/>
      <c r="O125" s="49"/>
      <c r="P125" s="51"/>
      <c r="Q125" s="49"/>
      <c r="R125" s="49"/>
      <c r="S125" s="49"/>
      <c r="T125" s="49"/>
      <c r="U125" s="49"/>
      <c r="V125" s="98">
        <v>20196000</v>
      </c>
      <c r="W125" s="98">
        <v>13159564</v>
      </c>
      <c r="X125" s="49"/>
      <c r="Y125" s="49"/>
      <c r="Z125" s="49" t="s">
        <v>527</v>
      </c>
      <c r="AA125" s="49" t="s">
        <v>10</v>
      </c>
      <c r="AB125" s="99">
        <v>13.6</v>
      </c>
      <c r="AC125" s="49" t="s">
        <v>11</v>
      </c>
      <c r="AD125" s="49"/>
      <c r="AE125" s="51"/>
      <c r="AF125" s="49"/>
      <c r="AG125" s="51"/>
      <c r="AH125" s="49" t="s">
        <v>533</v>
      </c>
      <c r="AI125" s="51">
        <v>45660</v>
      </c>
      <c r="AJ125" s="49"/>
      <c r="AK125" s="51"/>
      <c r="AL125" s="49"/>
      <c r="AM125" s="8"/>
    </row>
    <row r="126" spans="1:39" x14ac:dyDescent="0.3">
      <c r="A126" s="1">
        <v>112</v>
      </c>
      <c r="B126" s="100" t="s">
        <v>520</v>
      </c>
      <c r="C126" s="101" t="s">
        <v>534</v>
      </c>
      <c r="D126" s="97" t="s">
        <v>535</v>
      </c>
      <c r="E126" s="100" t="s">
        <v>536</v>
      </c>
      <c r="F126" s="97">
        <v>45870</v>
      </c>
      <c r="G126" s="100" t="s">
        <v>537</v>
      </c>
      <c r="H126" s="97">
        <v>45870</v>
      </c>
      <c r="I126" s="100" t="s">
        <v>276</v>
      </c>
      <c r="J126" s="100" t="s">
        <v>538</v>
      </c>
      <c r="K126" s="100"/>
      <c r="L126" s="100" t="s">
        <v>539</v>
      </c>
      <c r="M126" s="100" t="s">
        <v>526</v>
      </c>
      <c r="N126" s="100"/>
      <c r="O126" s="100"/>
      <c r="P126" s="97"/>
      <c r="Q126" s="100"/>
      <c r="R126" s="100"/>
      <c r="S126" s="100"/>
      <c r="T126" s="100"/>
      <c r="U126" s="100"/>
      <c r="V126" s="102">
        <v>34516000</v>
      </c>
      <c r="W126" s="102">
        <v>22497244</v>
      </c>
      <c r="X126" s="100"/>
      <c r="Y126" s="100"/>
      <c r="Z126" s="100" t="s">
        <v>527</v>
      </c>
      <c r="AA126" s="100" t="s">
        <v>540</v>
      </c>
      <c r="AB126" s="103" t="s">
        <v>541</v>
      </c>
      <c r="AC126" s="100" t="s">
        <v>11</v>
      </c>
      <c r="AD126" s="100"/>
      <c r="AE126" s="97"/>
      <c r="AF126" s="100"/>
      <c r="AG126" s="97"/>
      <c r="AH126" s="100"/>
      <c r="AI126" s="97"/>
      <c r="AJ126" s="100"/>
      <c r="AK126" s="97"/>
      <c r="AL126" s="100"/>
      <c r="AM126" s="8"/>
    </row>
    <row r="127" spans="1:39" x14ac:dyDescent="0.3">
      <c r="A127" s="1">
        <v>113</v>
      </c>
      <c r="B127" s="100" t="s">
        <v>520</v>
      </c>
      <c r="C127" s="96" t="s">
        <v>542</v>
      </c>
      <c r="D127" s="97" t="s">
        <v>543</v>
      </c>
      <c r="E127" s="100" t="s">
        <v>544</v>
      </c>
      <c r="F127" s="97" t="s">
        <v>545</v>
      </c>
      <c r="G127" s="100" t="s">
        <v>546</v>
      </c>
      <c r="H127" s="97" t="s">
        <v>545</v>
      </c>
      <c r="I127" s="100" t="s">
        <v>105</v>
      </c>
      <c r="J127" s="100" t="s">
        <v>547</v>
      </c>
      <c r="K127" s="100"/>
      <c r="L127" s="100" t="s">
        <v>539</v>
      </c>
      <c r="M127" s="100" t="s">
        <v>548</v>
      </c>
      <c r="N127" s="100"/>
      <c r="O127" s="100"/>
      <c r="P127" s="97"/>
      <c r="Q127" s="100"/>
      <c r="R127" s="100"/>
      <c r="S127" s="100"/>
      <c r="T127" s="100"/>
      <c r="U127" s="100"/>
      <c r="V127" s="104" t="s">
        <v>9</v>
      </c>
      <c r="W127" s="104" t="s">
        <v>9</v>
      </c>
      <c r="X127" s="100"/>
      <c r="Y127" s="100"/>
      <c r="Z127" s="100" t="s">
        <v>549</v>
      </c>
      <c r="AA127" s="100"/>
      <c r="AB127" s="105"/>
      <c r="AC127" s="100"/>
      <c r="AD127" s="100"/>
      <c r="AE127" s="97"/>
      <c r="AF127" s="100"/>
      <c r="AG127" s="97"/>
      <c r="AH127" s="100"/>
      <c r="AI127" s="97"/>
      <c r="AJ127" s="100"/>
      <c r="AK127" s="97"/>
      <c r="AL127" s="100"/>
      <c r="AM127" s="8"/>
    </row>
    <row r="128" spans="1:39" x14ac:dyDescent="0.3">
      <c r="A128" s="1">
        <v>114</v>
      </c>
      <c r="B128" s="100" t="s">
        <v>520</v>
      </c>
      <c r="C128" s="96" t="s">
        <v>550</v>
      </c>
      <c r="D128" s="97" t="s">
        <v>543</v>
      </c>
      <c r="E128" s="100" t="s">
        <v>551</v>
      </c>
      <c r="F128" s="97" t="s">
        <v>545</v>
      </c>
      <c r="G128" s="100" t="s">
        <v>552</v>
      </c>
      <c r="H128" s="97" t="s">
        <v>545</v>
      </c>
      <c r="I128" s="100" t="s">
        <v>276</v>
      </c>
      <c r="J128" s="100" t="s">
        <v>553</v>
      </c>
      <c r="K128" s="100"/>
      <c r="L128" s="100" t="s">
        <v>539</v>
      </c>
      <c r="M128" s="100" t="s">
        <v>526</v>
      </c>
      <c r="N128" s="100"/>
      <c r="O128" s="100"/>
      <c r="P128" s="97"/>
      <c r="Q128" s="100"/>
      <c r="R128" s="100"/>
      <c r="S128" s="100"/>
      <c r="T128" s="100"/>
      <c r="U128" s="100"/>
      <c r="V128" s="106">
        <v>104548800</v>
      </c>
      <c r="W128" s="106">
        <v>72518987</v>
      </c>
      <c r="X128" s="100"/>
      <c r="Y128" s="100"/>
      <c r="Z128" s="100" t="s">
        <v>527</v>
      </c>
      <c r="AA128" s="100" t="s">
        <v>10</v>
      </c>
      <c r="AB128" s="103">
        <v>75.760000000000005</v>
      </c>
      <c r="AC128" s="100" t="s">
        <v>11</v>
      </c>
      <c r="AD128" s="100"/>
      <c r="AE128" s="97"/>
      <c r="AF128" s="100"/>
      <c r="AG128" s="97"/>
      <c r="AH128" s="100"/>
      <c r="AI128" s="97"/>
      <c r="AJ128" s="100"/>
      <c r="AK128" s="97"/>
      <c r="AL128" s="100"/>
      <c r="AM128" s="8"/>
    </row>
    <row r="129" spans="1:39" x14ac:dyDescent="0.3">
      <c r="A129" s="1">
        <v>115</v>
      </c>
      <c r="B129" s="100" t="s">
        <v>520</v>
      </c>
      <c r="C129" s="96" t="s">
        <v>554</v>
      </c>
      <c r="D129" s="97" t="s">
        <v>543</v>
      </c>
      <c r="E129" s="100" t="s">
        <v>555</v>
      </c>
      <c r="F129" s="97" t="s">
        <v>545</v>
      </c>
      <c r="G129" s="100" t="s">
        <v>556</v>
      </c>
      <c r="H129" s="97" t="s">
        <v>545</v>
      </c>
      <c r="I129" s="100" t="s">
        <v>276</v>
      </c>
      <c r="J129" s="100" t="s">
        <v>557</v>
      </c>
      <c r="K129" s="100"/>
      <c r="L129" s="100" t="s">
        <v>474</v>
      </c>
      <c r="M129" s="100" t="s">
        <v>526</v>
      </c>
      <c r="N129" s="100"/>
      <c r="O129" s="100"/>
      <c r="P129" s="97"/>
      <c r="Q129" s="100"/>
      <c r="R129" s="100"/>
      <c r="S129" s="100"/>
      <c r="T129" s="100"/>
      <c r="U129" s="100"/>
      <c r="V129" s="106">
        <v>3852000</v>
      </c>
      <c r="W129" s="106">
        <v>19452600</v>
      </c>
      <c r="X129" s="100"/>
      <c r="Y129" s="100"/>
      <c r="Z129" s="100" t="s">
        <v>41</v>
      </c>
      <c r="AA129" s="100" t="s">
        <v>41</v>
      </c>
      <c r="AB129" s="107">
        <v>193</v>
      </c>
      <c r="AC129" s="100" t="s">
        <v>42</v>
      </c>
      <c r="AD129" s="100"/>
      <c r="AE129" s="97"/>
      <c r="AF129" s="100"/>
      <c r="AG129" s="97"/>
      <c r="AH129" s="100" t="s">
        <v>558</v>
      </c>
      <c r="AI129" s="97" t="s">
        <v>559</v>
      </c>
      <c r="AJ129" s="100"/>
      <c r="AK129" s="97"/>
      <c r="AL129" s="100"/>
      <c r="AM129" s="8"/>
    </row>
    <row r="130" spans="1:39" x14ac:dyDescent="0.3">
      <c r="A130" s="1">
        <v>116</v>
      </c>
      <c r="B130" s="100" t="s">
        <v>520</v>
      </c>
      <c r="C130" s="96" t="s">
        <v>560</v>
      </c>
      <c r="D130" s="97" t="s">
        <v>543</v>
      </c>
      <c r="E130" s="100" t="s">
        <v>561</v>
      </c>
      <c r="F130" s="97" t="s">
        <v>545</v>
      </c>
      <c r="G130" s="100" t="s">
        <v>562</v>
      </c>
      <c r="H130" s="97" t="s">
        <v>545</v>
      </c>
      <c r="I130" s="100" t="s">
        <v>276</v>
      </c>
      <c r="J130" s="100" t="s">
        <v>563</v>
      </c>
      <c r="K130" s="100"/>
      <c r="L130" s="100" t="s">
        <v>474</v>
      </c>
      <c r="M130" s="100" t="s">
        <v>526</v>
      </c>
      <c r="N130" s="100"/>
      <c r="O130" s="100"/>
      <c r="P130" s="97"/>
      <c r="Q130" s="100"/>
      <c r="R130" s="100"/>
      <c r="S130" s="100"/>
      <c r="T130" s="100"/>
      <c r="U130" s="100"/>
      <c r="V130" s="106">
        <v>5520000</v>
      </c>
      <c r="W130" s="106">
        <v>3828880</v>
      </c>
      <c r="X130" s="100"/>
      <c r="Y130" s="100"/>
      <c r="Z130" s="100" t="s">
        <v>527</v>
      </c>
      <c r="AA130" s="100" t="s">
        <v>10</v>
      </c>
      <c r="AB130" s="107">
        <v>4</v>
      </c>
      <c r="AC130" s="100" t="s">
        <v>11</v>
      </c>
      <c r="AD130" s="100"/>
      <c r="AE130" s="97"/>
      <c r="AF130" s="100"/>
      <c r="AG130" s="97"/>
      <c r="AH130" s="100" t="s">
        <v>564</v>
      </c>
      <c r="AI130" s="97" t="s">
        <v>559</v>
      </c>
      <c r="AJ130" s="100"/>
      <c r="AK130" s="97"/>
      <c r="AL130" s="100"/>
      <c r="AM130" s="8"/>
    </row>
    <row r="131" spans="1:39" x14ac:dyDescent="0.3">
      <c r="A131" s="1">
        <v>117</v>
      </c>
      <c r="B131" s="100" t="s">
        <v>520</v>
      </c>
      <c r="C131" s="96" t="s">
        <v>565</v>
      </c>
      <c r="D131" s="97" t="s">
        <v>566</v>
      </c>
      <c r="E131" s="100" t="s">
        <v>567</v>
      </c>
      <c r="F131" s="97" t="s">
        <v>559</v>
      </c>
      <c r="G131" s="100" t="s">
        <v>568</v>
      </c>
      <c r="H131" s="97" t="s">
        <v>559</v>
      </c>
      <c r="I131" s="100" t="s">
        <v>276</v>
      </c>
      <c r="J131" s="100" t="s">
        <v>569</v>
      </c>
      <c r="K131" s="100"/>
      <c r="L131" s="100" t="s">
        <v>539</v>
      </c>
      <c r="M131" s="100" t="s">
        <v>526</v>
      </c>
      <c r="N131" s="100"/>
      <c r="O131" s="100"/>
      <c r="P131" s="97"/>
      <c r="Q131" s="100"/>
      <c r="R131" s="100"/>
      <c r="S131" s="100"/>
      <c r="T131" s="100"/>
      <c r="U131" s="100"/>
      <c r="V131" s="106">
        <v>5878800</v>
      </c>
      <c r="W131" s="106">
        <v>4077757</v>
      </c>
      <c r="X131" s="100"/>
      <c r="Y131" s="100"/>
      <c r="Z131" s="100" t="s">
        <v>527</v>
      </c>
      <c r="AA131" s="100" t="s">
        <v>10</v>
      </c>
      <c r="AB131" s="107">
        <v>4.26</v>
      </c>
      <c r="AC131" s="100" t="s">
        <v>11</v>
      </c>
      <c r="AD131" s="100"/>
      <c r="AE131" s="97"/>
      <c r="AF131" s="100"/>
      <c r="AG131" s="97"/>
      <c r="AH131" s="100"/>
      <c r="AI131" s="97"/>
      <c r="AJ131" s="100"/>
      <c r="AK131" s="97"/>
      <c r="AL131" s="100"/>
      <c r="AM131" s="8"/>
    </row>
    <row r="132" spans="1:39" x14ac:dyDescent="0.3">
      <c r="A132" s="1">
        <v>118</v>
      </c>
      <c r="B132" s="100" t="s">
        <v>520</v>
      </c>
      <c r="C132" s="96" t="s">
        <v>570</v>
      </c>
      <c r="D132" s="97" t="s">
        <v>566</v>
      </c>
      <c r="E132" s="100" t="s">
        <v>571</v>
      </c>
      <c r="F132" s="97" t="s">
        <v>559</v>
      </c>
      <c r="G132" s="100" t="s">
        <v>572</v>
      </c>
      <c r="H132" s="97" t="s">
        <v>559</v>
      </c>
      <c r="I132" s="100" t="s">
        <v>276</v>
      </c>
      <c r="J132" s="100" t="s">
        <v>573</v>
      </c>
      <c r="K132" s="100"/>
      <c r="L132" s="100" t="s">
        <v>474</v>
      </c>
      <c r="M132" s="100" t="s">
        <v>526</v>
      </c>
      <c r="N132" s="100"/>
      <c r="O132" s="100"/>
      <c r="P132" s="97"/>
      <c r="Q132" s="100"/>
      <c r="R132" s="100"/>
      <c r="S132" s="100"/>
      <c r="T132" s="100"/>
      <c r="U132" s="100"/>
      <c r="V132" s="106">
        <v>2208000</v>
      </c>
      <c r="W132" s="106">
        <v>1531552</v>
      </c>
      <c r="X132" s="100"/>
      <c r="Y132" s="100"/>
      <c r="Z132" s="100" t="s">
        <v>527</v>
      </c>
      <c r="AA132" s="100" t="s">
        <v>10</v>
      </c>
      <c r="AB132" s="107">
        <v>1.6</v>
      </c>
      <c r="AC132" s="100" t="s">
        <v>11</v>
      </c>
      <c r="AD132" s="100"/>
      <c r="AE132" s="97"/>
      <c r="AF132" s="108"/>
      <c r="AG132" s="97"/>
      <c r="AH132" s="100" t="s">
        <v>574</v>
      </c>
      <c r="AI132" s="97" t="s">
        <v>575</v>
      </c>
      <c r="AJ132" s="100"/>
      <c r="AK132" s="97"/>
      <c r="AL132" s="100"/>
      <c r="AM132" s="8"/>
    </row>
    <row r="133" spans="1:39" x14ac:dyDescent="0.3">
      <c r="A133" s="1">
        <v>119</v>
      </c>
      <c r="B133" s="100" t="s">
        <v>520</v>
      </c>
      <c r="C133" s="101" t="s">
        <v>576</v>
      </c>
      <c r="D133" s="97" t="s">
        <v>566</v>
      </c>
      <c r="E133" s="100" t="s">
        <v>577</v>
      </c>
      <c r="F133" s="97" t="s">
        <v>559</v>
      </c>
      <c r="G133" s="100" t="s">
        <v>578</v>
      </c>
      <c r="H133" s="97" t="s">
        <v>559</v>
      </c>
      <c r="I133" s="100" t="s">
        <v>276</v>
      </c>
      <c r="J133" s="100" t="s">
        <v>579</v>
      </c>
      <c r="K133" s="100"/>
      <c r="L133" s="100" t="s">
        <v>474</v>
      </c>
      <c r="M133" s="100" t="s">
        <v>526</v>
      </c>
      <c r="N133" s="100"/>
      <c r="O133" s="100"/>
      <c r="P133" s="97"/>
      <c r="Q133" s="100"/>
      <c r="R133" s="100"/>
      <c r="S133" s="100"/>
      <c r="T133" s="100"/>
      <c r="U133" s="100"/>
      <c r="V133" s="106">
        <v>41221400</v>
      </c>
      <c r="W133" s="106">
        <v>26878463</v>
      </c>
      <c r="X133" s="100"/>
      <c r="Y133" s="100"/>
      <c r="Z133" s="100" t="s">
        <v>527</v>
      </c>
      <c r="AA133" s="100" t="s">
        <v>580</v>
      </c>
      <c r="AB133" s="107">
        <v>27.64</v>
      </c>
      <c r="AC133" s="100" t="s">
        <v>11</v>
      </c>
      <c r="AD133" s="100"/>
      <c r="AE133" s="97"/>
      <c r="AF133" s="100"/>
      <c r="AG133" s="97"/>
      <c r="AH133" s="100" t="s">
        <v>581</v>
      </c>
      <c r="AI133" s="97" t="s">
        <v>575</v>
      </c>
      <c r="AJ133" s="100"/>
      <c r="AK133" s="97"/>
      <c r="AL133" s="100"/>
      <c r="AM133" s="8"/>
    </row>
    <row r="134" spans="1:39" x14ac:dyDescent="0.3">
      <c r="A134" s="1">
        <v>120</v>
      </c>
      <c r="B134" s="100" t="s">
        <v>520</v>
      </c>
      <c r="C134" s="101" t="s">
        <v>582</v>
      </c>
      <c r="D134" s="97" t="s">
        <v>583</v>
      </c>
      <c r="E134" s="100" t="s">
        <v>584</v>
      </c>
      <c r="F134" s="97" t="s">
        <v>575</v>
      </c>
      <c r="G134" s="100" t="s">
        <v>585</v>
      </c>
      <c r="H134" s="97" t="s">
        <v>575</v>
      </c>
      <c r="I134" s="100" t="s">
        <v>276</v>
      </c>
      <c r="J134" s="100" t="s">
        <v>586</v>
      </c>
      <c r="K134" s="100"/>
      <c r="L134" s="100" t="s">
        <v>539</v>
      </c>
      <c r="M134" s="100" t="s">
        <v>526</v>
      </c>
      <c r="N134" s="100"/>
      <c r="O134" s="100"/>
      <c r="P134" s="97"/>
      <c r="Q134" s="100"/>
      <c r="R134" s="100"/>
      <c r="S134" s="100"/>
      <c r="T134" s="100"/>
      <c r="U134" s="100"/>
      <c r="V134" s="106">
        <v>256000600</v>
      </c>
      <c r="W134" s="106">
        <v>177491571</v>
      </c>
      <c r="X134" s="100"/>
      <c r="Y134" s="100"/>
      <c r="Z134" s="100" t="s">
        <v>527</v>
      </c>
      <c r="AA134" s="100" t="s">
        <v>580</v>
      </c>
      <c r="AB134" s="107">
        <v>185.32</v>
      </c>
      <c r="AC134" s="100" t="s">
        <v>11</v>
      </c>
      <c r="AD134" s="100"/>
      <c r="AE134" s="97"/>
      <c r="AF134" s="100"/>
      <c r="AG134" s="97"/>
      <c r="AH134" s="100"/>
      <c r="AI134" s="97"/>
      <c r="AJ134" s="100"/>
      <c r="AK134" s="97"/>
      <c r="AL134" s="100"/>
      <c r="AM134" s="8"/>
    </row>
    <row r="135" spans="1:39" x14ac:dyDescent="0.3">
      <c r="A135" s="1">
        <v>121</v>
      </c>
      <c r="B135" s="100" t="s">
        <v>520</v>
      </c>
      <c r="C135" s="96" t="s">
        <v>587</v>
      </c>
      <c r="D135" s="97" t="s">
        <v>588</v>
      </c>
      <c r="E135" s="100" t="s">
        <v>589</v>
      </c>
      <c r="F135" s="97" t="s">
        <v>590</v>
      </c>
      <c r="G135" s="100" t="s">
        <v>591</v>
      </c>
      <c r="H135" s="97" t="s">
        <v>590</v>
      </c>
      <c r="I135" s="100" t="s">
        <v>276</v>
      </c>
      <c r="J135" s="100" t="s">
        <v>592</v>
      </c>
      <c r="K135" s="100"/>
      <c r="L135" s="100" t="s">
        <v>311</v>
      </c>
      <c r="M135" s="100" t="s">
        <v>526</v>
      </c>
      <c r="N135" s="100" t="s">
        <v>593</v>
      </c>
      <c r="O135" s="100" t="s">
        <v>594</v>
      </c>
      <c r="P135" s="97" t="s">
        <v>595</v>
      </c>
      <c r="Q135" s="100" t="s">
        <v>596</v>
      </c>
      <c r="R135" s="100" t="s">
        <v>595</v>
      </c>
      <c r="S135" s="100" t="s">
        <v>597</v>
      </c>
      <c r="T135" s="100" t="s">
        <v>598</v>
      </c>
      <c r="U135" s="100"/>
      <c r="V135" s="106">
        <v>3389280000</v>
      </c>
      <c r="W135" s="106">
        <v>2350932320</v>
      </c>
      <c r="X135" s="100"/>
      <c r="Y135" s="100"/>
      <c r="Z135" s="100" t="s">
        <v>527</v>
      </c>
      <c r="AA135" s="100" t="s">
        <v>10</v>
      </c>
      <c r="AB135" s="107" t="s">
        <v>599</v>
      </c>
      <c r="AC135" s="100" t="s">
        <v>11</v>
      </c>
      <c r="AD135" s="100"/>
      <c r="AE135" s="97"/>
      <c r="AF135" s="100"/>
      <c r="AG135" s="97"/>
      <c r="AH135" s="100"/>
      <c r="AI135" s="97"/>
      <c r="AJ135" s="100" t="s">
        <v>600</v>
      </c>
      <c r="AK135" s="97" t="s">
        <v>601</v>
      </c>
      <c r="AL135" s="100"/>
      <c r="AM135" s="8"/>
    </row>
    <row r="136" spans="1:39" x14ac:dyDescent="0.3">
      <c r="A136" s="1">
        <v>122</v>
      </c>
      <c r="B136" s="49" t="s">
        <v>520</v>
      </c>
      <c r="C136" s="96" t="s">
        <v>602</v>
      </c>
      <c r="D136" s="97" t="s">
        <v>603</v>
      </c>
      <c r="E136" s="49" t="s">
        <v>604</v>
      </c>
      <c r="F136" s="51" t="s">
        <v>605</v>
      </c>
      <c r="G136" s="49" t="s">
        <v>606</v>
      </c>
      <c r="H136" s="51" t="s">
        <v>605</v>
      </c>
      <c r="I136" s="49" t="s">
        <v>276</v>
      </c>
      <c r="J136" s="49" t="s">
        <v>607</v>
      </c>
      <c r="K136" s="49"/>
      <c r="L136" s="49" t="s">
        <v>311</v>
      </c>
      <c r="M136" s="49" t="s">
        <v>608</v>
      </c>
      <c r="N136" s="49" t="s">
        <v>609</v>
      </c>
      <c r="O136" s="49" t="s">
        <v>610</v>
      </c>
      <c r="P136" s="51" t="s">
        <v>611</v>
      </c>
      <c r="Q136" s="49" t="s">
        <v>612</v>
      </c>
      <c r="R136" s="49" t="s">
        <v>611</v>
      </c>
      <c r="S136" s="49" t="s">
        <v>607</v>
      </c>
      <c r="T136" s="49" t="s">
        <v>613</v>
      </c>
      <c r="U136" s="49"/>
      <c r="V136" s="109">
        <v>132480000</v>
      </c>
      <c r="W136" s="109">
        <v>91893120</v>
      </c>
      <c r="X136" s="49"/>
      <c r="Y136" s="49"/>
      <c r="Z136" s="49" t="s">
        <v>527</v>
      </c>
      <c r="AA136" s="49" t="s">
        <v>10</v>
      </c>
      <c r="AB136" s="99">
        <v>96</v>
      </c>
      <c r="AC136" s="49" t="s">
        <v>11</v>
      </c>
      <c r="AD136" s="49"/>
      <c r="AE136" s="51"/>
      <c r="AF136" s="100"/>
      <c r="AG136" s="97"/>
      <c r="AH136" s="108"/>
      <c r="AI136" s="97"/>
      <c r="AJ136" s="49"/>
      <c r="AK136" s="51"/>
      <c r="AL136" s="49"/>
      <c r="AM136" s="8"/>
    </row>
    <row r="137" spans="1:39" x14ac:dyDescent="0.3">
      <c r="A137" s="1">
        <v>123</v>
      </c>
      <c r="B137" s="49" t="s">
        <v>520</v>
      </c>
      <c r="C137" s="101" t="s">
        <v>614</v>
      </c>
      <c r="D137" s="97" t="s">
        <v>615</v>
      </c>
      <c r="E137" s="49" t="s">
        <v>616</v>
      </c>
      <c r="F137" s="51" t="s">
        <v>601</v>
      </c>
      <c r="G137" s="49" t="s">
        <v>617</v>
      </c>
      <c r="H137" s="51" t="s">
        <v>601</v>
      </c>
      <c r="I137" s="49" t="s">
        <v>276</v>
      </c>
      <c r="J137" s="49" t="s">
        <v>618</v>
      </c>
      <c r="K137" s="49"/>
      <c r="L137" s="49" t="s">
        <v>539</v>
      </c>
      <c r="M137" s="49" t="s">
        <v>526</v>
      </c>
      <c r="N137" s="49"/>
      <c r="O137" s="49"/>
      <c r="P137" s="51"/>
      <c r="Q137" s="49"/>
      <c r="R137" s="49"/>
      <c r="S137" s="49"/>
      <c r="T137" s="49"/>
      <c r="U137" s="49"/>
      <c r="V137" s="109">
        <v>1343900</v>
      </c>
      <c r="W137" s="109">
        <v>892134</v>
      </c>
      <c r="X137" s="49"/>
      <c r="Y137" s="49"/>
      <c r="Z137" s="49" t="s">
        <v>527</v>
      </c>
      <c r="AA137" s="49" t="s">
        <v>580</v>
      </c>
      <c r="AB137" s="99">
        <v>880</v>
      </c>
      <c r="AC137" s="49" t="s">
        <v>11</v>
      </c>
      <c r="AD137" s="49"/>
      <c r="AE137" s="51"/>
      <c r="AF137" s="100"/>
      <c r="AG137" s="97"/>
      <c r="AH137" s="108"/>
      <c r="AI137" s="97"/>
      <c r="AJ137" s="49"/>
      <c r="AK137" s="51"/>
      <c r="AL137" s="49"/>
      <c r="AM137" s="8"/>
    </row>
    <row r="138" spans="1:39" ht="220.8" x14ac:dyDescent="0.3">
      <c r="A138" s="1">
        <v>124</v>
      </c>
      <c r="B138" s="110" t="s">
        <v>619</v>
      </c>
      <c r="C138" s="111" t="s">
        <v>620</v>
      </c>
      <c r="D138" s="112">
        <v>45665</v>
      </c>
      <c r="E138" s="113" t="s">
        <v>621</v>
      </c>
      <c r="F138" s="112">
        <v>45665</v>
      </c>
      <c r="G138" s="113" t="s">
        <v>622</v>
      </c>
      <c r="H138" s="112">
        <v>45665</v>
      </c>
      <c r="I138" s="3" t="s">
        <v>276</v>
      </c>
      <c r="J138" s="114" t="s">
        <v>623</v>
      </c>
      <c r="K138" s="114" t="s">
        <v>624</v>
      </c>
      <c r="L138" s="114" t="s">
        <v>539</v>
      </c>
      <c r="M138" s="114" t="s">
        <v>625</v>
      </c>
      <c r="N138" s="3" t="s">
        <v>9</v>
      </c>
      <c r="O138" s="3" t="s">
        <v>9</v>
      </c>
      <c r="P138" s="9" t="s">
        <v>9</v>
      </c>
      <c r="Q138" s="3" t="s">
        <v>9</v>
      </c>
      <c r="R138" s="3" t="s">
        <v>9</v>
      </c>
      <c r="S138" s="3" t="s">
        <v>9</v>
      </c>
      <c r="T138" s="114" t="s">
        <v>9</v>
      </c>
      <c r="U138" s="114" t="s">
        <v>9</v>
      </c>
      <c r="V138" s="115">
        <v>51100000</v>
      </c>
      <c r="W138" s="116">
        <v>88476000</v>
      </c>
      <c r="X138" s="49"/>
      <c r="Y138" s="3" t="s">
        <v>9</v>
      </c>
      <c r="Z138" s="114" t="s">
        <v>626</v>
      </c>
      <c r="AA138" s="114" t="s">
        <v>627</v>
      </c>
      <c r="AB138" s="114">
        <v>876</v>
      </c>
      <c r="AC138" s="114" t="s">
        <v>628</v>
      </c>
      <c r="AD138" s="114" t="s">
        <v>629</v>
      </c>
      <c r="AE138" s="112">
        <v>45665</v>
      </c>
      <c r="AF138" s="117"/>
      <c r="AG138" s="112" t="s">
        <v>9</v>
      </c>
      <c r="AH138" s="114" t="s">
        <v>9</v>
      </c>
      <c r="AI138" s="112" t="s">
        <v>9</v>
      </c>
      <c r="AJ138" s="114" t="s">
        <v>9</v>
      </c>
      <c r="AK138" s="112" t="s">
        <v>9</v>
      </c>
      <c r="AL138" s="114" t="s">
        <v>9</v>
      </c>
      <c r="AM138" s="114" t="s">
        <v>630</v>
      </c>
    </row>
    <row r="139" spans="1:39" ht="220.8" x14ac:dyDescent="0.3">
      <c r="A139" s="1">
        <v>125</v>
      </c>
      <c r="B139" s="110" t="s">
        <v>619</v>
      </c>
      <c r="C139" s="111" t="s">
        <v>631</v>
      </c>
      <c r="D139" s="112">
        <v>45665</v>
      </c>
      <c r="E139" s="113" t="s">
        <v>632</v>
      </c>
      <c r="F139" s="112">
        <v>45665</v>
      </c>
      <c r="G139" s="113" t="s">
        <v>633</v>
      </c>
      <c r="H139" s="112">
        <v>45665</v>
      </c>
      <c r="I139" s="3" t="s">
        <v>276</v>
      </c>
      <c r="J139" s="114" t="s">
        <v>634</v>
      </c>
      <c r="K139" s="114" t="s">
        <v>635</v>
      </c>
      <c r="L139" s="114" t="s">
        <v>539</v>
      </c>
      <c r="M139" s="114" t="s">
        <v>625</v>
      </c>
      <c r="N139" s="3" t="s">
        <v>9</v>
      </c>
      <c r="O139" s="3" t="s">
        <v>9</v>
      </c>
      <c r="P139" s="9" t="s">
        <v>9</v>
      </c>
      <c r="Q139" s="3" t="s">
        <v>9</v>
      </c>
      <c r="R139" s="3" t="s">
        <v>9</v>
      </c>
      <c r="S139" s="3" t="s">
        <v>9</v>
      </c>
      <c r="T139" s="114" t="s">
        <v>9</v>
      </c>
      <c r="U139" s="114" t="s">
        <v>9</v>
      </c>
      <c r="V139" s="115">
        <v>4455000</v>
      </c>
      <c r="W139" s="116">
        <v>2902845</v>
      </c>
      <c r="X139" s="49"/>
      <c r="Y139" s="3" t="s">
        <v>9</v>
      </c>
      <c r="Z139" s="114" t="s">
        <v>345</v>
      </c>
      <c r="AA139" s="114" t="s">
        <v>10</v>
      </c>
      <c r="AB139" s="114">
        <v>3000</v>
      </c>
      <c r="AC139" s="114" t="s">
        <v>279</v>
      </c>
      <c r="AD139" s="114" t="s">
        <v>636</v>
      </c>
      <c r="AE139" s="112">
        <v>45665</v>
      </c>
      <c r="AF139" s="117"/>
      <c r="AG139" s="112" t="s">
        <v>9</v>
      </c>
      <c r="AH139" s="114" t="s">
        <v>9</v>
      </c>
      <c r="AI139" s="112" t="s">
        <v>9</v>
      </c>
      <c r="AJ139" s="114" t="s">
        <v>9</v>
      </c>
      <c r="AK139" s="112" t="s">
        <v>9</v>
      </c>
      <c r="AL139" s="114" t="s">
        <v>9</v>
      </c>
      <c r="AM139" s="114" t="s">
        <v>630</v>
      </c>
    </row>
    <row r="140" spans="1:39" ht="220.8" x14ac:dyDescent="0.3">
      <c r="A140" s="1">
        <v>126</v>
      </c>
      <c r="B140" s="110" t="s">
        <v>619</v>
      </c>
      <c r="C140" s="111" t="s">
        <v>637</v>
      </c>
      <c r="D140" s="112">
        <v>45667</v>
      </c>
      <c r="E140" s="113" t="s">
        <v>638</v>
      </c>
      <c r="F140" s="112">
        <v>45667</v>
      </c>
      <c r="G140" s="113" t="s">
        <v>9</v>
      </c>
      <c r="H140" s="9" t="s">
        <v>9</v>
      </c>
      <c r="I140" s="3" t="s">
        <v>276</v>
      </c>
      <c r="J140" s="114" t="s">
        <v>639</v>
      </c>
      <c r="K140" s="114" t="s">
        <v>640</v>
      </c>
      <c r="L140" s="114" t="s">
        <v>311</v>
      </c>
      <c r="M140" s="114" t="s">
        <v>625</v>
      </c>
      <c r="N140" s="3" t="s">
        <v>641</v>
      </c>
      <c r="O140" s="3" t="s">
        <v>642</v>
      </c>
      <c r="P140" s="9" t="s">
        <v>643</v>
      </c>
      <c r="Q140" s="3" t="s">
        <v>644</v>
      </c>
      <c r="R140" s="3" t="s">
        <v>643</v>
      </c>
      <c r="S140" s="114" t="s">
        <v>645</v>
      </c>
      <c r="T140" s="114" t="s">
        <v>646</v>
      </c>
      <c r="U140" s="3" t="s">
        <v>9</v>
      </c>
      <c r="V140" s="115">
        <v>728360000</v>
      </c>
      <c r="W140" s="116">
        <v>474989240</v>
      </c>
      <c r="X140" s="49"/>
      <c r="Y140" s="3" t="s">
        <v>9</v>
      </c>
      <c r="Z140" s="114" t="s">
        <v>345</v>
      </c>
      <c r="AA140" s="114" t="s">
        <v>349</v>
      </c>
      <c r="AB140" s="114">
        <v>488000</v>
      </c>
      <c r="AC140" s="114" t="s">
        <v>279</v>
      </c>
      <c r="AD140" s="114" t="s">
        <v>647</v>
      </c>
      <c r="AE140" s="9">
        <v>45667</v>
      </c>
      <c r="AF140" s="117"/>
      <c r="AG140" s="112" t="s">
        <v>9</v>
      </c>
      <c r="AH140" s="114" t="s">
        <v>9</v>
      </c>
      <c r="AI140" s="112" t="s">
        <v>9</v>
      </c>
      <c r="AJ140" s="114" t="s">
        <v>9</v>
      </c>
      <c r="AK140" s="112" t="s">
        <v>9</v>
      </c>
      <c r="AL140" s="114" t="s">
        <v>9</v>
      </c>
      <c r="AM140" s="114" t="s">
        <v>630</v>
      </c>
    </row>
    <row r="141" spans="1:39" ht="234.6" x14ac:dyDescent="0.3">
      <c r="A141" s="1">
        <v>127</v>
      </c>
      <c r="B141" s="110" t="s">
        <v>619</v>
      </c>
      <c r="C141" s="111" t="s">
        <v>648</v>
      </c>
      <c r="D141" s="112">
        <v>45675</v>
      </c>
      <c r="E141" s="113" t="s">
        <v>649</v>
      </c>
      <c r="F141" s="112">
        <v>45675</v>
      </c>
      <c r="G141" s="113" t="s">
        <v>9</v>
      </c>
      <c r="H141" s="9" t="s">
        <v>9</v>
      </c>
      <c r="I141" s="3" t="s">
        <v>276</v>
      </c>
      <c r="J141" s="114" t="s">
        <v>650</v>
      </c>
      <c r="K141" s="114" t="s">
        <v>651</v>
      </c>
      <c r="L141" s="114" t="s">
        <v>311</v>
      </c>
      <c r="M141" s="114" t="s">
        <v>625</v>
      </c>
      <c r="N141" s="3" t="s">
        <v>652</v>
      </c>
      <c r="O141" s="3" t="s">
        <v>653</v>
      </c>
      <c r="P141" s="9" t="s">
        <v>654</v>
      </c>
      <c r="Q141" s="3" t="s">
        <v>655</v>
      </c>
      <c r="R141" s="3" t="s">
        <v>654</v>
      </c>
      <c r="S141" s="114" t="s">
        <v>656</v>
      </c>
      <c r="T141" s="114" t="s">
        <v>657</v>
      </c>
      <c r="U141" s="3" t="s">
        <v>9</v>
      </c>
      <c r="V141" s="115">
        <v>1639440000</v>
      </c>
      <c r="W141" s="118">
        <v>1068246960</v>
      </c>
      <c r="X141" s="49"/>
      <c r="Y141" s="3" t="s">
        <v>9</v>
      </c>
      <c r="Z141" s="114" t="s">
        <v>345</v>
      </c>
      <c r="AA141" s="114" t="s">
        <v>10</v>
      </c>
      <c r="AB141" s="114">
        <v>1104000</v>
      </c>
      <c r="AC141" s="114" t="s">
        <v>279</v>
      </c>
      <c r="AD141" s="114" t="s">
        <v>658</v>
      </c>
      <c r="AE141" s="9">
        <v>45675</v>
      </c>
      <c r="AF141" s="117"/>
      <c r="AG141" s="112" t="s">
        <v>9</v>
      </c>
      <c r="AH141" s="114" t="s">
        <v>9</v>
      </c>
      <c r="AI141" s="112" t="s">
        <v>9</v>
      </c>
      <c r="AJ141" s="114" t="s">
        <v>9</v>
      </c>
      <c r="AK141" s="112" t="s">
        <v>9</v>
      </c>
      <c r="AL141" s="114" t="s">
        <v>9</v>
      </c>
      <c r="AM141" s="114" t="s">
        <v>630</v>
      </c>
    </row>
    <row r="142" spans="1:39" ht="220.8" x14ac:dyDescent="0.3">
      <c r="A142" s="1">
        <v>128</v>
      </c>
      <c r="B142" s="110" t="s">
        <v>619</v>
      </c>
      <c r="C142" s="111" t="s">
        <v>659</v>
      </c>
      <c r="D142" s="112">
        <v>45680</v>
      </c>
      <c r="E142" s="113" t="s">
        <v>660</v>
      </c>
      <c r="F142" s="9">
        <v>45680</v>
      </c>
      <c r="G142" s="113" t="s">
        <v>661</v>
      </c>
      <c r="H142" s="9">
        <v>45680</v>
      </c>
      <c r="I142" s="3" t="s">
        <v>276</v>
      </c>
      <c r="J142" s="114" t="s">
        <v>662</v>
      </c>
      <c r="K142" s="114" t="s">
        <v>663</v>
      </c>
      <c r="L142" s="114" t="s">
        <v>539</v>
      </c>
      <c r="M142" s="114" t="s">
        <v>625</v>
      </c>
      <c r="N142" s="114" t="s">
        <v>9</v>
      </c>
      <c r="O142" s="114" t="s">
        <v>9</v>
      </c>
      <c r="P142" s="112" t="s">
        <v>9</v>
      </c>
      <c r="Q142" s="114" t="s">
        <v>9</v>
      </c>
      <c r="R142" s="114" t="s">
        <v>9</v>
      </c>
      <c r="S142" s="114" t="s">
        <v>9</v>
      </c>
      <c r="T142" s="114" t="s">
        <v>9</v>
      </c>
      <c r="U142" s="114" t="s">
        <v>9</v>
      </c>
      <c r="V142" s="119">
        <v>516780000</v>
      </c>
      <c r="W142" s="118">
        <v>336730020</v>
      </c>
      <c r="X142" s="49"/>
      <c r="Y142" s="114" t="s">
        <v>9</v>
      </c>
      <c r="Z142" s="114" t="s">
        <v>345</v>
      </c>
      <c r="AA142" s="114" t="s">
        <v>10</v>
      </c>
      <c r="AB142" s="114">
        <v>348000</v>
      </c>
      <c r="AC142" s="114" t="s">
        <v>279</v>
      </c>
      <c r="AD142" s="114" t="s">
        <v>664</v>
      </c>
      <c r="AE142" s="9">
        <v>45680</v>
      </c>
      <c r="AF142" s="117"/>
      <c r="AG142" s="112" t="s">
        <v>9</v>
      </c>
      <c r="AH142" s="114" t="s">
        <v>9</v>
      </c>
      <c r="AI142" s="112" t="s">
        <v>9</v>
      </c>
      <c r="AJ142" s="114" t="s">
        <v>9</v>
      </c>
      <c r="AK142" s="112" t="s">
        <v>9</v>
      </c>
      <c r="AL142" s="114" t="s">
        <v>9</v>
      </c>
      <c r="AM142" s="114" t="s">
        <v>630</v>
      </c>
    </row>
    <row r="143" spans="1:39" ht="220.8" x14ac:dyDescent="0.3">
      <c r="A143" s="1">
        <v>129</v>
      </c>
      <c r="B143" s="110" t="s">
        <v>619</v>
      </c>
      <c r="C143" s="111" t="s">
        <v>665</v>
      </c>
      <c r="D143" s="112">
        <v>45687</v>
      </c>
      <c r="E143" s="113" t="s">
        <v>666</v>
      </c>
      <c r="F143" s="9">
        <v>45687</v>
      </c>
      <c r="G143" s="113" t="s">
        <v>667</v>
      </c>
      <c r="H143" s="9">
        <v>45687</v>
      </c>
      <c r="I143" s="3" t="s">
        <v>276</v>
      </c>
      <c r="J143" s="114" t="s">
        <v>668</v>
      </c>
      <c r="K143" s="114" t="s">
        <v>669</v>
      </c>
      <c r="L143" s="114" t="s">
        <v>539</v>
      </c>
      <c r="M143" s="114" t="s">
        <v>625</v>
      </c>
      <c r="N143" s="3" t="s">
        <v>9</v>
      </c>
      <c r="O143" s="3" t="s">
        <v>9</v>
      </c>
      <c r="P143" s="9" t="s">
        <v>9</v>
      </c>
      <c r="Q143" s="3" t="s">
        <v>9</v>
      </c>
      <c r="R143" s="3" t="s">
        <v>9</v>
      </c>
      <c r="S143" s="114" t="s">
        <v>9</v>
      </c>
      <c r="T143" s="114" t="s">
        <v>9</v>
      </c>
      <c r="U143" s="3" t="s">
        <v>9</v>
      </c>
      <c r="V143" s="115">
        <v>237600</v>
      </c>
      <c r="W143" s="118">
        <v>154818</v>
      </c>
      <c r="X143" s="49"/>
      <c r="Y143" s="3" t="s">
        <v>9</v>
      </c>
      <c r="Z143" s="114" t="s">
        <v>345</v>
      </c>
      <c r="AA143" s="114" t="s">
        <v>10</v>
      </c>
      <c r="AB143" s="114">
        <v>160</v>
      </c>
      <c r="AC143" s="114" t="s">
        <v>279</v>
      </c>
      <c r="AD143" s="114" t="s">
        <v>670</v>
      </c>
      <c r="AE143" s="9">
        <v>45687</v>
      </c>
      <c r="AF143" s="117"/>
      <c r="AG143" s="112" t="s">
        <v>9</v>
      </c>
      <c r="AH143" s="114" t="s">
        <v>9</v>
      </c>
      <c r="AI143" s="112" t="s">
        <v>9</v>
      </c>
      <c r="AJ143" s="114" t="s">
        <v>9</v>
      </c>
      <c r="AK143" s="112" t="s">
        <v>9</v>
      </c>
      <c r="AL143" s="114" t="s">
        <v>9</v>
      </c>
      <c r="AM143" s="114" t="s">
        <v>630</v>
      </c>
    </row>
    <row r="144" spans="1:39" ht="220.8" x14ac:dyDescent="0.3">
      <c r="A144" s="1">
        <v>130</v>
      </c>
      <c r="B144" s="110" t="s">
        <v>619</v>
      </c>
      <c r="C144" s="111" t="s">
        <v>671</v>
      </c>
      <c r="D144" s="112">
        <v>45688</v>
      </c>
      <c r="E144" s="113" t="s">
        <v>672</v>
      </c>
      <c r="F144" s="9">
        <v>45688</v>
      </c>
      <c r="G144" s="113" t="s">
        <v>673</v>
      </c>
      <c r="H144" s="9">
        <v>45688</v>
      </c>
      <c r="I144" s="3" t="s">
        <v>276</v>
      </c>
      <c r="J144" s="114" t="s">
        <v>674</v>
      </c>
      <c r="K144" s="114" t="s">
        <v>675</v>
      </c>
      <c r="L144" s="114" t="s">
        <v>539</v>
      </c>
      <c r="M144" s="114" t="s">
        <v>625</v>
      </c>
      <c r="N144" s="3" t="s">
        <v>9</v>
      </c>
      <c r="O144" s="3" t="s">
        <v>9</v>
      </c>
      <c r="P144" s="9" t="s">
        <v>9</v>
      </c>
      <c r="Q144" s="3" t="s">
        <v>9</v>
      </c>
      <c r="R144" s="3" t="s">
        <v>9</v>
      </c>
      <c r="S144" s="114" t="s">
        <v>9</v>
      </c>
      <c r="T144" s="114" t="s">
        <v>9</v>
      </c>
      <c r="U144" s="3" t="s">
        <v>9</v>
      </c>
      <c r="V144" s="115">
        <v>267300</v>
      </c>
      <c r="W144" s="118">
        <v>174171</v>
      </c>
      <c r="X144" s="49"/>
      <c r="Y144" s="3" t="s">
        <v>9</v>
      </c>
      <c r="Z144" s="114" t="s">
        <v>345</v>
      </c>
      <c r="AA144" s="114" t="s">
        <v>10</v>
      </c>
      <c r="AB144" s="114">
        <v>180</v>
      </c>
      <c r="AC144" s="114" t="s">
        <v>279</v>
      </c>
      <c r="AD144" s="114" t="s">
        <v>676</v>
      </c>
      <c r="AE144" s="112">
        <v>45688</v>
      </c>
      <c r="AF144" s="117"/>
      <c r="AG144" s="112" t="s">
        <v>9</v>
      </c>
      <c r="AH144" s="114" t="s">
        <v>9</v>
      </c>
      <c r="AI144" s="112" t="s">
        <v>9</v>
      </c>
      <c r="AJ144" s="114" t="s">
        <v>9</v>
      </c>
      <c r="AK144" s="112" t="s">
        <v>9</v>
      </c>
      <c r="AL144" s="114" t="s">
        <v>9</v>
      </c>
      <c r="AM144" s="114" t="s">
        <v>630</v>
      </c>
    </row>
    <row r="145" spans="1:39" ht="358.8" x14ac:dyDescent="0.3">
      <c r="A145" s="1">
        <v>131</v>
      </c>
      <c r="B145" s="120" t="s">
        <v>677</v>
      </c>
      <c r="C145" s="121" t="s">
        <v>678</v>
      </c>
      <c r="D145" s="122">
        <v>45664</v>
      </c>
      <c r="E145" s="123" t="s">
        <v>678</v>
      </c>
      <c r="F145" s="122">
        <v>45664</v>
      </c>
      <c r="G145" s="124" t="s">
        <v>678</v>
      </c>
      <c r="H145" s="122">
        <v>45664</v>
      </c>
      <c r="I145" s="125" t="s">
        <v>679</v>
      </c>
      <c r="J145" s="126" t="s">
        <v>680</v>
      </c>
      <c r="K145" s="126" t="s">
        <v>681</v>
      </c>
      <c r="L145" s="127" t="s">
        <v>311</v>
      </c>
      <c r="M145" s="126" t="s">
        <v>682</v>
      </c>
      <c r="N145" s="126" t="s">
        <v>9</v>
      </c>
      <c r="O145" s="126" t="s">
        <v>9</v>
      </c>
      <c r="P145" s="128" t="s">
        <v>9</v>
      </c>
      <c r="Q145" s="126" t="s">
        <v>9</v>
      </c>
      <c r="R145" s="126" t="s">
        <v>9</v>
      </c>
      <c r="S145" s="126" t="s">
        <v>9</v>
      </c>
      <c r="T145" s="126" t="s">
        <v>9</v>
      </c>
      <c r="U145" s="126" t="s">
        <v>9</v>
      </c>
      <c r="V145" s="129">
        <v>3801006000</v>
      </c>
      <c r="W145" s="130">
        <v>2505315402</v>
      </c>
      <c r="X145" s="131" t="s">
        <v>9</v>
      </c>
      <c r="Y145" s="131" t="s">
        <v>9</v>
      </c>
      <c r="Z145" s="132">
        <v>39</v>
      </c>
      <c r="AA145" s="133" t="s">
        <v>683</v>
      </c>
      <c r="AB145" s="134">
        <v>284400</v>
      </c>
      <c r="AC145" s="131" t="s">
        <v>11</v>
      </c>
      <c r="AD145" s="126" t="s">
        <v>9</v>
      </c>
      <c r="AE145" s="128" t="s">
        <v>9</v>
      </c>
      <c r="AF145" s="126" t="s">
        <v>9</v>
      </c>
      <c r="AG145" s="128" t="s">
        <v>9</v>
      </c>
      <c r="AH145" s="126" t="s">
        <v>9</v>
      </c>
      <c r="AI145" s="128" t="s">
        <v>9</v>
      </c>
      <c r="AJ145" s="135" t="s">
        <v>9</v>
      </c>
      <c r="AK145" s="136" t="s">
        <v>9</v>
      </c>
      <c r="AL145" s="135" t="s">
        <v>9</v>
      </c>
      <c r="AM145" s="8"/>
    </row>
    <row r="146" spans="1:39" ht="358.8" x14ac:dyDescent="0.3">
      <c r="A146" s="1">
        <v>132</v>
      </c>
      <c r="B146" s="120" t="s">
        <v>677</v>
      </c>
      <c r="C146" s="121" t="s">
        <v>684</v>
      </c>
      <c r="D146" s="122">
        <v>45666</v>
      </c>
      <c r="E146" s="123" t="s">
        <v>684</v>
      </c>
      <c r="F146" s="122">
        <v>45666</v>
      </c>
      <c r="G146" s="124" t="s">
        <v>684</v>
      </c>
      <c r="H146" s="122">
        <v>45666</v>
      </c>
      <c r="I146" s="125" t="s">
        <v>679</v>
      </c>
      <c r="J146" s="126" t="s">
        <v>9</v>
      </c>
      <c r="K146" s="126" t="s">
        <v>9</v>
      </c>
      <c r="L146" s="127" t="s">
        <v>488</v>
      </c>
      <c r="M146" s="126" t="s">
        <v>682</v>
      </c>
      <c r="N146" s="126" t="s">
        <v>9</v>
      </c>
      <c r="O146" s="126" t="s">
        <v>9</v>
      </c>
      <c r="P146" s="128" t="s">
        <v>9</v>
      </c>
      <c r="Q146" s="126" t="s">
        <v>9</v>
      </c>
      <c r="R146" s="126" t="s">
        <v>9</v>
      </c>
      <c r="S146" s="126" t="s">
        <v>9</v>
      </c>
      <c r="T146" s="126" t="s">
        <v>9</v>
      </c>
      <c r="U146" s="126" t="s">
        <v>9</v>
      </c>
      <c r="V146" s="129">
        <v>165600000</v>
      </c>
      <c r="W146" s="130">
        <v>114866400</v>
      </c>
      <c r="X146" s="131" t="s">
        <v>9</v>
      </c>
      <c r="Y146" s="131" t="s">
        <v>9</v>
      </c>
      <c r="Z146" s="132">
        <v>39</v>
      </c>
      <c r="AA146" s="133" t="s">
        <v>683</v>
      </c>
      <c r="AB146" s="134">
        <v>19000</v>
      </c>
      <c r="AC146" s="131" t="s">
        <v>11</v>
      </c>
      <c r="AD146" s="126" t="s">
        <v>9</v>
      </c>
      <c r="AE146" s="128" t="s">
        <v>9</v>
      </c>
      <c r="AF146" s="126" t="s">
        <v>9</v>
      </c>
      <c r="AG146" s="128" t="s">
        <v>9</v>
      </c>
      <c r="AH146" s="126" t="s">
        <v>9</v>
      </c>
      <c r="AI146" s="128" t="s">
        <v>9</v>
      </c>
      <c r="AJ146" s="135" t="s">
        <v>9</v>
      </c>
      <c r="AK146" s="136" t="s">
        <v>9</v>
      </c>
      <c r="AL146" s="135" t="s">
        <v>9</v>
      </c>
      <c r="AM146" s="8"/>
    </row>
    <row r="147" spans="1:39" ht="358.8" x14ac:dyDescent="0.3">
      <c r="A147" s="1">
        <v>133</v>
      </c>
      <c r="B147" s="120" t="s">
        <v>677</v>
      </c>
      <c r="C147" s="121" t="s">
        <v>685</v>
      </c>
      <c r="D147" s="122">
        <v>45674</v>
      </c>
      <c r="E147" s="123" t="s">
        <v>685</v>
      </c>
      <c r="F147" s="122">
        <v>45674</v>
      </c>
      <c r="G147" s="124" t="s">
        <v>685</v>
      </c>
      <c r="H147" s="122">
        <v>45674</v>
      </c>
      <c r="I147" s="125" t="s">
        <v>679</v>
      </c>
      <c r="J147" s="126" t="s">
        <v>9</v>
      </c>
      <c r="K147" s="126" t="s">
        <v>9</v>
      </c>
      <c r="L147" s="127" t="s">
        <v>488</v>
      </c>
      <c r="M147" s="126" t="s">
        <v>682</v>
      </c>
      <c r="N147" s="126" t="s">
        <v>9</v>
      </c>
      <c r="O147" s="126" t="s">
        <v>9</v>
      </c>
      <c r="P147" s="128" t="s">
        <v>9</v>
      </c>
      <c r="Q147" s="126" t="s">
        <v>9</v>
      </c>
      <c r="R147" s="126" t="s">
        <v>9</v>
      </c>
      <c r="S147" s="126" t="s">
        <v>9</v>
      </c>
      <c r="T147" s="126" t="s">
        <v>9</v>
      </c>
      <c r="U147" s="126" t="s">
        <v>9</v>
      </c>
      <c r="V147" s="129">
        <v>5520000</v>
      </c>
      <c r="W147" s="130">
        <v>3828880</v>
      </c>
      <c r="X147" s="131" t="s">
        <v>9</v>
      </c>
      <c r="Y147" s="131" t="s">
        <v>9</v>
      </c>
      <c r="Z147" s="132">
        <v>39</v>
      </c>
      <c r="AA147" s="133" t="s">
        <v>683</v>
      </c>
      <c r="AB147" s="134">
        <v>2000</v>
      </c>
      <c r="AC147" s="131" t="s">
        <v>11</v>
      </c>
      <c r="AD147" s="126" t="s">
        <v>9</v>
      </c>
      <c r="AE147" s="128" t="s">
        <v>9</v>
      </c>
      <c r="AF147" s="126" t="s">
        <v>9</v>
      </c>
      <c r="AG147" s="128" t="s">
        <v>9</v>
      </c>
      <c r="AH147" s="126" t="s">
        <v>9</v>
      </c>
      <c r="AI147" s="128" t="s">
        <v>9</v>
      </c>
      <c r="AJ147" s="135" t="s">
        <v>9</v>
      </c>
      <c r="AK147" s="136" t="s">
        <v>9</v>
      </c>
      <c r="AL147" s="135" t="s">
        <v>9</v>
      </c>
      <c r="AM147" s="8"/>
    </row>
    <row r="148" spans="1:39" ht="358.8" x14ac:dyDescent="0.3">
      <c r="A148" s="1">
        <v>134</v>
      </c>
      <c r="B148" s="120" t="s">
        <v>677</v>
      </c>
      <c r="C148" s="121" t="s">
        <v>686</v>
      </c>
      <c r="D148" s="122">
        <v>45674</v>
      </c>
      <c r="E148" s="123" t="s">
        <v>686</v>
      </c>
      <c r="F148" s="122">
        <v>45674</v>
      </c>
      <c r="G148" s="124" t="s">
        <v>686</v>
      </c>
      <c r="H148" s="122">
        <v>45674</v>
      </c>
      <c r="I148" s="125" t="s">
        <v>679</v>
      </c>
      <c r="J148" s="126" t="s">
        <v>9</v>
      </c>
      <c r="K148" s="126" t="s">
        <v>9</v>
      </c>
      <c r="L148" s="127" t="s">
        <v>488</v>
      </c>
      <c r="M148" s="126" t="s">
        <v>682</v>
      </c>
      <c r="N148" s="126" t="s">
        <v>9</v>
      </c>
      <c r="O148" s="126" t="s">
        <v>9</v>
      </c>
      <c r="P148" s="128" t="s">
        <v>9</v>
      </c>
      <c r="Q148" s="126" t="s">
        <v>9</v>
      </c>
      <c r="R148" s="126" t="s">
        <v>9</v>
      </c>
      <c r="S148" s="126" t="s">
        <v>9</v>
      </c>
      <c r="T148" s="126" t="s">
        <v>9</v>
      </c>
      <c r="U148" s="126" t="s">
        <v>9</v>
      </c>
      <c r="V148" s="129">
        <v>220800</v>
      </c>
      <c r="W148" s="130">
        <v>153155</v>
      </c>
      <c r="X148" s="131" t="s">
        <v>9</v>
      </c>
      <c r="Y148" s="131" t="s">
        <v>9</v>
      </c>
      <c r="Z148" s="132">
        <v>39</v>
      </c>
      <c r="AA148" s="133" t="s">
        <v>683</v>
      </c>
      <c r="AB148" s="134">
        <v>160</v>
      </c>
      <c r="AC148" s="131" t="s">
        <v>11</v>
      </c>
      <c r="AD148" s="126" t="s">
        <v>9</v>
      </c>
      <c r="AE148" s="128" t="s">
        <v>9</v>
      </c>
      <c r="AF148" s="126" t="s">
        <v>9</v>
      </c>
      <c r="AG148" s="128" t="s">
        <v>9</v>
      </c>
      <c r="AH148" s="126" t="s">
        <v>9</v>
      </c>
      <c r="AI148" s="128" t="s">
        <v>9</v>
      </c>
      <c r="AJ148" s="135" t="s">
        <v>9</v>
      </c>
      <c r="AK148" s="136" t="s">
        <v>9</v>
      </c>
      <c r="AL148" s="135" t="s">
        <v>9</v>
      </c>
      <c r="AM148" s="8"/>
    </row>
    <row r="149" spans="1:39" ht="358.8" x14ac:dyDescent="0.3">
      <c r="A149" s="1">
        <v>135</v>
      </c>
      <c r="B149" s="120" t="s">
        <v>677</v>
      </c>
      <c r="C149" s="121" t="s">
        <v>687</v>
      </c>
      <c r="D149" s="122">
        <v>45676</v>
      </c>
      <c r="E149" s="123" t="s">
        <v>687</v>
      </c>
      <c r="F149" s="122">
        <v>45676</v>
      </c>
      <c r="G149" s="124" t="s">
        <v>687</v>
      </c>
      <c r="H149" s="122">
        <v>45676</v>
      </c>
      <c r="I149" s="125" t="s">
        <v>679</v>
      </c>
      <c r="J149" s="126" t="s">
        <v>688</v>
      </c>
      <c r="K149" s="126" t="s">
        <v>689</v>
      </c>
      <c r="L149" s="127" t="s">
        <v>311</v>
      </c>
      <c r="M149" s="126" t="s">
        <v>682</v>
      </c>
      <c r="N149" s="126" t="s">
        <v>9</v>
      </c>
      <c r="O149" s="126" t="s">
        <v>9</v>
      </c>
      <c r="P149" s="128" t="s">
        <v>9</v>
      </c>
      <c r="Q149" s="126" t="s">
        <v>9</v>
      </c>
      <c r="R149" s="126" t="s">
        <v>9</v>
      </c>
      <c r="S149" s="126" t="s">
        <v>9</v>
      </c>
      <c r="T149" s="126" t="s">
        <v>9</v>
      </c>
      <c r="U149" s="126" t="s">
        <v>9</v>
      </c>
      <c r="V149" s="129">
        <v>4736160000</v>
      </c>
      <c r="W149" s="130">
        <v>3285179040</v>
      </c>
      <c r="X149" s="131" t="s">
        <v>9</v>
      </c>
      <c r="Y149" s="131" t="s">
        <v>9</v>
      </c>
      <c r="Z149" s="132">
        <v>39</v>
      </c>
      <c r="AA149" s="133" t="s">
        <v>683</v>
      </c>
      <c r="AB149" s="134">
        <v>312000</v>
      </c>
      <c r="AC149" s="131" t="s">
        <v>11</v>
      </c>
      <c r="AD149" s="126" t="s">
        <v>9</v>
      </c>
      <c r="AE149" s="128" t="s">
        <v>9</v>
      </c>
      <c r="AF149" s="126" t="s">
        <v>9</v>
      </c>
      <c r="AG149" s="128" t="s">
        <v>9</v>
      </c>
      <c r="AH149" s="126" t="s">
        <v>9</v>
      </c>
      <c r="AI149" s="128" t="s">
        <v>9</v>
      </c>
      <c r="AJ149" s="135" t="s">
        <v>9</v>
      </c>
      <c r="AK149" s="136" t="s">
        <v>9</v>
      </c>
      <c r="AL149" s="135" t="s">
        <v>9</v>
      </c>
      <c r="AM149" s="8"/>
    </row>
    <row r="150" spans="1:39" ht="124.2" x14ac:dyDescent="0.3">
      <c r="A150" s="1">
        <v>136</v>
      </c>
      <c r="B150" s="120" t="s">
        <v>677</v>
      </c>
      <c r="C150" s="121" t="s">
        <v>690</v>
      </c>
      <c r="D150" s="122">
        <v>45678</v>
      </c>
      <c r="E150" s="123" t="s">
        <v>690</v>
      </c>
      <c r="F150" s="122">
        <v>45678</v>
      </c>
      <c r="G150" s="124" t="s">
        <v>690</v>
      </c>
      <c r="H150" s="122">
        <v>45678</v>
      </c>
      <c r="I150" s="125" t="s">
        <v>691</v>
      </c>
      <c r="J150" s="126" t="s">
        <v>692</v>
      </c>
      <c r="K150" s="126" t="s">
        <v>693</v>
      </c>
      <c r="L150" s="127" t="s">
        <v>539</v>
      </c>
      <c r="M150" s="126" t="s">
        <v>694</v>
      </c>
      <c r="N150" s="126" t="s">
        <v>9</v>
      </c>
      <c r="O150" s="126" t="s">
        <v>9</v>
      </c>
      <c r="P150" s="128" t="s">
        <v>9</v>
      </c>
      <c r="Q150" s="126" t="s">
        <v>9</v>
      </c>
      <c r="R150" s="126" t="s">
        <v>9</v>
      </c>
      <c r="S150" s="126" t="s">
        <v>9</v>
      </c>
      <c r="T150" s="126" t="s">
        <v>9</v>
      </c>
      <c r="U150" s="126" t="s">
        <v>9</v>
      </c>
      <c r="V150" s="129">
        <v>455000000</v>
      </c>
      <c r="W150" s="130">
        <v>108500000</v>
      </c>
      <c r="X150" s="131" t="s">
        <v>9</v>
      </c>
      <c r="Y150" s="131" t="s">
        <v>9</v>
      </c>
      <c r="Z150" s="132">
        <v>9</v>
      </c>
      <c r="AA150" s="133" t="s">
        <v>695</v>
      </c>
      <c r="AB150" s="134">
        <v>9</v>
      </c>
      <c r="AC150" s="131" t="s">
        <v>696</v>
      </c>
      <c r="AD150" s="126" t="s">
        <v>9</v>
      </c>
      <c r="AE150" s="128" t="s">
        <v>9</v>
      </c>
      <c r="AF150" s="126" t="s">
        <v>9</v>
      </c>
      <c r="AG150" s="128" t="s">
        <v>9</v>
      </c>
      <c r="AH150" s="126" t="s">
        <v>9</v>
      </c>
      <c r="AI150" s="128" t="s">
        <v>9</v>
      </c>
      <c r="AJ150" s="135" t="s">
        <v>9</v>
      </c>
      <c r="AK150" s="136" t="s">
        <v>9</v>
      </c>
      <c r="AL150" s="135" t="s">
        <v>9</v>
      </c>
      <c r="AM150" s="8"/>
    </row>
    <row r="151" spans="1:39" ht="358.8" x14ac:dyDescent="0.3">
      <c r="A151" s="1">
        <v>137</v>
      </c>
      <c r="B151" s="120" t="s">
        <v>677</v>
      </c>
      <c r="C151" s="121" t="s">
        <v>697</v>
      </c>
      <c r="D151" s="122">
        <v>45679</v>
      </c>
      <c r="E151" s="123" t="s">
        <v>697</v>
      </c>
      <c r="F151" s="122">
        <v>45679</v>
      </c>
      <c r="G151" s="124" t="s">
        <v>697</v>
      </c>
      <c r="H151" s="122">
        <v>45679</v>
      </c>
      <c r="I151" s="125" t="s">
        <v>679</v>
      </c>
      <c r="J151" s="126" t="s">
        <v>688</v>
      </c>
      <c r="K151" s="126" t="s">
        <v>689</v>
      </c>
      <c r="L151" s="127" t="s">
        <v>311</v>
      </c>
      <c r="M151" s="126" t="s">
        <v>682</v>
      </c>
      <c r="N151" s="126" t="s">
        <v>9</v>
      </c>
      <c r="O151" s="126" t="s">
        <v>9</v>
      </c>
      <c r="P151" s="128" t="s">
        <v>9</v>
      </c>
      <c r="Q151" s="126" t="s">
        <v>9</v>
      </c>
      <c r="R151" s="126" t="s">
        <v>9</v>
      </c>
      <c r="S151" s="126" t="s">
        <v>9</v>
      </c>
      <c r="T151" s="126" t="s">
        <v>9</v>
      </c>
      <c r="U151" s="126" t="s">
        <v>9</v>
      </c>
      <c r="V151" s="129">
        <v>52981236000</v>
      </c>
      <c r="W151" s="137">
        <v>29525905552</v>
      </c>
      <c r="X151" s="131" t="s">
        <v>9</v>
      </c>
      <c r="Y151" s="131" t="s">
        <v>9</v>
      </c>
      <c r="Z151" s="132">
        <v>39</v>
      </c>
      <c r="AA151" s="133" t="s">
        <v>683</v>
      </c>
      <c r="AB151" s="134">
        <v>812280</v>
      </c>
      <c r="AC151" s="131" t="s">
        <v>11</v>
      </c>
      <c r="AD151" s="126" t="s">
        <v>9</v>
      </c>
      <c r="AE151" s="128" t="s">
        <v>9</v>
      </c>
      <c r="AF151" s="126" t="s">
        <v>9</v>
      </c>
      <c r="AG151" s="128" t="s">
        <v>9</v>
      </c>
      <c r="AH151" s="126" t="s">
        <v>9</v>
      </c>
      <c r="AI151" s="128" t="s">
        <v>9</v>
      </c>
      <c r="AJ151" s="135" t="s">
        <v>9</v>
      </c>
      <c r="AK151" s="136" t="s">
        <v>9</v>
      </c>
      <c r="AL151" s="135" t="s">
        <v>9</v>
      </c>
      <c r="AM151" s="8"/>
    </row>
    <row r="152" spans="1:39" ht="358.8" x14ac:dyDescent="0.3">
      <c r="A152" s="1">
        <v>138</v>
      </c>
      <c r="B152" s="120" t="s">
        <v>677</v>
      </c>
      <c r="C152" s="121" t="s">
        <v>698</v>
      </c>
      <c r="D152" s="122">
        <v>45681</v>
      </c>
      <c r="E152" s="123" t="s">
        <v>698</v>
      </c>
      <c r="F152" s="122">
        <v>45681</v>
      </c>
      <c r="G152" s="124" t="s">
        <v>698</v>
      </c>
      <c r="H152" s="122">
        <v>45681</v>
      </c>
      <c r="I152" s="125" t="s">
        <v>679</v>
      </c>
      <c r="J152" s="126" t="s">
        <v>9</v>
      </c>
      <c r="K152" s="126" t="s">
        <v>9</v>
      </c>
      <c r="L152" s="127" t="s">
        <v>488</v>
      </c>
      <c r="M152" s="126" t="s">
        <v>682</v>
      </c>
      <c r="N152" s="126" t="s">
        <v>9</v>
      </c>
      <c r="O152" s="126" t="s">
        <v>9</v>
      </c>
      <c r="P152" s="128" t="s">
        <v>9</v>
      </c>
      <c r="Q152" s="126" t="s">
        <v>9</v>
      </c>
      <c r="R152" s="126" t="s">
        <v>9</v>
      </c>
      <c r="S152" s="126" t="s">
        <v>9</v>
      </c>
      <c r="T152" s="126" t="s">
        <v>9</v>
      </c>
      <c r="U152" s="126" t="s">
        <v>9</v>
      </c>
      <c r="V152" s="129">
        <v>2970000</v>
      </c>
      <c r="W152" s="130">
        <v>1641200</v>
      </c>
      <c r="X152" s="131" t="s">
        <v>9</v>
      </c>
      <c r="Y152" s="131" t="s">
        <v>9</v>
      </c>
      <c r="Z152" s="132">
        <v>39</v>
      </c>
      <c r="AA152" s="133" t="s">
        <v>683</v>
      </c>
      <c r="AB152" s="134">
        <v>1600</v>
      </c>
      <c r="AC152" s="131" t="s">
        <v>11</v>
      </c>
      <c r="AD152" s="126" t="s">
        <v>9</v>
      </c>
      <c r="AE152" s="128" t="s">
        <v>9</v>
      </c>
      <c r="AF152" s="126" t="s">
        <v>9</v>
      </c>
      <c r="AG152" s="128" t="s">
        <v>9</v>
      </c>
      <c r="AH152" s="126" t="s">
        <v>9</v>
      </c>
      <c r="AI152" s="128" t="s">
        <v>9</v>
      </c>
      <c r="AJ152" s="135" t="s">
        <v>9</v>
      </c>
      <c r="AK152" s="136" t="s">
        <v>9</v>
      </c>
      <c r="AL152" s="135" t="s">
        <v>9</v>
      </c>
      <c r="AM152" s="8"/>
    </row>
    <row r="153" spans="1:39" ht="124.2" x14ac:dyDescent="0.3">
      <c r="A153" s="1">
        <v>139</v>
      </c>
      <c r="B153" s="120" t="s">
        <v>677</v>
      </c>
      <c r="C153" s="121" t="s">
        <v>699</v>
      </c>
      <c r="D153" s="122">
        <v>45686</v>
      </c>
      <c r="E153" s="123" t="s">
        <v>699</v>
      </c>
      <c r="F153" s="122">
        <v>45686</v>
      </c>
      <c r="G153" s="124" t="s">
        <v>699</v>
      </c>
      <c r="H153" s="122">
        <v>45686</v>
      </c>
      <c r="I153" s="125" t="s">
        <v>691</v>
      </c>
      <c r="J153" s="126" t="s">
        <v>700</v>
      </c>
      <c r="K153" s="126" t="s">
        <v>701</v>
      </c>
      <c r="L153" s="127" t="s">
        <v>539</v>
      </c>
      <c r="M153" s="126" t="s">
        <v>694</v>
      </c>
      <c r="N153" s="126" t="s">
        <v>9</v>
      </c>
      <c r="O153" s="126" t="s">
        <v>9</v>
      </c>
      <c r="P153" s="128" t="s">
        <v>9</v>
      </c>
      <c r="Q153" s="126" t="s">
        <v>9</v>
      </c>
      <c r="R153" s="126" t="s">
        <v>9</v>
      </c>
      <c r="S153" s="126" t="s">
        <v>9</v>
      </c>
      <c r="T153" s="126" t="s">
        <v>9</v>
      </c>
      <c r="U153" s="126" t="s">
        <v>9</v>
      </c>
      <c r="V153" s="129">
        <v>148500000</v>
      </c>
      <c r="W153" s="130">
        <v>45000000</v>
      </c>
      <c r="X153" s="131" t="s">
        <v>9</v>
      </c>
      <c r="Y153" s="126" t="s">
        <v>9</v>
      </c>
      <c r="Z153" s="132">
        <v>9</v>
      </c>
      <c r="AA153" s="133" t="s">
        <v>695</v>
      </c>
      <c r="AB153" s="134">
        <v>10</v>
      </c>
      <c r="AC153" s="131" t="s">
        <v>696</v>
      </c>
      <c r="AD153" s="126" t="s">
        <v>9</v>
      </c>
      <c r="AE153" s="128" t="s">
        <v>9</v>
      </c>
      <c r="AF153" s="126" t="s">
        <v>9</v>
      </c>
      <c r="AG153" s="128" t="s">
        <v>9</v>
      </c>
      <c r="AH153" s="126" t="s">
        <v>9</v>
      </c>
      <c r="AI153" s="128" t="s">
        <v>9</v>
      </c>
      <c r="AJ153" s="135" t="s">
        <v>9</v>
      </c>
      <c r="AK153" s="136" t="s">
        <v>9</v>
      </c>
      <c r="AL153" s="135" t="s">
        <v>9</v>
      </c>
      <c r="AM153" s="8"/>
    </row>
    <row r="154" spans="1:39" ht="358.8" x14ac:dyDescent="0.3">
      <c r="A154" s="1">
        <v>140</v>
      </c>
      <c r="B154" s="120" t="s">
        <v>677</v>
      </c>
      <c r="C154" s="121" t="s">
        <v>702</v>
      </c>
      <c r="D154" s="122">
        <v>45687</v>
      </c>
      <c r="E154" s="123" t="s">
        <v>702</v>
      </c>
      <c r="F154" s="122">
        <v>45687</v>
      </c>
      <c r="G154" s="124" t="s">
        <v>702</v>
      </c>
      <c r="H154" s="122">
        <v>45687</v>
      </c>
      <c r="I154" s="125" t="s">
        <v>679</v>
      </c>
      <c r="J154" s="126" t="s">
        <v>703</v>
      </c>
      <c r="K154" s="138" t="s">
        <v>704</v>
      </c>
      <c r="L154" s="127" t="s">
        <v>705</v>
      </c>
      <c r="M154" s="126" t="s">
        <v>682</v>
      </c>
      <c r="N154" s="126" t="s">
        <v>9</v>
      </c>
      <c r="O154" s="126" t="s">
        <v>9</v>
      </c>
      <c r="P154" s="128" t="s">
        <v>9</v>
      </c>
      <c r="Q154" s="126" t="s">
        <v>9</v>
      </c>
      <c r="R154" s="126" t="s">
        <v>9</v>
      </c>
      <c r="S154" s="126" t="s">
        <v>9</v>
      </c>
      <c r="T154" s="126" t="s">
        <v>9</v>
      </c>
      <c r="U154" s="126" t="s">
        <v>9</v>
      </c>
      <c r="V154" s="129">
        <v>1366200</v>
      </c>
      <c r="W154" s="130">
        <v>754952</v>
      </c>
      <c r="X154" s="131" t="s">
        <v>9</v>
      </c>
      <c r="Y154" s="131" t="s">
        <v>9</v>
      </c>
      <c r="Z154" s="132">
        <v>39</v>
      </c>
      <c r="AA154" s="133" t="s">
        <v>683</v>
      </c>
      <c r="AB154" s="134">
        <v>460</v>
      </c>
      <c r="AC154" s="131" t="s">
        <v>11</v>
      </c>
      <c r="AD154" s="126" t="s">
        <v>9</v>
      </c>
      <c r="AE154" s="128" t="s">
        <v>9</v>
      </c>
      <c r="AF154" s="126" t="s">
        <v>9</v>
      </c>
      <c r="AG154" s="128" t="s">
        <v>9</v>
      </c>
      <c r="AH154" s="126" t="s">
        <v>9</v>
      </c>
      <c r="AI154" s="128" t="s">
        <v>9</v>
      </c>
      <c r="AJ154" s="135" t="s">
        <v>9</v>
      </c>
      <c r="AK154" s="136" t="s">
        <v>9</v>
      </c>
      <c r="AL154" s="135" t="s">
        <v>9</v>
      </c>
      <c r="AM154" s="8"/>
    </row>
    <row r="155" spans="1:39" ht="358.8" x14ac:dyDescent="0.3">
      <c r="A155" s="1">
        <v>141</v>
      </c>
      <c r="B155" s="120" t="s">
        <v>677</v>
      </c>
      <c r="C155" s="121" t="s">
        <v>706</v>
      </c>
      <c r="D155" s="122">
        <v>45687</v>
      </c>
      <c r="E155" s="123" t="s">
        <v>706</v>
      </c>
      <c r="F155" s="122">
        <v>45687</v>
      </c>
      <c r="G155" s="124" t="s">
        <v>706</v>
      </c>
      <c r="H155" s="122">
        <v>45687</v>
      </c>
      <c r="I155" s="125" t="s">
        <v>679</v>
      </c>
      <c r="J155" s="126" t="s">
        <v>707</v>
      </c>
      <c r="K155" s="126" t="s">
        <v>708</v>
      </c>
      <c r="L155" s="127" t="s">
        <v>705</v>
      </c>
      <c r="M155" s="126" t="s">
        <v>682</v>
      </c>
      <c r="N155" s="126" t="s">
        <v>9</v>
      </c>
      <c r="O155" s="126" t="s">
        <v>9</v>
      </c>
      <c r="P155" s="128" t="s">
        <v>9</v>
      </c>
      <c r="Q155" s="126" t="s">
        <v>9</v>
      </c>
      <c r="R155" s="126" t="s">
        <v>9</v>
      </c>
      <c r="S155" s="126" t="s">
        <v>9</v>
      </c>
      <c r="T155" s="126" t="s">
        <v>9</v>
      </c>
      <c r="U155" s="126" t="s">
        <v>9</v>
      </c>
      <c r="V155" s="129">
        <v>2019600</v>
      </c>
      <c r="W155" s="130">
        <v>1116016</v>
      </c>
      <c r="X155" s="131" t="s">
        <v>9</v>
      </c>
      <c r="Y155" s="131" t="s">
        <v>9</v>
      </c>
      <c r="Z155" s="132">
        <v>39</v>
      </c>
      <c r="AA155" s="133" t="s">
        <v>683</v>
      </c>
      <c r="AB155" s="134">
        <v>680</v>
      </c>
      <c r="AC155" s="131" t="s">
        <v>11</v>
      </c>
      <c r="AD155" s="126" t="s">
        <v>9</v>
      </c>
      <c r="AE155" s="128" t="s">
        <v>9</v>
      </c>
      <c r="AF155" s="126" t="s">
        <v>9</v>
      </c>
      <c r="AG155" s="128" t="s">
        <v>9</v>
      </c>
      <c r="AH155" s="126" t="s">
        <v>9</v>
      </c>
      <c r="AI155" s="128" t="s">
        <v>9</v>
      </c>
      <c r="AJ155" s="135" t="s">
        <v>9</v>
      </c>
      <c r="AK155" s="136" t="s">
        <v>9</v>
      </c>
      <c r="AL155" s="135" t="s">
        <v>9</v>
      </c>
      <c r="AM155" s="8"/>
    </row>
    <row r="156" spans="1:39" ht="55.2" x14ac:dyDescent="0.3">
      <c r="A156" s="1">
        <v>142</v>
      </c>
      <c r="B156" s="3" t="s">
        <v>709</v>
      </c>
      <c r="C156" s="61" t="s">
        <v>710</v>
      </c>
      <c r="D156" s="51">
        <v>45673</v>
      </c>
      <c r="E156" s="49" t="s">
        <v>711</v>
      </c>
      <c r="F156" s="51">
        <v>45673</v>
      </c>
      <c r="G156" s="49" t="s">
        <v>712</v>
      </c>
      <c r="H156" s="51">
        <v>45673</v>
      </c>
      <c r="I156" s="49" t="s">
        <v>276</v>
      </c>
      <c r="J156" s="49" t="s">
        <v>713</v>
      </c>
      <c r="K156" s="49" t="s">
        <v>714</v>
      </c>
      <c r="L156" s="49" t="s">
        <v>715</v>
      </c>
      <c r="M156" s="49" t="s">
        <v>716</v>
      </c>
      <c r="N156" s="49" t="s">
        <v>9</v>
      </c>
      <c r="O156" s="49" t="s">
        <v>9</v>
      </c>
      <c r="P156" s="51" t="s">
        <v>9</v>
      </c>
      <c r="Q156" s="49" t="s">
        <v>9</v>
      </c>
      <c r="R156" s="49" t="s">
        <v>9</v>
      </c>
      <c r="S156" s="49" t="s">
        <v>9</v>
      </c>
      <c r="T156" s="49" t="s">
        <v>9</v>
      </c>
      <c r="U156" s="49" t="s">
        <v>9</v>
      </c>
      <c r="V156" s="52">
        <v>1330560000</v>
      </c>
      <c r="W156" s="139">
        <v>735257600</v>
      </c>
      <c r="X156" s="49" t="s">
        <v>9</v>
      </c>
      <c r="Y156" s="49" t="s">
        <v>9</v>
      </c>
      <c r="Z156" s="49" t="s">
        <v>717</v>
      </c>
      <c r="AA156" s="49" t="s">
        <v>10</v>
      </c>
      <c r="AB156" s="140">
        <v>896000</v>
      </c>
      <c r="AC156" s="49" t="s">
        <v>11</v>
      </c>
      <c r="AD156" s="49" t="s">
        <v>718</v>
      </c>
      <c r="AE156" s="51">
        <v>45673</v>
      </c>
      <c r="AF156" s="100" t="s">
        <v>719</v>
      </c>
      <c r="AG156" s="97">
        <v>45687</v>
      </c>
      <c r="AH156" s="49" t="s">
        <v>9</v>
      </c>
      <c r="AI156" s="51" t="s">
        <v>9</v>
      </c>
      <c r="AJ156" s="49" t="s">
        <v>9</v>
      </c>
      <c r="AK156" s="51" t="s">
        <v>9</v>
      </c>
      <c r="AL156" s="49" t="s">
        <v>9</v>
      </c>
      <c r="AM156" s="8"/>
    </row>
    <row r="157" spans="1:39" ht="55.2" x14ac:dyDescent="0.3">
      <c r="A157" s="1">
        <v>143</v>
      </c>
      <c r="B157" s="3" t="s">
        <v>709</v>
      </c>
      <c r="C157" s="61" t="s">
        <v>720</v>
      </c>
      <c r="D157" s="51">
        <v>45674</v>
      </c>
      <c r="E157" s="49" t="s">
        <v>721</v>
      </c>
      <c r="F157" s="51">
        <v>45674</v>
      </c>
      <c r="G157" s="100" t="s">
        <v>9</v>
      </c>
      <c r="H157" s="97" t="s">
        <v>9</v>
      </c>
      <c r="I157" s="49" t="s">
        <v>276</v>
      </c>
      <c r="J157" s="49" t="s">
        <v>722</v>
      </c>
      <c r="K157" s="49" t="s">
        <v>723</v>
      </c>
      <c r="L157" s="49" t="s">
        <v>311</v>
      </c>
      <c r="M157" s="49" t="s">
        <v>724</v>
      </c>
      <c r="N157" s="49" t="s">
        <v>725</v>
      </c>
      <c r="O157" s="49" t="s">
        <v>726</v>
      </c>
      <c r="P157" s="51" t="s">
        <v>727</v>
      </c>
      <c r="Q157" s="49" t="s">
        <v>728</v>
      </c>
      <c r="R157" s="49" t="s">
        <v>727</v>
      </c>
      <c r="S157" s="49" t="s">
        <v>722</v>
      </c>
      <c r="T157" s="141" t="s">
        <v>729</v>
      </c>
      <c r="U157" s="49" t="s">
        <v>730</v>
      </c>
      <c r="V157" s="52">
        <v>474012000</v>
      </c>
      <c r="W157" s="139">
        <v>261935520</v>
      </c>
      <c r="X157" s="49" t="s">
        <v>9</v>
      </c>
      <c r="Y157" s="49" t="s">
        <v>9</v>
      </c>
      <c r="Z157" s="49" t="s">
        <v>717</v>
      </c>
      <c r="AA157" s="49" t="s">
        <v>10</v>
      </c>
      <c r="AB157" s="140">
        <v>319200</v>
      </c>
      <c r="AC157" s="49" t="s">
        <v>11</v>
      </c>
      <c r="AD157" s="49" t="s">
        <v>731</v>
      </c>
      <c r="AE157" s="51">
        <v>45674</v>
      </c>
      <c r="AF157" s="49" t="s">
        <v>9</v>
      </c>
      <c r="AG157" s="51" t="s">
        <v>9</v>
      </c>
      <c r="AH157" s="49" t="s">
        <v>9</v>
      </c>
      <c r="AI157" s="51" t="s">
        <v>9</v>
      </c>
      <c r="AJ157" s="49" t="s">
        <v>732</v>
      </c>
      <c r="AK157" s="51">
        <v>45680</v>
      </c>
      <c r="AL157" s="49" t="s">
        <v>730</v>
      </c>
      <c r="AM157" s="8"/>
    </row>
    <row r="158" spans="1:39" ht="55.2" x14ac:dyDescent="0.3">
      <c r="A158" s="1">
        <v>144</v>
      </c>
      <c r="B158" s="3" t="s">
        <v>709</v>
      </c>
      <c r="C158" s="61" t="s">
        <v>733</v>
      </c>
      <c r="D158" s="51">
        <v>45680</v>
      </c>
      <c r="E158" s="49" t="s">
        <v>734</v>
      </c>
      <c r="F158" s="51">
        <v>45680</v>
      </c>
      <c r="G158" s="49" t="s">
        <v>735</v>
      </c>
      <c r="H158" s="51">
        <v>45680</v>
      </c>
      <c r="I158" s="49" t="s">
        <v>276</v>
      </c>
      <c r="J158" s="49" t="s">
        <v>736</v>
      </c>
      <c r="K158" s="49" t="s">
        <v>737</v>
      </c>
      <c r="L158" s="49" t="s">
        <v>738</v>
      </c>
      <c r="M158" s="49" t="s">
        <v>739</v>
      </c>
      <c r="N158" s="49" t="s">
        <v>9</v>
      </c>
      <c r="O158" s="49" t="s">
        <v>9</v>
      </c>
      <c r="P158" s="51" t="s">
        <v>9</v>
      </c>
      <c r="Q158" s="49" t="s">
        <v>9</v>
      </c>
      <c r="R158" s="49" t="s">
        <v>9</v>
      </c>
      <c r="S158" s="49" t="s">
        <v>9</v>
      </c>
      <c r="T158" s="49" t="s">
        <v>9</v>
      </c>
      <c r="U158" s="49" t="s">
        <v>9</v>
      </c>
      <c r="V158" s="52">
        <v>1885060</v>
      </c>
      <c r="W158" s="139">
        <v>1046998</v>
      </c>
      <c r="X158" s="49" t="s">
        <v>9</v>
      </c>
      <c r="Y158" s="49" t="s">
        <v>9</v>
      </c>
      <c r="Z158" s="49" t="s">
        <v>717</v>
      </c>
      <c r="AA158" s="49" t="s">
        <v>490</v>
      </c>
      <c r="AB158" s="140">
        <v>1236</v>
      </c>
      <c r="AC158" s="49" t="s">
        <v>11</v>
      </c>
      <c r="AD158" s="49" t="s">
        <v>740</v>
      </c>
      <c r="AE158" s="51">
        <v>45680</v>
      </c>
      <c r="AF158" s="49" t="s">
        <v>741</v>
      </c>
      <c r="AG158" s="51">
        <v>45687</v>
      </c>
      <c r="AH158" s="49" t="s">
        <v>9</v>
      </c>
      <c r="AI158" s="51" t="s">
        <v>9</v>
      </c>
      <c r="AJ158" s="49" t="s">
        <v>9</v>
      </c>
      <c r="AK158" s="51" t="s">
        <v>9</v>
      </c>
      <c r="AL158" s="49" t="s">
        <v>9</v>
      </c>
      <c r="AM158" s="8"/>
    </row>
    <row r="159" spans="1:39" ht="55.2" x14ac:dyDescent="0.3">
      <c r="A159" s="1">
        <v>145</v>
      </c>
      <c r="B159" s="3" t="s">
        <v>709</v>
      </c>
      <c r="C159" s="61" t="s">
        <v>742</v>
      </c>
      <c r="D159" s="51">
        <v>45680</v>
      </c>
      <c r="E159" s="49" t="s">
        <v>743</v>
      </c>
      <c r="F159" s="51">
        <v>45680</v>
      </c>
      <c r="G159" s="49" t="s">
        <v>744</v>
      </c>
      <c r="H159" s="51">
        <v>45680</v>
      </c>
      <c r="I159" s="49" t="s">
        <v>276</v>
      </c>
      <c r="J159" s="49" t="s">
        <v>745</v>
      </c>
      <c r="K159" s="49" t="s">
        <v>746</v>
      </c>
      <c r="L159" s="49" t="s">
        <v>738</v>
      </c>
      <c r="M159" s="49" t="s">
        <v>739</v>
      </c>
      <c r="N159" s="49" t="s">
        <v>9</v>
      </c>
      <c r="O159" s="49" t="s">
        <v>9</v>
      </c>
      <c r="P159" s="51" t="s">
        <v>9</v>
      </c>
      <c r="Q159" s="49" t="s">
        <v>9</v>
      </c>
      <c r="R159" s="49" t="s">
        <v>9</v>
      </c>
      <c r="S159" s="49" t="s">
        <v>9</v>
      </c>
      <c r="T159" s="49" t="s">
        <v>9</v>
      </c>
      <c r="U159" s="49" t="s">
        <v>9</v>
      </c>
      <c r="V159" s="52">
        <v>4129500</v>
      </c>
      <c r="W159" s="139">
        <v>2294820</v>
      </c>
      <c r="X159" s="49" t="s">
        <v>9</v>
      </c>
      <c r="Y159" s="49" t="s">
        <v>9</v>
      </c>
      <c r="Z159" s="49" t="s">
        <v>717</v>
      </c>
      <c r="AA159" s="49" t="s">
        <v>490</v>
      </c>
      <c r="AB159" s="140">
        <v>2700</v>
      </c>
      <c r="AC159" s="49" t="s">
        <v>11</v>
      </c>
      <c r="AD159" s="49" t="s">
        <v>747</v>
      </c>
      <c r="AE159" s="51">
        <v>45680</v>
      </c>
      <c r="AF159" s="49" t="s">
        <v>748</v>
      </c>
      <c r="AG159" s="51">
        <v>45687</v>
      </c>
      <c r="AH159" s="49" t="s">
        <v>9</v>
      </c>
      <c r="AI159" s="51" t="s">
        <v>9</v>
      </c>
      <c r="AJ159" s="49" t="s">
        <v>9</v>
      </c>
      <c r="AK159" s="51" t="s">
        <v>9</v>
      </c>
      <c r="AL159" s="49" t="s">
        <v>9</v>
      </c>
      <c r="AM159" s="8"/>
    </row>
    <row r="160" spans="1:39" ht="55.2" x14ac:dyDescent="0.3">
      <c r="A160" s="1">
        <v>146</v>
      </c>
      <c r="B160" s="3" t="s">
        <v>709</v>
      </c>
      <c r="C160" s="61" t="s">
        <v>749</v>
      </c>
      <c r="D160" s="51">
        <v>45680</v>
      </c>
      <c r="E160" s="49" t="s">
        <v>750</v>
      </c>
      <c r="F160" s="51">
        <v>45680</v>
      </c>
      <c r="G160" s="49" t="s">
        <v>751</v>
      </c>
      <c r="H160" s="51">
        <v>45680</v>
      </c>
      <c r="I160" s="49" t="s">
        <v>276</v>
      </c>
      <c r="J160" s="49" t="s">
        <v>752</v>
      </c>
      <c r="K160" s="49" t="s">
        <v>753</v>
      </c>
      <c r="L160" s="49" t="s">
        <v>738</v>
      </c>
      <c r="M160" s="49" t="s">
        <v>739</v>
      </c>
      <c r="N160" s="49" t="s">
        <v>9</v>
      </c>
      <c r="O160" s="49" t="s">
        <v>9</v>
      </c>
      <c r="P160" s="51" t="s">
        <v>9</v>
      </c>
      <c r="Q160" s="49" t="s">
        <v>9</v>
      </c>
      <c r="R160" s="49" t="s">
        <v>9</v>
      </c>
      <c r="S160" s="49" t="s">
        <v>9</v>
      </c>
      <c r="T160" s="49" t="s">
        <v>9</v>
      </c>
      <c r="U160" s="49" t="s">
        <v>9</v>
      </c>
      <c r="V160" s="52">
        <v>1277100</v>
      </c>
      <c r="W160" s="139">
        <v>705716</v>
      </c>
      <c r="X160" s="49" t="s">
        <v>9</v>
      </c>
      <c r="Y160" s="49" t="s">
        <v>9</v>
      </c>
      <c r="Z160" s="49" t="s">
        <v>717</v>
      </c>
      <c r="AA160" s="49" t="s">
        <v>10</v>
      </c>
      <c r="AB160" s="142">
        <v>860</v>
      </c>
      <c r="AC160" s="49" t="s">
        <v>11</v>
      </c>
      <c r="AD160" s="49" t="s">
        <v>754</v>
      </c>
      <c r="AE160" s="51">
        <v>45680</v>
      </c>
      <c r="AF160" s="49" t="s">
        <v>755</v>
      </c>
      <c r="AG160" s="51">
        <v>45687</v>
      </c>
      <c r="AH160" s="49" t="s">
        <v>9</v>
      </c>
      <c r="AI160" s="51" t="s">
        <v>9</v>
      </c>
      <c r="AJ160" s="49" t="s">
        <v>9</v>
      </c>
      <c r="AK160" s="51" t="s">
        <v>9</v>
      </c>
      <c r="AL160" s="49" t="s">
        <v>9</v>
      </c>
      <c r="AM160" s="8"/>
    </row>
  </sheetData>
  <dataValidations count="1">
    <dataValidation allowBlank="1" showInputMessage="1" showErrorMessage="1" promptTitle="Warning!!!" prompt="Format Tanggal = dd-mmm-yy_x000a_Contoh :7-Jun-12" sqref="AE114:AE116 AI109:AI114 AF109:AG113" xr:uid="{243099FC-EB42-4D4B-A193-3F99EB724F91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YAZID MUHAMMAD</dc:creator>
  <cp:lastModifiedBy>HAFIZ YAZID MUHAMMAD</cp:lastModifiedBy>
  <dcterms:created xsi:type="dcterms:W3CDTF">2025-03-18T02:15:08Z</dcterms:created>
  <dcterms:modified xsi:type="dcterms:W3CDTF">2025-03-18T02:19:44Z</dcterms:modified>
</cp:coreProperties>
</file>