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fsa/Desktop/"/>
    </mc:Choice>
  </mc:AlternateContent>
  <xr:revisionPtr revIDLastSave="0" documentId="13_ncr:1_{70F3AA86-452E-1447-BC09-821C6471EAFC}" xr6:coauthVersionLast="45" xr6:coauthVersionMax="45" xr10:uidLastSave="{00000000-0000-0000-0000-000000000000}"/>
  <bookViews>
    <workbookView xWindow="4360" yWindow="460" windowWidth="22960" windowHeight="13780" xr2:uid="{00000000-000D-0000-FFFF-FFFF00000000}"/>
  </bookViews>
  <sheets>
    <sheet name="regression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5" i="1" l="1"/>
  <c r="U84" i="1"/>
  <c r="T34" i="1"/>
  <c r="T33" i="1"/>
  <c r="T35" i="1" s="1"/>
  <c r="U86" i="1" l="1"/>
  <c r="W70" i="1" s="1"/>
  <c r="X70" i="1" s="1"/>
  <c r="W62" i="1"/>
  <c r="X62" i="1" s="1"/>
  <c r="W69" i="1"/>
  <c r="X69" i="1" s="1"/>
  <c r="W65" i="1"/>
  <c r="X65" i="1" s="1"/>
  <c r="W61" i="1"/>
  <c r="W68" i="1"/>
  <c r="X68" i="1" s="1"/>
  <c r="W64" i="1"/>
  <c r="X64" i="1" s="1"/>
  <c r="W67" i="1"/>
  <c r="X67" i="1" s="1"/>
  <c r="W63" i="1"/>
  <c r="X63" i="1" s="1"/>
  <c r="W66" i="1" l="1"/>
  <c r="X66" i="1" s="1"/>
  <c r="V85" i="1"/>
  <c r="X61" i="1"/>
  <c r="V84" i="1"/>
  <c r="W84" i="1" l="1"/>
  <c r="W85" i="1"/>
  <c r="W87" i="1" l="1"/>
  <c r="W88" i="1" s="1"/>
</calcChain>
</file>

<file path=xl/sharedStrings.xml><?xml version="1.0" encoding="utf-8"?>
<sst xmlns="http://schemas.openxmlformats.org/spreadsheetml/2006/main" count="382" uniqueCount="41">
  <si>
    <t>Function</t>
  </si>
  <si>
    <t>Array Size</t>
  </si>
  <si>
    <t>Time</t>
  </si>
  <si>
    <t>Space</t>
  </si>
  <si>
    <t>K</t>
  </si>
  <si>
    <t>SAMk</t>
  </si>
  <si>
    <t xml:space="preserve">BAM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</si>
  <si>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</si>
  <si>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</si>
  <si>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</si>
  <si>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</si>
  <si>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</si>
  <si>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</si>
  <si>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</si>
  <si>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</si>
  <si>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</si>
  <si>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</si>
  <si>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</si>
  <si>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</si>
  <si>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</si>
  <si>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</si>
  <si>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</si>
  <si>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</si>
  <si>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</si>
  <si>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</si>
  <si>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</si>
  <si>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</si>
  <si>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</si>
  <si>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</si>
  <si>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</si>
  <si>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</si>
  <si>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</t>
  </si>
  <si>
    <t>count(n)</t>
  </si>
  <si>
    <t xml:space="preserve">mean </t>
  </si>
  <si>
    <t>x-mean</t>
  </si>
  <si>
    <t>(x-mean)^2</t>
  </si>
  <si>
    <t>x-mean time</t>
  </si>
  <si>
    <t>xmean^2time</t>
  </si>
  <si>
    <t xml:space="preserve">variance </t>
  </si>
  <si>
    <t xml:space="preserve">standard deviation </t>
  </si>
  <si>
    <t xml:space="preserve">sample mean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</si>
</sst>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11" fontId="0" fillId="34" borderId="0" xfId="0" applyNumberForma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</a:t>
            </a:r>
            <a:r>
              <a:rPr lang="en-US" baseline="0"/>
              <a:t> vs SAMk w/ K value of 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regression_stats!$M$2</c:f>
              <c:strCache>
                <c:ptCount val="1"/>
                <c:pt idx="0">
                  <c:v>SAMk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275024132621721"/>
                  <c:y val="-6.48853782517691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079790026246718"/>
                  <c:y val="-2.8822178477690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regression_stats!$T$2:$T$11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regression_stats!$U$2:$U$11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4.98557090759277E-3</c:v>
                </c:pt>
                <c:pt idx="3">
                  <c:v>4.0876626968383699E-2</c:v>
                </c:pt>
                <c:pt idx="4">
                  <c:v>0.26229882240295399</c:v>
                </c:pt>
                <c:pt idx="5">
                  <c:v>1.96079802513122</c:v>
                </c:pt>
                <c:pt idx="6">
                  <c:v>13.5507628917694</c:v>
                </c:pt>
                <c:pt idx="7">
                  <c:v>94.346688508987398</c:v>
                </c:pt>
                <c:pt idx="8">
                  <c:v>675.38808107376099</c:v>
                </c:pt>
                <c:pt idx="9">
                  <c:v>4971.9842698574002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7-2A4E-815D-EF807EFC6173}"/>
            </c:ext>
          </c:extLst>
        </c:ser>
        <c:ser>
          <c:idx val="1"/>
          <c:order val="1"/>
          <c:tx>
            <c:strRef>
              <c:f>regression_stats!$AE$22</c:f>
              <c:strCache>
                <c:ptCount val="1"/>
                <c:pt idx="0">
                  <c:v>BAM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46456692913386"/>
                  <c:y val="-0.11668598716827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302012248468942"/>
                  <c:y val="-6.57600612423447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regression_stats!$AF$22:$AF$31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regression_stats!$AG$22:$AG$31</c:f>
              <c:numCache>
                <c:formatCode>0.00E+00</c:formatCode>
                <c:ptCount val="10"/>
                <c:pt idx="0">
                  <c:v>2.9325485229492099E-5</c:v>
                </c:pt>
                <c:pt idx="1">
                  <c:v>7.2002410888671794E-5</c:v>
                </c:pt>
                <c:pt idx="2" formatCode="General">
                  <c:v>3.88860702514648E-4</c:v>
                </c:pt>
                <c:pt idx="3" formatCode="General">
                  <c:v>2.6741027832031198E-3</c:v>
                </c:pt>
                <c:pt idx="4" formatCode="General">
                  <c:v>2.0171880722045898E-2</c:v>
                </c:pt>
                <c:pt idx="5" formatCode="General">
                  <c:v>0.17279791831970201</c:v>
                </c:pt>
                <c:pt idx="6" formatCode="General">
                  <c:v>1.21706271171569</c:v>
                </c:pt>
                <c:pt idx="7" formatCode="General">
                  <c:v>9.8687899112701398</c:v>
                </c:pt>
                <c:pt idx="8" formatCode="General">
                  <c:v>93.426249265670705</c:v>
                </c:pt>
                <c:pt idx="9" formatCode="General">
                  <c:v>818.41452074050903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7-2A4E-815D-EF807EFC6173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25712688"/>
        <c:axId val="2125714320"/>
      </c:scatterChart>
      <c:valAx>
        <c:axId val="212571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14320"/>
        <c:crosses val="autoZero"/>
        <c:crossBetween val="midCat"/>
      </c:valAx>
      <c:valAx>
        <c:axId val="21257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SAMk</a:t>
            </a:r>
            <a:r>
              <a:rPr lang="en-US" baseline="0"/>
              <a:t> w/ K values 512, 1024, and 2048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regression_stats!$AO$2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regression_stats!$AL$2:$AL$11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regression_stats!$AM$2:$AM$11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4.9588680267333898E-3</c:v>
                </c:pt>
                <c:pt idx="3">
                  <c:v>4.0672540664672803E-2</c:v>
                </c:pt>
                <c:pt idx="4">
                  <c:v>0.25147008895874001</c:v>
                </c:pt>
                <c:pt idx="5">
                  <c:v>1.88727355003356</c:v>
                </c:pt>
                <c:pt idx="6">
                  <c:v>13.3999593257904</c:v>
                </c:pt>
                <c:pt idx="7">
                  <c:v>97.140156269073401</c:v>
                </c:pt>
                <c:pt idx="8">
                  <c:v>685.13411879539399</c:v>
                </c:pt>
                <c:pt idx="9">
                  <c:v>7046.2275590896597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8-5641-8D7D-4B4FB6D8E902}"/>
            </c:ext>
          </c:extLst>
        </c:ser>
        <c:ser>
          <c:idx val="1"/>
          <c:order val="1"/>
          <c:tx>
            <c:strRef>
              <c:f>regression_stats!$AO$12</c:f>
              <c:strCache>
                <c:ptCount val="1"/>
                <c:pt idx="0">
                  <c:v>1024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regression_stats!$AL$12:$AL$21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regression_stats!$AM$12:$AM$21</c:f>
              <c:numCache>
                <c:formatCode>General</c:formatCode>
                <c:ptCount val="10"/>
                <c:pt idx="0">
                  <c:v>4.9638748168945302E-4</c:v>
                </c:pt>
                <c:pt idx="1">
                  <c:v>4.9662590026855404E-4</c:v>
                </c:pt>
                <c:pt idx="2">
                  <c:v>8.4309577941894497E-3</c:v>
                </c:pt>
                <c:pt idx="3">
                  <c:v>6.1501741409301702E-2</c:v>
                </c:pt>
                <c:pt idx="4">
                  <c:v>0.38639187812805098</c:v>
                </c:pt>
                <c:pt idx="5">
                  <c:v>2.88919949531555</c:v>
                </c:pt>
                <c:pt idx="6">
                  <c:v>20.53489112854</c:v>
                </c:pt>
                <c:pt idx="7">
                  <c:v>140.42402887344301</c:v>
                </c:pt>
                <c:pt idx="8">
                  <c:v>1127.21340727806</c:v>
                </c:pt>
                <c:pt idx="9">
                  <c:v>12079.1755814552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8-5641-8D7D-4B4FB6D8E902}"/>
            </c:ext>
          </c:extLst>
        </c:ser>
        <c:ser>
          <c:idx val="2"/>
          <c:order val="2"/>
          <c:tx>
            <c:strRef>
              <c:f>regression_stats!$AO$22</c:f>
              <c:strCache>
                <c:ptCount val="1"/>
                <c:pt idx="0">
                  <c:v>2048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236001749781274E-2"/>
                  <c:y val="-0.15984215514727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regression_stats!$AL$22:$AL$29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regression_stats!$AM$22:$AM$29</c:f>
              <c:numCache>
                <c:formatCode>General</c:formatCode>
                <c:ptCount val="8"/>
                <c:pt idx="0">
                  <c:v>0</c:v>
                </c:pt>
                <c:pt idx="1">
                  <c:v>4.9662590026855404E-4</c:v>
                </c:pt>
                <c:pt idx="2">
                  <c:v>1.8350601196289E-2</c:v>
                </c:pt>
                <c:pt idx="3">
                  <c:v>8.9762687683105399E-2</c:v>
                </c:pt>
                <c:pt idx="4">
                  <c:v>0.82137703895568803</c:v>
                </c:pt>
                <c:pt idx="5">
                  <c:v>5.8547821044921804</c:v>
                </c:pt>
                <c:pt idx="6">
                  <c:v>38.412716150283799</c:v>
                </c:pt>
                <c:pt idx="7">
                  <c:v>218.85748910903899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8-5641-8D7D-4B4FB6D8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06016"/>
        <c:axId val="2123877856"/>
      </c:scatterChart>
      <c:valAx>
        <c:axId val="21255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77856"/>
        <c:crosses val="autoZero"/>
        <c:crossBetween val="midCat"/>
      </c:valAx>
      <c:valAx>
        <c:axId val="21238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36</xdr:row>
      <xdr:rowOff>165100</xdr:rowOff>
    </xdr:from>
    <xdr:to>
      <xdr:col>19</xdr:col>
      <xdr:colOff>495300</xdr:colOff>
      <xdr:row>56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89A248-C2BE-394E-B9E5-20ED2FFAF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393700</xdr:colOff>
      <xdr:row>0</xdr:row>
      <xdr:rowOff>190500</xdr:rowOff>
    </xdr:from>
    <xdr:to>
      <xdr:col>47</xdr:col>
      <xdr:colOff>12700</xdr:colOff>
      <xdr:row>14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E08D52-7B1B-0E46-873D-FA5022806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8"/>
  <sheetViews>
    <sheetView tabSelected="1" workbookViewId="0">
      <selection activeCell="AR17" sqref="AR17"/>
    </sheetView>
  </sheetViews>
  <sheetFormatPr baseColWidth="10" defaultRowHeight="16" x14ac:dyDescent="0.2"/>
  <sheetData>
    <row r="1" spans="1:4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t="s">
        <v>1</v>
      </c>
      <c r="I1" t="s">
        <v>2</v>
      </c>
      <c r="J1" t="s">
        <v>3</v>
      </c>
      <c r="K1" t="s">
        <v>4</v>
      </c>
      <c r="M1" s="1" t="s">
        <v>0</v>
      </c>
      <c r="N1" s="1" t="s">
        <v>1</v>
      </c>
      <c r="O1" s="1" t="s">
        <v>2</v>
      </c>
      <c r="P1" t="s">
        <v>3</v>
      </c>
      <c r="Q1" t="s">
        <v>4</v>
      </c>
      <c r="S1" s="1" t="s">
        <v>0</v>
      </c>
      <c r="T1" t="s">
        <v>1</v>
      </c>
      <c r="U1" t="s">
        <v>2</v>
      </c>
      <c r="V1" t="s">
        <v>3</v>
      </c>
      <c r="W1" t="s">
        <v>4</v>
      </c>
      <c r="Y1" s="1" t="s">
        <v>0</v>
      </c>
      <c r="Z1" t="s">
        <v>1</v>
      </c>
      <c r="AA1" t="s">
        <v>2</v>
      </c>
      <c r="AB1" t="s">
        <v>3</v>
      </c>
      <c r="AC1" t="s">
        <v>4</v>
      </c>
      <c r="AE1" s="1" t="s">
        <v>0</v>
      </c>
      <c r="AF1" t="s">
        <v>1</v>
      </c>
      <c r="AG1" t="s">
        <v>2</v>
      </c>
      <c r="AH1" t="s">
        <v>3</v>
      </c>
      <c r="AI1" t="s">
        <v>4</v>
      </c>
      <c r="AK1" s="1" t="s">
        <v>0</v>
      </c>
      <c r="AL1" t="s">
        <v>1</v>
      </c>
      <c r="AM1" t="s">
        <v>2</v>
      </c>
      <c r="AN1" t="s">
        <v>3</v>
      </c>
      <c r="AO1" t="s">
        <v>4</v>
      </c>
    </row>
    <row r="2" spans="1:41" x14ac:dyDescent="0.2">
      <c r="A2" t="s">
        <v>5</v>
      </c>
      <c r="B2">
        <v>1</v>
      </c>
      <c r="C2">
        <v>0</v>
      </c>
      <c r="D2">
        <v>2488</v>
      </c>
      <c r="E2">
        <v>1</v>
      </c>
      <c r="G2" t="s">
        <v>5</v>
      </c>
      <c r="H2">
        <v>1</v>
      </c>
      <c r="I2">
        <v>9.9658966064453103E-4</v>
      </c>
      <c r="J2">
        <v>2488</v>
      </c>
      <c r="K2">
        <v>1</v>
      </c>
      <c r="M2" t="s">
        <v>5</v>
      </c>
      <c r="N2">
        <v>2</v>
      </c>
      <c r="O2">
        <v>0</v>
      </c>
      <c r="P2">
        <v>2568</v>
      </c>
      <c r="Q2">
        <v>2</v>
      </c>
      <c r="S2" t="s">
        <v>5</v>
      </c>
      <c r="T2">
        <v>2</v>
      </c>
      <c r="U2">
        <v>0</v>
      </c>
      <c r="V2">
        <v>2568</v>
      </c>
      <c r="W2">
        <v>4</v>
      </c>
      <c r="Y2" t="s">
        <v>5</v>
      </c>
      <c r="Z2">
        <v>2</v>
      </c>
      <c r="AA2">
        <v>0</v>
      </c>
      <c r="AB2">
        <v>2568</v>
      </c>
      <c r="AC2">
        <v>16</v>
      </c>
      <c r="AE2" t="s">
        <v>5</v>
      </c>
      <c r="AF2">
        <v>2</v>
      </c>
      <c r="AG2">
        <v>0</v>
      </c>
      <c r="AH2">
        <v>2568</v>
      </c>
      <c r="AI2">
        <v>256</v>
      </c>
      <c r="AK2" t="s">
        <v>5</v>
      </c>
      <c r="AL2">
        <v>2</v>
      </c>
      <c r="AM2">
        <v>0</v>
      </c>
      <c r="AN2">
        <v>2568</v>
      </c>
      <c r="AO2">
        <v>512</v>
      </c>
    </row>
    <row r="3" spans="1:41" x14ac:dyDescent="0.2">
      <c r="A3" t="s">
        <v>5</v>
      </c>
      <c r="B3">
        <v>2</v>
      </c>
      <c r="C3">
        <v>0</v>
      </c>
      <c r="D3">
        <v>496</v>
      </c>
      <c r="E3">
        <v>1</v>
      </c>
      <c r="G3" t="s">
        <v>5</v>
      </c>
      <c r="H3">
        <v>2</v>
      </c>
      <c r="I3">
        <v>0</v>
      </c>
      <c r="J3">
        <v>496</v>
      </c>
      <c r="K3">
        <v>1</v>
      </c>
      <c r="M3" t="s">
        <v>5</v>
      </c>
      <c r="N3">
        <v>4</v>
      </c>
      <c r="O3">
        <v>0</v>
      </c>
      <c r="P3">
        <v>808</v>
      </c>
      <c r="Q3">
        <v>2</v>
      </c>
      <c r="S3" t="s">
        <v>5</v>
      </c>
      <c r="T3">
        <v>4</v>
      </c>
      <c r="U3">
        <v>0</v>
      </c>
      <c r="V3">
        <v>808</v>
      </c>
      <c r="W3">
        <v>4</v>
      </c>
      <c r="Y3" t="s">
        <v>5</v>
      </c>
      <c r="Z3">
        <v>4</v>
      </c>
      <c r="AA3">
        <v>0</v>
      </c>
      <c r="AB3">
        <v>808</v>
      </c>
      <c r="AC3">
        <v>16</v>
      </c>
      <c r="AE3" t="s">
        <v>5</v>
      </c>
      <c r="AF3">
        <v>4</v>
      </c>
      <c r="AG3">
        <v>0</v>
      </c>
      <c r="AH3">
        <v>808</v>
      </c>
      <c r="AI3">
        <v>256</v>
      </c>
      <c r="AK3" t="s">
        <v>5</v>
      </c>
      <c r="AL3">
        <v>4</v>
      </c>
      <c r="AM3">
        <v>0</v>
      </c>
      <c r="AN3">
        <v>808</v>
      </c>
      <c r="AO3">
        <v>512</v>
      </c>
    </row>
    <row r="4" spans="1:41" x14ac:dyDescent="0.2">
      <c r="A4" t="s">
        <v>5</v>
      </c>
      <c r="B4">
        <v>4</v>
      </c>
      <c r="C4">
        <v>0</v>
      </c>
      <c r="D4">
        <v>808</v>
      </c>
      <c r="E4">
        <v>1</v>
      </c>
      <c r="G4" t="s">
        <v>5</v>
      </c>
      <c r="H4">
        <v>4</v>
      </c>
      <c r="I4">
        <v>0</v>
      </c>
      <c r="J4">
        <v>808</v>
      </c>
      <c r="K4">
        <v>1</v>
      </c>
      <c r="M4" t="s">
        <v>5</v>
      </c>
      <c r="N4">
        <v>8</v>
      </c>
      <c r="O4">
        <v>6.0050487518310504E-3</v>
      </c>
      <c r="P4">
        <v>18020</v>
      </c>
      <c r="Q4">
        <v>2</v>
      </c>
      <c r="S4" t="s">
        <v>5</v>
      </c>
      <c r="T4">
        <v>8</v>
      </c>
      <c r="U4">
        <v>4.98557090759277E-3</v>
      </c>
      <c r="V4">
        <v>18048</v>
      </c>
      <c r="W4">
        <v>4</v>
      </c>
      <c r="Y4" t="s">
        <v>5</v>
      </c>
      <c r="Z4">
        <v>8</v>
      </c>
      <c r="AA4">
        <v>5.9514045715331997E-3</v>
      </c>
      <c r="AB4">
        <v>18020</v>
      </c>
      <c r="AC4">
        <v>16</v>
      </c>
      <c r="AE4" t="s">
        <v>5</v>
      </c>
      <c r="AF4">
        <v>8</v>
      </c>
      <c r="AG4">
        <v>5.4559707641601502E-3</v>
      </c>
      <c r="AH4">
        <v>18048</v>
      </c>
      <c r="AI4">
        <v>256</v>
      </c>
      <c r="AK4" t="s">
        <v>5</v>
      </c>
      <c r="AL4">
        <v>8</v>
      </c>
      <c r="AM4">
        <v>4.9588680267333898E-3</v>
      </c>
      <c r="AN4">
        <v>18020</v>
      </c>
      <c r="AO4">
        <v>512</v>
      </c>
    </row>
    <row r="5" spans="1:41" x14ac:dyDescent="0.2">
      <c r="A5" t="s">
        <v>5</v>
      </c>
      <c r="B5">
        <v>4</v>
      </c>
      <c r="C5">
        <v>9.9706649780273394E-4</v>
      </c>
      <c r="D5">
        <v>808</v>
      </c>
      <c r="E5">
        <v>1</v>
      </c>
      <c r="G5" t="s">
        <v>5</v>
      </c>
      <c r="H5">
        <v>4</v>
      </c>
      <c r="I5">
        <v>9.5653533935546799E-4</v>
      </c>
      <c r="J5">
        <v>808</v>
      </c>
      <c r="K5">
        <v>1</v>
      </c>
      <c r="M5" t="s">
        <v>5</v>
      </c>
      <c r="N5">
        <v>16</v>
      </c>
      <c r="O5">
        <v>3.4901857376098598E-2</v>
      </c>
      <c r="P5">
        <v>44072</v>
      </c>
      <c r="Q5">
        <v>2</v>
      </c>
      <c r="S5" t="s">
        <v>5</v>
      </c>
      <c r="T5">
        <v>16</v>
      </c>
      <c r="U5">
        <v>4.0876626968383699E-2</v>
      </c>
      <c r="V5">
        <v>44100</v>
      </c>
      <c r="W5">
        <v>4</v>
      </c>
      <c r="Y5" t="s">
        <v>5</v>
      </c>
      <c r="Z5">
        <v>16</v>
      </c>
      <c r="AA5">
        <v>4.5175313949584898E-2</v>
      </c>
      <c r="AB5">
        <v>44100</v>
      </c>
      <c r="AC5">
        <v>16</v>
      </c>
      <c r="AE5" t="s">
        <v>5</v>
      </c>
      <c r="AF5">
        <v>16</v>
      </c>
      <c r="AG5">
        <v>4.2666912078857401E-2</v>
      </c>
      <c r="AH5">
        <v>44156</v>
      </c>
      <c r="AI5">
        <v>256</v>
      </c>
      <c r="AK5" t="s">
        <v>5</v>
      </c>
      <c r="AL5">
        <v>16</v>
      </c>
      <c r="AM5">
        <v>4.0672540664672803E-2</v>
      </c>
      <c r="AN5">
        <v>44100</v>
      </c>
      <c r="AO5">
        <v>512</v>
      </c>
    </row>
    <row r="6" spans="1:41" x14ac:dyDescent="0.2">
      <c r="A6" t="s">
        <v>5</v>
      </c>
      <c r="B6">
        <v>8</v>
      </c>
      <c r="C6">
        <v>1.19853019714355E-2</v>
      </c>
      <c r="D6">
        <v>17024</v>
      </c>
      <c r="E6">
        <v>1</v>
      </c>
      <c r="G6" t="s">
        <v>5</v>
      </c>
      <c r="H6">
        <v>8</v>
      </c>
      <c r="I6">
        <v>9.0129375457763602E-3</v>
      </c>
      <c r="J6">
        <v>17052</v>
      </c>
      <c r="K6">
        <v>1</v>
      </c>
      <c r="M6" t="s">
        <v>5</v>
      </c>
      <c r="N6">
        <v>32</v>
      </c>
      <c r="O6">
        <v>0.2433762550354</v>
      </c>
      <c r="P6">
        <v>148724</v>
      </c>
      <c r="Q6">
        <v>2</v>
      </c>
      <c r="S6" t="s">
        <v>5</v>
      </c>
      <c r="T6">
        <v>32</v>
      </c>
      <c r="U6">
        <v>0.26229882240295399</v>
      </c>
      <c r="V6">
        <v>148696</v>
      </c>
      <c r="W6">
        <v>4</v>
      </c>
      <c r="Y6" t="s">
        <v>5</v>
      </c>
      <c r="Z6">
        <v>32</v>
      </c>
      <c r="AA6">
        <v>0.32785606384277299</v>
      </c>
      <c r="AB6">
        <v>148640</v>
      </c>
      <c r="AC6">
        <v>16</v>
      </c>
      <c r="AE6" t="s">
        <v>5</v>
      </c>
      <c r="AF6">
        <v>32</v>
      </c>
      <c r="AG6">
        <v>0.29118561744689903</v>
      </c>
      <c r="AH6">
        <v>148612</v>
      </c>
      <c r="AI6">
        <v>256</v>
      </c>
      <c r="AK6" t="s">
        <v>5</v>
      </c>
      <c r="AL6">
        <v>32</v>
      </c>
      <c r="AM6">
        <v>0.25147008895874001</v>
      </c>
      <c r="AN6">
        <v>148612</v>
      </c>
      <c r="AO6">
        <v>512</v>
      </c>
    </row>
    <row r="7" spans="1:41" x14ac:dyDescent="0.2">
      <c r="A7" t="s">
        <v>5</v>
      </c>
      <c r="B7">
        <v>8</v>
      </c>
      <c r="C7">
        <v>7.9772472381591797E-3</v>
      </c>
      <c r="D7">
        <v>12644</v>
      </c>
      <c r="E7">
        <v>1</v>
      </c>
      <c r="G7" t="s">
        <v>5</v>
      </c>
      <c r="H7">
        <v>8</v>
      </c>
      <c r="I7">
        <v>6.0162544250488203E-3</v>
      </c>
      <c r="J7">
        <v>12784</v>
      </c>
      <c r="K7">
        <v>1</v>
      </c>
      <c r="M7" t="s">
        <v>5</v>
      </c>
      <c r="N7">
        <v>64</v>
      </c>
      <c r="O7">
        <v>1.75334668159484</v>
      </c>
      <c r="P7">
        <v>556168</v>
      </c>
      <c r="Q7">
        <v>2</v>
      </c>
      <c r="S7" t="s">
        <v>5</v>
      </c>
      <c r="T7">
        <v>64</v>
      </c>
      <c r="U7">
        <v>1.96079802513122</v>
      </c>
      <c r="V7">
        <v>555972</v>
      </c>
      <c r="W7">
        <v>4</v>
      </c>
      <c r="Y7" t="s">
        <v>5</v>
      </c>
      <c r="Z7">
        <v>64</v>
      </c>
      <c r="AA7">
        <v>2.42644166946411</v>
      </c>
      <c r="AB7">
        <v>556084</v>
      </c>
      <c r="AC7">
        <v>16</v>
      </c>
      <c r="AE7" t="s">
        <v>5</v>
      </c>
      <c r="AF7">
        <v>64</v>
      </c>
      <c r="AG7">
        <v>2.0807199478149401</v>
      </c>
      <c r="AH7">
        <v>555972</v>
      </c>
      <c r="AI7">
        <v>256</v>
      </c>
      <c r="AK7" t="s">
        <v>5</v>
      </c>
      <c r="AL7">
        <v>64</v>
      </c>
      <c r="AM7">
        <v>1.88727355003356</v>
      </c>
      <c r="AN7">
        <v>556000</v>
      </c>
      <c r="AO7">
        <v>512</v>
      </c>
    </row>
    <row r="8" spans="1:41" x14ac:dyDescent="0.2">
      <c r="A8" t="s">
        <v>5</v>
      </c>
      <c r="B8">
        <v>8</v>
      </c>
      <c r="C8">
        <v>7.9793930053710903E-3</v>
      </c>
      <c r="D8">
        <v>12756</v>
      </c>
      <c r="E8">
        <v>1</v>
      </c>
      <c r="G8" t="s">
        <v>5</v>
      </c>
      <c r="H8">
        <v>8</v>
      </c>
      <c r="I8">
        <v>7.0815086364745998E-3</v>
      </c>
      <c r="J8">
        <v>12728</v>
      </c>
      <c r="K8">
        <v>1</v>
      </c>
      <c r="M8" t="s">
        <v>5</v>
      </c>
      <c r="N8">
        <v>128</v>
      </c>
      <c r="O8">
        <v>12.655156135559</v>
      </c>
      <c r="P8">
        <v>2140636</v>
      </c>
      <c r="Q8">
        <v>2</v>
      </c>
      <c r="S8" t="s">
        <v>5</v>
      </c>
      <c r="T8">
        <v>128</v>
      </c>
      <c r="U8">
        <v>13.5507628917694</v>
      </c>
      <c r="V8">
        <v>2140804</v>
      </c>
      <c r="W8">
        <v>4</v>
      </c>
      <c r="Y8" t="s">
        <v>5</v>
      </c>
      <c r="Z8">
        <v>128</v>
      </c>
      <c r="AA8">
        <v>17.369918584823601</v>
      </c>
      <c r="AB8">
        <v>2141056</v>
      </c>
      <c r="AC8">
        <v>16</v>
      </c>
      <c r="AE8" t="s">
        <v>5</v>
      </c>
      <c r="AF8">
        <v>128</v>
      </c>
      <c r="AG8">
        <v>14.788727760314901</v>
      </c>
      <c r="AH8">
        <v>2141168</v>
      </c>
      <c r="AI8">
        <v>256</v>
      </c>
      <c r="AK8" t="s">
        <v>5</v>
      </c>
      <c r="AL8">
        <v>128</v>
      </c>
      <c r="AM8">
        <v>13.3999593257904</v>
      </c>
      <c r="AN8">
        <v>2141280</v>
      </c>
      <c r="AO8">
        <v>512</v>
      </c>
    </row>
    <row r="9" spans="1:41" x14ac:dyDescent="0.2">
      <c r="A9" t="s">
        <v>5</v>
      </c>
      <c r="B9">
        <v>8</v>
      </c>
      <c r="C9">
        <v>8.0108642578125E-3</v>
      </c>
      <c r="D9">
        <v>12100</v>
      </c>
      <c r="E9">
        <v>1</v>
      </c>
      <c r="G9" t="s">
        <v>5</v>
      </c>
      <c r="H9">
        <v>8</v>
      </c>
      <c r="I9">
        <v>7.0145130157470703E-3</v>
      </c>
      <c r="J9">
        <v>12072</v>
      </c>
      <c r="K9">
        <v>1</v>
      </c>
      <c r="S9" t="s">
        <v>5</v>
      </c>
      <c r="T9">
        <v>256</v>
      </c>
      <c r="U9">
        <v>94.346688508987398</v>
      </c>
      <c r="V9">
        <v>8412168</v>
      </c>
      <c r="W9">
        <v>4</v>
      </c>
      <c r="Y9" t="s">
        <v>5</v>
      </c>
      <c r="Z9">
        <v>256</v>
      </c>
      <c r="AA9">
        <v>134.91251468658399</v>
      </c>
      <c r="AB9">
        <v>8412952</v>
      </c>
      <c r="AC9">
        <v>16</v>
      </c>
      <c r="AE9" t="s">
        <v>5</v>
      </c>
      <c r="AF9">
        <v>256</v>
      </c>
      <c r="AG9">
        <v>102.28607392311</v>
      </c>
      <c r="AH9">
        <v>8413288</v>
      </c>
      <c r="AI9">
        <v>256</v>
      </c>
      <c r="AK9" t="s">
        <v>5</v>
      </c>
      <c r="AL9">
        <v>256</v>
      </c>
      <c r="AM9">
        <v>97.140156269073401</v>
      </c>
      <c r="AN9">
        <v>8411888</v>
      </c>
      <c r="AO9">
        <v>512</v>
      </c>
    </row>
    <row r="10" spans="1:41" x14ac:dyDescent="0.2">
      <c r="A10" t="s">
        <v>5</v>
      </c>
      <c r="B10">
        <v>16</v>
      </c>
      <c r="C10">
        <v>4.0927886962890597E-2</v>
      </c>
      <c r="D10">
        <v>43444</v>
      </c>
      <c r="E10">
        <v>1</v>
      </c>
      <c r="G10" t="s">
        <v>5</v>
      </c>
      <c r="H10">
        <v>16</v>
      </c>
      <c r="I10">
        <v>4.5895099639892502E-2</v>
      </c>
      <c r="J10">
        <v>43528</v>
      </c>
      <c r="K10">
        <v>1</v>
      </c>
      <c r="S10" t="s">
        <v>5</v>
      </c>
      <c r="T10">
        <v>512</v>
      </c>
      <c r="U10">
        <v>675.38808107376099</v>
      </c>
      <c r="V10">
        <v>32827964</v>
      </c>
      <c r="W10">
        <v>4</v>
      </c>
      <c r="Y10" t="s">
        <v>5</v>
      </c>
      <c r="Z10">
        <v>512</v>
      </c>
      <c r="AA10">
        <v>839.764635086059</v>
      </c>
      <c r="AB10">
        <v>32827712</v>
      </c>
      <c r="AC10">
        <v>16</v>
      </c>
      <c r="AE10" t="s">
        <v>5</v>
      </c>
      <c r="AF10">
        <v>512</v>
      </c>
      <c r="AG10">
        <v>728.70248079299904</v>
      </c>
      <c r="AH10">
        <v>32827964</v>
      </c>
      <c r="AI10">
        <v>256</v>
      </c>
      <c r="AK10" t="s">
        <v>5</v>
      </c>
      <c r="AL10">
        <v>512</v>
      </c>
      <c r="AM10">
        <v>685.13411879539399</v>
      </c>
      <c r="AN10">
        <v>32827880</v>
      </c>
      <c r="AO10">
        <v>512</v>
      </c>
    </row>
    <row r="11" spans="1:41" x14ac:dyDescent="0.2">
      <c r="A11" t="s">
        <v>5</v>
      </c>
      <c r="B11">
        <v>16</v>
      </c>
      <c r="C11">
        <v>4.3911457061767502E-2</v>
      </c>
      <c r="D11">
        <v>42320</v>
      </c>
      <c r="E11">
        <v>1</v>
      </c>
      <c r="G11" t="s">
        <v>5</v>
      </c>
      <c r="H11">
        <v>16</v>
      </c>
      <c r="I11">
        <v>4.1923046112060498E-2</v>
      </c>
      <c r="J11">
        <v>42236</v>
      </c>
      <c r="K11">
        <v>1</v>
      </c>
      <c r="S11" t="s">
        <v>5</v>
      </c>
      <c r="T11">
        <v>1024</v>
      </c>
      <c r="U11">
        <v>4971.9842698574002</v>
      </c>
      <c r="V11">
        <v>130168140</v>
      </c>
      <c r="W11">
        <v>4</v>
      </c>
      <c r="Y11" t="s">
        <v>5</v>
      </c>
      <c r="Z11">
        <v>1024</v>
      </c>
      <c r="AA11">
        <v>11745.198988914401</v>
      </c>
      <c r="AB11">
        <v>130167888</v>
      </c>
      <c r="AC11">
        <v>16</v>
      </c>
      <c r="AE11" t="s">
        <v>5</v>
      </c>
      <c r="AF11">
        <v>1024</v>
      </c>
      <c r="AG11">
        <v>4573.2429618835404</v>
      </c>
      <c r="AH11">
        <v>130168420</v>
      </c>
      <c r="AI11">
        <v>256</v>
      </c>
      <c r="AK11" t="s">
        <v>5</v>
      </c>
      <c r="AL11">
        <v>1024</v>
      </c>
      <c r="AM11">
        <v>7046.2275590896597</v>
      </c>
      <c r="AN11">
        <v>130169932</v>
      </c>
      <c r="AO11">
        <v>512</v>
      </c>
    </row>
    <row r="12" spans="1:41" x14ac:dyDescent="0.2">
      <c r="A12" t="s">
        <v>5</v>
      </c>
      <c r="B12">
        <v>16</v>
      </c>
      <c r="C12">
        <v>4.68771457672119E-2</v>
      </c>
      <c r="D12">
        <v>42292</v>
      </c>
      <c r="E12">
        <v>1</v>
      </c>
      <c r="G12" t="s">
        <v>5</v>
      </c>
      <c r="H12">
        <v>16</v>
      </c>
      <c r="I12">
        <v>4.2911052703857401E-2</v>
      </c>
      <c r="J12">
        <v>42264</v>
      </c>
      <c r="K12">
        <v>1</v>
      </c>
      <c r="M12" s="1" t="s">
        <v>0</v>
      </c>
      <c r="N12" t="s">
        <v>1</v>
      </c>
      <c r="O12" t="s">
        <v>2</v>
      </c>
      <c r="P12" t="s">
        <v>3</v>
      </c>
      <c r="Q12" t="s">
        <v>4</v>
      </c>
      <c r="S12" t="s">
        <v>5</v>
      </c>
      <c r="T12">
        <v>2</v>
      </c>
      <c r="U12">
        <v>0</v>
      </c>
      <c r="V12">
        <v>496</v>
      </c>
      <c r="W12">
        <v>32</v>
      </c>
      <c r="Y12" t="s">
        <v>5</v>
      </c>
      <c r="Z12">
        <v>2</v>
      </c>
      <c r="AA12">
        <v>0</v>
      </c>
      <c r="AB12">
        <v>496</v>
      </c>
      <c r="AC12">
        <v>32</v>
      </c>
      <c r="AE12" t="s">
        <v>5</v>
      </c>
      <c r="AF12">
        <v>2</v>
      </c>
      <c r="AG12">
        <v>0</v>
      </c>
      <c r="AH12">
        <v>496</v>
      </c>
      <c r="AI12">
        <v>256</v>
      </c>
      <c r="AK12" t="s">
        <v>5</v>
      </c>
      <c r="AL12">
        <v>2</v>
      </c>
      <c r="AM12">
        <v>4.9638748168945302E-4</v>
      </c>
      <c r="AN12">
        <v>496</v>
      </c>
      <c r="AO12">
        <v>1024</v>
      </c>
    </row>
    <row r="13" spans="1:41" x14ac:dyDescent="0.2">
      <c r="A13" t="s">
        <v>5</v>
      </c>
      <c r="B13">
        <v>16</v>
      </c>
      <c r="C13">
        <v>4.0885448455810498E-2</v>
      </c>
      <c r="D13">
        <v>42320</v>
      </c>
      <c r="E13">
        <v>1</v>
      </c>
      <c r="G13" t="s">
        <v>5</v>
      </c>
      <c r="H13">
        <v>16</v>
      </c>
      <c r="I13">
        <v>3.9921045303344699E-2</v>
      </c>
      <c r="J13">
        <v>42348</v>
      </c>
      <c r="K13">
        <v>1</v>
      </c>
      <c r="M13" s="2" t="s">
        <v>5</v>
      </c>
      <c r="N13">
        <v>2</v>
      </c>
      <c r="O13">
        <v>0</v>
      </c>
      <c r="P13">
        <v>2568</v>
      </c>
      <c r="Q13">
        <v>2</v>
      </c>
      <c r="S13" t="s">
        <v>5</v>
      </c>
      <c r="T13">
        <v>4</v>
      </c>
      <c r="U13">
        <v>0</v>
      </c>
      <c r="V13">
        <v>808</v>
      </c>
      <c r="W13">
        <v>32</v>
      </c>
      <c r="Y13" t="s">
        <v>5</v>
      </c>
      <c r="Z13">
        <v>4</v>
      </c>
      <c r="AA13">
        <v>4.9614906311035102E-4</v>
      </c>
      <c r="AB13">
        <v>808</v>
      </c>
      <c r="AC13">
        <v>32</v>
      </c>
      <c r="AE13" t="s">
        <v>5</v>
      </c>
      <c r="AF13">
        <v>4</v>
      </c>
      <c r="AG13">
        <v>0</v>
      </c>
      <c r="AH13">
        <v>808</v>
      </c>
      <c r="AI13">
        <v>256</v>
      </c>
      <c r="AK13" t="s">
        <v>5</v>
      </c>
      <c r="AL13">
        <v>4</v>
      </c>
      <c r="AM13">
        <v>4.9662590026855404E-4</v>
      </c>
      <c r="AN13">
        <v>808</v>
      </c>
      <c r="AO13">
        <v>1024</v>
      </c>
    </row>
    <row r="14" spans="1:41" x14ac:dyDescent="0.2">
      <c r="A14" t="s">
        <v>5</v>
      </c>
      <c r="B14">
        <v>16</v>
      </c>
      <c r="C14">
        <v>4.1887760162353502E-2</v>
      </c>
      <c r="D14">
        <v>42292</v>
      </c>
      <c r="E14">
        <v>1</v>
      </c>
      <c r="G14" t="s">
        <v>5</v>
      </c>
      <c r="H14">
        <v>16</v>
      </c>
      <c r="I14">
        <v>3.8922071456909103E-2</v>
      </c>
      <c r="J14">
        <v>42376</v>
      </c>
      <c r="K14">
        <v>1</v>
      </c>
      <c r="M14" t="s">
        <v>5</v>
      </c>
      <c r="N14">
        <v>4</v>
      </c>
      <c r="O14">
        <v>0</v>
      </c>
      <c r="P14">
        <v>808</v>
      </c>
      <c r="Q14">
        <v>2</v>
      </c>
      <c r="S14" t="s">
        <v>5</v>
      </c>
      <c r="T14">
        <v>8</v>
      </c>
      <c r="U14">
        <v>5.9387683868408203E-3</v>
      </c>
      <c r="V14">
        <v>12320</v>
      </c>
      <c r="W14">
        <v>32</v>
      </c>
      <c r="Y14" t="s">
        <v>5</v>
      </c>
      <c r="Z14">
        <v>8</v>
      </c>
      <c r="AA14">
        <v>6.4628124237060504E-3</v>
      </c>
      <c r="AB14">
        <v>12320</v>
      </c>
      <c r="AC14">
        <v>32</v>
      </c>
      <c r="AE14" t="s">
        <v>5</v>
      </c>
      <c r="AF14">
        <v>8</v>
      </c>
      <c r="AG14">
        <v>5.9537887573242101E-3</v>
      </c>
      <c r="AH14">
        <v>12292</v>
      </c>
      <c r="AI14">
        <v>256</v>
      </c>
      <c r="AK14" t="s">
        <v>5</v>
      </c>
      <c r="AL14">
        <v>8</v>
      </c>
      <c r="AM14">
        <v>8.4309577941894497E-3</v>
      </c>
      <c r="AN14">
        <v>12292</v>
      </c>
      <c r="AO14">
        <v>1024</v>
      </c>
    </row>
    <row r="15" spans="1:41" x14ac:dyDescent="0.2">
      <c r="A15" t="s">
        <v>5</v>
      </c>
      <c r="B15">
        <v>16</v>
      </c>
      <c r="C15">
        <v>3.8934230804443297E-2</v>
      </c>
      <c r="D15">
        <v>42320</v>
      </c>
      <c r="E15">
        <v>1</v>
      </c>
      <c r="G15" t="s">
        <v>5</v>
      </c>
      <c r="H15">
        <v>16</v>
      </c>
      <c r="I15">
        <v>4.7931432723999003E-2</v>
      </c>
      <c r="J15">
        <v>42376</v>
      </c>
      <c r="K15">
        <v>1</v>
      </c>
      <c r="M15" t="s">
        <v>5</v>
      </c>
      <c r="N15">
        <v>8</v>
      </c>
      <c r="O15">
        <v>7.9767704010009696E-3</v>
      </c>
      <c r="P15">
        <v>18020</v>
      </c>
      <c r="Q15">
        <v>2</v>
      </c>
      <c r="S15" t="s">
        <v>5</v>
      </c>
      <c r="T15">
        <v>16</v>
      </c>
      <c r="U15">
        <v>3.8894891738891602E-2</v>
      </c>
      <c r="V15">
        <v>42760</v>
      </c>
      <c r="W15">
        <v>32</v>
      </c>
      <c r="Y15" t="s">
        <v>5</v>
      </c>
      <c r="Z15">
        <v>16</v>
      </c>
      <c r="AA15">
        <v>4.1160583496093701E-2</v>
      </c>
      <c r="AB15">
        <v>42760</v>
      </c>
      <c r="AC15">
        <v>32</v>
      </c>
      <c r="AE15" t="s">
        <v>5</v>
      </c>
      <c r="AF15">
        <v>16</v>
      </c>
      <c r="AG15">
        <v>3.81760597229003E-2</v>
      </c>
      <c r="AH15">
        <v>42732</v>
      </c>
      <c r="AI15">
        <v>256</v>
      </c>
      <c r="AK15" t="s">
        <v>5</v>
      </c>
      <c r="AL15">
        <v>16</v>
      </c>
      <c r="AM15">
        <v>6.1501741409301702E-2</v>
      </c>
      <c r="AN15">
        <v>42732</v>
      </c>
      <c r="AO15">
        <v>1024</v>
      </c>
    </row>
    <row r="16" spans="1:41" x14ac:dyDescent="0.2">
      <c r="A16" t="s">
        <v>5</v>
      </c>
      <c r="B16">
        <v>16</v>
      </c>
      <c r="C16">
        <v>4.6843290328979402E-2</v>
      </c>
      <c r="D16">
        <v>42264</v>
      </c>
      <c r="E16">
        <v>1</v>
      </c>
      <c r="G16" t="s">
        <v>5</v>
      </c>
      <c r="H16">
        <v>16</v>
      </c>
      <c r="I16">
        <v>4.4925689697265597E-2</v>
      </c>
      <c r="J16">
        <v>42376</v>
      </c>
      <c r="K16">
        <v>1</v>
      </c>
      <c r="M16" t="s">
        <v>5</v>
      </c>
      <c r="N16">
        <v>16</v>
      </c>
      <c r="O16">
        <v>4.2882919311523403E-2</v>
      </c>
      <c r="P16">
        <v>43960</v>
      </c>
      <c r="Q16">
        <v>2</v>
      </c>
      <c r="S16" t="s">
        <v>5</v>
      </c>
      <c r="T16">
        <v>32</v>
      </c>
      <c r="U16">
        <v>0.25934457778930597</v>
      </c>
      <c r="V16">
        <v>147208</v>
      </c>
      <c r="W16">
        <v>32</v>
      </c>
      <c r="Y16" t="s">
        <v>5</v>
      </c>
      <c r="Z16">
        <v>32</v>
      </c>
      <c r="AA16">
        <v>0.277253627777099</v>
      </c>
      <c r="AB16">
        <v>147348</v>
      </c>
      <c r="AC16">
        <v>32</v>
      </c>
      <c r="AE16" t="s">
        <v>5</v>
      </c>
      <c r="AF16">
        <v>32</v>
      </c>
      <c r="AG16">
        <v>0.28567409515380798</v>
      </c>
      <c r="AH16">
        <v>147292</v>
      </c>
      <c r="AI16">
        <v>256</v>
      </c>
      <c r="AK16" t="s">
        <v>5</v>
      </c>
      <c r="AL16">
        <v>32</v>
      </c>
      <c r="AM16">
        <v>0.38639187812805098</v>
      </c>
      <c r="AN16">
        <v>147208</v>
      </c>
      <c r="AO16">
        <v>1024</v>
      </c>
    </row>
    <row r="17" spans="1:43" x14ac:dyDescent="0.2">
      <c r="A17" t="s">
        <v>5</v>
      </c>
      <c r="B17">
        <v>16</v>
      </c>
      <c r="C17">
        <v>4.9868583679199198E-2</v>
      </c>
      <c r="D17">
        <v>42348</v>
      </c>
      <c r="E17">
        <v>1</v>
      </c>
      <c r="G17" t="s">
        <v>5</v>
      </c>
      <c r="H17">
        <v>16</v>
      </c>
      <c r="I17">
        <v>4.2263031005859299E-2</v>
      </c>
      <c r="J17">
        <v>42376</v>
      </c>
      <c r="K17">
        <v>1</v>
      </c>
      <c r="M17" t="s">
        <v>5</v>
      </c>
      <c r="N17">
        <v>32</v>
      </c>
      <c r="O17">
        <v>0.29277133941650302</v>
      </c>
      <c r="P17">
        <v>148640</v>
      </c>
      <c r="Q17">
        <v>2</v>
      </c>
      <c r="S17" t="s">
        <v>5</v>
      </c>
      <c r="T17">
        <v>64</v>
      </c>
      <c r="U17">
        <v>1.9458382129669101</v>
      </c>
      <c r="V17">
        <v>555092</v>
      </c>
      <c r="W17">
        <v>32</v>
      </c>
      <c r="Y17" t="s">
        <v>5</v>
      </c>
      <c r="Z17">
        <v>64</v>
      </c>
      <c r="AA17">
        <v>1.9542808532714799</v>
      </c>
      <c r="AB17">
        <v>555148</v>
      </c>
      <c r="AC17">
        <v>32</v>
      </c>
      <c r="AE17" t="s">
        <v>5</v>
      </c>
      <c r="AF17">
        <v>64</v>
      </c>
      <c r="AG17">
        <v>1.7990345954895</v>
      </c>
      <c r="AH17">
        <v>555400</v>
      </c>
      <c r="AI17">
        <v>256</v>
      </c>
      <c r="AK17" t="s">
        <v>5</v>
      </c>
      <c r="AL17">
        <v>64</v>
      </c>
      <c r="AM17">
        <v>2.88919949531555</v>
      </c>
      <c r="AN17">
        <v>555316</v>
      </c>
      <c r="AO17">
        <v>1024</v>
      </c>
      <c r="AQ17" t="s">
        <v>40</v>
      </c>
    </row>
    <row r="18" spans="1:43" x14ac:dyDescent="0.2">
      <c r="A18" t="s">
        <v>5</v>
      </c>
      <c r="B18">
        <v>32</v>
      </c>
      <c r="C18">
        <v>0.278370141983032</v>
      </c>
      <c r="D18">
        <v>148232</v>
      </c>
      <c r="E18">
        <v>1</v>
      </c>
      <c r="G18" t="s">
        <v>5</v>
      </c>
      <c r="H18">
        <v>32</v>
      </c>
      <c r="I18">
        <v>0.27680325508117598</v>
      </c>
      <c r="J18">
        <v>148092</v>
      </c>
      <c r="K18">
        <v>1</v>
      </c>
      <c r="M18" t="s">
        <v>5</v>
      </c>
      <c r="N18">
        <v>64</v>
      </c>
      <c r="O18">
        <v>2.0110831260681099</v>
      </c>
      <c r="P18">
        <v>556056</v>
      </c>
      <c r="Q18">
        <v>2</v>
      </c>
      <c r="S18" t="s">
        <v>5</v>
      </c>
      <c r="T18">
        <v>128</v>
      </c>
      <c r="U18">
        <v>13.6963748931884</v>
      </c>
      <c r="V18">
        <v>2140516</v>
      </c>
      <c r="W18">
        <v>32</v>
      </c>
      <c r="AE18" t="s">
        <v>5</v>
      </c>
      <c r="AF18">
        <v>128</v>
      </c>
      <c r="AG18">
        <v>13.179716348648</v>
      </c>
      <c r="AH18">
        <v>2140152</v>
      </c>
      <c r="AI18">
        <v>256</v>
      </c>
      <c r="AK18" t="s">
        <v>5</v>
      </c>
      <c r="AL18">
        <v>128</v>
      </c>
      <c r="AM18">
        <v>20.53489112854</v>
      </c>
      <c r="AN18">
        <v>2140908</v>
      </c>
      <c r="AO18">
        <v>1024</v>
      </c>
    </row>
    <row r="19" spans="1:43" x14ac:dyDescent="0.2">
      <c r="A19" t="s">
        <v>5</v>
      </c>
      <c r="B19">
        <v>32</v>
      </c>
      <c r="C19">
        <v>0.27474880218505798</v>
      </c>
      <c r="D19">
        <v>146388</v>
      </c>
      <c r="E19">
        <v>1</v>
      </c>
      <c r="G19" t="s">
        <v>5</v>
      </c>
      <c r="H19">
        <v>32</v>
      </c>
      <c r="I19">
        <v>0.291219472885131</v>
      </c>
      <c r="J19">
        <v>146276</v>
      </c>
      <c r="K19">
        <v>1</v>
      </c>
      <c r="M19" t="s">
        <v>5</v>
      </c>
      <c r="N19">
        <v>128</v>
      </c>
      <c r="O19">
        <v>14.310918807983301</v>
      </c>
      <c r="P19">
        <v>2140972</v>
      </c>
      <c r="Q19">
        <v>2</v>
      </c>
      <c r="S19" t="s">
        <v>5</v>
      </c>
      <c r="T19">
        <v>256</v>
      </c>
      <c r="U19">
        <v>97.453359127044607</v>
      </c>
      <c r="V19">
        <v>8415196</v>
      </c>
      <c r="W19">
        <v>32</v>
      </c>
      <c r="AE19" t="s">
        <v>5</v>
      </c>
      <c r="AF19">
        <v>256</v>
      </c>
      <c r="AG19">
        <v>92.898334980010901</v>
      </c>
      <c r="AH19">
        <v>8415028</v>
      </c>
      <c r="AI19">
        <v>256</v>
      </c>
      <c r="AK19" t="s">
        <v>5</v>
      </c>
      <c r="AL19">
        <v>256</v>
      </c>
      <c r="AM19">
        <v>140.42402887344301</v>
      </c>
      <c r="AN19">
        <v>8414384</v>
      </c>
      <c r="AO19">
        <v>1024</v>
      </c>
    </row>
    <row r="20" spans="1:43" x14ac:dyDescent="0.2">
      <c r="A20" t="s">
        <v>5</v>
      </c>
      <c r="B20">
        <v>32</v>
      </c>
      <c r="C20">
        <v>0.29919958114624001</v>
      </c>
      <c r="D20">
        <v>146388</v>
      </c>
      <c r="E20">
        <v>1</v>
      </c>
      <c r="G20" t="s">
        <v>5</v>
      </c>
      <c r="H20">
        <v>32</v>
      </c>
      <c r="I20">
        <v>0.28725266456603998</v>
      </c>
      <c r="J20">
        <v>146472</v>
      </c>
      <c r="K20">
        <v>1</v>
      </c>
      <c r="M20" t="s">
        <v>5</v>
      </c>
      <c r="N20">
        <v>256</v>
      </c>
      <c r="O20">
        <v>103.31731057167001</v>
      </c>
      <c r="P20">
        <v>8412056</v>
      </c>
      <c r="Q20">
        <v>2</v>
      </c>
      <c r="S20" t="s">
        <v>5</v>
      </c>
      <c r="T20">
        <v>512</v>
      </c>
      <c r="U20">
        <v>682.86194801330498</v>
      </c>
      <c r="V20">
        <v>32826076</v>
      </c>
      <c r="W20">
        <v>32</v>
      </c>
      <c r="AE20" t="s">
        <v>5</v>
      </c>
      <c r="AF20">
        <v>512</v>
      </c>
      <c r="AG20">
        <v>654.00639891624405</v>
      </c>
      <c r="AH20">
        <v>32826720</v>
      </c>
      <c r="AI20">
        <v>256</v>
      </c>
      <c r="AK20" t="s">
        <v>5</v>
      </c>
      <c r="AL20">
        <v>512</v>
      </c>
      <c r="AM20">
        <v>1127.21340727806</v>
      </c>
      <c r="AN20">
        <v>32829296</v>
      </c>
      <c r="AO20">
        <v>1024</v>
      </c>
    </row>
    <row r="21" spans="1:43" x14ac:dyDescent="0.2">
      <c r="A21" t="s">
        <v>5</v>
      </c>
      <c r="B21">
        <v>32</v>
      </c>
      <c r="C21">
        <v>0.27729773521423301</v>
      </c>
      <c r="D21">
        <v>146388</v>
      </c>
      <c r="E21">
        <v>1</v>
      </c>
      <c r="G21" t="s">
        <v>5</v>
      </c>
      <c r="H21">
        <v>32</v>
      </c>
      <c r="I21">
        <v>0.29226016998290999</v>
      </c>
      <c r="J21">
        <v>146416</v>
      </c>
      <c r="K21">
        <v>1</v>
      </c>
      <c r="S21" t="s">
        <v>5</v>
      </c>
      <c r="T21">
        <v>1024</v>
      </c>
      <c r="U21">
        <v>5140.83496642112</v>
      </c>
      <c r="V21">
        <v>130168728</v>
      </c>
      <c r="W21">
        <v>32</v>
      </c>
      <c r="Y21" s="1" t="s">
        <v>0</v>
      </c>
      <c r="Z21" t="s">
        <v>1</v>
      </c>
      <c r="AA21" t="s">
        <v>2</v>
      </c>
      <c r="AB21" t="s">
        <v>3</v>
      </c>
      <c r="AC21" t="s">
        <v>4</v>
      </c>
      <c r="AK21" t="s">
        <v>5</v>
      </c>
      <c r="AL21">
        <v>1024</v>
      </c>
      <c r="AM21">
        <v>12079.1755814552</v>
      </c>
      <c r="AN21">
        <v>130169148</v>
      </c>
      <c r="AO21">
        <v>1024</v>
      </c>
    </row>
    <row r="22" spans="1:43" x14ac:dyDescent="0.2">
      <c r="A22" t="s">
        <v>5</v>
      </c>
      <c r="B22">
        <v>32</v>
      </c>
      <c r="C22">
        <v>0.27830266952514598</v>
      </c>
      <c r="D22">
        <v>146220</v>
      </c>
      <c r="E22">
        <v>1</v>
      </c>
      <c r="G22" t="s">
        <v>5</v>
      </c>
      <c r="H22">
        <v>32</v>
      </c>
      <c r="I22">
        <v>0.28247165679931602</v>
      </c>
      <c r="J22">
        <v>146304</v>
      </c>
      <c r="K22">
        <v>1</v>
      </c>
      <c r="S22" t="s">
        <v>5</v>
      </c>
      <c r="T22">
        <v>2</v>
      </c>
      <c r="U22">
        <v>0</v>
      </c>
      <c r="V22">
        <v>496</v>
      </c>
      <c r="W22">
        <v>64</v>
      </c>
      <c r="Y22" t="s">
        <v>5</v>
      </c>
      <c r="Z22">
        <v>2</v>
      </c>
      <c r="AA22">
        <v>0</v>
      </c>
      <c r="AB22">
        <v>2568</v>
      </c>
      <c r="AC22">
        <v>128</v>
      </c>
      <c r="AE22" s="3" t="s">
        <v>6</v>
      </c>
      <c r="AF22" s="3">
        <v>2</v>
      </c>
      <c r="AG22" s="4">
        <v>2.9325485229492099E-5</v>
      </c>
      <c r="AH22" s="3">
        <v>1992</v>
      </c>
      <c r="AI22" s="3">
        <v>4</v>
      </c>
      <c r="AK22" t="s">
        <v>5</v>
      </c>
      <c r="AL22">
        <v>2</v>
      </c>
      <c r="AM22">
        <v>0</v>
      </c>
      <c r="AN22">
        <v>496</v>
      </c>
      <c r="AO22">
        <v>2048</v>
      </c>
    </row>
    <row r="23" spans="1:43" x14ac:dyDescent="0.2">
      <c r="A23" t="s">
        <v>5</v>
      </c>
      <c r="B23">
        <v>32</v>
      </c>
      <c r="C23">
        <v>0.27834010124206499</v>
      </c>
      <c r="D23">
        <v>146304</v>
      </c>
      <c r="E23">
        <v>1</v>
      </c>
      <c r="G23" t="s">
        <v>5</v>
      </c>
      <c r="H23">
        <v>32</v>
      </c>
      <c r="I23">
        <v>0.27602577209472601</v>
      </c>
      <c r="J23">
        <v>146416</v>
      </c>
      <c r="K23">
        <v>1</v>
      </c>
      <c r="S23" t="s">
        <v>5</v>
      </c>
      <c r="T23">
        <v>4</v>
      </c>
      <c r="U23">
        <v>0</v>
      </c>
      <c r="V23">
        <v>808</v>
      </c>
      <c r="W23">
        <v>64</v>
      </c>
      <c r="Y23" t="s">
        <v>5</v>
      </c>
      <c r="Z23">
        <v>4</v>
      </c>
      <c r="AA23">
        <v>4.6873092651367101E-4</v>
      </c>
      <c r="AB23">
        <v>808</v>
      </c>
      <c r="AC23">
        <v>128</v>
      </c>
      <c r="AE23" s="3"/>
      <c r="AF23" s="3">
        <v>4</v>
      </c>
      <c r="AG23" s="4">
        <v>7.2002410888671794E-5</v>
      </c>
      <c r="AH23" s="3">
        <v>864</v>
      </c>
      <c r="AI23" s="3">
        <v>4</v>
      </c>
      <c r="AK23" t="s">
        <v>5</v>
      </c>
      <c r="AL23">
        <v>4</v>
      </c>
      <c r="AM23">
        <v>4.9662590026855404E-4</v>
      </c>
      <c r="AN23">
        <v>808</v>
      </c>
      <c r="AO23">
        <v>2048</v>
      </c>
    </row>
    <row r="24" spans="1:43" x14ac:dyDescent="0.2">
      <c r="A24" t="s">
        <v>5</v>
      </c>
      <c r="B24">
        <v>32</v>
      </c>
      <c r="C24">
        <v>0.29922318458557101</v>
      </c>
      <c r="D24">
        <v>146248</v>
      </c>
      <c r="E24">
        <v>1</v>
      </c>
      <c r="G24" t="s">
        <v>5</v>
      </c>
      <c r="H24">
        <v>32</v>
      </c>
      <c r="I24">
        <v>0.31216621398925698</v>
      </c>
      <c r="J24">
        <v>146304</v>
      </c>
      <c r="K24">
        <v>1</v>
      </c>
      <c r="M24" s="1" t="s">
        <v>0</v>
      </c>
      <c r="N24" t="s">
        <v>1</v>
      </c>
      <c r="O24" t="s">
        <v>2</v>
      </c>
      <c r="P24" t="s">
        <v>3</v>
      </c>
      <c r="Q24" t="s">
        <v>4</v>
      </c>
      <c r="S24" t="s">
        <v>5</v>
      </c>
      <c r="T24">
        <v>8</v>
      </c>
      <c r="U24">
        <v>5.0015449523925703E-3</v>
      </c>
      <c r="V24">
        <v>12292</v>
      </c>
      <c r="W24">
        <v>64</v>
      </c>
      <c r="Y24" t="s">
        <v>5</v>
      </c>
      <c r="Z24">
        <v>8</v>
      </c>
      <c r="AA24">
        <v>6.9546699523925703E-3</v>
      </c>
      <c r="AB24">
        <v>17992</v>
      </c>
      <c r="AC24">
        <v>128</v>
      </c>
      <c r="AE24" s="3"/>
      <c r="AF24" s="3">
        <v>8</v>
      </c>
      <c r="AG24" s="3">
        <v>3.88860702514648E-4</v>
      </c>
      <c r="AH24" s="3">
        <v>2624</v>
      </c>
      <c r="AI24" s="3">
        <v>4</v>
      </c>
      <c r="AK24" t="s">
        <v>5</v>
      </c>
      <c r="AL24">
        <v>8</v>
      </c>
      <c r="AM24">
        <v>1.8350601196289E-2</v>
      </c>
      <c r="AN24">
        <v>12320</v>
      </c>
      <c r="AO24">
        <v>2048</v>
      </c>
    </row>
    <row r="25" spans="1:43" x14ac:dyDescent="0.2">
      <c r="A25" t="s">
        <v>5</v>
      </c>
      <c r="B25">
        <v>32</v>
      </c>
      <c r="C25">
        <v>0.26932334899902299</v>
      </c>
      <c r="D25">
        <v>146332</v>
      </c>
      <c r="E25">
        <v>1</v>
      </c>
      <c r="G25" t="s">
        <v>5</v>
      </c>
      <c r="H25">
        <v>32</v>
      </c>
      <c r="I25">
        <v>0.29226040840148898</v>
      </c>
      <c r="J25">
        <v>146500</v>
      </c>
      <c r="K25">
        <v>1</v>
      </c>
      <c r="M25" t="s">
        <v>5</v>
      </c>
      <c r="N25">
        <v>2</v>
      </c>
      <c r="O25">
        <v>0</v>
      </c>
      <c r="P25">
        <v>2568</v>
      </c>
      <c r="Q25">
        <v>2</v>
      </c>
      <c r="S25" t="s">
        <v>5</v>
      </c>
      <c r="T25">
        <v>16</v>
      </c>
      <c r="U25">
        <v>4.0596723556518499E-2</v>
      </c>
      <c r="V25">
        <v>42788</v>
      </c>
      <c r="W25">
        <v>64</v>
      </c>
      <c r="Y25" t="s">
        <v>5</v>
      </c>
      <c r="Z25">
        <v>16</v>
      </c>
      <c r="AA25">
        <v>4.1167259216308497E-2</v>
      </c>
      <c r="AB25">
        <v>43988</v>
      </c>
      <c r="AC25">
        <v>128</v>
      </c>
      <c r="AE25" s="3"/>
      <c r="AF25" s="3">
        <v>16</v>
      </c>
      <c r="AG25" s="3">
        <v>2.6741027832031198E-3</v>
      </c>
      <c r="AH25" s="3">
        <v>9600</v>
      </c>
      <c r="AI25" s="3">
        <v>4</v>
      </c>
      <c r="AK25" t="s">
        <v>5</v>
      </c>
      <c r="AL25">
        <v>16</v>
      </c>
      <c r="AM25">
        <v>8.9762687683105399E-2</v>
      </c>
      <c r="AN25">
        <v>42704</v>
      </c>
      <c r="AO25">
        <v>2048</v>
      </c>
    </row>
    <row r="26" spans="1:43" x14ac:dyDescent="0.2">
      <c r="A26" t="s">
        <v>5</v>
      </c>
      <c r="B26">
        <v>32</v>
      </c>
      <c r="C26">
        <v>0.27330088615417403</v>
      </c>
      <c r="D26">
        <v>146416</v>
      </c>
      <c r="E26">
        <v>1</v>
      </c>
      <c r="G26" t="s">
        <v>5</v>
      </c>
      <c r="H26">
        <v>32</v>
      </c>
      <c r="I26">
        <v>0.29126048088073703</v>
      </c>
      <c r="J26">
        <v>146388</v>
      </c>
      <c r="K26">
        <v>1</v>
      </c>
      <c r="M26" t="s">
        <v>5</v>
      </c>
      <c r="N26">
        <v>4</v>
      </c>
      <c r="O26">
        <v>0</v>
      </c>
      <c r="P26">
        <v>808</v>
      </c>
      <c r="Q26">
        <v>2</v>
      </c>
      <c r="S26" t="s">
        <v>5</v>
      </c>
      <c r="T26">
        <v>32</v>
      </c>
      <c r="U26">
        <v>0.301627397537231</v>
      </c>
      <c r="V26">
        <v>147096</v>
      </c>
      <c r="W26">
        <v>64</v>
      </c>
      <c r="Y26" t="s">
        <v>5</v>
      </c>
      <c r="Z26">
        <v>32</v>
      </c>
      <c r="AA26">
        <v>0.265853881835937</v>
      </c>
      <c r="AB26">
        <v>148752</v>
      </c>
      <c r="AC26">
        <v>128</v>
      </c>
      <c r="AE26" s="3"/>
      <c r="AF26" s="3">
        <v>32</v>
      </c>
      <c r="AG26" s="3">
        <v>2.0171880722045898E-2</v>
      </c>
      <c r="AH26" s="3">
        <v>38168</v>
      </c>
      <c r="AI26" s="3">
        <v>4</v>
      </c>
      <c r="AK26" t="s">
        <v>5</v>
      </c>
      <c r="AL26">
        <v>32</v>
      </c>
      <c r="AM26">
        <v>0.82137703895568803</v>
      </c>
      <c r="AN26">
        <v>147208</v>
      </c>
      <c r="AO26">
        <v>2048</v>
      </c>
    </row>
    <row r="27" spans="1:43" x14ac:dyDescent="0.2">
      <c r="A27" t="s">
        <v>5</v>
      </c>
      <c r="B27">
        <v>32</v>
      </c>
      <c r="C27">
        <v>0.28926420211791898</v>
      </c>
      <c r="D27">
        <v>146360</v>
      </c>
      <c r="E27">
        <v>1</v>
      </c>
      <c r="G27" t="s">
        <v>5</v>
      </c>
      <c r="H27">
        <v>32</v>
      </c>
      <c r="I27">
        <v>0.27940893173217701</v>
      </c>
      <c r="J27">
        <v>146388</v>
      </c>
      <c r="K27">
        <v>1</v>
      </c>
      <c r="M27" t="s">
        <v>5</v>
      </c>
      <c r="N27">
        <v>8</v>
      </c>
      <c r="O27">
        <v>6.9806575775146398E-3</v>
      </c>
      <c r="P27">
        <v>18020</v>
      </c>
      <c r="Q27">
        <v>2</v>
      </c>
      <c r="S27" t="s">
        <v>5</v>
      </c>
      <c r="T27">
        <v>64</v>
      </c>
      <c r="U27">
        <v>2.1870348453521702</v>
      </c>
      <c r="V27">
        <v>555288</v>
      </c>
      <c r="W27">
        <v>64</v>
      </c>
      <c r="Y27" t="s">
        <v>5</v>
      </c>
      <c r="Z27">
        <v>64</v>
      </c>
      <c r="AA27">
        <v>1.9879512786865201</v>
      </c>
      <c r="AB27">
        <v>556196</v>
      </c>
      <c r="AC27">
        <v>128</v>
      </c>
      <c r="AE27" s="3"/>
      <c r="AF27" s="3">
        <v>64</v>
      </c>
      <c r="AG27" s="3">
        <v>0.17279791831970201</v>
      </c>
      <c r="AH27" s="3">
        <v>152384</v>
      </c>
      <c r="AI27" s="3">
        <v>4</v>
      </c>
      <c r="AK27" t="s">
        <v>5</v>
      </c>
      <c r="AL27">
        <v>64</v>
      </c>
      <c r="AM27">
        <v>5.8547821044921804</v>
      </c>
      <c r="AN27">
        <v>555456</v>
      </c>
      <c r="AO27">
        <v>2048</v>
      </c>
    </row>
    <row r="28" spans="1:43" x14ac:dyDescent="0.2">
      <c r="A28" t="s">
        <v>5</v>
      </c>
      <c r="B28">
        <v>32</v>
      </c>
      <c r="C28">
        <v>0.34009838104248002</v>
      </c>
      <c r="D28">
        <v>146332</v>
      </c>
      <c r="E28">
        <v>1</v>
      </c>
      <c r="G28" t="s">
        <v>5</v>
      </c>
      <c r="H28">
        <v>32</v>
      </c>
      <c r="I28">
        <v>0.30329442024230902</v>
      </c>
      <c r="J28">
        <v>146360</v>
      </c>
      <c r="K28">
        <v>1</v>
      </c>
      <c r="M28" t="s">
        <v>5</v>
      </c>
      <c r="N28">
        <v>16</v>
      </c>
      <c r="O28">
        <v>4.48682308197021E-2</v>
      </c>
      <c r="P28">
        <v>44128</v>
      </c>
      <c r="Q28">
        <v>2</v>
      </c>
      <c r="S28" t="s">
        <v>5</v>
      </c>
      <c r="T28">
        <v>128</v>
      </c>
      <c r="U28">
        <v>14.982272148132299</v>
      </c>
      <c r="V28">
        <v>2140400</v>
      </c>
      <c r="W28">
        <v>64</v>
      </c>
      <c r="Y28" t="s">
        <v>5</v>
      </c>
      <c r="Z28">
        <v>128</v>
      </c>
      <c r="AA28">
        <v>16.1210260391235</v>
      </c>
      <c r="AB28">
        <v>2140860</v>
      </c>
      <c r="AC28">
        <v>128</v>
      </c>
      <c r="AE28" s="3"/>
      <c r="AF28" s="3">
        <v>128</v>
      </c>
      <c r="AG28" s="3">
        <v>1.21706271171569</v>
      </c>
      <c r="AH28" s="3">
        <v>615272</v>
      </c>
      <c r="AI28" s="3">
        <v>4</v>
      </c>
      <c r="AK28" t="s">
        <v>5</v>
      </c>
      <c r="AL28">
        <v>128</v>
      </c>
      <c r="AM28">
        <v>38.412716150283799</v>
      </c>
      <c r="AN28">
        <v>2140484</v>
      </c>
      <c r="AO28">
        <v>2048</v>
      </c>
    </row>
    <row r="29" spans="1:43" x14ac:dyDescent="0.2">
      <c r="A29" t="s">
        <v>5</v>
      </c>
      <c r="B29">
        <v>32</v>
      </c>
      <c r="C29">
        <v>0.278005361557006</v>
      </c>
      <c r="D29">
        <v>146360</v>
      </c>
      <c r="E29">
        <v>1</v>
      </c>
      <c r="G29" t="s">
        <v>5</v>
      </c>
      <c r="H29">
        <v>32</v>
      </c>
      <c r="I29">
        <v>0.29190301895141602</v>
      </c>
      <c r="J29">
        <v>146360</v>
      </c>
      <c r="K29">
        <v>1</v>
      </c>
      <c r="M29" t="s">
        <v>5</v>
      </c>
      <c r="N29">
        <v>32</v>
      </c>
      <c r="O29">
        <v>0.273348808288574</v>
      </c>
      <c r="P29">
        <v>148696</v>
      </c>
      <c r="Q29">
        <v>2</v>
      </c>
      <c r="S29" t="s">
        <v>5</v>
      </c>
      <c r="T29">
        <v>256</v>
      </c>
      <c r="U29">
        <v>108.241723060607</v>
      </c>
      <c r="V29">
        <v>8412876</v>
      </c>
      <c r="W29">
        <v>64</v>
      </c>
      <c r="Y29" t="s">
        <v>5</v>
      </c>
      <c r="Z29">
        <v>256</v>
      </c>
      <c r="AA29">
        <v>109.393362522125</v>
      </c>
      <c r="AB29">
        <v>8412644</v>
      </c>
      <c r="AC29">
        <v>128</v>
      </c>
      <c r="AE29" s="3"/>
      <c r="AF29" s="3">
        <v>256</v>
      </c>
      <c r="AG29" s="3">
        <v>9.8687899112701398</v>
      </c>
      <c r="AH29" s="3">
        <v>2401072</v>
      </c>
      <c r="AI29" s="3">
        <v>4</v>
      </c>
      <c r="AK29" t="s">
        <v>5</v>
      </c>
      <c r="AL29">
        <v>256</v>
      </c>
      <c r="AM29">
        <v>218.85748910903899</v>
      </c>
      <c r="AN29">
        <v>8413184</v>
      </c>
      <c r="AO29">
        <v>2048</v>
      </c>
    </row>
    <row r="30" spans="1:43" x14ac:dyDescent="0.2">
      <c r="A30" t="s">
        <v>5</v>
      </c>
      <c r="B30">
        <v>32</v>
      </c>
      <c r="C30">
        <v>0.29724693298339799</v>
      </c>
      <c r="D30">
        <v>146500</v>
      </c>
      <c r="E30">
        <v>1</v>
      </c>
      <c r="G30" t="s">
        <v>5</v>
      </c>
      <c r="H30">
        <v>32</v>
      </c>
      <c r="I30">
        <v>0.29221844673156699</v>
      </c>
      <c r="J30">
        <v>146360</v>
      </c>
      <c r="K30">
        <v>1</v>
      </c>
      <c r="M30" t="s">
        <v>5</v>
      </c>
      <c r="N30">
        <v>64</v>
      </c>
      <c r="O30">
        <v>1.9699749946594201</v>
      </c>
      <c r="P30">
        <v>556252</v>
      </c>
      <c r="Q30">
        <v>2</v>
      </c>
      <c r="S30" t="s">
        <v>5</v>
      </c>
      <c r="T30">
        <v>512</v>
      </c>
      <c r="U30">
        <v>760.51410698890595</v>
      </c>
      <c r="V30">
        <v>32828664</v>
      </c>
      <c r="W30">
        <v>64</v>
      </c>
      <c r="Y30" t="s">
        <v>5</v>
      </c>
      <c r="Z30">
        <v>512</v>
      </c>
      <c r="AA30">
        <v>743.69203829765297</v>
      </c>
      <c r="AB30">
        <v>32828300</v>
      </c>
      <c r="AC30">
        <v>128</v>
      </c>
      <c r="AE30" s="3"/>
      <c r="AF30" s="3">
        <v>512</v>
      </c>
      <c r="AG30" s="3">
        <v>93.426249265670705</v>
      </c>
      <c r="AH30" s="3">
        <v>9530280</v>
      </c>
      <c r="AI30" s="3">
        <v>4</v>
      </c>
    </row>
    <row r="31" spans="1:43" x14ac:dyDescent="0.2">
      <c r="A31" t="s">
        <v>5</v>
      </c>
      <c r="B31">
        <v>32</v>
      </c>
      <c r="C31">
        <v>0.272309780120849</v>
      </c>
      <c r="D31">
        <v>146304</v>
      </c>
      <c r="E31">
        <v>1</v>
      </c>
      <c r="G31" t="s">
        <v>5</v>
      </c>
      <c r="H31">
        <v>32</v>
      </c>
      <c r="I31">
        <v>0.29125714302062899</v>
      </c>
      <c r="J31">
        <v>146444</v>
      </c>
      <c r="K31">
        <v>1</v>
      </c>
      <c r="M31" t="s">
        <v>5</v>
      </c>
      <c r="N31">
        <v>128</v>
      </c>
      <c r="O31">
        <v>13.968804121017399</v>
      </c>
      <c r="P31">
        <v>2141084</v>
      </c>
      <c r="Q31">
        <v>2</v>
      </c>
      <c r="S31" t="s">
        <v>5</v>
      </c>
      <c r="T31">
        <v>1024</v>
      </c>
      <c r="U31">
        <v>5195.7534902095704</v>
      </c>
      <c r="V31">
        <v>130167204</v>
      </c>
      <c r="W31">
        <v>64</v>
      </c>
      <c r="Y31" t="s">
        <v>5</v>
      </c>
      <c r="Z31">
        <v>1024</v>
      </c>
      <c r="AA31">
        <v>5189.0377151966004</v>
      </c>
      <c r="AB31">
        <v>130168000</v>
      </c>
      <c r="AC31">
        <v>128</v>
      </c>
      <c r="AE31" s="3"/>
      <c r="AF31" s="3">
        <v>1024</v>
      </c>
      <c r="AG31" s="3">
        <v>818.41452074050903</v>
      </c>
      <c r="AH31" s="3">
        <v>38612536</v>
      </c>
      <c r="AI31" s="3">
        <v>4</v>
      </c>
    </row>
    <row r="32" spans="1:43" x14ac:dyDescent="0.2">
      <c r="A32" t="s">
        <v>5</v>
      </c>
      <c r="B32">
        <v>32</v>
      </c>
      <c r="C32">
        <v>0.28722333908080999</v>
      </c>
      <c r="D32">
        <v>146556</v>
      </c>
      <c r="E32">
        <v>1</v>
      </c>
      <c r="G32" t="s">
        <v>5</v>
      </c>
      <c r="H32">
        <v>32</v>
      </c>
      <c r="I32">
        <v>0.31614875793456998</v>
      </c>
      <c r="J32">
        <v>146444</v>
      </c>
      <c r="K32">
        <v>1</v>
      </c>
      <c r="M32" t="s">
        <v>5</v>
      </c>
      <c r="N32">
        <v>256</v>
      </c>
      <c r="O32">
        <v>98.143341541290198</v>
      </c>
      <c r="P32">
        <v>8410852</v>
      </c>
      <c r="Q32">
        <v>2</v>
      </c>
      <c r="Y32" t="s">
        <v>5</v>
      </c>
      <c r="Z32">
        <v>2</v>
      </c>
      <c r="AA32">
        <v>4.9614906311035102E-4</v>
      </c>
      <c r="AB32">
        <v>496</v>
      </c>
      <c r="AC32">
        <v>128</v>
      </c>
    </row>
    <row r="33" spans="1:29" x14ac:dyDescent="0.2">
      <c r="A33" t="s">
        <v>5</v>
      </c>
      <c r="B33">
        <v>32</v>
      </c>
      <c r="C33">
        <v>0.28781723976135198</v>
      </c>
      <c r="D33">
        <v>146472</v>
      </c>
      <c r="E33">
        <v>1</v>
      </c>
      <c r="G33" t="s">
        <v>5</v>
      </c>
      <c r="H33">
        <v>32</v>
      </c>
      <c r="I33">
        <v>0.27630448341369601</v>
      </c>
      <c r="J33">
        <v>146304</v>
      </c>
      <c r="K33">
        <v>1</v>
      </c>
      <c r="M33" t="s">
        <v>5</v>
      </c>
      <c r="N33">
        <v>512</v>
      </c>
      <c r="O33">
        <v>680.06676888465802</v>
      </c>
      <c r="P33">
        <v>32827460</v>
      </c>
      <c r="Q33">
        <v>2</v>
      </c>
      <c r="S33" t="s">
        <v>31</v>
      </c>
      <c r="T33">
        <f>SUM(U2:U11)</f>
        <v>5757.5387613773282</v>
      </c>
      <c r="Y33" t="s">
        <v>5</v>
      </c>
      <c r="Z33">
        <v>4</v>
      </c>
      <c r="AA33">
        <v>0</v>
      </c>
      <c r="AB33">
        <v>808</v>
      </c>
      <c r="AC33">
        <v>128</v>
      </c>
    </row>
    <row r="34" spans="1:29" x14ac:dyDescent="0.2">
      <c r="A34" t="s">
        <v>5</v>
      </c>
      <c r="B34">
        <v>64</v>
      </c>
      <c r="C34">
        <v>2.0744183063507</v>
      </c>
      <c r="D34">
        <v>555776</v>
      </c>
      <c r="E34">
        <v>1</v>
      </c>
      <c r="G34" t="s">
        <v>5</v>
      </c>
      <c r="H34">
        <v>64</v>
      </c>
      <c r="I34">
        <v>2.0329234600067099</v>
      </c>
      <c r="J34">
        <v>555972</v>
      </c>
      <c r="K34">
        <v>1</v>
      </c>
      <c r="M34" t="s">
        <v>5</v>
      </c>
      <c r="N34">
        <v>1024</v>
      </c>
      <c r="O34">
        <v>7621.64719963073</v>
      </c>
      <c r="P34">
        <v>130167944</v>
      </c>
      <c r="Q34">
        <v>2</v>
      </c>
      <c r="S34" t="s">
        <v>32</v>
      </c>
      <c r="T34">
        <f>COUNT(U2:U11)</f>
        <v>10</v>
      </c>
      <c r="Y34" t="s">
        <v>5</v>
      </c>
      <c r="Z34">
        <v>8</v>
      </c>
      <c r="AA34">
        <v>6.4449310302734297E-3</v>
      </c>
      <c r="AB34">
        <v>12292</v>
      </c>
      <c r="AC34">
        <v>128</v>
      </c>
    </row>
    <row r="35" spans="1:29" x14ac:dyDescent="0.2">
      <c r="A35" t="s">
        <v>5</v>
      </c>
      <c r="B35">
        <v>64</v>
      </c>
      <c r="C35">
        <v>2.0128436088561998</v>
      </c>
      <c r="D35">
        <v>554448</v>
      </c>
      <c r="E35">
        <v>1</v>
      </c>
      <c r="G35" t="s">
        <v>5</v>
      </c>
      <c r="H35">
        <v>64</v>
      </c>
      <c r="I35">
        <v>2.0727722644805899</v>
      </c>
      <c r="J35">
        <v>554448</v>
      </c>
      <c r="K35">
        <v>1</v>
      </c>
      <c r="S35" t="s">
        <v>33</v>
      </c>
      <c r="T35">
        <f>T33/T34</f>
        <v>575.75387613773285</v>
      </c>
    </row>
    <row r="36" spans="1:29" x14ac:dyDescent="0.2">
      <c r="A36" t="s">
        <v>5</v>
      </c>
      <c r="B36">
        <v>64</v>
      </c>
      <c r="C36">
        <v>2.07265853881835</v>
      </c>
      <c r="D36">
        <v>554252</v>
      </c>
      <c r="E36">
        <v>1</v>
      </c>
      <c r="G36" t="s">
        <v>5</v>
      </c>
      <c r="H36">
        <v>64</v>
      </c>
      <c r="I36">
        <v>2.0212106704711901</v>
      </c>
      <c r="J36">
        <v>554476</v>
      </c>
      <c r="K36">
        <v>1</v>
      </c>
    </row>
    <row r="37" spans="1:29" x14ac:dyDescent="0.2">
      <c r="A37" t="s">
        <v>5</v>
      </c>
      <c r="B37">
        <v>64</v>
      </c>
      <c r="C37">
        <v>2.02892589569091</v>
      </c>
      <c r="D37">
        <v>554504</v>
      </c>
      <c r="E37">
        <v>1</v>
      </c>
      <c r="G37" t="s">
        <v>5</v>
      </c>
      <c r="H37">
        <v>64</v>
      </c>
      <c r="I37">
        <v>2.2795922756195002</v>
      </c>
      <c r="J37">
        <v>554616</v>
      </c>
      <c r="K37">
        <v>1</v>
      </c>
    </row>
    <row r="38" spans="1:29" x14ac:dyDescent="0.2">
      <c r="A38" t="s">
        <v>5</v>
      </c>
      <c r="B38">
        <v>64</v>
      </c>
      <c r="C38">
        <v>2.01999688148498</v>
      </c>
      <c r="D38">
        <v>554532</v>
      </c>
      <c r="E38">
        <v>1</v>
      </c>
      <c r="G38" t="s">
        <v>5</v>
      </c>
      <c r="H38">
        <v>64</v>
      </c>
      <c r="I38">
        <v>2.3209545612335201</v>
      </c>
      <c r="J38">
        <v>554504</v>
      </c>
      <c r="K38">
        <v>1</v>
      </c>
      <c r="U38" t="s">
        <v>7</v>
      </c>
    </row>
    <row r="39" spans="1:29" ht="17" thickBot="1" x14ac:dyDescent="0.25">
      <c r="A39" t="s">
        <v>5</v>
      </c>
      <c r="B39">
        <v>64</v>
      </c>
      <c r="C39">
        <v>1.94306445121765</v>
      </c>
      <c r="D39">
        <v>554504</v>
      </c>
      <c r="E39">
        <v>1</v>
      </c>
      <c r="G39" t="s">
        <v>5</v>
      </c>
      <c r="H39">
        <v>64</v>
      </c>
      <c r="I39">
        <v>1.99960660934448</v>
      </c>
      <c r="J39">
        <v>554644</v>
      </c>
      <c r="K39">
        <v>1</v>
      </c>
    </row>
    <row r="40" spans="1:29" x14ac:dyDescent="0.2">
      <c r="A40" t="s">
        <v>5</v>
      </c>
      <c r="B40">
        <v>64</v>
      </c>
      <c r="C40">
        <v>2.00746393203735</v>
      </c>
      <c r="D40">
        <v>554448</v>
      </c>
      <c r="E40">
        <v>1</v>
      </c>
      <c r="G40" t="s">
        <v>5</v>
      </c>
      <c r="H40">
        <v>64</v>
      </c>
      <c r="I40">
        <v>2.0082187652587802</v>
      </c>
      <c r="J40">
        <v>554504</v>
      </c>
      <c r="K40">
        <v>1</v>
      </c>
      <c r="U40" s="8" t="s">
        <v>8</v>
      </c>
      <c r="V40" s="8"/>
    </row>
    <row r="41" spans="1:29" x14ac:dyDescent="0.2">
      <c r="A41" t="s">
        <v>5</v>
      </c>
      <c r="B41">
        <v>64</v>
      </c>
      <c r="C41">
        <v>2.1037433147430402</v>
      </c>
      <c r="D41">
        <v>554476</v>
      </c>
      <c r="E41">
        <v>1</v>
      </c>
      <c r="G41" t="s">
        <v>5</v>
      </c>
      <c r="H41">
        <v>64</v>
      </c>
      <c r="I41">
        <v>2.0440046787261901</v>
      </c>
      <c r="J41">
        <v>554420</v>
      </c>
      <c r="K41">
        <v>1</v>
      </c>
      <c r="U41" s="5" t="s">
        <v>9</v>
      </c>
      <c r="V41" s="5">
        <v>0.92583083048814752</v>
      </c>
    </row>
    <row r="42" spans="1:29" x14ac:dyDescent="0.2">
      <c r="A42" t="s">
        <v>5</v>
      </c>
      <c r="B42">
        <v>64</v>
      </c>
      <c r="C42">
        <v>2.0543730258941602</v>
      </c>
      <c r="D42">
        <v>554364</v>
      </c>
      <c r="E42">
        <v>1</v>
      </c>
      <c r="G42" t="s">
        <v>5</v>
      </c>
      <c r="H42">
        <v>64</v>
      </c>
      <c r="I42">
        <v>2.0166139602661102</v>
      </c>
      <c r="J42">
        <v>554532</v>
      </c>
      <c r="K42">
        <v>1</v>
      </c>
      <c r="U42" s="5" t="s">
        <v>10</v>
      </c>
      <c r="V42" s="5">
        <v>0.85716272668237303</v>
      </c>
    </row>
    <row r="43" spans="1:29" x14ac:dyDescent="0.2">
      <c r="A43" t="s">
        <v>5</v>
      </c>
      <c r="B43">
        <v>64</v>
      </c>
      <c r="C43">
        <v>2.1059052944183301</v>
      </c>
      <c r="D43">
        <v>554336</v>
      </c>
      <c r="E43">
        <v>1</v>
      </c>
      <c r="G43" t="s">
        <v>5</v>
      </c>
      <c r="H43">
        <v>64</v>
      </c>
      <c r="I43">
        <v>2.0725696086883501</v>
      </c>
      <c r="J43">
        <v>554252</v>
      </c>
      <c r="K43">
        <v>1</v>
      </c>
      <c r="U43" s="5" t="s">
        <v>11</v>
      </c>
      <c r="V43" s="5">
        <v>0.83930806751766962</v>
      </c>
    </row>
    <row r="44" spans="1:29" x14ac:dyDescent="0.2">
      <c r="A44" t="s">
        <v>5</v>
      </c>
      <c r="B44">
        <v>64</v>
      </c>
      <c r="C44">
        <v>2.0207424163818302</v>
      </c>
      <c r="D44">
        <v>554392</v>
      </c>
      <c r="E44">
        <v>1</v>
      </c>
      <c r="G44" t="s">
        <v>5</v>
      </c>
      <c r="H44">
        <v>64</v>
      </c>
      <c r="I44">
        <v>1.97476458549499</v>
      </c>
      <c r="J44">
        <v>554560</v>
      </c>
      <c r="K44">
        <v>1</v>
      </c>
      <c r="U44" s="5" t="s">
        <v>12</v>
      </c>
      <c r="V44" s="5">
        <v>624.89853831222558</v>
      </c>
    </row>
    <row r="45" spans="1:29" ht="17" thickBot="1" x14ac:dyDescent="0.25">
      <c r="A45" t="s">
        <v>5</v>
      </c>
      <c r="B45">
        <v>64</v>
      </c>
      <c r="C45">
        <v>1.9971497058868399</v>
      </c>
      <c r="D45">
        <v>554616</v>
      </c>
      <c r="E45">
        <v>1</v>
      </c>
      <c r="G45" t="s">
        <v>5</v>
      </c>
      <c r="H45">
        <v>64</v>
      </c>
      <c r="I45">
        <v>2.0260376930236799</v>
      </c>
      <c r="J45">
        <v>554588</v>
      </c>
      <c r="K45">
        <v>1</v>
      </c>
      <c r="U45" s="6" t="s">
        <v>13</v>
      </c>
      <c r="V45" s="6">
        <v>10</v>
      </c>
    </row>
    <row r="46" spans="1:29" x14ac:dyDescent="0.2">
      <c r="A46" t="s">
        <v>5</v>
      </c>
      <c r="B46">
        <v>64</v>
      </c>
      <c r="C46">
        <v>2.0098338127136199</v>
      </c>
      <c r="D46">
        <v>554560</v>
      </c>
      <c r="E46">
        <v>1</v>
      </c>
      <c r="G46" t="s">
        <v>5</v>
      </c>
      <c r="H46">
        <v>64</v>
      </c>
      <c r="I46">
        <v>2.0560960769653298</v>
      </c>
      <c r="J46">
        <v>554756</v>
      </c>
      <c r="K46">
        <v>1</v>
      </c>
    </row>
    <row r="47" spans="1:29" ht="17" thickBot="1" x14ac:dyDescent="0.25">
      <c r="A47" t="s">
        <v>5</v>
      </c>
      <c r="B47">
        <v>64</v>
      </c>
      <c r="C47">
        <v>1.9685258865356401</v>
      </c>
      <c r="D47">
        <v>554224</v>
      </c>
      <c r="E47">
        <v>1</v>
      </c>
      <c r="G47" t="s">
        <v>5</v>
      </c>
      <c r="H47">
        <v>64</v>
      </c>
      <c r="I47">
        <v>2.0165762901306099</v>
      </c>
      <c r="J47">
        <v>554420</v>
      </c>
      <c r="K47">
        <v>1</v>
      </c>
      <c r="U47" t="s">
        <v>14</v>
      </c>
    </row>
    <row r="48" spans="1:29" x14ac:dyDescent="0.2">
      <c r="A48" t="s">
        <v>5</v>
      </c>
      <c r="B48">
        <v>64</v>
      </c>
      <c r="C48">
        <v>2.0210156440734801</v>
      </c>
      <c r="D48">
        <v>554224</v>
      </c>
      <c r="E48">
        <v>1</v>
      </c>
      <c r="G48" t="s">
        <v>5</v>
      </c>
      <c r="H48">
        <v>64</v>
      </c>
      <c r="I48">
        <v>2.0796661376953098</v>
      </c>
      <c r="J48">
        <v>554588</v>
      </c>
      <c r="K48">
        <v>1</v>
      </c>
      <c r="U48" s="7"/>
      <c r="V48" s="7" t="s">
        <v>19</v>
      </c>
      <c r="W48" s="7" t="s">
        <v>20</v>
      </c>
      <c r="X48" s="7" t="s">
        <v>21</v>
      </c>
      <c r="Y48" s="7" t="s">
        <v>22</v>
      </c>
      <c r="Z48" s="7" t="s">
        <v>23</v>
      </c>
    </row>
    <row r="49" spans="1:29" x14ac:dyDescent="0.2">
      <c r="A49" t="s">
        <v>5</v>
      </c>
      <c r="B49">
        <v>64</v>
      </c>
      <c r="C49">
        <v>2.03041648864746</v>
      </c>
      <c r="D49">
        <v>554280</v>
      </c>
      <c r="E49">
        <v>1</v>
      </c>
      <c r="G49" t="s">
        <v>5</v>
      </c>
      <c r="H49">
        <v>64</v>
      </c>
      <c r="I49">
        <v>2.0229582786560001</v>
      </c>
      <c r="J49">
        <v>554476</v>
      </c>
      <c r="K49">
        <v>1</v>
      </c>
      <c r="U49" s="5" t="s">
        <v>15</v>
      </c>
      <c r="V49" s="5">
        <v>1</v>
      </c>
      <c r="W49" s="5">
        <v>18746954.751444522</v>
      </c>
      <c r="X49" s="5">
        <v>18746954.751444522</v>
      </c>
      <c r="Y49" s="5">
        <v>48.007789942968287</v>
      </c>
      <c r="Z49" s="5">
        <v>1.2097178414549756E-4</v>
      </c>
    </row>
    <row r="50" spans="1:29" x14ac:dyDescent="0.2">
      <c r="A50" t="s">
        <v>5</v>
      </c>
      <c r="B50">
        <v>64</v>
      </c>
      <c r="C50">
        <v>2.0661211013793901</v>
      </c>
      <c r="D50">
        <v>554616</v>
      </c>
      <c r="E50">
        <v>1</v>
      </c>
      <c r="G50" t="s">
        <v>5</v>
      </c>
      <c r="H50">
        <v>64</v>
      </c>
      <c r="I50">
        <v>1.97672367095947</v>
      </c>
      <c r="J50">
        <v>554308</v>
      </c>
      <c r="K50">
        <v>1</v>
      </c>
      <c r="U50" s="5" t="s">
        <v>16</v>
      </c>
      <c r="V50" s="5">
        <v>8</v>
      </c>
      <c r="W50" s="5">
        <v>3123985.4654780487</v>
      </c>
      <c r="X50" s="5">
        <v>390498.18318475608</v>
      </c>
      <c r="Y50" s="5"/>
      <c r="Z50" s="5"/>
    </row>
    <row r="51" spans="1:29" ht="17" thickBot="1" x14ac:dyDescent="0.25">
      <c r="G51" t="s">
        <v>5</v>
      </c>
      <c r="H51">
        <v>1</v>
      </c>
      <c r="I51">
        <v>0</v>
      </c>
      <c r="J51">
        <v>432</v>
      </c>
      <c r="K51">
        <v>1</v>
      </c>
      <c r="U51" s="6" t="s">
        <v>17</v>
      </c>
      <c r="V51" s="6">
        <v>9</v>
      </c>
      <c r="W51" s="6">
        <v>21870940.21692257</v>
      </c>
      <c r="X51" s="6"/>
      <c r="Y51" s="6"/>
      <c r="Z51" s="6"/>
    </row>
    <row r="52" spans="1:29" ht="17" thickBot="1" x14ac:dyDescent="0.25">
      <c r="G52" t="s">
        <v>5</v>
      </c>
      <c r="H52">
        <v>2</v>
      </c>
      <c r="I52">
        <v>9.8943710327148394E-4</v>
      </c>
      <c r="J52">
        <v>496</v>
      </c>
      <c r="K52">
        <v>1</v>
      </c>
    </row>
    <row r="53" spans="1:29" x14ac:dyDescent="0.2">
      <c r="G53" t="s">
        <v>5</v>
      </c>
      <c r="H53">
        <v>4</v>
      </c>
      <c r="I53">
        <v>0</v>
      </c>
      <c r="J53">
        <v>808</v>
      </c>
      <c r="K53">
        <v>1</v>
      </c>
      <c r="U53" s="7"/>
      <c r="V53" s="7" t="s">
        <v>24</v>
      </c>
      <c r="W53" s="7" t="s">
        <v>12</v>
      </c>
      <c r="X53" s="7" t="s">
        <v>25</v>
      </c>
      <c r="Y53" s="7" t="s">
        <v>26</v>
      </c>
      <c r="Z53" s="7" t="s">
        <v>27</v>
      </c>
      <c r="AA53" s="7" t="s">
        <v>28</v>
      </c>
      <c r="AB53" s="7" t="s">
        <v>29</v>
      </c>
      <c r="AC53" s="7" t="s">
        <v>30</v>
      </c>
    </row>
    <row r="54" spans="1:29" x14ac:dyDescent="0.2">
      <c r="G54" t="s">
        <v>5</v>
      </c>
      <c r="H54">
        <v>4</v>
      </c>
      <c r="I54">
        <v>9.9301338195800695E-4</v>
      </c>
      <c r="J54">
        <v>808</v>
      </c>
      <c r="K54">
        <v>1</v>
      </c>
      <c r="U54" s="5" t="s">
        <v>18</v>
      </c>
      <c r="V54" s="5">
        <v>-319.34568960260538</v>
      </c>
      <c r="W54" s="5">
        <v>236.09075344196745</v>
      </c>
      <c r="X54" s="5">
        <v>-1.3526395462205278</v>
      </c>
      <c r="Y54" s="5">
        <v>0.21315736045185155</v>
      </c>
      <c r="Z54" s="5">
        <v>-863.77194332324973</v>
      </c>
      <c r="AA54" s="5">
        <v>225.08056411803898</v>
      </c>
      <c r="AB54" s="5">
        <v>-863.77194332324973</v>
      </c>
      <c r="AC54" s="5">
        <v>225.08056411803898</v>
      </c>
    </row>
    <row r="55" spans="1:29" ht="17" thickBot="1" x14ac:dyDescent="0.25">
      <c r="G55" t="s">
        <v>5</v>
      </c>
      <c r="H55">
        <v>8</v>
      </c>
      <c r="I55">
        <v>5.9800148010253898E-3</v>
      </c>
      <c r="J55">
        <v>12236</v>
      </c>
      <c r="K55">
        <v>1</v>
      </c>
      <c r="U55" s="6" t="s">
        <v>1</v>
      </c>
      <c r="V55" s="6">
        <v>4.3748756878804409</v>
      </c>
      <c r="W55" s="6">
        <v>0.63140768036854</v>
      </c>
      <c r="X55" s="6">
        <v>6.9287653981765214</v>
      </c>
      <c r="Y55" s="6">
        <v>1.2097178414549787E-4</v>
      </c>
      <c r="Z55" s="6">
        <v>2.9188469659509169</v>
      </c>
      <c r="AA55" s="6">
        <v>5.8309044098099649</v>
      </c>
      <c r="AB55" s="6">
        <v>2.9188469659509169</v>
      </c>
      <c r="AC55" s="6">
        <v>5.8309044098099649</v>
      </c>
    </row>
    <row r="56" spans="1:29" x14ac:dyDescent="0.2">
      <c r="G56" t="s">
        <v>5</v>
      </c>
      <c r="H56">
        <v>8</v>
      </c>
      <c r="I56">
        <v>7.9786777496337804E-3</v>
      </c>
      <c r="J56">
        <v>12044</v>
      </c>
      <c r="K56">
        <v>1</v>
      </c>
    </row>
    <row r="57" spans="1:29" x14ac:dyDescent="0.2">
      <c r="G57" t="s">
        <v>5</v>
      </c>
      <c r="H57">
        <v>8</v>
      </c>
      <c r="I57">
        <v>5.9802532196044896E-3</v>
      </c>
      <c r="J57">
        <v>12128</v>
      </c>
      <c r="K57">
        <v>1</v>
      </c>
    </row>
    <row r="58" spans="1:29" x14ac:dyDescent="0.2">
      <c r="G58" t="s">
        <v>5</v>
      </c>
      <c r="H58">
        <v>8</v>
      </c>
      <c r="I58">
        <v>6.9818496704101502E-3</v>
      </c>
      <c r="J58">
        <v>12072</v>
      </c>
      <c r="K58">
        <v>1</v>
      </c>
    </row>
    <row r="59" spans="1:29" x14ac:dyDescent="0.2">
      <c r="G59" t="s">
        <v>5</v>
      </c>
      <c r="H59">
        <v>16</v>
      </c>
      <c r="I59">
        <v>4.4877767562866197E-2</v>
      </c>
      <c r="J59">
        <v>42732</v>
      </c>
      <c r="K59">
        <v>1</v>
      </c>
    </row>
    <row r="60" spans="1:29" x14ac:dyDescent="0.2">
      <c r="G60" t="s">
        <v>5</v>
      </c>
      <c r="H60">
        <v>16</v>
      </c>
      <c r="I60">
        <v>3.8933753967285101E-2</v>
      </c>
      <c r="J60">
        <v>42348</v>
      </c>
      <c r="K60">
        <v>1</v>
      </c>
      <c r="S60" t="s">
        <v>4</v>
      </c>
      <c r="T60" s="1" t="s">
        <v>0</v>
      </c>
      <c r="U60" t="s">
        <v>1</v>
      </c>
      <c r="V60" t="s">
        <v>2</v>
      </c>
      <c r="W60" t="s">
        <v>34</v>
      </c>
      <c r="X60" t="s">
        <v>35</v>
      </c>
    </row>
    <row r="61" spans="1:29" x14ac:dyDescent="0.2">
      <c r="G61" t="s">
        <v>5</v>
      </c>
      <c r="H61">
        <v>16</v>
      </c>
      <c r="I61">
        <v>4.0929079055786098E-2</v>
      </c>
      <c r="J61">
        <v>42404</v>
      </c>
      <c r="K61">
        <v>1</v>
      </c>
      <c r="S61">
        <v>4</v>
      </c>
      <c r="T61" t="s">
        <v>5</v>
      </c>
      <c r="U61">
        <v>2</v>
      </c>
      <c r="V61">
        <v>0</v>
      </c>
      <c r="W61">
        <f>V61-U86</f>
        <v>-575.75387613773285</v>
      </c>
      <c r="X61">
        <f>W61^2</f>
        <v>331492.52588762384</v>
      </c>
    </row>
    <row r="62" spans="1:29" x14ac:dyDescent="0.2">
      <c r="G62" t="s">
        <v>5</v>
      </c>
      <c r="H62">
        <v>16</v>
      </c>
      <c r="I62">
        <v>4.2886495590209898E-2</v>
      </c>
      <c r="J62">
        <v>42376</v>
      </c>
      <c r="K62">
        <v>1</v>
      </c>
      <c r="S62">
        <v>4</v>
      </c>
      <c r="T62" t="s">
        <v>5</v>
      </c>
      <c r="U62">
        <v>4</v>
      </c>
      <c r="V62">
        <v>0</v>
      </c>
      <c r="W62">
        <f>V62-U86</f>
        <v>-575.75387613773285</v>
      </c>
      <c r="X62">
        <f t="shared" ref="X62:X70" si="0">W62^2</f>
        <v>331492.52588762384</v>
      </c>
    </row>
    <row r="63" spans="1:29" x14ac:dyDescent="0.2">
      <c r="G63" t="s">
        <v>5</v>
      </c>
      <c r="H63">
        <v>16</v>
      </c>
      <c r="I63">
        <v>4.48803901672363E-2</v>
      </c>
      <c r="J63">
        <v>42376</v>
      </c>
      <c r="K63">
        <v>1</v>
      </c>
      <c r="S63">
        <v>4</v>
      </c>
      <c r="T63" t="s">
        <v>5</v>
      </c>
      <c r="U63">
        <v>8</v>
      </c>
      <c r="V63">
        <v>4.98557090759277E-3</v>
      </c>
      <c r="W63">
        <f>V63-U86</f>
        <v>-575.74889056682525</v>
      </c>
      <c r="X63">
        <f t="shared" si="0"/>
        <v>331486.7849889301</v>
      </c>
    </row>
    <row r="64" spans="1:29" x14ac:dyDescent="0.2">
      <c r="G64" t="s">
        <v>5</v>
      </c>
      <c r="H64">
        <v>16</v>
      </c>
      <c r="I64">
        <v>4.4879198074340799E-2</v>
      </c>
      <c r="J64">
        <v>42264</v>
      </c>
      <c r="K64">
        <v>1</v>
      </c>
      <c r="S64">
        <v>4</v>
      </c>
      <c r="T64" t="s">
        <v>5</v>
      </c>
      <c r="U64">
        <v>16</v>
      </c>
      <c r="V64">
        <v>4.0876626968383699E-2</v>
      </c>
      <c r="W64">
        <f>V64-U86</f>
        <v>-575.71299951076446</v>
      </c>
      <c r="X64">
        <f t="shared" si="0"/>
        <v>331445.45780568151</v>
      </c>
    </row>
    <row r="65" spans="7:24" x14ac:dyDescent="0.2">
      <c r="G65" t="s">
        <v>5</v>
      </c>
      <c r="H65">
        <v>16</v>
      </c>
      <c r="I65">
        <v>4.1889429092407199E-2</v>
      </c>
      <c r="J65">
        <v>42292</v>
      </c>
      <c r="K65">
        <v>1</v>
      </c>
      <c r="S65">
        <v>4</v>
      </c>
      <c r="T65" t="s">
        <v>5</v>
      </c>
      <c r="U65">
        <v>32</v>
      </c>
      <c r="V65">
        <v>0.26229882240295399</v>
      </c>
      <c r="W65">
        <f>V65-U86</f>
        <v>-575.49157731532989</v>
      </c>
      <c r="X65">
        <f t="shared" si="0"/>
        <v>331190.55556088634</v>
      </c>
    </row>
    <row r="66" spans="7:24" x14ac:dyDescent="0.2">
      <c r="G66" t="s">
        <v>5</v>
      </c>
      <c r="H66">
        <v>16</v>
      </c>
      <c r="I66">
        <v>4.0932655334472601E-2</v>
      </c>
      <c r="J66">
        <v>42376</v>
      </c>
      <c r="K66">
        <v>1</v>
      </c>
      <c r="S66">
        <v>4</v>
      </c>
      <c r="T66" t="s">
        <v>5</v>
      </c>
      <c r="U66">
        <v>64</v>
      </c>
      <c r="V66">
        <v>1.96079802513122</v>
      </c>
      <c r="W66">
        <f>V66-U86</f>
        <v>-573.79307811260162</v>
      </c>
      <c r="X66">
        <f t="shared" si="0"/>
        <v>329238.49648993416</v>
      </c>
    </row>
    <row r="67" spans="7:24" x14ac:dyDescent="0.2">
      <c r="G67" t="s">
        <v>5</v>
      </c>
      <c r="H67">
        <v>32</v>
      </c>
      <c r="I67">
        <v>0.27733445167541498</v>
      </c>
      <c r="J67">
        <v>147292</v>
      </c>
      <c r="K67">
        <v>1</v>
      </c>
      <c r="S67">
        <v>4</v>
      </c>
      <c r="T67" t="s">
        <v>5</v>
      </c>
      <c r="U67">
        <v>128</v>
      </c>
      <c r="V67">
        <v>13.5507628917694</v>
      </c>
      <c r="W67">
        <f>V67-U86</f>
        <v>-562.20311324596344</v>
      </c>
      <c r="X67">
        <f t="shared" si="0"/>
        <v>316072.34054345358</v>
      </c>
    </row>
    <row r="68" spans="7:24" x14ac:dyDescent="0.2">
      <c r="G68" t="s">
        <v>5</v>
      </c>
      <c r="H68">
        <v>32</v>
      </c>
      <c r="I68">
        <v>0.29687309265136702</v>
      </c>
      <c r="J68">
        <v>146388</v>
      </c>
      <c r="K68">
        <v>1</v>
      </c>
      <c r="S68">
        <v>4</v>
      </c>
      <c r="T68" t="s">
        <v>5</v>
      </c>
      <c r="U68">
        <v>256</v>
      </c>
      <c r="V68">
        <v>94.346688508987398</v>
      </c>
      <c r="W68">
        <f>V68-U86</f>
        <v>-481.40718762874542</v>
      </c>
      <c r="X68">
        <f t="shared" si="0"/>
        <v>231752.8803006181</v>
      </c>
    </row>
    <row r="69" spans="7:24" x14ac:dyDescent="0.2">
      <c r="G69" t="s">
        <v>5</v>
      </c>
      <c r="H69">
        <v>32</v>
      </c>
      <c r="I69">
        <v>0.27630877494812001</v>
      </c>
      <c r="J69">
        <v>146136</v>
      </c>
      <c r="K69">
        <v>1</v>
      </c>
      <c r="S69">
        <v>4</v>
      </c>
      <c r="T69" t="s">
        <v>5</v>
      </c>
      <c r="U69">
        <v>512</v>
      </c>
      <c r="V69">
        <v>675.38808107376099</v>
      </c>
      <c r="W69">
        <f>V69-U86</f>
        <v>99.634204936028141</v>
      </c>
      <c r="X69">
        <f t="shared" si="0"/>
        <v>9926.9747932344544</v>
      </c>
    </row>
    <row r="70" spans="7:24" x14ac:dyDescent="0.2">
      <c r="G70" t="s">
        <v>5</v>
      </c>
      <c r="H70">
        <v>32</v>
      </c>
      <c r="I70">
        <v>0.28124785423278797</v>
      </c>
      <c r="J70">
        <v>146304</v>
      </c>
      <c r="K70">
        <v>1</v>
      </c>
      <c r="S70">
        <v>4</v>
      </c>
      <c r="T70" t="s">
        <v>5</v>
      </c>
      <c r="U70">
        <v>1024</v>
      </c>
      <c r="V70">
        <v>4971.9842698574002</v>
      </c>
      <c r="W70">
        <f>V70-U86</f>
        <v>4396.2303937196675</v>
      </c>
      <c r="X70">
        <f t="shared" si="0"/>
        <v>19326841.674664583</v>
      </c>
    </row>
    <row r="71" spans="7:24" x14ac:dyDescent="0.2">
      <c r="G71" t="s">
        <v>5</v>
      </c>
      <c r="H71">
        <v>32</v>
      </c>
      <c r="I71">
        <v>0.28324174880981401</v>
      </c>
      <c r="J71">
        <v>146220</v>
      </c>
      <c r="K71">
        <v>1</v>
      </c>
    </row>
    <row r="72" spans="7:24" x14ac:dyDescent="0.2">
      <c r="G72" t="s">
        <v>5</v>
      </c>
      <c r="H72">
        <v>32</v>
      </c>
      <c r="I72">
        <v>0.293806552886962</v>
      </c>
      <c r="J72">
        <v>146388</v>
      </c>
      <c r="K72">
        <v>1</v>
      </c>
      <c r="S72" t="s">
        <v>4</v>
      </c>
      <c r="T72" s="1" t="s">
        <v>0</v>
      </c>
      <c r="U72" t="s">
        <v>1</v>
      </c>
      <c r="V72" t="s">
        <v>3</v>
      </c>
    </row>
    <row r="73" spans="7:24" x14ac:dyDescent="0.2">
      <c r="G73" t="s">
        <v>5</v>
      </c>
      <c r="H73">
        <v>32</v>
      </c>
      <c r="I73">
        <v>0.27935338020324701</v>
      </c>
      <c r="J73">
        <v>146332</v>
      </c>
      <c r="K73">
        <v>1</v>
      </c>
      <c r="S73">
        <v>4</v>
      </c>
      <c r="T73" t="s">
        <v>5</v>
      </c>
      <c r="U73">
        <v>2</v>
      </c>
      <c r="V73">
        <v>2568</v>
      </c>
    </row>
    <row r="74" spans="7:24" x14ac:dyDescent="0.2">
      <c r="G74" t="s">
        <v>5</v>
      </c>
      <c r="H74">
        <v>32</v>
      </c>
      <c r="I74">
        <v>0.30374813079833901</v>
      </c>
      <c r="J74">
        <v>146332</v>
      </c>
      <c r="K74">
        <v>1</v>
      </c>
      <c r="S74">
        <v>4</v>
      </c>
      <c r="T74" t="s">
        <v>5</v>
      </c>
      <c r="U74">
        <v>4</v>
      </c>
      <c r="V74">
        <v>808</v>
      </c>
    </row>
    <row r="75" spans="7:24" x14ac:dyDescent="0.2">
      <c r="G75" t="s">
        <v>5</v>
      </c>
      <c r="H75">
        <v>32</v>
      </c>
      <c r="I75">
        <v>0.332111597061157</v>
      </c>
      <c r="J75">
        <v>146276</v>
      </c>
      <c r="K75">
        <v>1</v>
      </c>
      <c r="S75">
        <v>4</v>
      </c>
      <c r="T75" t="s">
        <v>5</v>
      </c>
      <c r="U75">
        <v>8</v>
      </c>
      <c r="V75">
        <v>18048</v>
      </c>
    </row>
    <row r="76" spans="7:24" x14ac:dyDescent="0.2">
      <c r="G76" t="s">
        <v>5</v>
      </c>
      <c r="H76">
        <v>32</v>
      </c>
      <c r="I76">
        <v>0.32014679908752403</v>
      </c>
      <c r="J76">
        <v>146416</v>
      </c>
      <c r="K76">
        <v>1</v>
      </c>
      <c r="S76">
        <v>4</v>
      </c>
      <c r="T76" t="s">
        <v>5</v>
      </c>
      <c r="U76">
        <v>16</v>
      </c>
      <c r="V76">
        <v>44100</v>
      </c>
    </row>
    <row r="77" spans="7:24" x14ac:dyDescent="0.2">
      <c r="G77" t="s">
        <v>5</v>
      </c>
      <c r="H77">
        <v>32</v>
      </c>
      <c r="I77">
        <v>0.27484011650085399</v>
      </c>
      <c r="J77">
        <v>146304</v>
      </c>
      <c r="K77">
        <v>1</v>
      </c>
      <c r="S77">
        <v>4</v>
      </c>
      <c r="T77" t="s">
        <v>5</v>
      </c>
      <c r="U77">
        <v>32</v>
      </c>
      <c r="V77">
        <v>148696</v>
      </c>
    </row>
    <row r="78" spans="7:24" x14ac:dyDescent="0.2">
      <c r="G78" t="s">
        <v>5</v>
      </c>
      <c r="H78">
        <v>32</v>
      </c>
      <c r="I78">
        <v>0.28199791908264099</v>
      </c>
      <c r="J78">
        <v>146304</v>
      </c>
      <c r="K78">
        <v>1</v>
      </c>
      <c r="S78">
        <v>4</v>
      </c>
      <c r="T78" t="s">
        <v>5</v>
      </c>
      <c r="U78">
        <v>64</v>
      </c>
      <c r="V78">
        <v>555972</v>
      </c>
    </row>
    <row r="79" spans="7:24" x14ac:dyDescent="0.2">
      <c r="G79" t="s">
        <v>5</v>
      </c>
      <c r="H79">
        <v>32</v>
      </c>
      <c r="I79">
        <v>0.27529048919677701</v>
      </c>
      <c r="J79">
        <v>146444</v>
      </c>
      <c r="K79">
        <v>1</v>
      </c>
      <c r="S79">
        <v>4</v>
      </c>
      <c r="T79" t="s">
        <v>5</v>
      </c>
      <c r="U79">
        <v>128</v>
      </c>
      <c r="V79">
        <v>2140804</v>
      </c>
    </row>
    <row r="80" spans="7:24" x14ac:dyDescent="0.2">
      <c r="G80" t="s">
        <v>5</v>
      </c>
      <c r="H80">
        <v>32</v>
      </c>
      <c r="I80">
        <v>0.29012417793273898</v>
      </c>
      <c r="J80">
        <v>146304</v>
      </c>
      <c r="K80">
        <v>1</v>
      </c>
      <c r="S80">
        <v>4</v>
      </c>
      <c r="T80" t="s">
        <v>5</v>
      </c>
      <c r="U80">
        <v>256</v>
      </c>
      <c r="V80">
        <v>8412168</v>
      </c>
    </row>
    <row r="81" spans="7:23" x14ac:dyDescent="0.2">
      <c r="G81" t="s">
        <v>5</v>
      </c>
      <c r="H81">
        <v>32</v>
      </c>
      <c r="I81">
        <v>0.27425503730773898</v>
      </c>
      <c r="J81">
        <v>146164</v>
      </c>
      <c r="K81">
        <v>1</v>
      </c>
      <c r="S81">
        <v>4</v>
      </c>
      <c r="T81" t="s">
        <v>5</v>
      </c>
      <c r="U81">
        <v>512</v>
      </c>
      <c r="V81">
        <v>32827964</v>
      </c>
    </row>
    <row r="82" spans="7:23" x14ac:dyDescent="0.2">
      <c r="G82" t="s">
        <v>5</v>
      </c>
      <c r="H82">
        <v>32</v>
      </c>
      <c r="I82">
        <v>0.29520273208618097</v>
      </c>
      <c r="J82">
        <v>146332</v>
      </c>
      <c r="K82">
        <v>1</v>
      </c>
      <c r="S82">
        <v>4</v>
      </c>
      <c r="T82" t="s">
        <v>5</v>
      </c>
      <c r="U82">
        <v>1024</v>
      </c>
      <c r="V82">
        <v>130168140</v>
      </c>
    </row>
    <row r="83" spans="7:23" x14ac:dyDescent="0.2">
      <c r="G83" t="s">
        <v>5</v>
      </c>
      <c r="H83">
        <v>64</v>
      </c>
      <c r="I83">
        <v>2.1083395481109601</v>
      </c>
      <c r="J83">
        <v>555428</v>
      </c>
      <c r="K83">
        <v>1</v>
      </c>
      <c r="V83" t="s">
        <v>36</v>
      </c>
      <c r="W83" t="s">
        <v>37</v>
      </c>
    </row>
    <row r="84" spans="7:23" x14ac:dyDescent="0.2">
      <c r="G84" t="s">
        <v>5</v>
      </c>
      <c r="H84">
        <v>64</v>
      </c>
      <c r="I84">
        <v>2.0312292575836102</v>
      </c>
      <c r="J84">
        <v>554112</v>
      </c>
      <c r="K84">
        <v>1</v>
      </c>
      <c r="T84" t="s">
        <v>31</v>
      </c>
      <c r="U84">
        <f>SUM(V61:V70)</f>
        <v>5757.5387613773282</v>
      </c>
      <c r="V84">
        <f>SUM(W61:W70)</f>
        <v>0</v>
      </c>
      <c r="W84">
        <f>SUM(X61:X70)</f>
        <v>21870940.21692257</v>
      </c>
    </row>
    <row r="85" spans="7:23" x14ac:dyDescent="0.2">
      <c r="G85" t="s">
        <v>5</v>
      </c>
      <c r="H85">
        <v>64</v>
      </c>
      <c r="I85">
        <v>2.1169414520263601</v>
      </c>
      <c r="J85">
        <v>554420</v>
      </c>
      <c r="K85">
        <v>1</v>
      </c>
      <c r="T85" t="s">
        <v>32</v>
      </c>
      <c r="U85">
        <f>COUNT(V61:V70)</f>
        <v>10</v>
      </c>
      <c r="V85">
        <f t="shared" ref="V85:W85" si="1">COUNT(W61:W70)</f>
        <v>10</v>
      </c>
      <c r="W85">
        <f t="shared" si="1"/>
        <v>10</v>
      </c>
    </row>
    <row r="86" spans="7:23" x14ac:dyDescent="0.2">
      <c r="T86" t="s">
        <v>33</v>
      </c>
      <c r="U86">
        <f>U84/U85</f>
        <v>575.75387613773285</v>
      </c>
    </row>
    <row r="87" spans="7:23" x14ac:dyDescent="0.2">
      <c r="T87" t="s">
        <v>38</v>
      </c>
      <c r="W87">
        <f>W84/(W85-1)</f>
        <v>2430104.4685469521</v>
      </c>
    </row>
    <row r="88" spans="7:23" x14ac:dyDescent="0.2">
      <c r="T88" t="s">
        <v>39</v>
      </c>
      <c r="W88">
        <f>W87^0.5</f>
        <v>1558.8792347539152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Deval</dc:creator>
  <cp:lastModifiedBy>Microsoft Office User</cp:lastModifiedBy>
  <dcterms:created xsi:type="dcterms:W3CDTF">2019-11-19T23:34:42Z</dcterms:created>
  <dcterms:modified xsi:type="dcterms:W3CDTF">2019-11-20T07:38:25Z</dcterms:modified>
</cp:coreProperties>
</file>