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/Documents/GitHub/hopporin_ecolmodel/result_2022-01-05/"/>
    </mc:Choice>
  </mc:AlternateContent>
  <xr:revisionPtr revIDLastSave="0" documentId="13_ncr:1_{5527CC14-5E70-FF4C-AA60-75A8524A80F1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csv102_agb_bytrt_overall" sheetId="1" r:id="rId1"/>
    <sheet name="summary" sheetId="2" r:id="rId2"/>
    <sheet name="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3" l="1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30" i="3"/>
  <c r="P30" i="3"/>
  <c r="O30" i="3"/>
  <c r="N30" i="3"/>
  <c r="M30" i="3"/>
  <c r="Q29" i="3"/>
  <c r="P29" i="3"/>
  <c r="O29" i="3"/>
  <c r="N29" i="3"/>
  <c r="M29" i="3"/>
  <c r="L28" i="3"/>
  <c r="L25" i="3"/>
  <c r="L6" i="3"/>
  <c r="L3" i="3"/>
  <c r="A1" i="2"/>
  <c r="B1" i="2"/>
  <c r="C1" i="2"/>
  <c r="D1" i="2"/>
  <c r="E1" i="2"/>
  <c r="F1" i="2"/>
  <c r="G1" i="2"/>
  <c r="H1" i="2"/>
  <c r="I1" i="2"/>
  <c r="J1" i="2"/>
  <c r="A2" i="2"/>
  <c r="B2" i="2"/>
  <c r="C2" i="2"/>
  <c r="D2" i="2"/>
  <c r="D35" i="2" s="1"/>
  <c r="E2" i="2"/>
  <c r="E35" i="2" s="1"/>
  <c r="F2" i="2"/>
  <c r="F34" i="2" s="1"/>
  <c r="G2" i="2"/>
  <c r="G33" i="2" s="1"/>
  <c r="H2" i="2"/>
  <c r="H33" i="2" s="1"/>
  <c r="I2" i="2"/>
  <c r="I33" i="2" s="1"/>
  <c r="J2" i="2"/>
  <c r="J33" i="2" s="1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G34" i="2" l="1"/>
  <c r="H34" i="2"/>
  <c r="I34" i="2"/>
  <c r="J34" i="2"/>
  <c r="F32" i="2"/>
  <c r="G35" i="2"/>
  <c r="F33" i="2"/>
  <c r="H35" i="2"/>
  <c r="F35" i="2"/>
  <c r="I35" i="2"/>
  <c r="J35" i="2"/>
  <c r="G32" i="2"/>
  <c r="D32" i="2"/>
  <c r="H32" i="2"/>
  <c r="E32" i="2"/>
  <c r="I32" i="2"/>
  <c r="D33" i="2"/>
  <c r="J32" i="2"/>
  <c r="E33" i="2"/>
  <c r="D34" i="2"/>
  <c r="E34" i="2"/>
</calcChain>
</file>

<file path=xl/sharedStrings.xml><?xml version="1.0" encoding="utf-8"?>
<sst xmlns="http://schemas.openxmlformats.org/spreadsheetml/2006/main" count="260" uniqueCount="29">
  <si>
    <t>mng_name</t>
  </si>
  <si>
    <t>trt</t>
  </si>
  <si>
    <t>climate</t>
  </si>
  <si>
    <t>t1_ensmean</t>
  </si>
  <si>
    <t>t1_enssd</t>
  </si>
  <si>
    <t>t3_ensmean</t>
  </si>
  <si>
    <t>t3_enssd</t>
  </si>
  <si>
    <t>n</t>
  </si>
  <si>
    <t>t1_ensse</t>
  </si>
  <si>
    <t>t3_ensse</t>
  </si>
  <si>
    <t>CL</t>
  </si>
  <si>
    <t>Natural Forest</t>
  </si>
  <si>
    <t>Current</t>
  </si>
  <si>
    <t>RCP2.6 MIROC5</t>
  </si>
  <si>
    <t>RCP8.5 CSIRO</t>
  </si>
  <si>
    <t>RCP8.5 GFDL</t>
  </si>
  <si>
    <t>RCP8.5 HadGEM2</t>
  </si>
  <si>
    <t>Plantation Forest</t>
  </si>
  <si>
    <t>SL1</t>
  </si>
  <si>
    <t>SL2</t>
  </si>
  <si>
    <t>min</t>
  </si>
  <si>
    <t>max</t>
  </si>
  <si>
    <t>mean</t>
  </si>
  <si>
    <t>median</t>
  </si>
  <si>
    <t>Mean</t>
  </si>
  <si>
    <t>SE</t>
  </si>
  <si>
    <t>Merged</t>
  </si>
  <si>
    <t>Management</t>
  </si>
  <si>
    <t>Forest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</si>
</sst>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3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8.2639353448275799</v>
      </c>
      <c r="E2">
        <v>0</v>
      </c>
      <c r="F2">
        <v>1.8460855603448201</v>
      </c>
      <c r="G2">
        <v>1.5438364233644799E-2</v>
      </c>
      <c r="H2">
        <v>5</v>
      </c>
      <c r="I2">
        <v>0</v>
      </c>
      <c r="J2">
        <v>6.9042463775662796E-3</v>
      </c>
    </row>
    <row r="3" spans="1:10" x14ac:dyDescent="0.2">
      <c r="A3" t="s">
        <v>10</v>
      </c>
      <c r="B3" t="s">
        <v>11</v>
      </c>
      <c r="C3" t="s">
        <v>13</v>
      </c>
      <c r="D3">
        <v>8.2639353448275799</v>
      </c>
      <c r="E3">
        <v>0</v>
      </c>
      <c r="F3">
        <v>1.85188793103448</v>
      </c>
      <c r="G3">
        <v>1.00314121459533E-2</v>
      </c>
      <c r="H3">
        <v>5</v>
      </c>
      <c r="I3">
        <v>0</v>
      </c>
      <c r="J3">
        <v>4.4861838937337497E-3</v>
      </c>
    </row>
    <row r="4" spans="1:10" x14ac:dyDescent="0.2">
      <c r="A4" t="s">
        <v>10</v>
      </c>
      <c r="B4" t="s">
        <v>11</v>
      </c>
      <c r="C4" t="s">
        <v>14</v>
      </c>
      <c r="D4">
        <v>8.2639353448275799</v>
      </c>
      <c r="E4">
        <v>0</v>
      </c>
      <c r="F4">
        <v>6.7790454741379298</v>
      </c>
      <c r="G4">
        <v>5.7037911009704699E-2</v>
      </c>
      <c r="H4">
        <v>5</v>
      </c>
      <c r="I4">
        <v>0</v>
      </c>
      <c r="J4">
        <v>2.5508129262456599E-2</v>
      </c>
    </row>
    <row r="5" spans="1:10" x14ac:dyDescent="0.2">
      <c r="A5" t="s">
        <v>10</v>
      </c>
      <c r="B5" t="s">
        <v>11</v>
      </c>
      <c r="C5" t="s">
        <v>15</v>
      </c>
      <c r="D5">
        <v>8.2639353448275799</v>
      </c>
      <c r="E5">
        <v>0</v>
      </c>
      <c r="F5">
        <v>16.789219612068901</v>
      </c>
      <c r="G5">
        <v>3.3090900563397002E-2</v>
      </c>
      <c r="H5">
        <v>5</v>
      </c>
      <c r="I5">
        <v>0</v>
      </c>
      <c r="J5">
        <v>1.4798700619288299E-2</v>
      </c>
    </row>
    <row r="6" spans="1:10" x14ac:dyDescent="0.2">
      <c r="A6" t="s">
        <v>10</v>
      </c>
      <c r="B6" t="s">
        <v>11</v>
      </c>
      <c r="C6" t="s">
        <v>16</v>
      </c>
      <c r="D6">
        <v>8.2639353448275799</v>
      </c>
      <c r="E6">
        <v>0</v>
      </c>
      <c r="F6">
        <v>15.272624353448199</v>
      </c>
      <c r="G6">
        <v>2.1112989084844099E-2</v>
      </c>
      <c r="H6">
        <v>5</v>
      </c>
      <c r="I6">
        <v>0</v>
      </c>
      <c r="J6">
        <v>9.4420157603845294E-3</v>
      </c>
    </row>
    <row r="7" spans="1:10" x14ac:dyDescent="0.2">
      <c r="A7" t="s">
        <v>10</v>
      </c>
      <c r="B7" t="s">
        <v>17</v>
      </c>
      <c r="C7" t="s">
        <v>12</v>
      </c>
      <c r="D7">
        <v>11.962129227053101</v>
      </c>
      <c r="E7">
        <v>0</v>
      </c>
      <c r="F7">
        <v>6.8385282608695599</v>
      </c>
      <c r="G7">
        <v>3.2746528897672197E-2</v>
      </c>
      <c r="H7">
        <v>5</v>
      </c>
      <c r="I7">
        <v>0</v>
      </c>
      <c r="J7">
        <v>1.46446929284712E-2</v>
      </c>
    </row>
    <row r="8" spans="1:10" x14ac:dyDescent="0.2">
      <c r="A8" t="s">
        <v>10</v>
      </c>
      <c r="B8" t="s">
        <v>17</v>
      </c>
      <c r="C8" t="s">
        <v>13</v>
      </c>
      <c r="D8">
        <v>11.962129227053101</v>
      </c>
      <c r="E8">
        <v>0</v>
      </c>
      <c r="F8">
        <v>5.2813983091787398</v>
      </c>
      <c r="G8">
        <v>2.3422797562464098E-2</v>
      </c>
      <c r="H8">
        <v>5</v>
      </c>
      <c r="I8">
        <v>0</v>
      </c>
      <c r="J8">
        <v>1.04749935145772E-2</v>
      </c>
    </row>
    <row r="9" spans="1:10" x14ac:dyDescent="0.2">
      <c r="A9" t="s">
        <v>10</v>
      </c>
      <c r="B9" t="s">
        <v>17</v>
      </c>
      <c r="C9" t="s">
        <v>14</v>
      </c>
      <c r="D9">
        <v>11.962129227053101</v>
      </c>
      <c r="E9">
        <v>0</v>
      </c>
      <c r="F9">
        <v>16.919969565217301</v>
      </c>
      <c r="G9">
        <v>1.3941924218977299E-2</v>
      </c>
      <c r="H9">
        <v>5</v>
      </c>
      <c r="I9">
        <v>0</v>
      </c>
      <c r="J9">
        <v>6.2350180581567998E-3</v>
      </c>
    </row>
    <row r="10" spans="1:10" x14ac:dyDescent="0.2">
      <c r="A10" t="s">
        <v>10</v>
      </c>
      <c r="B10" t="s">
        <v>17</v>
      </c>
      <c r="C10" t="s">
        <v>15</v>
      </c>
      <c r="D10">
        <v>11.962129227053101</v>
      </c>
      <c r="E10">
        <v>0</v>
      </c>
      <c r="F10">
        <v>19.770023913043399</v>
      </c>
      <c r="G10">
        <v>4.9225109492854101E-2</v>
      </c>
      <c r="H10">
        <v>5</v>
      </c>
      <c r="I10">
        <v>0</v>
      </c>
      <c r="J10">
        <v>2.2014138205178401E-2</v>
      </c>
    </row>
    <row r="11" spans="1:10" x14ac:dyDescent="0.2">
      <c r="A11" t="s">
        <v>10</v>
      </c>
      <c r="B11" t="s">
        <v>17</v>
      </c>
      <c r="C11" t="s">
        <v>16</v>
      </c>
      <c r="D11">
        <v>11.962129227053101</v>
      </c>
      <c r="E11">
        <v>0</v>
      </c>
      <c r="F11">
        <v>20.266716908212501</v>
      </c>
      <c r="G11">
        <v>3.3979764881017803E-2</v>
      </c>
      <c r="H11">
        <v>5</v>
      </c>
      <c r="I11">
        <v>0</v>
      </c>
      <c r="J11">
        <v>1.51962128266832E-2</v>
      </c>
    </row>
    <row r="12" spans="1:10" x14ac:dyDescent="0.2">
      <c r="A12" t="s">
        <v>18</v>
      </c>
      <c r="B12" t="s">
        <v>11</v>
      </c>
      <c r="C12" t="s">
        <v>12</v>
      </c>
      <c r="D12">
        <v>8.2639353448275799</v>
      </c>
      <c r="E12">
        <v>0</v>
      </c>
      <c r="F12">
        <v>2.5035385775862</v>
      </c>
      <c r="G12">
        <v>9.5106945604916098E-3</v>
      </c>
      <c r="H12">
        <v>5</v>
      </c>
      <c r="I12">
        <v>0</v>
      </c>
      <c r="J12">
        <v>4.2533119100993397E-3</v>
      </c>
    </row>
    <row r="13" spans="1:10" x14ac:dyDescent="0.2">
      <c r="A13" t="s">
        <v>18</v>
      </c>
      <c r="B13" t="s">
        <v>11</v>
      </c>
      <c r="C13" t="s">
        <v>13</v>
      </c>
      <c r="D13">
        <v>8.2639353448275799</v>
      </c>
      <c r="E13">
        <v>0</v>
      </c>
      <c r="F13">
        <v>2.4052239224137901</v>
      </c>
      <c r="G13">
        <v>1.50446572110645E-2</v>
      </c>
      <c r="H13">
        <v>5</v>
      </c>
      <c r="I13">
        <v>0</v>
      </c>
      <c r="J13">
        <v>6.7281752444245304E-3</v>
      </c>
    </row>
    <row r="14" spans="1:10" x14ac:dyDescent="0.2">
      <c r="A14" t="s">
        <v>18</v>
      </c>
      <c r="B14" t="s">
        <v>11</v>
      </c>
      <c r="C14" t="s">
        <v>14</v>
      </c>
      <c r="D14">
        <v>8.2639353448275799</v>
      </c>
      <c r="E14">
        <v>0</v>
      </c>
      <c r="F14">
        <v>7.4407823275862004</v>
      </c>
      <c r="G14">
        <v>4.88253328720121E-2</v>
      </c>
      <c r="H14">
        <v>5</v>
      </c>
      <c r="I14">
        <v>0</v>
      </c>
      <c r="J14">
        <v>2.18353526651748E-2</v>
      </c>
    </row>
    <row r="15" spans="1:10" x14ac:dyDescent="0.2">
      <c r="A15" t="s">
        <v>18</v>
      </c>
      <c r="B15" t="s">
        <v>11</v>
      </c>
      <c r="C15" t="s">
        <v>15</v>
      </c>
      <c r="D15">
        <v>8.2639353448275799</v>
      </c>
      <c r="E15">
        <v>0</v>
      </c>
      <c r="F15">
        <v>17.092197629310299</v>
      </c>
      <c r="G15">
        <v>2.62491662796344E-2</v>
      </c>
      <c r="H15">
        <v>5</v>
      </c>
      <c r="I15">
        <v>0</v>
      </c>
      <c r="J15">
        <v>1.17389840307915E-2</v>
      </c>
    </row>
    <row r="16" spans="1:10" x14ac:dyDescent="0.2">
      <c r="A16" t="s">
        <v>18</v>
      </c>
      <c r="B16" t="s">
        <v>11</v>
      </c>
      <c r="C16" t="s">
        <v>16</v>
      </c>
      <c r="D16">
        <v>8.2639353448275799</v>
      </c>
      <c r="E16">
        <v>0</v>
      </c>
      <c r="F16">
        <v>14.7152090517241</v>
      </c>
      <c r="G16">
        <v>5.8053304355830199E-2</v>
      </c>
      <c r="H16">
        <v>5</v>
      </c>
      <c r="I16">
        <v>0</v>
      </c>
      <c r="J16">
        <v>2.5962226971624199E-2</v>
      </c>
    </row>
    <row r="17" spans="1:10" x14ac:dyDescent="0.2">
      <c r="A17" t="s">
        <v>18</v>
      </c>
      <c r="B17" t="s">
        <v>17</v>
      </c>
      <c r="C17" t="s">
        <v>12</v>
      </c>
      <c r="D17">
        <v>11.962129227053101</v>
      </c>
      <c r="E17">
        <v>0</v>
      </c>
      <c r="F17">
        <v>14.854693478260801</v>
      </c>
      <c r="G17">
        <v>2.2549819653575599E-2</v>
      </c>
      <c r="H17">
        <v>5</v>
      </c>
      <c r="I17">
        <v>0</v>
      </c>
      <c r="J17">
        <v>1.00845859251511E-2</v>
      </c>
    </row>
    <row r="18" spans="1:10" x14ac:dyDescent="0.2">
      <c r="A18" t="s">
        <v>18</v>
      </c>
      <c r="B18" t="s">
        <v>17</v>
      </c>
      <c r="C18" t="s">
        <v>13</v>
      </c>
      <c r="D18">
        <v>11.962129227053101</v>
      </c>
      <c r="E18">
        <v>0</v>
      </c>
      <c r="F18">
        <v>10.994986473429901</v>
      </c>
      <c r="G18">
        <v>2.95418286509843E-2</v>
      </c>
      <c r="H18">
        <v>5</v>
      </c>
      <c r="I18">
        <v>0</v>
      </c>
      <c r="J18">
        <v>1.32115074086503E-2</v>
      </c>
    </row>
    <row r="19" spans="1:10" x14ac:dyDescent="0.2">
      <c r="A19" t="s">
        <v>18</v>
      </c>
      <c r="B19" t="s">
        <v>17</v>
      </c>
      <c r="C19" t="s">
        <v>14</v>
      </c>
      <c r="D19">
        <v>11.962129227053101</v>
      </c>
      <c r="E19">
        <v>0</v>
      </c>
      <c r="F19">
        <v>11.170248792270501</v>
      </c>
      <c r="G19">
        <v>5.54630272839945E-2</v>
      </c>
      <c r="H19">
        <v>5</v>
      </c>
      <c r="I19">
        <v>0</v>
      </c>
      <c r="J19">
        <v>2.4803819848987399E-2</v>
      </c>
    </row>
    <row r="20" spans="1:10" x14ac:dyDescent="0.2">
      <c r="A20" t="s">
        <v>18</v>
      </c>
      <c r="B20" t="s">
        <v>17</v>
      </c>
      <c r="C20" t="s">
        <v>15</v>
      </c>
      <c r="D20">
        <v>11.962129227053101</v>
      </c>
      <c r="E20">
        <v>0</v>
      </c>
      <c r="F20">
        <v>11.0507355072463</v>
      </c>
      <c r="G20">
        <v>3.5296474096714603E-2</v>
      </c>
      <c r="H20">
        <v>5</v>
      </c>
      <c r="I20">
        <v>0</v>
      </c>
      <c r="J20">
        <v>1.57850630892628E-2</v>
      </c>
    </row>
    <row r="21" spans="1:10" x14ac:dyDescent="0.2">
      <c r="A21" t="s">
        <v>18</v>
      </c>
      <c r="B21" t="s">
        <v>17</v>
      </c>
      <c r="C21" t="s">
        <v>16</v>
      </c>
      <c r="D21">
        <v>11.962129227053101</v>
      </c>
      <c r="E21">
        <v>0</v>
      </c>
      <c r="F21">
        <v>12.3747973429951</v>
      </c>
      <c r="G21">
        <v>2.6376609287680899E-2</v>
      </c>
      <c r="H21">
        <v>5</v>
      </c>
      <c r="I21">
        <v>0</v>
      </c>
      <c r="J21">
        <v>1.1795978276641301E-2</v>
      </c>
    </row>
    <row r="22" spans="1:10" x14ac:dyDescent="0.2">
      <c r="A22" t="s">
        <v>19</v>
      </c>
      <c r="B22" t="s">
        <v>11</v>
      </c>
      <c r="C22" t="s">
        <v>12</v>
      </c>
      <c r="D22">
        <v>8.2639353448275799</v>
      </c>
      <c r="E22">
        <v>0</v>
      </c>
      <c r="F22">
        <v>2.48539181034482</v>
      </c>
      <c r="G22">
        <v>1.15514834275938E-2</v>
      </c>
      <c r="H22">
        <v>5</v>
      </c>
      <c r="I22">
        <v>0</v>
      </c>
      <c r="J22">
        <v>5.1659804370124199E-3</v>
      </c>
    </row>
    <row r="23" spans="1:10" x14ac:dyDescent="0.2">
      <c r="A23" t="s">
        <v>19</v>
      </c>
      <c r="B23" t="s">
        <v>11</v>
      </c>
      <c r="C23" t="s">
        <v>13</v>
      </c>
      <c r="D23">
        <v>8.2639353448275799</v>
      </c>
      <c r="E23">
        <v>0</v>
      </c>
      <c r="F23">
        <v>2.3894594827586202</v>
      </c>
      <c r="G23">
        <v>9.8507229870334802E-3</v>
      </c>
      <c r="H23">
        <v>5</v>
      </c>
      <c r="I23">
        <v>0</v>
      </c>
      <c r="J23">
        <v>4.4053772453053301E-3</v>
      </c>
    </row>
    <row r="24" spans="1:10" x14ac:dyDescent="0.2">
      <c r="A24" t="s">
        <v>19</v>
      </c>
      <c r="B24" t="s">
        <v>11</v>
      </c>
      <c r="C24" t="s">
        <v>14</v>
      </c>
      <c r="D24">
        <v>8.2639353448275799</v>
      </c>
      <c r="E24">
        <v>0</v>
      </c>
      <c r="F24">
        <v>7.4365258620689598</v>
      </c>
      <c r="G24">
        <v>2.8472567305004502E-2</v>
      </c>
      <c r="H24">
        <v>5</v>
      </c>
      <c r="I24">
        <v>0</v>
      </c>
      <c r="J24">
        <v>1.2733319197585601E-2</v>
      </c>
    </row>
    <row r="25" spans="1:10" x14ac:dyDescent="0.2">
      <c r="A25" t="s">
        <v>19</v>
      </c>
      <c r="B25" t="s">
        <v>11</v>
      </c>
      <c r="C25" t="s">
        <v>15</v>
      </c>
      <c r="D25">
        <v>8.2639353448275799</v>
      </c>
      <c r="E25">
        <v>0</v>
      </c>
      <c r="F25">
        <v>17.143208620689599</v>
      </c>
      <c r="G25">
        <v>5.1461035494713099E-2</v>
      </c>
      <c r="H25">
        <v>5</v>
      </c>
      <c r="I25">
        <v>0</v>
      </c>
      <c r="J25">
        <v>2.3014074711741599E-2</v>
      </c>
    </row>
    <row r="26" spans="1:10" x14ac:dyDescent="0.2">
      <c r="A26" t="s">
        <v>19</v>
      </c>
      <c r="B26" t="s">
        <v>11</v>
      </c>
      <c r="C26" t="s">
        <v>16</v>
      </c>
      <c r="D26">
        <v>8.2639353448275799</v>
      </c>
      <c r="E26">
        <v>0</v>
      </c>
      <c r="F26">
        <v>14.6896193965517</v>
      </c>
      <c r="G26">
        <v>8.1288906272348305E-2</v>
      </c>
      <c r="H26">
        <v>5</v>
      </c>
      <c r="I26">
        <v>0</v>
      </c>
      <c r="J26">
        <v>3.6353504048315902E-2</v>
      </c>
    </row>
    <row r="27" spans="1:10" x14ac:dyDescent="0.2">
      <c r="A27" t="s">
        <v>19</v>
      </c>
      <c r="B27" t="s">
        <v>17</v>
      </c>
      <c r="C27" t="s">
        <v>12</v>
      </c>
      <c r="D27">
        <v>11.962129227053101</v>
      </c>
      <c r="E27">
        <v>0</v>
      </c>
      <c r="F27">
        <v>12.8310830917874</v>
      </c>
      <c r="G27">
        <v>6.2263889327545702E-2</v>
      </c>
      <c r="H27">
        <v>5</v>
      </c>
      <c r="I27">
        <v>0</v>
      </c>
      <c r="J27">
        <v>2.7845257815983199E-2</v>
      </c>
    </row>
    <row r="28" spans="1:10" x14ac:dyDescent="0.2">
      <c r="A28" t="s">
        <v>19</v>
      </c>
      <c r="B28" t="s">
        <v>17</v>
      </c>
      <c r="C28" t="s">
        <v>13</v>
      </c>
      <c r="D28">
        <v>11.962129227053101</v>
      </c>
      <c r="E28">
        <v>0</v>
      </c>
      <c r="F28">
        <v>13.8416695652173</v>
      </c>
      <c r="G28">
        <v>4.5199490345720898E-2</v>
      </c>
      <c r="H28">
        <v>5</v>
      </c>
      <c r="I28">
        <v>0</v>
      </c>
      <c r="J28">
        <v>2.02138265922755E-2</v>
      </c>
    </row>
    <row r="29" spans="1:10" x14ac:dyDescent="0.2">
      <c r="A29" t="s">
        <v>19</v>
      </c>
      <c r="B29" t="s">
        <v>17</v>
      </c>
      <c r="C29" t="s">
        <v>14</v>
      </c>
      <c r="D29">
        <v>11.962129227053101</v>
      </c>
      <c r="E29">
        <v>0</v>
      </c>
      <c r="F29">
        <v>13.1498780193236</v>
      </c>
      <c r="G29">
        <v>0.13102519851008301</v>
      </c>
      <c r="H29">
        <v>5</v>
      </c>
      <c r="I29">
        <v>0</v>
      </c>
      <c r="J29">
        <v>5.8596250126789998E-2</v>
      </c>
    </row>
    <row r="30" spans="1:10" x14ac:dyDescent="0.2">
      <c r="A30" t="s">
        <v>19</v>
      </c>
      <c r="B30" t="s">
        <v>17</v>
      </c>
      <c r="C30" t="s">
        <v>15</v>
      </c>
      <c r="D30">
        <v>11.962129227053101</v>
      </c>
      <c r="E30">
        <v>0</v>
      </c>
      <c r="F30">
        <v>19.068720289855001</v>
      </c>
      <c r="G30">
        <v>4.2424894629058803E-2</v>
      </c>
      <c r="H30">
        <v>5</v>
      </c>
      <c r="I30">
        <v>0</v>
      </c>
      <c r="J30">
        <v>1.89729896657682E-2</v>
      </c>
    </row>
    <row r="31" spans="1:10" x14ac:dyDescent="0.2">
      <c r="A31" t="s">
        <v>19</v>
      </c>
      <c r="B31" t="s">
        <v>17</v>
      </c>
      <c r="C31" t="s">
        <v>16</v>
      </c>
      <c r="D31">
        <v>11.962129227053101</v>
      </c>
      <c r="E31">
        <v>0</v>
      </c>
      <c r="F31">
        <v>15.7068980676328</v>
      </c>
      <c r="G31">
        <v>5.6674198237139199E-2</v>
      </c>
      <c r="H31">
        <v>5</v>
      </c>
      <c r="I31">
        <v>0</v>
      </c>
      <c r="J31">
        <v>2.53454719657084E-2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J31"/>
    </sheetView>
  </sheetViews>
  <sheetFormatPr baseColWidth="10" defaultRowHeight="16" x14ac:dyDescent="0.2"/>
  <sheetData>
    <row r="1" spans="1:10" x14ac:dyDescent="0.2">
      <c r="A1" t="str">
        <f>csv102_agb_bytrt_overall!A1</f>
        <v>mng_name</v>
      </c>
      <c r="B1" t="str">
        <f>csv102_agb_bytrt_overall!B1</f>
        <v>trt</v>
      </c>
      <c r="C1" t="str">
        <f>csv102_agb_bytrt_overall!C1</f>
        <v>climate</v>
      </c>
      <c r="D1" t="str">
        <f>csv102_agb_bytrt_overall!D1</f>
        <v>t1_ensmean</v>
      </c>
      <c r="E1" t="str">
        <f>csv102_agb_bytrt_overall!E1</f>
        <v>t1_enssd</v>
      </c>
      <c r="F1" t="str">
        <f>csv102_agb_bytrt_overall!F1</f>
        <v>t3_ensmean</v>
      </c>
      <c r="G1" t="str">
        <f>csv102_agb_bytrt_overall!G1</f>
        <v>t3_enssd</v>
      </c>
      <c r="H1" t="str">
        <f>csv102_agb_bytrt_overall!H1</f>
        <v>n</v>
      </c>
      <c r="I1" t="str">
        <f>csv102_agb_bytrt_overall!I1</f>
        <v>t1_ensse</v>
      </c>
      <c r="J1" t="str">
        <f>csv102_agb_bytrt_overall!J1</f>
        <v>t3_ensse</v>
      </c>
    </row>
    <row r="2" spans="1:10" x14ac:dyDescent="0.2">
      <c r="A2" t="str">
        <f>csv102_agb_bytrt_overall!A2</f>
        <v>CL</v>
      </c>
      <c r="B2" t="str">
        <f>csv102_agb_bytrt_overall!B2</f>
        <v>Natural Forest</v>
      </c>
      <c r="C2" t="str">
        <f>csv102_agb_bytrt_overall!C2</f>
        <v>Current</v>
      </c>
      <c r="D2">
        <f>csv102_agb_bytrt_overall!D2</f>
        <v>8.2639353448275799</v>
      </c>
      <c r="E2">
        <f>csv102_agb_bytrt_overall!E2</f>
        <v>0</v>
      </c>
      <c r="F2">
        <f>csv102_agb_bytrt_overall!F2</f>
        <v>1.8460855603448201</v>
      </c>
      <c r="G2">
        <f>csv102_agb_bytrt_overall!G2</f>
        <v>1.5438364233644799E-2</v>
      </c>
      <c r="H2">
        <f>csv102_agb_bytrt_overall!H2</f>
        <v>5</v>
      </c>
      <c r="I2">
        <f>csv102_agb_bytrt_overall!I2</f>
        <v>0</v>
      </c>
      <c r="J2">
        <f>csv102_agb_bytrt_overall!J2</f>
        <v>6.9042463775662796E-3</v>
      </c>
    </row>
    <row r="3" spans="1:10" x14ac:dyDescent="0.2">
      <c r="A3" t="str">
        <f>csv102_agb_bytrt_overall!A3</f>
        <v>CL</v>
      </c>
      <c r="B3" t="str">
        <f>csv102_agb_bytrt_overall!B3</f>
        <v>Natural Forest</v>
      </c>
      <c r="C3" t="str">
        <f>csv102_agb_bytrt_overall!C3</f>
        <v>RCP2.6 MIROC5</v>
      </c>
      <c r="D3">
        <f>csv102_agb_bytrt_overall!D3</f>
        <v>8.2639353448275799</v>
      </c>
      <c r="E3">
        <f>csv102_agb_bytrt_overall!E3</f>
        <v>0</v>
      </c>
      <c r="F3">
        <f>csv102_agb_bytrt_overall!F3</f>
        <v>1.85188793103448</v>
      </c>
      <c r="G3">
        <f>csv102_agb_bytrt_overall!G3</f>
        <v>1.00314121459533E-2</v>
      </c>
      <c r="H3">
        <f>csv102_agb_bytrt_overall!H3</f>
        <v>5</v>
      </c>
      <c r="I3">
        <f>csv102_agb_bytrt_overall!I3</f>
        <v>0</v>
      </c>
      <c r="J3">
        <f>csv102_agb_bytrt_overall!J3</f>
        <v>4.4861838937337497E-3</v>
      </c>
    </row>
    <row r="4" spans="1:10" x14ac:dyDescent="0.2">
      <c r="A4" t="str">
        <f>csv102_agb_bytrt_overall!A4</f>
        <v>CL</v>
      </c>
      <c r="B4" t="str">
        <f>csv102_agb_bytrt_overall!B4</f>
        <v>Natural Forest</v>
      </c>
      <c r="C4" t="str">
        <f>csv102_agb_bytrt_overall!C4</f>
        <v>RCP8.5 CSIRO</v>
      </c>
      <c r="D4">
        <f>csv102_agb_bytrt_overall!D4</f>
        <v>8.2639353448275799</v>
      </c>
      <c r="E4">
        <f>csv102_agb_bytrt_overall!E4</f>
        <v>0</v>
      </c>
      <c r="F4">
        <f>csv102_agb_bytrt_overall!F4</f>
        <v>6.7790454741379298</v>
      </c>
      <c r="G4">
        <f>csv102_agb_bytrt_overall!G4</f>
        <v>5.7037911009704699E-2</v>
      </c>
      <c r="H4">
        <f>csv102_agb_bytrt_overall!H4</f>
        <v>5</v>
      </c>
      <c r="I4">
        <f>csv102_agb_bytrt_overall!I4</f>
        <v>0</v>
      </c>
      <c r="J4">
        <f>csv102_agb_bytrt_overall!J4</f>
        <v>2.5508129262456599E-2</v>
      </c>
    </row>
    <row r="5" spans="1:10" x14ac:dyDescent="0.2">
      <c r="A5" t="str">
        <f>csv102_agb_bytrt_overall!A5</f>
        <v>CL</v>
      </c>
      <c r="B5" t="str">
        <f>csv102_agb_bytrt_overall!B5</f>
        <v>Natural Forest</v>
      </c>
      <c r="C5" t="str">
        <f>csv102_agb_bytrt_overall!C5</f>
        <v>RCP8.5 GFDL</v>
      </c>
      <c r="D5">
        <f>csv102_agb_bytrt_overall!D5</f>
        <v>8.2639353448275799</v>
      </c>
      <c r="E5">
        <f>csv102_agb_bytrt_overall!E5</f>
        <v>0</v>
      </c>
      <c r="F5">
        <f>csv102_agb_bytrt_overall!F5</f>
        <v>16.789219612068901</v>
      </c>
      <c r="G5">
        <f>csv102_agb_bytrt_overall!G5</f>
        <v>3.3090900563397002E-2</v>
      </c>
      <c r="H5">
        <f>csv102_agb_bytrt_overall!H5</f>
        <v>5</v>
      </c>
      <c r="I5">
        <f>csv102_agb_bytrt_overall!I5</f>
        <v>0</v>
      </c>
      <c r="J5">
        <f>csv102_agb_bytrt_overall!J5</f>
        <v>1.4798700619288299E-2</v>
      </c>
    </row>
    <row r="6" spans="1:10" x14ac:dyDescent="0.2">
      <c r="A6" t="str">
        <f>csv102_agb_bytrt_overall!A6</f>
        <v>CL</v>
      </c>
      <c r="B6" t="str">
        <f>csv102_agb_bytrt_overall!B6</f>
        <v>Natural Forest</v>
      </c>
      <c r="C6" t="str">
        <f>csv102_agb_bytrt_overall!C6</f>
        <v>RCP8.5 HadGEM2</v>
      </c>
      <c r="D6">
        <f>csv102_agb_bytrt_overall!D6</f>
        <v>8.2639353448275799</v>
      </c>
      <c r="E6">
        <f>csv102_agb_bytrt_overall!E6</f>
        <v>0</v>
      </c>
      <c r="F6">
        <f>csv102_agb_bytrt_overall!F6</f>
        <v>15.272624353448199</v>
      </c>
      <c r="G6">
        <f>csv102_agb_bytrt_overall!G6</f>
        <v>2.1112989084844099E-2</v>
      </c>
      <c r="H6">
        <f>csv102_agb_bytrt_overall!H6</f>
        <v>5</v>
      </c>
      <c r="I6">
        <f>csv102_agb_bytrt_overall!I6</f>
        <v>0</v>
      </c>
      <c r="J6">
        <f>csv102_agb_bytrt_overall!J6</f>
        <v>9.4420157603845294E-3</v>
      </c>
    </row>
    <row r="7" spans="1:10" x14ac:dyDescent="0.2">
      <c r="A7" t="str">
        <f>csv102_agb_bytrt_overall!A7</f>
        <v>CL</v>
      </c>
      <c r="B7" t="str">
        <f>csv102_agb_bytrt_overall!B7</f>
        <v>Plantation Forest</v>
      </c>
      <c r="C7" t="str">
        <f>csv102_agb_bytrt_overall!C7</f>
        <v>Current</v>
      </c>
      <c r="D7">
        <f>csv102_agb_bytrt_overall!D7</f>
        <v>11.962129227053101</v>
      </c>
      <c r="E7">
        <f>csv102_agb_bytrt_overall!E7</f>
        <v>0</v>
      </c>
      <c r="F7">
        <f>csv102_agb_bytrt_overall!F7</f>
        <v>6.8385282608695599</v>
      </c>
      <c r="G7">
        <f>csv102_agb_bytrt_overall!G7</f>
        <v>3.2746528897672197E-2</v>
      </c>
      <c r="H7">
        <f>csv102_agb_bytrt_overall!H7</f>
        <v>5</v>
      </c>
      <c r="I7">
        <f>csv102_agb_bytrt_overall!I7</f>
        <v>0</v>
      </c>
      <c r="J7">
        <f>csv102_agb_bytrt_overall!J7</f>
        <v>1.46446929284712E-2</v>
      </c>
    </row>
    <row r="8" spans="1:10" x14ac:dyDescent="0.2">
      <c r="A8" t="str">
        <f>csv102_agb_bytrt_overall!A8</f>
        <v>CL</v>
      </c>
      <c r="B8" t="str">
        <f>csv102_agb_bytrt_overall!B8</f>
        <v>Plantation Forest</v>
      </c>
      <c r="C8" t="str">
        <f>csv102_agb_bytrt_overall!C8</f>
        <v>RCP2.6 MIROC5</v>
      </c>
      <c r="D8">
        <f>csv102_agb_bytrt_overall!D8</f>
        <v>11.962129227053101</v>
      </c>
      <c r="E8">
        <f>csv102_agb_bytrt_overall!E8</f>
        <v>0</v>
      </c>
      <c r="F8">
        <f>csv102_agb_bytrt_overall!F8</f>
        <v>5.2813983091787398</v>
      </c>
      <c r="G8">
        <f>csv102_agb_bytrt_overall!G8</f>
        <v>2.3422797562464098E-2</v>
      </c>
      <c r="H8">
        <f>csv102_agb_bytrt_overall!H8</f>
        <v>5</v>
      </c>
      <c r="I8">
        <f>csv102_agb_bytrt_overall!I8</f>
        <v>0</v>
      </c>
      <c r="J8">
        <f>csv102_agb_bytrt_overall!J8</f>
        <v>1.04749935145772E-2</v>
      </c>
    </row>
    <row r="9" spans="1:10" x14ac:dyDescent="0.2">
      <c r="A9" t="str">
        <f>csv102_agb_bytrt_overall!A9</f>
        <v>CL</v>
      </c>
      <c r="B9" t="str">
        <f>csv102_agb_bytrt_overall!B9</f>
        <v>Plantation Forest</v>
      </c>
      <c r="C9" t="str">
        <f>csv102_agb_bytrt_overall!C9</f>
        <v>RCP8.5 CSIRO</v>
      </c>
      <c r="D9">
        <f>csv102_agb_bytrt_overall!D9</f>
        <v>11.962129227053101</v>
      </c>
      <c r="E9">
        <f>csv102_agb_bytrt_overall!E9</f>
        <v>0</v>
      </c>
      <c r="F9">
        <f>csv102_agb_bytrt_overall!F9</f>
        <v>16.919969565217301</v>
      </c>
      <c r="G9">
        <f>csv102_agb_bytrt_overall!G9</f>
        <v>1.3941924218977299E-2</v>
      </c>
      <c r="H9">
        <f>csv102_agb_bytrt_overall!H9</f>
        <v>5</v>
      </c>
      <c r="I9">
        <f>csv102_agb_bytrt_overall!I9</f>
        <v>0</v>
      </c>
      <c r="J9">
        <f>csv102_agb_bytrt_overall!J9</f>
        <v>6.2350180581567998E-3</v>
      </c>
    </row>
    <row r="10" spans="1:10" x14ac:dyDescent="0.2">
      <c r="A10" t="str">
        <f>csv102_agb_bytrt_overall!A10</f>
        <v>CL</v>
      </c>
      <c r="B10" t="str">
        <f>csv102_agb_bytrt_overall!B10</f>
        <v>Plantation Forest</v>
      </c>
      <c r="C10" t="str">
        <f>csv102_agb_bytrt_overall!C10</f>
        <v>RCP8.5 GFDL</v>
      </c>
      <c r="D10">
        <f>csv102_agb_bytrt_overall!D10</f>
        <v>11.962129227053101</v>
      </c>
      <c r="E10">
        <f>csv102_agb_bytrt_overall!E10</f>
        <v>0</v>
      </c>
      <c r="F10">
        <f>csv102_agb_bytrt_overall!F10</f>
        <v>19.770023913043399</v>
      </c>
      <c r="G10">
        <f>csv102_agb_bytrt_overall!G10</f>
        <v>4.9225109492854101E-2</v>
      </c>
      <c r="H10">
        <f>csv102_agb_bytrt_overall!H10</f>
        <v>5</v>
      </c>
      <c r="I10">
        <f>csv102_agb_bytrt_overall!I10</f>
        <v>0</v>
      </c>
      <c r="J10">
        <f>csv102_agb_bytrt_overall!J10</f>
        <v>2.2014138205178401E-2</v>
      </c>
    </row>
    <row r="11" spans="1:10" x14ac:dyDescent="0.2">
      <c r="A11" t="str">
        <f>csv102_agb_bytrt_overall!A11</f>
        <v>CL</v>
      </c>
      <c r="B11" t="str">
        <f>csv102_agb_bytrt_overall!B11</f>
        <v>Plantation Forest</v>
      </c>
      <c r="C11" t="str">
        <f>csv102_agb_bytrt_overall!C11</f>
        <v>RCP8.5 HadGEM2</v>
      </c>
      <c r="D11">
        <f>csv102_agb_bytrt_overall!D11</f>
        <v>11.962129227053101</v>
      </c>
      <c r="E11">
        <f>csv102_agb_bytrt_overall!E11</f>
        <v>0</v>
      </c>
      <c r="F11">
        <f>csv102_agb_bytrt_overall!F11</f>
        <v>20.266716908212501</v>
      </c>
      <c r="G11">
        <f>csv102_agb_bytrt_overall!G11</f>
        <v>3.3979764881017803E-2</v>
      </c>
      <c r="H11">
        <f>csv102_agb_bytrt_overall!H11</f>
        <v>5</v>
      </c>
      <c r="I11">
        <f>csv102_agb_bytrt_overall!I11</f>
        <v>0</v>
      </c>
      <c r="J11">
        <f>csv102_agb_bytrt_overall!J11</f>
        <v>1.51962128266832E-2</v>
      </c>
    </row>
    <row r="12" spans="1:10" x14ac:dyDescent="0.2">
      <c r="A12" t="str">
        <f>csv102_agb_bytrt_overall!A12</f>
        <v>SL1</v>
      </c>
      <c r="B12" t="str">
        <f>csv102_agb_bytrt_overall!B12</f>
        <v>Natural Forest</v>
      </c>
      <c r="C12" t="str">
        <f>csv102_agb_bytrt_overall!C12</f>
        <v>Current</v>
      </c>
      <c r="D12">
        <f>csv102_agb_bytrt_overall!D12</f>
        <v>8.2639353448275799</v>
      </c>
      <c r="E12">
        <f>csv102_agb_bytrt_overall!E12</f>
        <v>0</v>
      </c>
      <c r="F12">
        <f>csv102_agb_bytrt_overall!F12</f>
        <v>2.5035385775862</v>
      </c>
      <c r="G12">
        <f>csv102_agb_bytrt_overall!G12</f>
        <v>9.5106945604916098E-3</v>
      </c>
      <c r="H12">
        <f>csv102_agb_bytrt_overall!H12</f>
        <v>5</v>
      </c>
      <c r="I12">
        <f>csv102_agb_bytrt_overall!I12</f>
        <v>0</v>
      </c>
      <c r="J12">
        <f>csv102_agb_bytrt_overall!J12</f>
        <v>4.2533119100993397E-3</v>
      </c>
    </row>
    <row r="13" spans="1:10" x14ac:dyDescent="0.2">
      <c r="A13" t="str">
        <f>csv102_agb_bytrt_overall!A13</f>
        <v>SL1</v>
      </c>
      <c r="B13" t="str">
        <f>csv102_agb_bytrt_overall!B13</f>
        <v>Natural Forest</v>
      </c>
      <c r="C13" t="str">
        <f>csv102_agb_bytrt_overall!C13</f>
        <v>RCP2.6 MIROC5</v>
      </c>
      <c r="D13">
        <f>csv102_agb_bytrt_overall!D13</f>
        <v>8.2639353448275799</v>
      </c>
      <c r="E13">
        <f>csv102_agb_bytrt_overall!E13</f>
        <v>0</v>
      </c>
      <c r="F13">
        <f>csv102_agb_bytrt_overall!F13</f>
        <v>2.4052239224137901</v>
      </c>
      <c r="G13">
        <f>csv102_agb_bytrt_overall!G13</f>
        <v>1.50446572110645E-2</v>
      </c>
      <c r="H13">
        <f>csv102_agb_bytrt_overall!H13</f>
        <v>5</v>
      </c>
      <c r="I13">
        <f>csv102_agb_bytrt_overall!I13</f>
        <v>0</v>
      </c>
      <c r="J13">
        <f>csv102_agb_bytrt_overall!J13</f>
        <v>6.7281752444245304E-3</v>
      </c>
    </row>
    <row r="14" spans="1:10" x14ac:dyDescent="0.2">
      <c r="A14" t="str">
        <f>csv102_agb_bytrt_overall!A14</f>
        <v>SL1</v>
      </c>
      <c r="B14" t="str">
        <f>csv102_agb_bytrt_overall!B14</f>
        <v>Natural Forest</v>
      </c>
      <c r="C14" t="str">
        <f>csv102_agb_bytrt_overall!C14</f>
        <v>RCP8.5 CSIRO</v>
      </c>
      <c r="D14">
        <f>csv102_agb_bytrt_overall!D14</f>
        <v>8.2639353448275799</v>
      </c>
      <c r="E14">
        <f>csv102_agb_bytrt_overall!E14</f>
        <v>0</v>
      </c>
      <c r="F14">
        <f>csv102_agb_bytrt_overall!F14</f>
        <v>7.4407823275862004</v>
      </c>
      <c r="G14">
        <f>csv102_agb_bytrt_overall!G14</f>
        <v>4.88253328720121E-2</v>
      </c>
      <c r="H14">
        <f>csv102_agb_bytrt_overall!H14</f>
        <v>5</v>
      </c>
      <c r="I14">
        <f>csv102_agb_bytrt_overall!I14</f>
        <v>0</v>
      </c>
      <c r="J14">
        <f>csv102_agb_bytrt_overall!J14</f>
        <v>2.18353526651748E-2</v>
      </c>
    </row>
    <row r="15" spans="1:10" x14ac:dyDescent="0.2">
      <c r="A15" t="str">
        <f>csv102_agb_bytrt_overall!A15</f>
        <v>SL1</v>
      </c>
      <c r="B15" t="str">
        <f>csv102_agb_bytrt_overall!B15</f>
        <v>Natural Forest</v>
      </c>
      <c r="C15" t="str">
        <f>csv102_agb_bytrt_overall!C15</f>
        <v>RCP8.5 GFDL</v>
      </c>
      <c r="D15">
        <f>csv102_agb_bytrt_overall!D15</f>
        <v>8.2639353448275799</v>
      </c>
      <c r="E15">
        <f>csv102_agb_bytrt_overall!E15</f>
        <v>0</v>
      </c>
      <c r="F15">
        <f>csv102_agb_bytrt_overall!F15</f>
        <v>17.092197629310299</v>
      </c>
      <c r="G15">
        <f>csv102_agb_bytrt_overall!G15</f>
        <v>2.62491662796344E-2</v>
      </c>
      <c r="H15">
        <f>csv102_agb_bytrt_overall!H15</f>
        <v>5</v>
      </c>
      <c r="I15">
        <f>csv102_agb_bytrt_overall!I15</f>
        <v>0</v>
      </c>
      <c r="J15">
        <f>csv102_agb_bytrt_overall!J15</f>
        <v>1.17389840307915E-2</v>
      </c>
    </row>
    <row r="16" spans="1:10" x14ac:dyDescent="0.2">
      <c r="A16" t="str">
        <f>csv102_agb_bytrt_overall!A16</f>
        <v>SL1</v>
      </c>
      <c r="B16" t="str">
        <f>csv102_agb_bytrt_overall!B16</f>
        <v>Natural Forest</v>
      </c>
      <c r="C16" t="str">
        <f>csv102_agb_bytrt_overall!C16</f>
        <v>RCP8.5 HadGEM2</v>
      </c>
      <c r="D16">
        <f>csv102_agb_bytrt_overall!D16</f>
        <v>8.2639353448275799</v>
      </c>
      <c r="E16">
        <f>csv102_agb_bytrt_overall!E16</f>
        <v>0</v>
      </c>
      <c r="F16">
        <f>csv102_agb_bytrt_overall!F16</f>
        <v>14.7152090517241</v>
      </c>
      <c r="G16">
        <f>csv102_agb_bytrt_overall!G16</f>
        <v>5.8053304355830199E-2</v>
      </c>
      <c r="H16">
        <f>csv102_agb_bytrt_overall!H16</f>
        <v>5</v>
      </c>
      <c r="I16">
        <f>csv102_agb_bytrt_overall!I16</f>
        <v>0</v>
      </c>
      <c r="J16">
        <f>csv102_agb_bytrt_overall!J16</f>
        <v>2.5962226971624199E-2</v>
      </c>
    </row>
    <row r="17" spans="1:10" x14ac:dyDescent="0.2">
      <c r="A17" t="str">
        <f>csv102_agb_bytrt_overall!A17</f>
        <v>SL1</v>
      </c>
      <c r="B17" t="str">
        <f>csv102_agb_bytrt_overall!B17</f>
        <v>Plantation Forest</v>
      </c>
      <c r="C17" t="str">
        <f>csv102_agb_bytrt_overall!C17</f>
        <v>Current</v>
      </c>
      <c r="D17">
        <f>csv102_agb_bytrt_overall!D17</f>
        <v>11.962129227053101</v>
      </c>
      <c r="E17">
        <f>csv102_agb_bytrt_overall!E17</f>
        <v>0</v>
      </c>
      <c r="F17">
        <f>csv102_agb_bytrt_overall!F17</f>
        <v>14.854693478260801</v>
      </c>
      <c r="G17">
        <f>csv102_agb_bytrt_overall!G17</f>
        <v>2.2549819653575599E-2</v>
      </c>
      <c r="H17">
        <f>csv102_agb_bytrt_overall!H17</f>
        <v>5</v>
      </c>
      <c r="I17">
        <f>csv102_agb_bytrt_overall!I17</f>
        <v>0</v>
      </c>
      <c r="J17">
        <f>csv102_agb_bytrt_overall!J17</f>
        <v>1.00845859251511E-2</v>
      </c>
    </row>
    <row r="18" spans="1:10" x14ac:dyDescent="0.2">
      <c r="A18" t="str">
        <f>csv102_agb_bytrt_overall!A18</f>
        <v>SL1</v>
      </c>
      <c r="B18" t="str">
        <f>csv102_agb_bytrt_overall!B18</f>
        <v>Plantation Forest</v>
      </c>
      <c r="C18" t="str">
        <f>csv102_agb_bytrt_overall!C18</f>
        <v>RCP2.6 MIROC5</v>
      </c>
      <c r="D18">
        <f>csv102_agb_bytrt_overall!D18</f>
        <v>11.962129227053101</v>
      </c>
      <c r="E18">
        <f>csv102_agb_bytrt_overall!E18</f>
        <v>0</v>
      </c>
      <c r="F18">
        <f>csv102_agb_bytrt_overall!F18</f>
        <v>10.994986473429901</v>
      </c>
      <c r="G18">
        <f>csv102_agb_bytrt_overall!G18</f>
        <v>2.95418286509843E-2</v>
      </c>
      <c r="H18">
        <f>csv102_agb_bytrt_overall!H18</f>
        <v>5</v>
      </c>
      <c r="I18">
        <f>csv102_agb_bytrt_overall!I18</f>
        <v>0</v>
      </c>
      <c r="J18">
        <f>csv102_agb_bytrt_overall!J18</f>
        <v>1.32115074086503E-2</v>
      </c>
    </row>
    <row r="19" spans="1:10" x14ac:dyDescent="0.2">
      <c r="A19" t="str">
        <f>csv102_agb_bytrt_overall!A19</f>
        <v>SL1</v>
      </c>
      <c r="B19" t="str">
        <f>csv102_agb_bytrt_overall!B19</f>
        <v>Plantation Forest</v>
      </c>
      <c r="C19" t="str">
        <f>csv102_agb_bytrt_overall!C19</f>
        <v>RCP8.5 CSIRO</v>
      </c>
      <c r="D19">
        <f>csv102_agb_bytrt_overall!D19</f>
        <v>11.962129227053101</v>
      </c>
      <c r="E19">
        <f>csv102_agb_bytrt_overall!E19</f>
        <v>0</v>
      </c>
      <c r="F19">
        <f>csv102_agb_bytrt_overall!F19</f>
        <v>11.170248792270501</v>
      </c>
      <c r="G19">
        <f>csv102_agb_bytrt_overall!G19</f>
        <v>5.54630272839945E-2</v>
      </c>
      <c r="H19">
        <f>csv102_agb_bytrt_overall!H19</f>
        <v>5</v>
      </c>
      <c r="I19">
        <f>csv102_agb_bytrt_overall!I19</f>
        <v>0</v>
      </c>
      <c r="J19">
        <f>csv102_agb_bytrt_overall!J19</f>
        <v>2.4803819848987399E-2</v>
      </c>
    </row>
    <row r="20" spans="1:10" x14ac:dyDescent="0.2">
      <c r="A20" t="str">
        <f>csv102_agb_bytrt_overall!A20</f>
        <v>SL1</v>
      </c>
      <c r="B20" t="str">
        <f>csv102_agb_bytrt_overall!B20</f>
        <v>Plantation Forest</v>
      </c>
      <c r="C20" t="str">
        <f>csv102_agb_bytrt_overall!C20</f>
        <v>RCP8.5 GFDL</v>
      </c>
      <c r="D20">
        <f>csv102_agb_bytrt_overall!D20</f>
        <v>11.962129227053101</v>
      </c>
      <c r="E20">
        <f>csv102_agb_bytrt_overall!E20</f>
        <v>0</v>
      </c>
      <c r="F20">
        <f>csv102_agb_bytrt_overall!F20</f>
        <v>11.0507355072463</v>
      </c>
      <c r="G20">
        <f>csv102_agb_bytrt_overall!G20</f>
        <v>3.5296474096714603E-2</v>
      </c>
      <c r="H20">
        <f>csv102_agb_bytrt_overall!H20</f>
        <v>5</v>
      </c>
      <c r="I20">
        <f>csv102_agb_bytrt_overall!I20</f>
        <v>0</v>
      </c>
      <c r="J20">
        <f>csv102_agb_bytrt_overall!J20</f>
        <v>1.57850630892628E-2</v>
      </c>
    </row>
    <row r="21" spans="1:10" x14ac:dyDescent="0.2">
      <c r="A21" t="str">
        <f>csv102_agb_bytrt_overall!A21</f>
        <v>SL1</v>
      </c>
      <c r="B21" t="str">
        <f>csv102_agb_bytrt_overall!B21</f>
        <v>Plantation Forest</v>
      </c>
      <c r="C21" t="str">
        <f>csv102_agb_bytrt_overall!C21</f>
        <v>RCP8.5 HadGEM2</v>
      </c>
      <c r="D21">
        <f>csv102_agb_bytrt_overall!D21</f>
        <v>11.962129227053101</v>
      </c>
      <c r="E21">
        <f>csv102_agb_bytrt_overall!E21</f>
        <v>0</v>
      </c>
      <c r="F21">
        <f>csv102_agb_bytrt_overall!F21</f>
        <v>12.3747973429951</v>
      </c>
      <c r="G21">
        <f>csv102_agb_bytrt_overall!G21</f>
        <v>2.6376609287680899E-2</v>
      </c>
      <c r="H21">
        <f>csv102_agb_bytrt_overall!H21</f>
        <v>5</v>
      </c>
      <c r="I21">
        <f>csv102_agb_bytrt_overall!I21</f>
        <v>0</v>
      </c>
      <c r="J21">
        <f>csv102_agb_bytrt_overall!J21</f>
        <v>1.1795978276641301E-2</v>
      </c>
    </row>
    <row r="22" spans="1:10" x14ac:dyDescent="0.2">
      <c r="A22" t="str">
        <f>csv102_agb_bytrt_overall!A22</f>
        <v>SL2</v>
      </c>
      <c r="B22" t="str">
        <f>csv102_agb_bytrt_overall!B22</f>
        <v>Natural Forest</v>
      </c>
      <c r="C22" t="str">
        <f>csv102_agb_bytrt_overall!C22</f>
        <v>Current</v>
      </c>
      <c r="D22">
        <f>csv102_agb_bytrt_overall!D22</f>
        <v>8.2639353448275799</v>
      </c>
      <c r="E22">
        <f>csv102_agb_bytrt_overall!E22</f>
        <v>0</v>
      </c>
      <c r="F22">
        <f>csv102_agb_bytrt_overall!F22</f>
        <v>2.48539181034482</v>
      </c>
      <c r="G22">
        <f>csv102_agb_bytrt_overall!G22</f>
        <v>1.15514834275938E-2</v>
      </c>
      <c r="H22">
        <f>csv102_agb_bytrt_overall!H22</f>
        <v>5</v>
      </c>
      <c r="I22">
        <f>csv102_agb_bytrt_overall!I22</f>
        <v>0</v>
      </c>
      <c r="J22">
        <f>csv102_agb_bytrt_overall!J22</f>
        <v>5.1659804370124199E-3</v>
      </c>
    </row>
    <row r="23" spans="1:10" x14ac:dyDescent="0.2">
      <c r="A23" t="str">
        <f>csv102_agb_bytrt_overall!A23</f>
        <v>SL2</v>
      </c>
      <c r="B23" t="str">
        <f>csv102_agb_bytrt_overall!B23</f>
        <v>Natural Forest</v>
      </c>
      <c r="C23" t="str">
        <f>csv102_agb_bytrt_overall!C23</f>
        <v>RCP2.6 MIROC5</v>
      </c>
      <c r="D23">
        <f>csv102_agb_bytrt_overall!D23</f>
        <v>8.2639353448275799</v>
      </c>
      <c r="E23">
        <f>csv102_agb_bytrt_overall!E23</f>
        <v>0</v>
      </c>
      <c r="F23">
        <f>csv102_agb_bytrt_overall!F23</f>
        <v>2.3894594827586202</v>
      </c>
      <c r="G23">
        <f>csv102_agb_bytrt_overall!G23</f>
        <v>9.8507229870334802E-3</v>
      </c>
      <c r="H23">
        <f>csv102_agb_bytrt_overall!H23</f>
        <v>5</v>
      </c>
      <c r="I23">
        <f>csv102_agb_bytrt_overall!I23</f>
        <v>0</v>
      </c>
      <c r="J23">
        <f>csv102_agb_bytrt_overall!J23</f>
        <v>4.4053772453053301E-3</v>
      </c>
    </row>
    <row r="24" spans="1:10" x14ac:dyDescent="0.2">
      <c r="A24" t="str">
        <f>csv102_agb_bytrt_overall!A24</f>
        <v>SL2</v>
      </c>
      <c r="B24" t="str">
        <f>csv102_agb_bytrt_overall!B24</f>
        <v>Natural Forest</v>
      </c>
      <c r="C24" t="str">
        <f>csv102_agb_bytrt_overall!C24</f>
        <v>RCP8.5 CSIRO</v>
      </c>
      <c r="D24">
        <f>csv102_agb_bytrt_overall!D24</f>
        <v>8.2639353448275799</v>
      </c>
      <c r="E24">
        <f>csv102_agb_bytrt_overall!E24</f>
        <v>0</v>
      </c>
      <c r="F24">
        <f>csv102_agb_bytrt_overall!F24</f>
        <v>7.4365258620689598</v>
      </c>
      <c r="G24">
        <f>csv102_agb_bytrt_overall!G24</f>
        <v>2.8472567305004502E-2</v>
      </c>
      <c r="H24">
        <f>csv102_agb_bytrt_overall!H24</f>
        <v>5</v>
      </c>
      <c r="I24">
        <f>csv102_agb_bytrt_overall!I24</f>
        <v>0</v>
      </c>
      <c r="J24">
        <f>csv102_agb_bytrt_overall!J24</f>
        <v>1.2733319197585601E-2</v>
      </c>
    </row>
    <row r="25" spans="1:10" x14ac:dyDescent="0.2">
      <c r="A25" t="str">
        <f>csv102_agb_bytrt_overall!A25</f>
        <v>SL2</v>
      </c>
      <c r="B25" t="str">
        <f>csv102_agb_bytrt_overall!B25</f>
        <v>Natural Forest</v>
      </c>
      <c r="C25" t="str">
        <f>csv102_agb_bytrt_overall!C25</f>
        <v>RCP8.5 GFDL</v>
      </c>
      <c r="D25">
        <f>csv102_agb_bytrt_overall!D25</f>
        <v>8.2639353448275799</v>
      </c>
      <c r="E25">
        <f>csv102_agb_bytrt_overall!E25</f>
        <v>0</v>
      </c>
      <c r="F25">
        <f>csv102_agb_bytrt_overall!F25</f>
        <v>17.143208620689599</v>
      </c>
      <c r="G25">
        <f>csv102_agb_bytrt_overall!G25</f>
        <v>5.1461035494713099E-2</v>
      </c>
      <c r="H25">
        <f>csv102_agb_bytrt_overall!H25</f>
        <v>5</v>
      </c>
      <c r="I25">
        <f>csv102_agb_bytrt_overall!I25</f>
        <v>0</v>
      </c>
      <c r="J25">
        <f>csv102_agb_bytrt_overall!J25</f>
        <v>2.3014074711741599E-2</v>
      </c>
    </row>
    <row r="26" spans="1:10" x14ac:dyDescent="0.2">
      <c r="A26" t="str">
        <f>csv102_agb_bytrt_overall!A26</f>
        <v>SL2</v>
      </c>
      <c r="B26" t="str">
        <f>csv102_agb_bytrt_overall!B26</f>
        <v>Natural Forest</v>
      </c>
      <c r="C26" t="str">
        <f>csv102_agb_bytrt_overall!C26</f>
        <v>RCP8.5 HadGEM2</v>
      </c>
      <c r="D26">
        <f>csv102_agb_bytrt_overall!D26</f>
        <v>8.2639353448275799</v>
      </c>
      <c r="E26">
        <f>csv102_agb_bytrt_overall!E26</f>
        <v>0</v>
      </c>
      <c r="F26">
        <f>csv102_agb_bytrt_overall!F26</f>
        <v>14.6896193965517</v>
      </c>
      <c r="G26">
        <f>csv102_agb_bytrt_overall!G26</f>
        <v>8.1288906272348305E-2</v>
      </c>
      <c r="H26">
        <f>csv102_agb_bytrt_overall!H26</f>
        <v>5</v>
      </c>
      <c r="I26">
        <f>csv102_agb_bytrt_overall!I26</f>
        <v>0</v>
      </c>
      <c r="J26">
        <f>csv102_agb_bytrt_overall!J26</f>
        <v>3.6353504048315902E-2</v>
      </c>
    </row>
    <row r="27" spans="1:10" x14ac:dyDescent="0.2">
      <c r="A27" t="str">
        <f>csv102_agb_bytrt_overall!A27</f>
        <v>SL2</v>
      </c>
      <c r="B27" t="str">
        <f>csv102_agb_bytrt_overall!B27</f>
        <v>Plantation Forest</v>
      </c>
      <c r="C27" t="str">
        <f>csv102_agb_bytrt_overall!C27</f>
        <v>Current</v>
      </c>
      <c r="D27">
        <f>csv102_agb_bytrt_overall!D27</f>
        <v>11.962129227053101</v>
      </c>
      <c r="E27">
        <f>csv102_agb_bytrt_overall!E27</f>
        <v>0</v>
      </c>
      <c r="F27">
        <f>csv102_agb_bytrt_overall!F27</f>
        <v>12.8310830917874</v>
      </c>
      <c r="G27">
        <f>csv102_agb_bytrt_overall!G27</f>
        <v>6.2263889327545702E-2</v>
      </c>
      <c r="H27">
        <f>csv102_agb_bytrt_overall!H27</f>
        <v>5</v>
      </c>
      <c r="I27">
        <f>csv102_agb_bytrt_overall!I27</f>
        <v>0</v>
      </c>
      <c r="J27">
        <f>csv102_agb_bytrt_overall!J27</f>
        <v>2.7845257815983199E-2</v>
      </c>
    </row>
    <row r="28" spans="1:10" x14ac:dyDescent="0.2">
      <c r="A28" t="str">
        <f>csv102_agb_bytrt_overall!A28</f>
        <v>SL2</v>
      </c>
      <c r="B28" t="str">
        <f>csv102_agb_bytrt_overall!B28</f>
        <v>Plantation Forest</v>
      </c>
      <c r="C28" t="str">
        <f>csv102_agb_bytrt_overall!C28</f>
        <v>RCP2.6 MIROC5</v>
      </c>
      <c r="D28">
        <f>csv102_agb_bytrt_overall!D28</f>
        <v>11.962129227053101</v>
      </c>
      <c r="E28">
        <f>csv102_agb_bytrt_overall!E28</f>
        <v>0</v>
      </c>
      <c r="F28">
        <f>csv102_agb_bytrt_overall!F28</f>
        <v>13.8416695652173</v>
      </c>
      <c r="G28">
        <f>csv102_agb_bytrt_overall!G28</f>
        <v>4.5199490345720898E-2</v>
      </c>
      <c r="H28">
        <f>csv102_agb_bytrt_overall!H28</f>
        <v>5</v>
      </c>
      <c r="I28">
        <f>csv102_agb_bytrt_overall!I28</f>
        <v>0</v>
      </c>
      <c r="J28">
        <f>csv102_agb_bytrt_overall!J28</f>
        <v>2.02138265922755E-2</v>
      </c>
    </row>
    <row r="29" spans="1:10" x14ac:dyDescent="0.2">
      <c r="A29" t="str">
        <f>csv102_agb_bytrt_overall!A29</f>
        <v>SL2</v>
      </c>
      <c r="B29" t="str">
        <f>csv102_agb_bytrt_overall!B29</f>
        <v>Plantation Forest</v>
      </c>
      <c r="C29" t="str">
        <f>csv102_agb_bytrt_overall!C29</f>
        <v>RCP8.5 CSIRO</v>
      </c>
      <c r="D29">
        <f>csv102_agb_bytrt_overall!D29</f>
        <v>11.962129227053101</v>
      </c>
      <c r="E29">
        <f>csv102_agb_bytrt_overall!E29</f>
        <v>0</v>
      </c>
      <c r="F29">
        <f>csv102_agb_bytrt_overall!F29</f>
        <v>13.1498780193236</v>
      </c>
      <c r="G29">
        <f>csv102_agb_bytrt_overall!G29</f>
        <v>0.13102519851008301</v>
      </c>
      <c r="H29">
        <f>csv102_agb_bytrt_overall!H29</f>
        <v>5</v>
      </c>
      <c r="I29">
        <f>csv102_agb_bytrt_overall!I29</f>
        <v>0</v>
      </c>
      <c r="J29">
        <f>csv102_agb_bytrt_overall!J29</f>
        <v>5.8596250126789998E-2</v>
      </c>
    </row>
    <row r="30" spans="1:10" x14ac:dyDescent="0.2">
      <c r="A30" t="str">
        <f>csv102_agb_bytrt_overall!A30</f>
        <v>SL2</v>
      </c>
      <c r="B30" t="str">
        <f>csv102_agb_bytrt_overall!B30</f>
        <v>Plantation Forest</v>
      </c>
      <c r="C30" t="str">
        <f>csv102_agb_bytrt_overall!C30</f>
        <v>RCP8.5 GFDL</v>
      </c>
      <c r="D30">
        <f>csv102_agb_bytrt_overall!D30</f>
        <v>11.962129227053101</v>
      </c>
      <c r="E30">
        <f>csv102_agb_bytrt_overall!E30</f>
        <v>0</v>
      </c>
      <c r="F30">
        <f>csv102_agb_bytrt_overall!F30</f>
        <v>19.068720289855001</v>
      </c>
      <c r="G30">
        <f>csv102_agb_bytrt_overall!G30</f>
        <v>4.2424894629058803E-2</v>
      </c>
      <c r="H30">
        <f>csv102_agb_bytrt_overall!H30</f>
        <v>5</v>
      </c>
      <c r="I30">
        <f>csv102_agb_bytrt_overall!I30</f>
        <v>0</v>
      </c>
      <c r="J30">
        <f>csv102_agb_bytrt_overall!J30</f>
        <v>1.89729896657682E-2</v>
      </c>
    </row>
    <row r="31" spans="1:10" x14ac:dyDescent="0.2">
      <c r="A31" t="str">
        <f>csv102_agb_bytrt_overall!A31</f>
        <v>SL2</v>
      </c>
      <c r="B31" t="str">
        <f>csv102_agb_bytrt_overall!B31</f>
        <v>Plantation Forest</v>
      </c>
      <c r="C31" t="str">
        <f>csv102_agb_bytrt_overall!C31</f>
        <v>RCP8.5 HadGEM2</v>
      </c>
      <c r="D31">
        <f>csv102_agb_bytrt_overall!D31</f>
        <v>11.962129227053101</v>
      </c>
      <c r="E31">
        <f>csv102_agb_bytrt_overall!E31</f>
        <v>0</v>
      </c>
      <c r="F31">
        <f>csv102_agb_bytrt_overall!F31</f>
        <v>15.7068980676328</v>
      </c>
      <c r="G31">
        <f>csv102_agb_bytrt_overall!G31</f>
        <v>5.6674198237139199E-2</v>
      </c>
      <c r="H31">
        <f>csv102_agb_bytrt_overall!H31</f>
        <v>5</v>
      </c>
      <c r="I31">
        <f>csv102_agb_bytrt_overall!I31</f>
        <v>0</v>
      </c>
      <c r="J31">
        <f>csv102_agb_bytrt_overall!J31</f>
        <v>2.53454719657084E-2</v>
      </c>
    </row>
    <row r="32" spans="1:10" x14ac:dyDescent="0.2">
      <c r="C32" t="s">
        <v>20</v>
      </c>
      <c r="D32" s="1">
        <f t="shared" ref="D32:E32" si="0">MIN(D2:D31)</f>
        <v>8.2639353448275799</v>
      </c>
      <c r="E32" s="1">
        <f t="shared" si="0"/>
        <v>0</v>
      </c>
      <c r="F32" s="1">
        <f>MIN(F2:F31)</f>
        <v>1.8460855603448201</v>
      </c>
      <c r="G32" s="1">
        <f t="shared" ref="G32:J32" si="1">MIN(G2:G31)</f>
        <v>9.5106945604916098E-3</v>
      </c>
      <c r="H32" s="1">
        <f t="shared" si="1"/>
        <v>5</v>
      </c>
      <c r="I32" s="1">
        <f t="shared" si="1"/>
        <v>0</v>
      </c>
      <c r="J32" s="1">
        <f t="shared" si="1"/>
        <v>4.2533119100993397E-3</v>
      </c>
    </row>
    <row r="33" spans="3:10" x14ac:dyDescent="0.2">
      <c r="C33" t="s">
        <v>21</v>
      </c>
      <c r="D33" s="1">
        <f t="shared" ref="D33:E33" si="2">MAX(D2:D31)</f>
        <v>11.962129227053101</v>
      </c>
      <c r="E33" s="1">
        <f t="shared" si="2"/>
        <v>0</v>
      </c>
      <c r="F33" s="1">
        <f>MAX(F2:F31)</f>
        <v>20.266716908212501</v>
      </c>
      <c r="G33" s="1">
        <f t="shared" ref="G33:J33" si="3">MAX(G2:G31)</f>
        <v>0.13102519851008301</v>
      </c>
      <c r="H33" s="1">
        <f t="shared" si="3"/>
        <v>5</v>
      </c>
      <c r="I33" s="1">
        <f t="shared" si="3"/>
        <v>0</v>
      </c>
      <c r="J33" s="1">
        <f t="shared" si="3"/>
        <v>5.8596250126789998E-2</v>
      </c>
    </row>
    <row r="34" spans="3:10" x14ac:dyDescent="0.2">
      <c r="C34" t="s">
        <v>22</v>
      </c>
      <c r="D34" s="1">
        <f t="shared" ref="D34:E34" si="4">AVERAGE(D2:D31)</f>
        <v>10.113032285940342</v>
      </c>
      <c r="E34" s="1">
        <f t="shared" si="4"/>
        <v>0</v>
      </c>
      <c r="F34" s="1">
        <f>AVERAGE(F2:F31)</f>
        <v>11.165345573220289</v>
      </c>
      <c r="G34" s="1">
        <f t="shared" ref="G34:J34" si="5">AVERAGE(G2:G31)</f>
        <v>3.7905033429291767E-2</v>
      </c>
      <c r="H34" s="1">
        <f t="shared" si="5"/>
        <v>5</v>
      </c>
      <c r="I34" s="1">
        <f t="shared" si="5"/>
        <v>0</v>
      </c>
      <c r="J34" s="1">
        <f t="shared" si="5"/>
        <v>1.6951646287459654E-2</v>
      </c>
    </row>
    <row r="35" spans="3:10" x14ac:dyDescent="0.2">
      <c r="C35" t="s">
        <v>23</v>
      </c>
      <c r="D35" s="1">
        <f t="shared" ref="D35:E35" si="6">MEDIAN(D2:D31)</f>
        <v>10.11303228594034</v>
      </c>
      <c r="E35" s="1">
        <f t="shared" si="6"/>
        <v>0</v>
      </c>
      <c r="F35" s="1">
        <f>MEDIAN(F2:F31)</f>
        <v>12.60294021739125</v>
      </c>
      <c r="G35" s="1">
        <f t="shared" ref="G35:J35" si="7">MEDIAN(G2:G31)</f>
        <v>3.29187147305346E-2</v>
      </c>
      <c r="H35" s="1">
        <f t="shared" si="7"/>
        <v>5</v>
      </c>
      <c r="I35" s="1">
        <f t="shared" si="7"/>
        <v>0</v>
      </c>
      <c r="J35" s="1">
        <f t="shared" si="7"/>
        <v>1.472169677387975E-2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9C1C-D2CF-FD4C-936A-30B5059E50CF}">
  <dimension ref="A1:Q31"/>
  <sheetViews>
    <sheetView tabSelected="1" workbookViewId="0">
      <selection activeCell="J23" sqref="J23:Q30"/>
    </sheetView>
  </sheetViews>
  <sheetFormatPr baseColWidth="10" defaultRowHeight="16" x14ac:dyDescent="0.2"/>
  <cols>
    <col min="2" max="2" width="15.1640625" bestFit="1" customWidth="1"/>
    <col min="3" max="3" width="15.5" bestFit="1" customWidth="1"/>
    <col min="4" max="5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  <c r="I1" t="s">
        <v>24</v>
      </c>
      <c r="M1">
        <v>2051</v>
      </c>
    </row>
    <row r="2" spans="1:17" x14ac:dyDescent="0.2">
      <c r="A2" t="s">
        <v>10</v>
      </c>
      <c r="B2" t="s">
        <v>11</v>
      </c>
      <c r="C2" t="s">
        <v>12</v>
      </c>
      <c r="D2">
        <v>8.2639999999999993</v>
      </c>
      <c r="E2" s="1">
        <v>1.8</v>
      </c>
      <c r="F2" s="2">
        <v>7.0000000000000001E-3</v>
      </c>
      <c r="J2" t="s">
        <v>0</v>
      </c>
      <c r="K2" t="s">
        <v>1</v>
      </c>
      <c r="L2">
        <v>2015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10</v>
      </c>
      <c r="B3" t="s">
        <v>11</v>
      </c>
      <c r="C3" t="s">
        <v>13</v>
      </c>
      <c r="D3">
        <v>8.2639999999999993</v>
      </c>
      <c r="E3" s="1">
        <v>1.9</v>
      </c>
      <c r="F3" s="2">
        <v>4.0000000000000001E-3</v>
      </c>
      <c r="J3" t="s">
        <v>10</v>
      </c>
      <c r="K3" t="s">
        <v>11</v>
      </c>
      <c r="L3" s="3">
        <f>D2</f>
        <v>8.2639999999999993</v>
      </c>
      <c r="M3" s="1">
        <v>1.8</v>
      </c>
      <c r="N3" s="1">
        <v>1.9</v>
      </c>
      <c r="O3" s="1">
        <v>6.8</v>
      </c>
      <c r="P3" s="1">
        <v>16.8</v>
      </c>
      <c r="Q3" s="1">
        <v>15.3</v>
      </c>
    </row>
    <row r="4" spans="1:17" x14ac:dyDescent="0.2">
      <c r="A4" t="s">
        <v>10</v>
      </c>
      <c r="B4" t="s">
        <v>11</v>
      </c>
      <c r="C4" t="s">
        <v>14</v>
      </c>
      <c r="D4">
        <v>8.2639999999999993</v>
      </c>
      <c r="E4" s="1">
        <v>6.8</v>
      </c>
      <c r="F4" s="2">
        <v>2.5999999999999999E-2</v>
      </c>
      <c r="J4" t="s">
        <v>18</v>
      </c>
      <c r="K4" t="s">
        <v>11</v>
      </c>
      <c r="L4" s="3"/>
      <c r="M4" s="1">
        <v>2.5</v>
      </c>
      <c r="N4" s="1">
        <v>2.4</v>
      </c>
      <c r="O4" s="1">
        <v>7.4</v>
      </c>
      <c r="P4" s="1">
        <v>17.100000000000001</v>
      </c>
      <c r="Q4" s="1">
        <v>14.7</v>
      </c>
    </row>
    <row r="5" spans="1:17" x14ac:dyDescent="0.2">
      <c r="A5" t="s">
        <v>10</v>
      </c>
      <c r="B5" t="s">
        <v>11</v>
      </c>
      <c r="C5" t="s">
        <v>15</v>
      </c>
      <c r="D5">
        <v>8.2639999999999993</v>
      </c>
      <c r="E5" s="1">
        <v>16.8</v>
      </c>
      <c r="F5" s="2">
        <v>1.4999999999999999E-2</v>
      </c>
      <c r="J5" t="s">
        <v>19</v>
      </c>
      <c r="K5" t="s">
        <v>11</v>
      </c>
      <c r="L5" s="3"/>
      <c r="M5" s="1">
        <v>2.5</v>
      </c>
      <c r="N5" s="1">
        <v>2.4</v>
      </c>
      <c r="O5" s="1">
        <v>7.4</v>
      </c>
      <c r="P5" s="1">
        <v>17.100000000000001</v>
      </c>
      <c r="Q5" s="1">
        <v>14.7</v>
      </c>
    </row>
    <row r="6" spans="1:17" x14ac:dyDescent="0.2">
      <c r="A6" t="s">
        <v>10</v>
      </c>
      <c r="B6" t="s">
        <v>11</v>
      </c>
      <c r="C6" t="s">
        <v>16</v>
      </c>
      <c r="D6">
        <v>8.2639999999999993</v>
      </c>
      <c r="E6" s="1">
        <v>15.3</v>
      </c>
      <c r="F6" s="2">
        <v>8.9999999999999993E-3</v>
      </c>
      <c r="J6" t="s">
        <v>10</v>
      </c>
      <c r="K6" t="s">
        <v>17</v>
      </c>
      <c r="L6" s="3">
        <f>D7</f>
        <v>11.962</v>
      </c>
      <c r="M6" s="1">
        <v>6.8</v>
      </c>
      <c r="N6" s="1">
        <v>5.3</v>
      </c>
      <c r="O6" s="1">
        <v>16.899999999999999</v>
      </c>
      <c r="P6" s="1">
        <v>19.8</v>
      </c>
      <c r="Q6" s="1">
        <v>20.3</v>
      </c>
    </row>
    <row r="7" spans="1:17" x14ac:dyDescent="0.2">
      <c r="A7" t="s">
        <v>10</v>
      </c>
      <c r="B7" t="s">
        <v>17</v>
      </c>
      <c r="C7" t="s">
        <v>12</v>
      </c>
      <c r="D7">
        <v>11.962</v>
      </c>
      <c r="E7" s="1">
        <v>6.8</v>
      </c>
      <c r="F7" s="2">
        <v>1.4999999999999999E-2</v>
      </c>
      <c r="J7" t="s">
        <v>18</v>
      </c>
      <c r="K7" t="s">
        <v>17</v>
      </c>
      <c r="L7" s="3"/>
      <c r="M7" s="1">
        <v>14.9</v>
      </c>
      <c r="N7" s="1">
        <v>11</v>
      </c>
      <c r="O7" s="1">
        <v>11.2</v>
      </c>
      <c r="P7" s="1">
        <v>11.1</v>
      </c>
      <c r="Q7" s="1">
        <v>12.4</v>
      </c>
    </row>
    <row r="8" spans="1:17" x14ac:dyDescent="0.2">
      <c r="A8" t="s">
        <v>10</v>
      </c>
      <c r="B8" t="s">
        <v>17</v>
      </c>
      <c r="C8" t="s">
        <v>13</v>
      </c>
      <c r="D8">
        <v>11.962</v>
      </c>
      <c r="E8" s="1">
        <v>5.3</v>
      </c>
      <c r="F8" s="2">
        <v>0.01</v>
      </c>
      <c r="J8" t="s">
        <v>19</v>
      </c>
      <c r="K8" t="s">
        <v>17</v>
      </c>
      <c r="L8" s="3"/>
      <c r="M8" s="1">
        <v>12.8</v>
      </c>
      <c r="N8" s="1">
        <v>13.8</v>
      </c>
      <c r="O8" s="1">
        <v>13.1</v>
      </c>
      <c r="P8" s="1">
        <v>19.100000000000001</v>
      </c>
      <c r="Q8" s="1">
        <v>15.7</v>
      </c>
    </row>
    <row r="9" spans="1:17" x14ac:dyDescent="0.2">
      <c r="A9" t="s">
        <v>10</v>
      </c>
      <c r="B9" t="s">
        <v>17</v>
      </c>
      <c r="C9" t="s">
        <v>14</v>
      </c>
      <c r="D9">
        <v>11.962</v>
      </c>
      <c r="E9" s="1">
        <v>16.899999999999999</v>
      </c>
      <c r="F9" s="2">
        <v>6.0000000000000001E-3</v>
      </c>
    </row>
    <row r="10" spans="1:17" x14ac:dyDescent="0.2">
      <c r="A10" t="s">
        <v>10</v>
      </c>
      <c r="B10" t="s">
        <v>17</v>
      </c>
      <c r="C10" t="s">
        <v>15</v>
      </c>
      <c r="D10">
        <v>11.962</v>
      </c>
      <c r="E10" s="1">
        <v>19.8</v>
      </c>
      <c r="F10" s="2">
        <v>2.1999999999999999E-2</v>
      </c>
    </row>
    <row r="11" spans="1:17" x14ac:dyDescent="0.2">
      <c r="A11" t="s">
        <v>10</v>
      </c>
      <c r="B11" t="s">
        <v>17</v>
      </c>
      <c r="C11" t="s">
        <v>16</v>
      </c>
      <c r="D11">
        <v>11.962</v>
      </c>
      <c r="E11" s="1">
        <v>20.3</v>
      </c>
      <c r="F11" s="2">
        <v>1.4999999999999999E-2</v>
      </c>
    </row>
    <row r="12" spans="1:17" x14ac:dyDescent="0.2">
      <c r="A12" t="s">
        <v>18</v>
      </c>
      <c r="B12" t="s">
        <v>11</v>
      </c>
      <c r="C12" t="s">
        <v>12</v>
      </c>
      <c r="D12">
        <v>8.2639999999999993</v>
      </c>
      <c r="E12" s="1">
        <v>2.5</v>
      </c>
      <c r="F12" s="2">
        <v>4.0000000000000001E-3</v>
      </c>
      <c r="I12" t="s">
        <v>25</v>
      </c>
      <c r="M12">
        <v>2051</v>
      </c>
    </row>
    <row r="13" spans="1:17" x14ac:dyDescent="0.2">
      <c r="A13" t="s">
        <v>18</v>
      </c>
      <c r="B13" t="s">
        <v>11</v>
      </c>
      <c r="C13" t="s">
        <v>13</v>
      </c>
      <c r="D13">
        <v>8.2639999999999993</v>
      </c>
      <c r="E13" s="1">
        <v>2.4</v>
      </c>
      <c r="F13" s="2">
        <v>7.0000000000000001E-3</v>
      </c>
      <c r="J13" t="s">
        <v>0</v>
      </c>
      <c r="K13" t="s">
        <v>1</v>
      </c>
      <c r="L13">
        <v>2015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</row>
    <row r="14" spans="1:17" x14ac:dyDescent="0.2">
      <c r="A14" t="s">
        <v>18</v>
      </c>
      <c r="B14" t="s">
        <v>11</v>
      </c>
      <c r="C14" t="s">
        <v>14</v>
      </c>
      <c r="D14">
        <v>8.2639999999999993</v>
      </c>
      <c r="E14" s="1">
        <v>7.4</v>
      </c>
      <c r="F14" s="2">
        <v>2.1999999999999999E-2</v>
      </c>
      <c r="J14" t="s">
        <v>10</v>
      </c>
      <c r="K14" t="s">
        <v>11</v>
      </c>
      <c r="L14" s="3"/>
      <c r="M14" s="2">
        <v>7.0000000000000001E-3</v>
      </c>
      <c r="N14" s="2">
        <v>4.0000000000000001E-3</v>
      </c>
      <c r="O14" s="2">
        <v>2.5999999999999999E-2</v>
      </c>
      <c r="P14" s="2">
        <v>1.4999999999999999E-2</v>
      </c>
      <c r="Q14" s="2">
        <v>8.9999999999999993E-3</v>
      </c>
    </row>
    <row r="15" spans="1:17" x14ac:dyDescent="0.2">
      <c r="A15" t="s">
        <v>18</v>
      </c>
      <c r="B15" t="s">
        <v>11</v>
      </c>
      <c r="C15" t="s">
        <v>15</v>
      </c>
      <c r="D15">
        <v>8.2639999999999993</v>
      </c>
      <c r="E15" s="1">
        <v>17.100000000000001</v>
      </c>
      <c r="F15" s="2">
        <v>1.2E-2</v>
      </c>
      <c r="J15" t="s">
        <v>18</v>
      </c>
      <c r="K15" t="s">
        <v>11</v>
      </c>
      <c r="L15" s="3"/>
      <c r="M15" s="2">
        <v>4.0000000000000001E-3</v>
      </c>
      <c r="N15" s="2">
        <v>7.0000000000000001E-3</v>
      </c>
      <c r="O15" s="2">
        <v>2.1999999999999999E-2</v>
      </c>
      <c r="P15" s="2">
        <v>1.2E-2</v>
      </c>
      <c r="Q15" s="2">
        <v>2.5999999999999999E-2</v>
      </c>
    </row>
    <row r="16" spans="1:17" x14ac:dyDescent="0.2">
      <c r="A16" t="s">
        <v>18</v>
      </c>
      <c r="B16" t="s">
        <v>11</v>
      </c>
      <c r="C16" t="s">
        <v>16</v>
      </c>
      <c r="D16">
        <v>8.2639999999999993</v>
      </c>
      <c r="E16" s="1">
        <v>14.7</v>
      </c>
      <c r="F16" s="2">
        <v>2.5999999999999999E-2</v>
      </c>
      <c r="J16" t="s">
        <v>19</v>
      </c>
      <c r="K16" t="s">
        <v>11</v>
      </c>
      <c r="L16" s="3"/>
      <c r="M16" s="2">
        <v>5.0000000000000001E-3</v>
      </c>
      <c r="N16" s="2">
        <v>4.0000000000000001E-3</v>
      </c>
      <c r="O16" s="2">
        <v>1.2999999999999999E-2</v>
      </c>
      <c r="P16" s="2">
        <v>2.3E-2</v>
      </c>
      <c r="Q16" s="2">
        <v>3.5999999999999997E-2</v>
      </c>
    </row>
    <row r="17" spans="1:17" x14ac:dyDescent="0.2">
      <c r="A17" t="s">
        <v>18</v>
      </c>
      <c r="B17" t="s">
        <v>17</v>
      </c>
      <c r="C17" t="s">
        <v>12</v>
      </c>
      <c r="D17">
        <v>11.962</v>
      </c>
      <c r="E17" s="1">
        <v>14.9</v>
      </c>
      <c r="F17" s="2">
        <v>0.01</v>
      </c>
      <c r="J17" t="s">
        <v>10</v>
      </c>
      <c r="K17" t="s">
        <v>17</v>
      </c>
      <c r="L17" s="3"/>
      <c r="M17" s="2">
        <v>1.4999999999999999E-2</v>
      </c>
      <c r="N17" s="2">
        <v>0.01</v>
      </c>
      <c r="O17" s="2">
        <v>6.0000000000000001E-3</v>
      </c>
      <c r="P17" s="2">
        <v>2.1999999999999999E-2</v>
      </c>
      <c r="Q17" s="2">
        <v>1.4999999999999999E-2</v>
      </c>
    </row>
    <row r="18" spans="1:17" x14ac:dyDescent="0.2">
      <c r="A18" t="s">
        <v>18</v>
      </c>
      <c r="B18" t="s">
        <v>17</v>
      </c>
      <c r="C18" t="s">
        <v>13</v>
      </c>
      <c r="D18">
        <v>11.962</v>
      </c>
      <c r="E18" s="1">
        <v>11</v>
      </c>
      <c r="F18" s="2">
        <v>1.2999999999999999E-2</v>
      </c>
      <c r="J18" t="s">
        <v>18</v>
      </c>
      <c r="K18" t="s">
        <v>17</v>
      </c>
      <c r="L18" s="3"/>
      <c r="M18" s="2">
        <v>0.01</v>
      </c>
      <c r="N18" s="2">
        <v>1.2999999999999999E-2</v>
      </c>
      <c r="O18" s="2">
        <v>2.5000000000000001E-2</v>
      </c>
      <c r="P18" s="2">
        <v>1.6E-2</v>
      </c>
      <c r="Q18" s="2">
        <v>1.2E-2</v>
      </c>
    </row>
    <row r="19" spans="1:17" x14ac:dyDescent="0.2">
      <c r="A19" t="s">
        <v>18</v>
      </c>
      <c r="B19" t="s">
        <v>17</v>
      </c>
      <c r="C19" t="s">
        <v>14</v>
      </c>
      <c r="D19">
        <v>11.962</v>
      </c>
      <c r="E19" s="1">
        <v>11.2</v>
      </c>
      <c r="F19" s="2">
        <v>2.5000000000000001E-2</v>
      </c>
      <c r="J19" t="s">
        <v>19</v>
      </c>
      <c r="K19" t="s">
        <v>17</v>
      </c>
      <c r="L19" s="3"/>
      <c r="M19" s="2">
        <v>2.8000000000000001E-2</v>
      </c>
      <c r="N19" s="2">
        <v>0.02</v>
      </c>
      <c r="O19" s="2">
        <v>5.8999999999999997E-2</v>
      </c>
      <c r="P19" s="2">
        <v>1.9E-2</v>
      </c>
      <c r="Q19" s="2">
        <v>2.5000000000000001E-2</v>
      </c>
    </row>
    <row r="20" spans="1:17" x14ac:dyDescent="0.2">
      <c r="A20" t="s">
        <v>18</v>
      </c>
      <c r="B20" t="s">
        <v>17</v>
      </c>
      <c r="C20" t="s">
        <v>15</v>
      </c>
      <c r="D20">
        <v>11.962</v>
      </c>
      <c r="E20" s="1">
        <v>11.1</v>
      </c>
      <c r="F20" s="2">
        <v>1.6E-2</v>
      </c>
    </row>
    <row r="21" spans="1:17" x14ac:dyDescent="0.2">
      <c r="A21" t="s">
        <v>18</v>
      </c>
      <c r="B21" t="s">
        <v>17</v>
      </c>
      <c r="C21" t="s">
        <v>16</v>
      </c>
      <c r="D21">
        <v>11.962</v>
      </c>
      <c r="E21" s="1">
        <v>12.4</v>
      </c>
      <c r="F21" s="2">
        <v>1.2E-2</v>
      </c>
    </row>
    <row r="22" spans="1:17" x14ac:dyDescent="0.2">
      <c r="A22" t="s">
        <v>19</v>
      </c>
      <c r="B22" t="s">
        <v>11</v>
      </c>
      <c r="C22" t="s">
        <v>12</v>
      </c>
      <c r="D22">
        <v>8.2639999999999993</v>
      </c>
      <c r="E22" s="1">
        <v>2.5</v>
      </c>
      <c r="F22" s="2">
        <v>5.0000000000000001E-3</v>
      </c>
    </row>
    <row r="23" spans="1:17" x14ac:dyDescent="0.2">
      <c r="A23" t="s">
        <v>19</v>
      </c>
      <c r="B23" t="s">
        <v>11</v>
      </c>
      <c r="C23" t="s">
        <v>13</v>
      </c>
      <c r="D23">
        <v>8.2639999999999993</v>
      </c>
      <c r="E23" s="1">
        <v>2.4</v>
      </c>
      <c r="F23" s="2">
        <v>4.0000000000000001E-3</v>
      </c>
      <c r="I23" t="s">
        <v>26</v>
      </c>
      <c r="J23" s="3" t="s">
        <v>28</v>
      </c>
      <c r="K23" s="3" t="s">
        <v>27</v>
      </c>
      <c r="L23" s="3">
        <v>2015</v>
      </c>
      <c r="M23" s="3">
        <v>2051</v>
      </c>
      <c r="N23" s="3"/>
      <c r="O23" s="3"/>
      <c r="P23" s="3"/>
      <c r="Q23" s="3"/>
    </row>
    <row r="24" spans="1:17" x14ac:dyDescent="0.2">
      <c r="A24" t="s">
        <v>19</v>
      </c>
      <c r="B24" t="s">
        <v>11</v>
      </c>
      <c r="C24" t="s">
        <v>14</v>
      </c>
      <c r="D24">
        <v>8.2639999999999993</v>
      </c>
      <c r="E24" s="1">
        <v>7.4</v>
      </c>
      <c r="F24" s="2">
        <v>1.2999999999999999E-2</v>
      </c>
      <c r="J24" s="3"/>
      <c r="K24" s="3"/>
      <c r="L24" s="3"/>
      <c r="M24" t="s">
        <v>12</v>
      </c>
      <c r="N24" t="s">
        <v>13</v>
      </c>
      <c r="O24" t="s">
        <v>14</v>
      </c>
      <c r="P24" t="s">
        <v>15</v>
      </c>
      <c r="Q24" t="s">
        <v>16</v>
      </c>
    </row>
    <row r="25" spans="1:17" x14ac:dyDescent="0.2">
      <c r="A25" t="s">
        <v>19</v>
      </c>
      <c r="B25" t="s">
        <v>11</v>
      </c>
      <c r="C25" t="s">
        <v>15</v>
      </c>
      <c r="D25">
        <v>8.2639999999999993</v>
      </c>
      <c r="E25" s="1">
        <v>17.100000000000001</v>
      </c>
      <c r="F25" s="2">
        <v>2.3E-2</v>
      </c>
      <c r="J25" t="s">
        <v>11</v>
      </c>
      <c r="K25" t="s">
        <v>10</v>
      </c>
      <c r="L25" s="3">
        <f>D24</f>
        <v>8.2639999999999993</v>
      </c>
      <c r="M25" s="4" t="str">
        <f t="shared" ref="M25:Q25" si="0">ROUND(M3, 1)&amp;" ± "&amp;ROUND(M14, 2)</f>
        <v>1.8 ± 0.01</v>
      </c>
      <c r="N25" s="4" t="str">
        <f t="shared" si="0"/>
        <v>1.9 ± 0</v>
      </c>
      <c r="O25" s="4" t="str">
        <f t="shared" si="0"/>
        <v>6.8 ± 0.03</v>
      </c>
      <c r="P25" s="4" t="str">
        <f t="shared" si="0"/>
        <v>16.8 ± 0.02</v>
      </c>
      <c r="Q25" s="4" t="str">
        <f t="shared" si="0"/>
        <v>15.3 ± 0.01</v>
      </c>
    </row>
    <row r="26" spans="1:17" x14ac:dyDescent="0.2">
      <c r="A26" t="s">
        <v>19</v>
      </c>
      <c r="B26" t="s">
        <v>11</v>
      </c>
      <c r="C26" t="s">
        <v>16</v>
      </c>
      <c r="D26">
        <v>8.2639999999999993</v>
      </c>
      <c r="E26" s="1">
        <v>14.7</v>
      </c>
      <c r="F26" s="2">
        <v>3.5999999999999997E-2</v>
      </c>
      <c r="J26" t="s">
        <v>11</v>
      </c>
      <c r="K26" t="s">
        <v>18</v>
      </c>
      <c r="L26" s="3"/>
      <c r="M26" s="4" t="str">
        <f t="shared" ref="M26:Q26" si="1">ROUND(M4, 1)&amp;" ± "&amp;ROUND(M15, 2)</f>
        <v>2.5 ± 0</v>
      </c>
      <c r="N26" s="4" t="str">
        <f t="shared" si="1"/>
        <v>2.4 ± 0.01</v>
      </c>
      <c r="O26" s="4" t="str">
        <f t="shared" si="1"/>
        <v>7.4 ± 0.02</v>
      </c>
      <c r="P26" s="4" t="str">
        <f t="shared" si="1"/>
        <v>17.1 ± 0.01</v>
      </c>
      <c r="Q26" s="4" t="str">
        <f t="shared" si="1"/>
        <v>14.7 ± 0.03</v>
      </c>
    </row>
    <row r="27" spans="1:17" x14ac:dyDescent="0.2">
      <c r="A27" t="s">
        <v>19</v>
      </c>
      <c r="B27" t="s">
        <v>17</v>
      </c>
      <c r="C27" t="s">
        <v>12</v>
      </c>
      <c r="D27">
        <v>11.962</v>
      </c>
      <c r="E27" s="1">
        <v>12.8</v>
      </c>
      <c r="F27" s="2">
        <v>2.8000000000000001E-2</v>
      </c>
      <c r="J27" t="s">
        <v>11</v>
      </c>
      <c r="K27" t="s">
        <v>19</v>
      </c>
      <c r="L27" s="3"/>
      <c r="M27" s="4" t="str">
        <f t="shared" ref="M27:Q27" si="2">ROUND(M5, 1)&amp;" ± "&amp;ROUND(M16, 2)</f>
        <v>2.5 ± 0.01</v>
      </c>
      <c r="N27" s="4" t="str">
        <f t="shared" si="2"/>
        <v>2.4 ± 0</v>
      </c>
      <c r="O27" s="4" t="str">
        <f t="shared" si="2"/>
        <v>7.4 ± 0.01</v>
      </c>
      <c r="P27" s="4" t="str">
        <f t="shared" si="2"/>
        <v>17.1 ± 0.02</v>
      </c>
      <c r="Q27" s="4" t="str">
        <f t="shared" si="2"/>
        <v>14.7 ± 0.04</v>
      </c>
    </row>
    <row r="28" spans="1:17" x14ac:dyDescent="0.2">
      <c r="A28" t="s">
        <v>19</v>
      </c>
      <c r="B28" t="s">
        <v>17</v>
      </c>
      <c r="C28" t="s">
        <v>13</v>
      </c>
      <c r="D28">
        <v>11.962</v>
      </c>
      <c r="E28" s="1">
        <v>13.8</v>
      </c>
      <c r="F28" s="2">
        <v>0.02</v>
      </c>
      <c r="J28" t="s">
        <v>17</v>
      </c>
      <c r="K28" t="s">
        <v>10</v>
      </c>
      <c r="L28" s="3">
        <f>D29</f>
        <v>11.962</v>
      </c>
      <c r="M28" s="4" t="str">
        <f t="shared" ref="M28:Q28" si="3">ROUND(M6, 1)&amp;" ± "&amp;ROUND(M17, 2)</f>
        <v>6.8 ± 0.02</v>
      </c>
      <c r="N28" s="4" t="str">
        <f t="shared" si="3"/>
        <v>5.3 ± 0.01</v>
      </c>
      <c r="O28" s="4" t="str">
        <f t="shared" si="3"/>
        <v>16.9 ± 0.01</v>
      </c>
      <c r="P28" s="4" t="str">
        <f t="shared" si="3"/>
        <v>19.8 ± 0.02</v>
      </c>
      <c r="Q28" s="4" t="str">
        <f t="shared" si="3"/>
        <v>20.3 ± 0.02</v>
      </c>
    </row>
    <row r="29" spans="1:17" x14ac:dyDescent="0.2">
      <c r="A29" t="s">
        <v>19</v>
      </c>
      <c r="B29" t="s">
        <v>17</v>
      </c>
      <c r="C29" t="s">
        <v>14</v>
      </c>
      <c r="D29">
        <v>11.962</v>
      </c>
      <c r="E29" s="1">
        <v>13.1</v>
      </c>
      <c r="F29" s="2">
        <v>5.8999999999999997E-2</v>
      </c>
      <c r="J29" t="s">
        <v>17</v>
      </c>
      <c r="K29" t="s">
        <v>18</v>
      </c>
      <c r="L29" s="3"/>
      <c r="M29" s="4" t="str">
        <f>ROUND(M7, 1)&amp;" ± "&amp;ROUND(M18, 2)</f>
        <v>14.9 ± 0.01</v>
      </c>
      <c r="N29" s="4" t="str">
        <f t="shared" ref="N29:Q29" si="4">ROUND(N7, 1)&amp;" ± "&amp;ROUND(N18, 2)</f>
        <v>11 ± 0.01</v>
      </c>
      <c r="O29" s="4" t="str">
        <f t="shared" si="4"/>
        <v>11.2 ± 0.03</v>
      </c>
      <c r="P29" s="4" t="str">
        <f t="shared" si="4"/>
        <v>11.1 ± 0.02</v>
      </c>
      <c r="Q29" s="4" t="str">
        <f t="shared" si="4"/>
        <v>12.4 ± 0.01</v>
      </c>
    </row>
    <row r="30" spans="1:17" x14ac:dyDescent="0.2">
      <c r="A30" t="s">
        <v>19</v>
      </c>
      <c r="B30" t="s">
        <v>17</v>
      </c>
      <c r="C30" t="s">
        <v>15</v>
      </c>
      <c r="D30">
        <v>11.962</v>
      </c>
      <c r="E30" s="1">
        <v>19.100000000000001</v>
      </c>
      <c r="F30" s="2">
        <v>1.9E-2</v>
      </c>
      <c r="J30" t="s">
        <v>17</v>
      </c>
      <c r="K30" t="s">
        <v>19</v>
      </c>
      <c r="L30" s="3"/>
      <c r="M30" s="4" t="str">
        <f t="shared" ref="M30:Q30" si="5">ROUND(M8, 1)&amp;" ± "&amp;ROUND(M19, 2)</f>
        <v>12.8 ± 0.03</v>
      </c>
      <c r="N30" s="4" t="str">
        <f t="shared" si="5"/>
        <v>13.8 ± 0.02</v>
      </c>
      <c r="O30" s="4" t="str">
        <f t="shared" si="5"/>
        <v>13.1 ± 0.06</v>
      </c>
      <c r="P30" s="4" t="str">
        <f t="shared" si="5"/>
        <v>19.1 ± 0.02</v>
      </c>
      <c r="Q30" s="4" t="str">
        <f t="shared" si="5"/>
        <v>15.7 ± 0.03</v>
      </c>
    </row>
    <row r="31" spans="1:17" x14ac:dyDescent="0.2">
      <c r="A31" t="s">
        <v>19</v>
      </c>
      <c r="B31" t="s">
        <v>17</v>
      </c>
      <c r="C31" t="s">
        <v>16</v>
      </c>
      <c r="D31">
        <v>11.962</v>
      </c>
      <c r="E31" s="1">
        <v>15.7</v>
      </c>
      <c r="F31" s="2">
        <v>2.5000000000000001E-2</v>
      </c>
    </row>
  </sheetData>
  <mergeCells count="10">
    <mergeCell ref="J23:J24"/>
    <mergeCell ref="K23:K24"/>
    <mergeCell ref="M23:Q23"/>
    <mergeCell ref="L6:L8"/>
    <mergeCell ref="L3:L5"/>
    <mergeCell ref="L14:L16"/>
    <mergeCell ref="L17:L19"/>
    <mergeCell ref="L25:L27"/>
    <mergeCell ref="L28:L30"/>
    <mergeCell ref="L23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csv102_agb_bytrt_overall</vt:lpstr>
      <vt:lpstr>summary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芳賀　智宏</dc:creator>
  <cp:lastModifiedBy>芳賀　智宏</cp:lastModifiedBy>
  <dcterms:created xsi:type="dcterms:W3CDTF">2022-01-12T04:30:03Z</dcterms:created>
  <dcterms:modified xsi:type="dcterms:W3CDTF">2022-02-08T09:29:40Z</dcterms:modified>
</cp:coreProperties>
</file>