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nline\Downloads\NTI\"/>
    </mc:Choice>
  </mc:AlternateContent>
  <xr:revisionPtr revIDLastSave="0" documentId="8_{FD8A9721-44CE-4466-B714-E0825631620E}" xr6:coauthVersionLast="47" xr6:coauthVersionMax="47" xr10:uidLastSave="{00000000-0000-0000-0000-000000000000}"/>
  <bookViews>
    <workbookView xWindow="-120" yWindow="-120" windowWidth="20730" windowHeight="11160" activeTab="1" xr2:uid="{FBEE0547-C1DD-4B7A-A3EB-2BA1446463BC}"/>
  </bookViews>
  <sheets>
    <sheet name="Data-Before" sheetId="10" r:id="rId1"/>
    <sheet name="Data-After" sheetId="26" r:id="rId2"/>
  </sheets>
  <definedNames>
    <definedName name="_xlnm._FilterDatabase" localSheetId="1" hidden="1">'Data-After'!$A$1:$H$34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6" l="1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G30" i="26"/>
  <c r="H30" i="26"/>
</calcChain>
</file>

<file path=xl/sharedStrings.xml><?xml version="1.0" encoding="utf-8"?>
<sst xmlns="http://schemas.openxmlformats.org/spreadsheetml/2006/main" count="263" uniqueCount="85">
  <si>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</si>
  <si>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</si>
  <si>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</si>
  <si>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</si>
  <si>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</si>
  <si>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</si>
  <si>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</si>
  <si>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</si>
  <si>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</si>
  <si>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</si>
  <si>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</si>
  <si>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</si>
  <si>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</si>
  <si>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</si>
  <si>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</si>
  <si>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</si>
  <si>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</si>
  <si>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</si>
  <si>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</si>
  <si>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</si>
  <si>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</si>
  <si>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</si>
  <si>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</si>
  <si>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</si>
  <si>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</si>
  <si>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</si>
  <si>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</si>
  <si>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</si>
  <si>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</si>
  <si>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</si>
  <si>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</si>
  <si>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</si>
  <si>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</si>
  <si>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</si>
  <si>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</si>
  <si>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</si>
  <si>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</si>
  <si>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</si>
  <si>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</si>
  <si>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</si>
  <si>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</si>
  <si>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</si>
  <si>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</si>
  <si>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</si>
  <si>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</si>
  <si>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</si>
  <si>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</si>
  <si>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</si>
  <si>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</si>
  <si>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</si>
  <si>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</si>
  <si>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</si>
  <si>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</si>
  <si>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</si>
  <si>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</si>
  <si>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</si>
  <si>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</si>
  <si>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</si>
  <si>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</si>
  <si>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</si>
  <si>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</si>
  <si>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</si>
  <si>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</si>
  <si>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</si>
  <si>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</si>
  <si>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</si>
  <si>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</si>
  <si>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</si>
  <si>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</si>
  <si>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</si>
  <si>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</si>
  <si>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</si>
  <si>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</si>
  <si>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</si>
  <si>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</si>
  <si>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</si>
  <si>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</si>
  <si>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</si>
  <si>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</si>
  <si>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</si>
  <si>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Total</t>
  </si>
  <si>
    <t>Sales</t>
  </si>
  <si>
    <t>Janet Van Dyne</t>
  </si>
  <si>
    <t>Tom Defalco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</si>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</sst>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 applyAlignment="1">
      <alignment horizontal="left" vertical="top"/>
    </xf>
    <xf numFmtId="0" fontId="4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485774</xdr:colOff>
      <xdr:row>10</xdr:row>
      <xdr:rowOff>123823</xdr:rowOff>
    </xdr:from>
    <xdr:to>
      <xdr:col>12</xdr:col>
      <xdr:colOff>114300</xdr:colOff>
      <xdr:row>12</xdr:row>
      <xdr:rowOff>114299</xdr:rowOff>
    </xdr:to>
    <xdr:pic>
      <xdr:nvPicPr>
        <xdr:cNvPr id="13" name="Graphic 12" descr="Document">
          <a:extLst>
            <a:ext uri="{FF2B5EF4-FFF2-40B4-BE49-F238E27FC236}">
              <a16:creationId xmlns:a16="http://schemas.microsoft.com/office/drawing/2014/main" id="{4B6F0F25-CDC6-2AE4-3467-1856FFF69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20224" y="1762123"/>
          <a:ext cx="238126" cy="238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380999</xdr:colOff>
      <xdr:row>9</xdr:row>
      <xdr:rowOff>47623</xdr:rowOff>
    </xdr:from>
    <xdr:to>
      <xdr:col>12</xdr:col>
      <xdr:colOff>9525</xdr:colOff>
      <xdr:row>10</xdr:row>
      <xdr:rowOff>95249</xdr:rowOff>
    </xdr:to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D772ACEF-B04A-4F23-94B1-80EC48166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20224" y="1762123"/>
          <a:ext cx="238126" cy="2381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0890BC-EDBA-4436-88EF-8AB9735A8DD9}" name="Table6" displayName="Table6" ref="A1:I30" totalsRowCount="1" headerRowDxfId="14" dataDxfId="15">
  <autoFilter ref="A1:I29" xr:uid="{F60890BC-EDBA-4436-88EF-8AB9735A8DD9}"/>
  <tableColumns count="9">
    <tableColumn id="1" xr3:uid="{20BD8A64-B13D-44E2-9D7A-33865C2A610F}" name="Date" totalsRowLabel="Total" dataDxfId="2" totalsRowDxfId="1"/>
    <tableColumn id="2" xr3:uid="{2BB4A9A8-ECBB-4986-B552-77B23AF104AE}" name="ID" dataDxfId="3" totalsRowDxfId="13"/>
    <tableColumn id="3" xr3:uid="{EBCE6C27-F674-498D-B9F1-0827E6B54AAF}" name="Name" dataDxfId="19" totalsRowDxfId="12"/>
    <tableColumn id="4" xr3:uid="{7361281F-0073-42EE-9645-7F8887B91CEA}" name="Region" dataDxfId="18" totalsRowDxfId="11"/>
    <tableColumn id="5" xr3:uid="{9A8794D9-9433-42DB-9A34-FD2909087BCF}" name="Rating" dataDxfId="17" totalsRowDxfId="10"/>
    <tableColumn id="6" xr3:uid="{54D20610-5A1C-456A-A212-2A72CA72AE3C}" name="Product" dataDxfId="16" totalsRowDxfId="9"/>
    <tableColumn id="7" xr3:uid="{A7C2EEB0-D43C-49F2-B26C-10A7808FF26F}" name="Quantity" totalsRowFunction="sum" dataDxfId="7" totalsRowDxfId="8"/>
    <tableColumn id="8" xr3:uid="{BEB16387-BB94-439F-80C2-D6CD4181FE0B}" name="Price Per Unit" totalsRowFunction="max" dataDxfId="5" totalsRowDxfId="6"/>
    <tableColumn id="9" xr3:uid="{73BC4074-A836-4366-ACD3-9785E6BF40F7}" name="Sales" totalsRowFunction="sum" dataDxfId="4" totalsRowDxfId="0">
      <calculatedColumnFormula>IFERROR(Table6[[#This Row],[Quantity]]*Table6[[#This Row],[Price Per Unit]],0)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J5" sqref="J5"/>
    </sheetView>
  </sheetViews>
  <sheetFormatPr defaultRowHeight="15" x14ac:dyDescent="0.2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9.9499999999999993" customHeight="1" x14ac:dyDescent="0.2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9.9499999999999993" customHeight="1" x14ac:dyDescent="0.2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9.9499999999999993" customHeight="1" x14ac:dyDescent="0.2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9.9499999999999993" customHeight="1" x14ac:dyDescent="0.2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2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2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2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2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2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9.9499999999999993" customHeight="1" x14ac:dyDescent="0.2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9.9499999999999993" customHeight="1" x14ac:dyDescent="0.2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9.9499999999999993" customHeight="1" x14ac:dyDescent="0.2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20.100000000000001" customHeight="1" x14ac:dyDescent="0.2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20.100000000000001" customHeight="1" x14ac:dyDescent="0.2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20.100000000000001" customHeight="1" x14ac:dyDescent="0.2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20.100000000000001" customHeight="1" x14ac:dyDescent="0.2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20.100000000000001" customHeight="1" x14ac:dyDescent="0.2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20.100000000000001" customHeight="1" x14ac:dyDescent="0.2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20.100000000000001" customHeight="1" x14ac:dyDescent="0.2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20.100000000000001" customHeight="1" x14ac:dyDescent="0.2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20.100000000000001" customHeight="1" x14ac:dyDescent="0.2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20.100000000000001" customHeight="1" x14ac:dyDescent="0.2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20.100000000000001" customHeight="1" x14ac:dyDescent="0.2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20.100000000000001" customHeight="1" x14ac:dyDescent="0.2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20.100000000000001" customHeight="1" x14ac:dyDescent="0.2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20.100000000000001" customHeight="1" x14ac:dyDescent="0.2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20.100000000000001" customHeight="1" x14ac:dyDescent="0.2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20.100000000000001" customHeight="1" x14ac:dyDescent="0.2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20.100000000000001" customHeight="1" x14ac:dyDescent="0.2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20.100000000000001" customHeight="1" x14ac:dyDescent="0.2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20.100000000000001" customHeight="1" x14ac:dyDescent="0.2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5087-8BA2-4BEF-BCCD-0E200799EC4A}">
  <dimension ref="A1:I33"/>
  <sheetViews>
    <sheetView tabSelected="1" workbookViewId="0">
      <selection activeCell="D10" sqref="D10"/>
    </sheetView>
  </sheetViews>
  <sheetFormatPr defaultRowHeight="15" x14ac:dyDescent="0.25"/>
  <cols>
    <col min="1" max="1" width="17.28515625" style="8" customWidth="1"/>
    <col min="2" max="2" width="5" customWidth="1"/>
    <col min="3" max="3" width="17.5703125" bestFit="1" customWidth="1"/>
    <col min="4" max="4" width="9.28515625" customWidth="1"/>
    <col min="5" max="5" width="8.7109375" customWidth="1"/>
    <col min="6" max="6" width="23.42578125" bestFit="1" customWidth="1"/>
    <col min="7" max="7" width="10.85546875" style="10" customWidth="1"/>
    <col min="8" max="8" width="15.28515625" style="10" customWidth="1"/>
    <col min="9" max="9" width="9.85546875" style="10" bestFit="1" customWidth="1"/>
  </cols>
  <sheetData>
    <row r="1" spans="1:9" s="12" customFormat="1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11" t="s">
        <v>7</v>
      </c>
      <c r="I1" s="11" t="s">
        <v>81</v>
      </c>
    </row>
    <row r="2" spans="1:9" x14ac:dyDescent="0.25">
      <c r="A2" s="7">
        <v>44227</v>
      </c>
      <c r="B2" s="3">
        <v>1</v>
      </c>
      <c r="C2" s="3" t="s">
        <v>76</v>
      </c>
      <c r="D2" s="3" t="s">
        <v>9</v>
      </c>
      <c r="E2" s="3" t="s">
        <v>10</v>
      </c>
      <c r="F2" s="3" t="s">
        <v>11</v>
      </c>
      <c r="G2" s="9">
        <v>10</v>
      </c>
      <c r="H2" s="9">
        <v>20</v>
      </c>
      <c r="I2" s="9">
        <f>IFERROR(Table6[[#This Row],[Quantity]]*Table6[[#This Row],[Price Per Unit]],0)</f>
        <v>200</v>
      </c>
    </row>
    <row r="3" spans="1:9" x14ac:dyDescent="0.25">
      <c r="A3" s="7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9">
        <v>15</v>
      </c>
      <c r="H3" s="9">
        <v>10</v>
      </c>
      <c r="I3" s="9">
        <f>IFERROR(Table6[[#This Row],[Quantity]]*Table6[[#This Row],[Price Per Unit]],0)</f>
        <v>150</v>
      </c>
    </row>
    <row r="4" spans="1:9" x14ac:dyDescent="0.25">
      <c r="A4" s="7">
        <v>44286</v>
      </c>
      <c r="B4" s="3">
        <v>3</v>
      </c>
      <c r="C4" s="3" t="s">
        <v>77</v>
      </c>
      <c r="D4" s="3" t="s">
        <v>17</v>
      </c>
      <c r="E4" s="3" t="s">
        <v>18</v>
      </c>
      <c r="F4" s="3" t="s">
        <v>19</v>
      </c>
      <c r="G4" s="9">
        <v>0</v>
      </c>
      <c r="H4" s="9" t="s">
        <v>84</v>
      </c>
      <c r="I4" s="9">
        <f>IFERROR(Table6[[#This Row],[Quantity]]*Table6[[#This Row],[Price Per Unit]],0)</f>
        <v>0</v>
      </c>
    </row>
    <row r="5" spans="1:9" x14ac:dyDescent="0.25">
      <c r="A5" s="7">
        <v>44316</v>
      </c>
      <c r="B5" s="3">
        <v>4</v>
      </c>
      <c r="C5" s="3" t="s">
        <v>78</v>
      </c>
      <c r="D5" s="3" t="s">
        <v>22</v>
      </c>
      <c r="E5" s="3" t="s">
        <v>23</v>
      </c>
      <c r="F5" s="3" t="s">
        <v>24</v>
      </c>
      <c r="G5" s="9">
        <v>25</v>
      </c>
      <c r="H5" s="9">
        <v>10</v>
      </c>
      <c r="I5" s="9">
        <f>IFERROR(Table6[[#This Row],[Quantity]]*Table6[[#This Row],[Price Per Unit]],0)</f>
        <v>250</v>
      </c>
    </row>
    <row r="6" spans="1:9" x14ac:dyDescent="0.25">
      <c r="A6" s="7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9">
        <v>30</v>
      </c>
      <c r="H6" s="9">
        <v>16.670000000000002</v>
      </c>
      <c r="I6" s="9">
        <f>IFERROR(Table6[[#This Row],[Quantity]]*Table6[[#This Row],[Price Per Unit]],0)</f>
        <v>500.1</v>
      </c>
    </row>
    <row r="7" spans="1:9" x14ac:dyDescent="0.25">
      <c r="A7" s="7">
        <v>44377</v>
      </c>
      <c r="B7" s="3">
        <v>6</v>
      </c>
      <c r="C7" s="3" t="s">
        <v>79</v>
      </c>
      <c r="D7" s="3" t="s">
        <v>84</v>
      </c>
      <c r="E7" s="3" t="s">
        <v>14</v>
      </c>
      <c r="F7" s="3" t="s">
        <v>28</v>
      </c>
      <c r="G7" s="9">
        <v>0</v>
      </c>
      <c r="H7" s="9" t="s">
        <v>84</v>
      </c>
      <c r="I7" s="9">
        <f>IFERROR(Table6[[#This Row],[Quantity]]*Table6[[#This Row],[Price Per Unit]],0)</f>
        <v>0</v>
      </c>
    </row>
    <row r="8" spans="1:9" x14ac:dyDescent="0.25">
      <c r="A8" s="7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9">
        <v>35</v>
      </c>
      <c r="H8" s="9">
        <v>10</v>
      </c>
      <c r="I8" s="9">
        <f>IFERROR(Table6[[#This Row],[Quantity]]*Table6[[#This Row],[Price Per Unit]],0)</f>
        <v>350</v>
      </c>
    </row>
    <row r="9" spans="1:9" x14ac:dyDescent="0.25">
      <c r="A9" s="7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9">
        <v>40</v>
      </c>
      <c r="H9" s="9">
        <v>15</v>
      </c>
      <c r="I9" s="9">
        <f>IFERROR(Table6[[#This Row],[Quantity]]*Table6[[#This Row],[Price Per Unit]],0)</f>
        <v>600</v>
      </c>
    </row>
    <row r="10" spans="1:9" x14ac:dyDescent="0.25">
      <c r="A10" s="7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9">
        <v>45</v>
      </c>
      <c r="H10" s="9">
        <v>12.22</v>
      </c>
      <c r="I10" s="9">
        <f>IFERROR(Table6[[#This Row],[Quantity]]*Table6[[#This Row],[Price Per Unit]],0)</f>
        <v>549.9</v>
      </c>
    </row>
    <row r="11" spans="1:9" x14ac:dyDescent="0.25">
      <c r="A11" s="7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9">
        <v>50</v>
      </c>
      <c r="H11" s="9">
        <v>14</v>
      </c>
      <c r="I11" s="9">
        <f>IFERROR(Table6[[#This Row],[Quantity]]*Table6[[#This Row],[Price Per Unit]],0)</f>
        <v>700</v>
      </c>
    </row>
    <row r="12" spans="1:9" x14ac:dyDescent="0.25">
      <c r="A12" s="7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9">
        <v>5</v>
      </c>
      <c r="H12" s="9">
        <v>160</v>
      </c>
      <c r="I12" s="9">
        <f>IFERROR(Table6[[#This Row],[Quantity]]*Table6[[#This Row],[Price Per Unit]],0)</f>
        <v>800</v>
      </c>
    </row>
    <row r="13" spans="1:9" x14ac:dyDescent="0.25">
      <c r="A13" s="7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9">
        <v>20</v>
      </c>
      <c r="H13" s="9">
        <v>45</v>
      </c>
      <c r="I13" s="9">
        <f>IFERROR(Table6[[#This Row],[Quantity]]*Table6[[#This Row],[Price Per Unit]],0)</f>
        <v>900</v>
      </c>
    </row>
    <row r="14" spans="1:9" x14ac:dyDescent="0.25">
      <c r="A14" s="7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9">
        <v>0</v>
      </c>
      <c r="H14" s="9" t="s">
        <v>84</v>
      </c>
      <c r="I14" s="9">
        <f>IFERROR(Table6[[#This Row],[Quantity]]*Table6[[#This Row],[Price Per Unit]],0)</f>
        <v>0</v>
      </c>
    </row>
    <row r="15" spans="1:9" x14ac:dyDescent="0.25">
      <c r="A15" s="7">
        <v>44620</v>
      </c>
      <c r="B15" s="3">
        <v>14</v>
      </c>
      <c r="C15" s="3" t="s">
        <v>43</v>
      </c>
      <c r="D15" s="3" t="s">
        <v>84</v>
      </c>
      <c r="E15" s="3" t="s">
        <v>14</v>
      </c>
      <c r="F15" s="3" t="s">
        <v>44</v>
      </c>
      <c r="G15" s="9">
        <v>30</v>
      </c>
      <c r="H15" s="9">
        <v>36.67</v>
      </c>
      <c r="I15" s="9">
        <f>IFERROR(Table6[[#This Row],[Quantity]]*Table6[[#This Row],[Price Per Unit]],0)</f>
        <v>1100.1000000000001</v>
      </c>
    </row>
    <row r="16" spans="1:9" x14ac:dyDescent="0.25">
      <c r="A16" s="7">
        <v>44651</v>
      </c>
      <c r="B16" s="3">
        <v>15</v>
      </c>
      <c r="C16" s="3" t="s">
        <v>45</v>
      </c>
      <c r="D16" s="3" t="s">
        <v>17</v>
      </c>
      <c r="E16" s="3" t="s">
        <v>18</v>
      </c>
      <c r="F16" s="3" t="s">
        <v>46</v>
      </c>
      <c r="G16" s="9">
        <v>35</v>
      </c>
      <c r="H16" s="9">
        <v>34.29</v>
      </c>
      <c r="I16" s="9">
        <f>IFERROR(Table6[[#This Row],[Quantity]]*Table6[[#This Row],[Price Per Unit]],0)</f>
        <v>1200.1499999999999</v>
      </c>
    </row>
    <row r="17" spans="1:9" x14ac:dyDescent="0.25">
      <c r="A17" s="7">
        <v>44681</v>
      </c>
      <c r="B17" s="3">
        <v>16</v>
      </c>
      <c r="C17" s="3" t="s">
        <v>47</v>
      </c>
      <c r="D17" s="3" t="s">
        <v>84</v>
      </c>
      <c r="E17" s="3" t="s">
        <v>23</v>
      </c>
      <c r="F17" s="3" t="s">
        <v>48</v>
      </c>
      <c r="G17" s="9">
        <v>0</v>
      </c>
      <c r="H17" s="9" t="s">
        <v>84</v>
      </c>
      <c r="I17" s="9">
        <f>IFERROR(Table6[[#This Row],[Quantity]]*Table6[[#This Row],[Price Per Unit]],0)</f>
        <v>0</v>
      </c>
    </row>
    <row r="18" spans="1:9" x14ac:dyDescent="0.25">
      <c r="A18" s="7">
        <v>44712</v>
      </c>
      <c r="B18" s="3">
        <v>17</v>
      </c>
      <c r="C18" s="3" t="s">
        <v>49</v>
      </c>
      <c r="D18" s="3" t="s">
        <v>13</v>
      </c>
      <c r="E18" s="3" t="s">
        <v>10</v>
      </c>
      <c r="F18" s="3" t="s">
        <v>50</v>
      </c>
      <c r="G18" s="9">
        <v>40</v>
      </c>
      <c r="H18" s="9">
        <v>35</v>
      </c>
      <c r="I18" s="9">
        <f>IFERROR(Table6[[#This Row],[Quantity]]*Table6[[#This Row],[Price Per Unit]],0)</f>
        <v>1400</v>
      </c>
    </row>
    <row r="19" spans="1:9" x14ac:dyDescent="0.25">
      <c r="A19" s="7">
        <v>44742</v>
      </c>
      <c r="B19" s="3">
        <v>18</v>
      </c>
      <c r="C19" s="3" t="s">
        <v>51</v>
      </c>
      <c r="D19" s="3" t="s">
        <v>9</v>
      </c>
      <c r="E19" s="3" t="s">
        <v>14</v>
      </c>
      <c r="F19" s="3" t="s">
        <v>52</v>
      </c>
      <c r="G19" s="9">
        <v>45</v>
      </c>
      <c r="H19" s="9">
        <v>33.33</v>
      </c>
      <c r="I19" s="9">
        <f>IFERROR(Table6[[#This Row],[Quantity]]*Table6[[#This Row],[Price Per Unit]],0)</f>
        <v>1499.85</v>
      </c>
    </row>
    <row r="20" spans="1:9" x14ac:dyDescent="0.25">
      <c r="A20" s="7">
        <v>44773</v>
      </c>
      <c r="B20" s="3">
        <v>19</v>
      </c>
      <c r="C20" s="3" t="s">
        <v>53</v>
      </c>
      <c r="D20" s="3" t="s">
        <v>17</v>
      </c>
      <c r="E20" s="3" t="s">
        <v>18</v>
      </c>
      <c r="F20" s="3" t="s">
        <v>54</v>
      </c>
      <c r="G20" s="9">
        <v>50</v>
      </c>
      <c r="H20" s="9">
        <v>32</v>
      </c>
      <c r="I20" s="9">
        <f>IFERROR(Table6[[#This Row],[Quantity]]*Table6[[#This Row],[Price Per Unit]],0)</f>
        <v>1600</v>
      </c>
    </row>
    <row r="21" spans="1:9" x14ac:dyDescent="0.25">
      <c r="A21" s="7">
        <v>44804</v>
      </c>
      <c r="B21" s="3">
        <v>20</v>
      </c>
      <c r="C21" s="3" t="s">
        <v>82</v>
      </c>
      <c r="D21" s="3" t="s">
        <v>22</v>
      </c>
      <c r="E21" s="3" t="s">
        <v>23</v>
      </c>
      <c r="F21" s="3" t="s">
        <v>56</v>
      </c>
      <c r="G21" s="9">
        <v>55</v>
      </c>
      <c r="H21" s="9">
        <v>30.91</v>
      </c>
      <c r="I21" s="9">
        <f>IFERROR(Table6[[#This Row],[Quantity]]*Table6[[#This Row],[Price Per Unit]],0)</f>
        <v>1700.05</v>
      </c>
    </row>
    <row r="22" spans="1:9" x14ac:dyDescent="0.25">
      <c r="A22" s="7">
        <v>44834</v>
      </c>
      <c r="B22" s="3">
        <v>21</v>
      </c>
      <c r="C22" s="3" t="s">
        <v>57</v>
      </c>
      <c r="D22" s="3" t="s">
        <v>13</v>
      </c>
      <c r="E22" s="3" t="s">
        <v>10</v>
      </c>
      <c r="F22" s="3" t="s">
        <v>58</v>
      </c>
      <c r="G22" s="9">
        <v>60</v>
      </c>
      <c r="H22" s="9">
        <v>30</v>
      </c>
      <c r="I22" s="9">
        <f>IFERROR(Table6[[#This Row],[Quantity]]*Table6[[#This Row],[Price Per Unit]],0)</f>
        <v>1800</v>
      </c>
    </row>
    <row r="23" spans="1:9" x14ac:dyDescent="0.25">
      <c r="A23" s="7">
        <v>44865</v>
      </c>
      <c r="B23" s="3">
        <v>22</v>
      </c>
      <c r="C23" s="3" t="s">
        <v>59</v>
      </c>
      <c r="D23" s="3" t="s">
        <v>9</v>
      </c>
      <c r="E23" s="3" t="s">
        <v>14</v>
      </c>
      <c r="F23" s="3" t="s">
        <v>60</v>
      </c>
      <c r="G23" s="9">
        <v>0</v>
      </c>
      <c r="H23" s="9" t="s">
        <v>84</v>
      </c>
      <c r="I23" s="9">
        <f>IFERROR(Table6[[#This Row],[Quantity]]*Table6[[#This Row],[Price Per Unit]],0)</f>
        <v>0</v>
      </c>
    </row>
    <row r="24" spans="1:9" x14ac:dyDescent="0.25">
      <c r="A24" s="7">
        <v>44895</v>
      </c>
      <c r="B24" s="3">
        <v>23</v>
      </c>
      <c r="C24" s="3" t="s">
        <v>61</v>
      </c>
      <c r="D24" s="3" t="s">
        <v>17</v>
      </c>
      <c r="E24" s="3" t="s">
        <v>18</v>
      </c>
      <c r="F24" s="3" t="s">
        <v>62</v>
      </c>
      <c r="G24" s="9">
        <v>65</v>
      </c>
      <c r="H24" s="9">
        <v>30.77</v>
      </c>
      <c r="I24" s="9">
        <f>IFERROR(Table6[[#This Row],[Quantity]]*Table6[[#This Row],[Price Per Unit]],0)</f>
        <v>2000.05</v>
      </c>
    </row>
    <row r="25" spans="1:9" x14ac:dyDescent="0.25">
      <c r="A25" s="7">
        <v>44926</v>
      </c>
      <c r="B25" s="3">
        <v>24</v>
      </c>
      <c r="C25" s="3" t="s">
        <v>83</v>
      </c>
      <c r="D25" s="3" t="s">
        <v>22</v>
      </c>
      <c r="E25" s="3" t="s">
        <v>23</v>
      </c>
      <c r="F25" s="3" t="s">
        <v>64</v>
      </c>
      <c r="G25" s="9">
        <v>70</v>
      </c>
      <c r="H25" s="9">
        <v>30</v>
      </c>
      <c r="I25" s="9">
        <f>IFERROR(Table6[[#This Row],[Quantity]]*Table6[[#This Row],[Price Per Unit]],0)</f>
        <v>2100</v>
      </c>
    </row>
    <row r="26" spans="1:9" x14ac:dyDescent="0.25">
      <c r="A26" s="7">
        <v>44957</v>
      </c>
      <c r="B26" s="3">
        <v>25</v>
      </c>
      <c r="C26" s="3" t="s">
        <v>65</v>
      </c>
      <c r="D26" s="3" t="s">
        <v>66</v>
      </c>
      <c r="E26" s="3" t="s">
        <v>67</v>
      </c>
      <c r="F26" s="3" t="s">
        <v>68</v>
      </c>
      <c r="G26" s="9">
        <v>75</v>
      </c>
      <c r="H26" s="9">
        <v>29.33</v>
      </c>
      <c r="I26" s="9">
        <f>IFERROR(Table6[[#This Row],[Quantity]]*Table6[[#This Row],[Price Per Unit]],0)</f>
        <v>2199.75</v>
      </c>
    </row>
    <row r="27" spans="1:9" x14ac:dyDescent="0.25">
      <c r="A27" s="7">
        <v>44985</v>
      </c>
      <c r="B27" s="3">
        <v>26</v>
      </c>
      <c r="C27" s="3" t="s">
        <v>69</v>
      </c>
      <c r="D27" s="3" t="s">
        <v>66</v>
      </c>
      <c r="E27" s="3" t="s">
        <v>70</v>
      </c>
      <c r="F27" s="3" t="s">
        <v>71</v>
      </c>
      <c r="G27" s="9">
        <v>80</v>
      </c>
      <c r="H27" s="9">
        <v>28.75</v>
      </c>
      <c r="I27" s="9">
        <f>IFERROR(Table6[[#This Row],[Quantity]]*Table6[[#This Row],[Price Per Unit]],0)</f>
        <v>2300</v>
      </c>
    </row>
    <row r="28" spans="1:9" x14ac:dyDescent="0.25">
      <c r="A28" s="7">
        <v>45016</v>
      </c>
      <c r="B28" s="3">
        <v>27</v>
      </c>
      <c r="C28" s="3" t="s">
        <v>41</v>
      </c>
      <c r="D28" s="3" t="s">
        <v>13</v>
      </c>
      <c r="E28" s="3" t="s">
        <v>72</v>
      </c>
      <c r="F28" s="3" t="s">
        <v>73</v>
      </c>
      <c r="G28" s="9">
        <v>0</v>
      </c>
      <c r="H28" s="9" t="s">
        <v>84</v>
      </c>
      <c r="I28" s="9">
        <f>IFERROR(Table6[[#This Row],[Quantity]]*Table6[[#This Row],[Price Per Unit]],0)</f>
        <v>0</v>
      </c>
    </row>
    <row r="29" spans="1:9" x14ac:dyDescent="0.25">
      <c r="A29" s="7">
        <v>45046</v>
      </c>
      <c r="B29" s="3">
        <v>28</v>
      </c>
      <c r="C29" s="3" t="s">
        <v>39</v>
      </c>
      <c r="D29" s="3" t="s">
        <v>22</v>
      </c>
      <c r="E29" s="3" t="s">
        <v>74</v>
      </c>
      <c r="F29" s="3" t="s">
        <v>75</v>
      </c>
      <c r="G29" s="9">
        <v>85</v>
      </c>
      <c r="H29" s="9">
        <v>29.41</v>
      </c>
      <c r="I29" s="9">
        <f>IFERROR(Table6[[#This Row],[Quantity]]*Table6[[#This Row],[Price Per Unit]],0)</f>
        <v>2499.85</v>
      </c>
    </row>
    <row r="30" spans="1:9" x14ac:dyDescent="0.25">
      <c r="A30" s="7" t="s">
        <v>80</v>
      </c>
      <c r="B30" s="3"/>
      <c r="C30" s="3"/>
      <c r="D30" s="3"/>
      <c r="E30" s="3"/>
      <c r="F30" s="3"/>
      <c r="G30" s="9">
        <f>SUBTOTAL(109,Table6[Quantity])</f>
        <v>965</v>
      </c>
      <c r="H30" s="9">
        <f>SUBTOTAL(104,Table6[Price Per Unit])</f>
        <v>160</v>
      </c>
      <c r="I30" s="9">
        <f>SUBTOTAL(109,Table6[Sales])</f>
        <v>26399.8</v>
      </c>
    </row>
    <row r="31" spans="1:9" x14ac:dyDescent="0.25">
      <c r="G31"/>
    </row>
    <row r="32" spans="1:9" x14ac:dyDescent="0.25">
      <c r="G32"/>
    </row>
    <row r="33" spans="7:7" x14ac:dyDescent="0.25">
      <c r="G3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Data-Before</vt:lpstr>
      <vt:lpstr>Data-After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hagar abdelsalam</cp:lastModifiedBy>
  <cp:revision/>
  <dcterms:created xsi:type="dcterms:W3CDTF">2019-12-23T04:48:23Z</dcterms:created>
  <dcterms:modified xsi:type="dcterms:W3CDTF">2024-09-06T18:45:43Z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