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uex-my.sharepoint.com/personal/gribak_tauex_tau_ac_il/Documents/Publications/HSDucks/JEB/Revision/Uploaded/"/>
    </mc:Choice>
  </mc:AlternateContent>
  <xr:revisionPtr revIDLastSave="1" documentId="8_{1ADBAA8B-C742-4EB6-9B90-59AA26C48BA5}" xr6:coauthVersionLast="47" xr6:coauthVersionMax="47" xr10:uidLastSave="{1A2FA8C5-C5C0-49C8-9ED8-CDAA48B11CC1}"/>
  <bookViews>
    <workbookView xWindow="-110" yWindow="-110" windowWidth="19420" windowHeight="10300" tabRatio="628" firstSheet="1" activeTab="2" xr2:uid="{28E9274D-5D8B-46E3-B85B-D2D5365AF5B8}"/>
  </bookViews>
  <sheets>
    <sheet name="Gait analysis" sheetId="1" r:id="rId1"/>
    <sheet name="Digitized movies means" sheetId="2" r:id="rId2"/>
    <sheet name="mean forces" sheetId="5" r:id="rId3"/>
    <sheet name="Sheet1" sheetId="4" r:id="rId4"/>
    <sheet name="Sheet2" sheetId="3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C32" i="1"/>
  <c r="D32" i="1"/>
  <c r="E32" i="1"/>
  <c r="F32" i="1"/>
  <c r="G32" i="1"/>
  <c r="H32" i="1"/>
  <c r="B32" i="1"/>
  <c r="B31" i="1"/>
  <c r="H55" i="5" l="1"/>
  <c r="H56" i="5"/>
  <c r="H20" i="5"/>
  <c r="H21" i="5"/>
  <c r="F55" i="5"/>
  <c r="G55" i="5"/>
  <c r="F56" i="5"/>
  <c r="G56" i="5"/>
  <c r="F20" i="5"/>
  <c r="G20" i="5"/>
  <c r="F21" i="5"/>
  <c r="G21" i="5"/>
  <c r="E55" i="5"/>
  <c r="E56" i="5"/>
  <c r="E20" i="5"/>
  <c r="E21" i="5"/>
  <c r="D55" i="5"/>
  <c r="D56" i="5"/>
  <c r="D20" i="5"/>
  <c r="D21" i="5"/>
  <c r="C20" i="5"/>
  <c r="C21" i="5"/>
  <c r="C55" i="5"/>
  <c r="C56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25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3" i="5"/>
  <c r="B56" i="5"/>
  <c r="B55" i="5"/>
  <c r="B21" i="5"/>
  <c r="B20" i="5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B20" i="2"/>
  <c r="B19" i="2"/>
  <c r="C54" i="2"/>
  <c r="D54" i="2"/>
  <c r="E54" i="2"/>
  <c r="F54" i="2"/>
  <c r="G54" i="2"/>
  <c r="H54" i="2"/>
  <c r="I54" i="2"/>
  <c r="J54" i="2"/>
  <c r="K54" i="2"/>
  <c r="L54" i="2"/>
  <c r="C55" i="2"/>
  <c r="D55" i="2"/>
  <c r="E55" i="2"/>
  <c r="F55" i="2"/>
  <c r="G55" i="2"/>
  <c r="H55" i="2"/>
  <c r="I55" i="2"/>
  <c r="J55" i="2"/>
  <c r="K55" i="2"/>
  <c r="L55" i="2"/>
  <c r="B55" i="2"/>
  <c r="B54" i="2"/>
  <c r="C64" i="1"/>
  <c r="D64" i="1"/>
  <c r="E64" i="1"/>
  <c r="F64" i="1"/>
  <c r="G64" i="1"/>
  <c r="H64" i="1"/>
  <c r="B64" i="1"/>
  <c r="C65" i="1"/>
  <c r="D65" i="1"/>
  <c r="E65" i="1"/>
  <c r="F65" i="1"/>
  <c r="G65" i="1"/>
  <c r="H65" i="1"/>
  <c r="B65" i="1"/>
</calcChain>
</file>

<file path=xl/sharedStrings.xml><?xml version="1.0" encoding="utf-8"?>
<sst xmlns="http://schemas.openxmlformats.org/spreadsheetml/2006/main" count="226" uniqueCount="101">
  <si>
    <t>Mandarine</t>
  </si>
  <si>
    <t>duck1</t>
  </si>
  <si>
    <t>duck2</t>
  </si>
  <si>
    <t>duck3</t>
  </si>
  <si>
    <t>duck4</t>
  </si>
  <si>
    <t>duck5</t>
  </si>
  <si>
    <t>duck6</t>
  </si>
  <si>
    <t>duck7</t>
  </si>
  <si>
    <t>duck8</t>
  </si>
  <si>
    <t>duck9</t>
  </si>
  <si>
    <t>duck10</t>
  </si>
  <si>
    <t>duck11</t>
  </si>
  <si>
    <t>duck12</t>
  </si>
  <si>
    <t>duck13</t>
  </si>
  <si>
    <t>duck14</t>
  </si>
  <si>
    <t>duck15</t>
  </si>
  <si>
    <t>duck16</t>
  </si>
  <si>
    <t>duck17</t>
  </si>
  <si>
    <t>duck18</t>
  </si>
  <si>
    <t>duck19</t>
  </si>
  <si>
    <t>duck20</t>
  </si>
  <si>
    <t>duck21</t>
  </si>
  <si>
    <t>duck22</t>
  </si>
  <si>
    <t>duck23</t>
  </si>
  <si>
    <t>duck24</t>
  </si>
  <si>
    <t>duck25</t>
  </si>
  <si>
    <t>duck26</t>
  </si>
  <si>
    <t>duck27</t>
  </si>
  <si>
    <t>duck28</t>
  </si>
  <si>
    <t>Pochard</t>
  </si>
  <si>
    <t>Mandarin</t>
  </si>
  <si>
    <t>duck29</t>
  </si>
  <si>
    <t>duck30</t>
  </si>
  <si>
    <t>alpha</t>
  </si>
  <si>
    <t>Beta</t>
  </si>
  <si>
    <t>Amp</t>
  </si>
  <si>
    <t>Dx</t>
  </si>
  <si>
    <t>Lx</t>
  </si>
  <si>
    <t>Lz</t>
  </si>
  <si>
    <t>swimming speed  (m/s)</t>
  </si>
  <si>
    <t>paddling freqeuncy (Hz)</t>
  </si>
  <si>
    <t>power pase duration (s)</t>
  </si>
  <si>
    <t>Recovery overlap (%)</t>
  </si>
  <si>
    <t>Stride length (m)</t>
  </si>
  <si>
    <t>swimming speed (m/s)</t>
  </si>
  <si>
    <t>Paddling frequency (Hz)</t>
  </si>
  <si>
    <t>Foot speed (m/s)</t>
  </si>
  <si>
    <t>Body tilt (degrees)</t>
  </si>
  <si>
    <t>Horizontal drag (N)</t>
  </si>
  <si>
    <t>Horizontal lift (N)</t>
  </si>
  <si>
    <t>alpha'</t>
  </si>
  <si>
    <t>Beta'</t>
  </si>
  <si>
    <t>Phase shift</t>
  </si>
  <si>
    <t>stdev</t>
  </si>
  <si>
    <t>duty cycle</t>
  </si>
  <si>
    <t>Avg</t>
  </si>
  <si>
    <t>avg</t>
  </si>
  <si>
    <t>NaN</t>
  </si>
  <si>
    <t>Fz total</t>
  </si>
  <si>
    <t>Pochards</t>
  </si>
  <si>
    <t>std</t>
  </si>
  <si>
    <t>Duck num</t>
  </si>
  <si>
    <t>% buoyancy</t>
  </si>
  <si>
    <t>Fx total</t>
  </si>
  <si>
    <t>DZ</t>
  </si>
  <si>
    <t>Duck01</t>
  </si>
  <si>
    <t>Duck18</t>
  </si>
  <si>
    <t>Duck28</t>
  </si>
  <si>
    <t>Duck24</t>
  </si>
  <si>
    <t>Duck27</t>
  </si>
  <si>
    <t>Duck02</t>
  </si>
  <si>
    <t>Duck03</t>
  </si>
  <si>
    <t>Duck04</t>
  </si>
  <si>
    <t>Duck05</t>
  </si>
  <si>
    <t>Duck06</t>
  </si>
  <si>
    <t>Duck07</t>
  </si>
  <si>
    <t>Duck08</t>
  </si>
  <si>
    <t>Duck09</t>
  </si>
  <si>
    <t>Duck10</t>
  </si>
  <si>
    <t>Duck11</t>
  </si>
  <si>
    <t>Duck12</t>
  </si>
  <si>
    <t>Duck13</t>
  </si>
  <si>
    <t>Duck14</t>
  </si>
  <si>
    <t>Duck15</t>
  </si>
  <si>
    <t>Duck16</t>
  </si>
  <si>
    <t>Duck17</t>
  </si>
  <si>
    <t>Duck19</t>
  </si>
  <si>
    <t>Duck20</t>
  </si>
  <si>
    <t>Duck21</t>
  </si>
  <si>
    <t>Duck22</t>
  </si>
  <si>
    <t>Duck23</t>
  </si>
  <si>
    <t>Duck25</t>
  </si>
  <si>
    <t>Duck26</t>
  </si>
  <si>
    <t>Duck29</t>
  </si>
  <si>
    <t>Duck30</t>
  </si>
  <si>
    <t>Fz total (N)</t>
  </si>
  <si>
    <t>Fx total (N)</t>
  </si>
  <si>
    <t>Drg x (N)</t>
  </si>
  <si>
    <t>Drag Z (N)</t>
  </si>
  <si>
    <t>Lift X (N)</t>
  </si>
  <si>
    <t>Lift Z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</si>
</sst>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applyFill="1" applyBorder="1" applyAlignment="1"/>
    <xf numFmtId="0" fontId="1" fillId="0" borderId="0" xfId="0" applyFont="1" applyAlignment="1">
      <alignment wrapText="1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B9C-CCBA-4D83-A456-6B31B8FD3209}">
  <dimension ref="A1:T67"/>
  <sheetViews>
    <sheetView zoomScale="110" zoomScaleNormal="110" workbookViewId="0">
      <selection activeCell="B31" sqref="B31:H32"/>
    </sheetView>
  </sheetViews>
  <sheetFormatPr defaultRowHeight="14.5" x14ac:dyDescent="0.35"/>
  <cols>
    <col min="2" max="2" width="12.81640625" style="1" customWidth="1"/>
    <col min="3" max="3" width="14.1796875" style="1" customWidth="1"/>
    <col min="4" max="4" width="11.26953125" customWidth="1"/>
    <col min="5" max="5" width="10.1796875" customWidth="1"/>
    <col min="6" max="6" width="8.54296875" style="1"/>
    <col min="8" max="8" width="8.54296875" style="1"/>
  </cols>
  <sheetData>
    <row r="1" spans="1:20" s="14" customFormat="1" x14ac:dyDescent="0.35">
      <c r="B1" s="1"/>
      <c r="C1" s="1"/>
      <c r="F1" s="1"/>
      <c r="H1" s="1"/>
    </row>
    <row r="2" spans="1:20" ht="43.5" x14ac:dyDescent="0.35">
      <c r="A2" t="s">
        <v>30</v>
      </c>
      <c r="B2" s="1" t="s">
        <v>39</v>
      </c>
      <c r="C2" s="1" t="s">
        <v>40</v>
      </c>
      <c r="D2" s="1" t="s">
        <v>41</v>
      </c>
      <c r="E2" s="1" t="s">
        <v>54</v>
      </c>
      <c r="F2" s="1" t="s">
        <v>52</v>
      </c>
      <c r="G2" t="s">
        <v>42</v>
      </c>
      <c r="H2" s="1" t="s">
        <v>43</v>
      </c>
      <c r="K2" s="10"/>
      <c r="L2" s="14"/>
      <c r="M2" s="1"/>
      <c r="N2" s="1"/>
      <c r="O2" s="1"/>
      <c r="P2" s="1"/>
      <c r="Q2" s="1"/>
      <c r="R2" s="14"/>
      <c r="S2" s="1"/>
      <c r="T2" s="1"/>
    </row>
    <row r="3" spans="1:20" x14ac:dyDescent="0.35">
      <c r="A3" s="14" t="s">
        <v>1</v>
      </c>
      <c r="B3" s="1">
        <v>0.847604540657385</v>
      </c>
      <c r="C3" s="1">
        <v>2.8735632180000001</v>
      </c>
      <c r="D3" s="14">
        <v>0.08</v>
      </c>
      <c r="E3" s="14">
        <v>0.22988505747126439</v>
      </c>
      <c r="F3" s="1">
        <v>0.47126436781609199</v>
      </c>
      <c r="G3" s="5">
        <v>0.54022988505747116</v>
      </c>
      <c r="H3" s="1">
        <v>0.29496638018888538</v>
      </c>
      <c r="K3" s="10"/>
    </row>
    <row r="4" spans="1:20" x14ac:dyDescent="0.35">
      <c r="A4" s="14" t="s">
        <v>2</v>
      </c>
      <c r="B4" s="1">
        <v>0.86416751110308199</v>
      </c>
      <c r="C4" s="1">
        <v>2.8735632180000001</v>
      </c>
      <c r="D4" s="14">
        <v>9.1999999999999998E-2</v>
      </c>
      <c r="E4" s="14">
        <v>0.26436781609195403</v>
      </c>
      <c r="F4" s="1">
        <v>0.44827586206896552</v>
      </c>
      <c r="G4" s="5">
        <v>0.47126436781609193</v>
      </c>
      <c r="H4" s="1">
        <v>0.30073029390477185</v>
      </c>
      <c r="K4" s="10"/>
    </row>
    <row r="5" spans="1:20" x14ac:dyDescent="0.35">
      <c r="A5" s="14" t="s">
        <v>3</v>
      </c>
      <c r="B5" s="1">
        <v>0.99906311945099502</v>
      </c>
      <c r="C5" s="1">
        <v>3.246753247</v>
      </c>
      <c r="D5" s="14">
        <v>0.12</v>
      </c>
      <c r="E5" s="14">
        <v>0.38961038961038957</v>
      </c>
      <c r="F5" s="1">
        <v>0.51948051948051954</v>
      </c>
      <c r="G5" s="5">
        <v>0.22077922077922085</v>
      </c>
      <c r="H5" s="1">
        <v>0.30771144076752038</v>
      </c>
      <c r="K5" s="10"/>
    </row>
    <row r="6" spans="1:20" x14ac:dyDescent="0.35">
      <c r="A6" s="14" t="s">
        <v>4</v>
      </c>
      <c r="B6" s="1">
        <v>1.04663957494932</v>
      </c>
      <c r="C6" s="1">
        <v>3.3333333330000001</v>
      </c>
      <c r="D6" s="14">
        <v>0.1</v>
      </c>
      <c r="E6" s="14">
        <v>0.33333333333333337</v>
      </c>
      <c r="F6" s="1">
        <v>0.54666666666666675</v>
      </c>
      <c r="G6" s="5">
        <v>0.33333333333333326</v>
      </c>
      <c r="H6" s="1">
        <v>0.3139918725161952</v>
      </c>
      <c r="K6" s="11"/>
    </row>
    <row r="7" spans="1:20" x14ac:dyDescent="0.35">
      <c r="A7" s="14" t="s">
        <v>5</v>
      </c>
      <c r="B7" s="1">
        <v>1.0577315558364699</v>
      </c>
      <c r="C7" s="1">
        <v>3.4722222220000001</v>
      </c>
      <c r="D7" s="14">
        <v>9.1999999999999998E-2</v>
      </c>
      <c r="E7" s="14">
        <v>0.31944444444444448</v>
      </c>
      <c r="F7" s="1">
        <v>0.50000000000000011</v>
      </c>
      <c r="G7" s="5">
        <v>0.36111111111111105</v>
      </c>
      <c r="H7" s="1">
        <v>0.30462668810039945</v>
      </c>
      <c r="K7" s="8"/>
    </row>
    <row r="8" spans="1:20" x14ac:dyDescent="0.35">
      <c r="A8" s="14" t="s">
        <v>6</v>
      </c>
      <c r="B8" s="1">
        <v>1.06200858373155</v>
      </c>
      <c r="C8" s="1">
        <v>3.5714285710000002</v>
      </c>
      <c r="D8" s="14">
        <v>9.1999999999999998E-2</v>
      </c>
      <c r="E8" s="14">
        <v>0.32857142857142851</v>
      </c>
      <c r="F8" s="1">
        <v>0.5</v>
      </c>
      <c r="G8" s="5">
        <v>0.34285714285714297</v>
      </c>
      <c r="H8" s="1">
        <v>0.29736240348051746</v>
      </c>
      <c r="K8" s="8"/>
    </row>
    <row r="9" spans="1:20" x14ac:dyDescent="0.35">
      <c r="A9" s="14" t="s">
        <v>7</v>
      </c>
      <c r="B9" s="1">
        <v>1.0999890885212</v>
      </c>
      <c r="C9" s="1">
        <v>3.5714285710000002</v>
      </c>
      <c r="D9" s="14">
        <v>0.1</v>
      </c>
      <c r="E9" s="14">
        <v>0.35714285714285715</v>
      </c>
      <c r="F9" s="1">
        <v>0.51428571428571435</v>
      </c>
      <c r="G9" s="5">
        <v>0.2857142857142857</v>
      </c>
      <c r="H9" s="1">
        <v>0.30799694482289564</v>
      </c>
      <c r="K9" s="8"/>
    </row>
    <row r="10" spans="1:20" x14ac:dyDescent="0.35">
      <c r="A10" s="14" t="s">
        <v>8</v>
      </c>
      <c r="B10" s="1">
        <v>1.17894640853735</v>
      </c>
      <c r="C10" s="1">
        <v>3.0864197529999999</v>
      </c>
      <c r="D10" s="14">
        <v>7.1999999999999995E-2</v>
      </c>
      <c r="E10" s="14">
        <v>0.22222222222222221</v>
      </c>
      <c r="F10" s="1">
        <v>0.55555555555555547</v>
      </c>
      <c r="G10" s="5">
        <v>0.55555555555555558</v>
      </c>
      <c r="H10" s="1">
        <v>0.3819786363767968</v>
      </c>
      <c r="K10" s="8"/>
    </row>
    <row r="11" spans="1:20" x14ac:dyDescent="0.35">
      <c r="A11" s="14" t="s">
        <v>9</v>
      </c>
      <c r="B11" s="1">
        <v>1.1852801238297901</v>
      </c>
      <c r="C11" s="1">
        <v>3.3333333330000001</v>
      </c>
      <c r="D11" s="14">
        <v>0.108</v>
      </c>
      <c r="E11" s="14">
        <v>0.36</v>
      </c>
      <c r="F11" s="1">
        <v>0.58666666666666667</v>
      </c>
      <c r="G11" s="5">
        <v>0.28000000000000003</v>
      </c>
      <c r="H11" s="1">
        <v>0.35558403718449544</v>
      </c>
      <c r="K11" s="8"/>
      <c r="T11" s="13"/>
    </row>
    <row r="12" spans="1:20" x14ac:dyDescent="0.35">
      <c r="A12" s="14" t="s">
        <v>10</v>
      </c>
      <c r="B12" s="1">
        <v>1.3305669260320101</v>
      </c>
      <c r="C12" s="1">
        <v>3.6231884060000001</v>
      </c>
      <c r="D12" s="14">
        <v>0.08</v>
      </c>
      <c r="E12" s="14">
        <v>0.28985507246376807</v>
      </c>
      <c r="F12" s="1">
        <v>0.50724637681159424</v>
      </c>
      <c r="G12" s="5">
        <v>0.42028985507246386</v>
      </c>
      <c r="H12" s="1">
        <v>0.36723647156426953</v>
      </c>
      <c r="K12" s="8"/>
    </row>
    <row r="13" spans="1:20" x14ac:dyDescent="0.35">
      <c r="A13" s="14" t="s">
        <v>11</v>
      </c>
      <c r="B13" s="1">
        <v>1.33625241020251</v>
      </c>
      <c r="C13" s="1">
        <v>3.846153846</v>
      </c>
      <c r="D13" s="14">
        <v>9.6000000000000002E-2</v>
      </c>
      <c r="E13" s="14">
        <v>0.36923076923076925</v>
      </c>
      <c r="F13" s="1">
        <v>0.53846153846153855</v>
      </c>
      <c r="G13" s="5">
        <v>0.2615384615384615</v>
      </c>
      <c r="H13" s="1">
        <v>0.34742562666654964</v>
      </c>
      <c r="K13" s="8"/>
    </row>
    <row r="14" spans="1:20" x14ac:dyDescent="0.35">
      <c r="A14" s="14" t="s">
        <v>12</v>
      </c>
      <c r="B14" s="1">
        <v>1.41917849407401</v>
      </c>
      <c r="C14" s="1">
        <v>3.787878788</v>
      </c>
      <c r="D14" s="14">
        <v>8.4000000000000005E-2</v>
      </c>
      <c r="E14" s="14">
        <v>0.31818181818181818</v>
      </c>
      <c r="F14" s="1">
        <v>0.42424242424242425</v>
      </c>
      <c r="G14" s="5">
        <v>0.36363636363636365</v>
      </c>
      <c r="H14" s="1">
        <v>0.37466312242354943</v>
      </c>
      <c r="K14" s="10"/>
    </row>
    <row r="15" spans="1:20" x14ac:dyDescent="0.35">
      <c r="A15" s="14" t="s">
        <v>13</v>
      </c>
      <c r="B15" s="1">
        <v>1.4230313108864101</v>
      </c>
      <c r="C15" s="1">
        <v>4.3859649120000004</v>
      </c>
      <c r="D15" s="14">
        <v>8.7999999999999995E-2</v>
      </c>
      <c r="E15" s="14">
        <v>0.38596491228070173</v>
      </c>
      <c r="F15" s="1">
        <v>0.45614035087719301</v>
      </c>
      <c r="G15" s="5">
        <v>0.22807017543859653</v>
      </c>
      <c r="H15" s="1">
        <v>0.32445113890286637</v>
      </c>
      <c r="K15" s="10"/>
    </row>
    <row r="16" spans="1:20" x14ac:dyDescent="0.35">
      <c r="A16" s="14" t="s">
        <v>14</v>
      </c>
      <c r="B16" s="1">
        <v>1.4500016725621301</v>
      </c>
      <c r="C16" s="1">
        <v>4.0983606559999997</v>
      </c>
      <c r="D16" s="14">
        <v>8.7999999999999995E-2</v>
      </c>
      <c r="E16" s="14">
        <v>0.36065573770491804</v>
      </c>
      <c r="F16" s="1">
        <v>0.37704918032786883</v>
      </c>
      <c r="G16" s="5">
        <v>0.27868852459016391</v>
      </c>
      <c r="H16" s="1">
        <v>0.35380040808251656</v>
      </c>
      <c r="K16" s="10"/>
    </row>
    <row r="17" spans="1:20" x14ac:dyDescent="0.35">
      <c r="A17" s="14" t="s">
        <v>15</v>
      </c>
      <c r="B17" s="1">
        <v>1.45299801389651</v>
      </c>
      <c r="C17" s="1">
        <v>4.2372881360000001</v>
      </c>
      <c r="D17" s="14">
        <v>7.5999999999999998E-2</v>
      </c>
      <c r="E17" s="14">
        <v>0.32203389830508478</v>
      </c>
      <c r="F17" s="1">
        <v>0.4576271186440678</v>
      </c>
      <c r="G17" s="5">
        <v>0.35593220338983045</v>
      </c>
      <c r="H17" s="1">
        <v>0.34290753124665724</v>
      </c>
      <c r="K17" s="10"/>
    </row>
    <row r="18" spans="1:20" x14ac:dyDescent="0.35">
      <c r="A18" s="14" t="s">
        <v>16</v>
      </c>
      <c r="B18" s="1">
        <v>1.5993625668168701</v>
      </c>
      <c r="C18" s="1">
        <v>4.1666666670000003</v>
      </c>
      <c r="D18" s="14">
        <v>7.1999999999999995E-2</v>
      </c>
      <c r="E18" s="14">
        <v>0.3</v>
      </c>
      <c r="F18" s="1">
        <v>0.46666666666666667</v>
      </c>
      <c r="G18" s="5">
        <v>0.4</v>
      </c>
      <c r="H18" s="1">
        <v>0.38384701600534105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35">
      <c r="A19" s="14" t="s">
        <v>17</v>
      </c>
      <c r="B19" s="1">
        <v>2.1311355089780899</v>
      </c>
      <c r="C19" s="1">
        <v>5.3191489360000004</v>
      </c>
      <c r="D19" s="14">
        <v>7.1999999999999995E-2</v>
      </c>
      <c r="E19" s="14">
        <v>0.38297872340425532</v>
      </c>
      <c r="F19" s="1">
        <v>0.40425531914893614</v>
      </c>
      <c r="G19" s="5">
        <v>0.23404255319148937</v>
      </c>
      <c r="H19" s="1">
        <v>0.40065347570070181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35">
      <c r="A20" s="14" t="s">
        <v>18</v>
      </c>
      <c r="B20" s="13">
        <v>1.2716176444651499</v>
      </c>
      <c r="C20" s="13">
        <v>4.3103448275862064</v>
      </c>
      <c r="D20" s="13">
        <v>8.4000000000000005E-2</v>
      </c>
      <c r="E20" s="13">
        <v>0.36206896551724138</v>
      </c>
      <c r="F20" s="13">
        <v>0.44827586206896552</v>
      </c>
      <c r="G20" s="5">
        <v>0.27586206896551724</v>
      </c>
      <c r="H20" s="13">
        <v>0.29501529351591482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35">
      <c r="A21" s="14" t="s">
        <v>19</v>
      </c>
      <c r="B21" s="13">
        <v>1.55688084461747</v>
      </c>
      <c r="C21" s="13">
        <v>4.4642857142857144</v>
      </c>
      <c r="D21" s="13">
        <v>8.7999999999999995E-2</v>
      </c>
      <c r="E21" s="13">
        <v>0.39285714285714285</v>
      </c>
      <c r="F21" s="13">
        <v>0.6964285714285714</v>
      </c>
      <c r="G21" s="5">
        <v>0.2142857142857143</v>
      </c>
      <c r="H21" s="13">
        <v>0.34874130919431329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35">
      <c r="A22" s="14" t="s">
        <v>20</v>
      </c>
      <c r="B22" s="13">
        <v>1.4034274292898701</v>
      </c>
      <c r="C22" s="13">
        <v>3.6231884057971011</v>
      </c>
      <c r="D22" s="13">
        <v>7.5999999999999998E-2</v>
      </c>
      <c r="E22" s="13">
        <v>0.27536231884057966</v>
      </c>
      <c r="F22" s="13">
        <v>0.43478260869565211</v>
      </c>
      <c r="G22" s="5">
        <v>0.44927536231884069</v>
      </c>
      <c r="H22" s="13">
        <v>0.38734597048400415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35">
      <c r="A23" s="14" t="s">
        <v>21</v>
      </c>
      <c r="B23" s="13">
        <v>1.19836841474609</v>
      </c>
      <c r="C23" s="13">
        <v>3.3783783783783785</v>
      </c>
      <c r="D23" s="13">
        <v>0.08</v>
      </c>
      <c r="E23" s="13">
        <v>0.27027027027027029</v>
      </c>
      <c r="F23" s="13">
        <v>0.29729729729729731</v>
      </c>
      <c r="G23" s="5">
        <v>0.45945945945945943</v>
      </c>
      <c r="H23" s="13">
        <v>0.35471705076484261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35">
      <c r="A24" s="14" t="s">
        <v>22</v>
      </c>
      <c r="B24" s="13">
        <v>1.13510488533375</v>
      </c>
      <c r="C24" s="13">
        <v>3.6764705882352939</v>
      </c>
      <c r="D24" s="13">
        <v>0.08</v>
      </c>
      <c r="E24" s="13">
        <v>0.29411764705882354</v>
      </c>
      <c r="F24" s="13">
        <v>0.36764705882352938</v>
      </c>
      <c r="G24" s="5">
        <v>0.41176470588235292</v>
      </c>
      <c r="H24" s="13">
        <v>0.30874852881078002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x14ac:dyDescent="0.35">
      <c r="A25" s="14" t="s">
        <v>23</v>
      </c>
      <c r="B25" s="13">
        <v>1.02553789537726</v>
      </c>
      <c r="C25" s="13">
        <v>3.6231884057971011</v>
      </c>
      <c r="D25" s="13">
        <v>7.5999999999999998E-2</v>
      </c>
      <c r="E25" s="13">
        <v>0.27536231884057966</v>
      </c>
      <c r="F25" s="13">
        <v>0.52173913043478259</v>
      </c>
      <c r="G25" s="5">
        <v>0.44927536231884069</v>
      </c>
      <c r="H25" s="13">
        <v>0.2830484591241238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35">
      <c r="A26" s="14" t="s">
        <v>24</v>
      </c>
      <c r="B26" s="13">
        <v>1.3090090583246099</v>
      </c>
      <c r="C26" s="13">
        <v>3.5211267605633805</v>
      </c>
      <c r="D26" s="13">
        <v>9.6000000000000002E-2</v>
      </c>
      <c r="E26" s="13">
        <v>0.33802816901408456</v>
      </c>
      <c r="F26" s="13">
        <v>0.53521126760563387</v>
      </c>
      <c r="G26" s="5">
        <v>0.32394366197183089</v>
      </c>
      <c r="H26" s="13">
        <v>0.3717585725641892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35">
      <c r="A27" s="14" t="s">
        <v>25</v>
      </c>
      <c r="B27" s="13">
        <v>1.12429946147208</v>
      </c>
      <c r="C27" s="13">
        <v>3.0864197530864197</v>
      </c>
      <c r="D27" s="13">
        <v>0.08</v>
      </c>
      <c r="E27" s="13">
        <v>0.24691358024691357</v>
      </c>
      <c r="F27" s="13">
        <v>0.41975308641975312</v>
      </c>
      <c r="G27" s="5">
        <v>0.50617283950617287</v>
      </c>
      <c r="H27" s="13">
        <v>0.36427302551695395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x14ac:dyDescent="0.35">
      <c r="A28" s="14" t="s">
        <v>26</v>
      </c>
      <c r="B28" s="13">
        <v>1.4886511005060901</v>
      </c>
      <c r="C28" s="13">
        <v>3.3333333333333335</v>
      </c>
      <c r="D28" s="13">
        <v>0.1</v>
      </c>
      <c r="E28" s="13">
        <v>0.33333333333333337</v>
      </c>
      <c r="F28" s="13">
        <v>0.45333333333333337</v>
      </c>
      <c r="G28" s="5">
        <v>0.33333333333333326</v>
      </c>
      <c r="H28" s="13">
        <v>0.44659533015182701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x14ac:dyDescent="0.35">
      <c r="A29" s="14" t="s">
        <v>27</v>
      </c>
      <c r="B29" s="13">
        <v>1.02619859128586</v>
      </c>
      <c r="C29" s="13">
        <v>2.6595744680851063</v>
      </c>
      <c r="D29" s="13">
        <v>0.1</v>
      </c>
      <c r="E29" s="13">
        <v>0.26595744680851063</v>
      </c>
      <c r="F29" s="13">
        <v>0.45744680851063835</v>
      </c>
      <c r="G29" s="5">
        <v>0.46808510638297873</v>
      </c>
      <c r="H29" s="13">
        <v>0.38585067032348336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x14ac:dyDescent="0.35">
      <c r="A30" s="14" t="s">
        <v>28</v>
      </c>
      <c r="B30" s="13">
        <v>1.8179741834271199</v>
      </c>
      <c r="C30" s="13">
        <v>4.3859649122807012</v>
      </c>
      <c r="D30" s="13">
        <v>9.6000000000000002E-2</v>
      </c>
      <c r="E30" s="13">
        <v>0.42105263157894735</v>
      </c>
      <c r="F30" s="13">
        <v>0.70175438596491224</v>
      </c>
      <c r="G30" s="5">
        <v>0.15789473684210531</v>
      </c>
      <c r="H30" s="13">
        <v>0.41449811382138341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x14ac:dyDescent="0.35">
      <c r="A31" s="4" t="s">
        <v>55</v>
      </c>
      <c r="B31" s="9">
        <f>AVERAGE(B3:B30)</f>
        <v>1.280036675675394</v>
      </c>
      <c r="C31" s="9">
        <f t="shared" ref="C31:H31" si="0">AVERAGE(C3:C30)</f>
        <v>3.6746061200153108</v>
      </c>
      <c r="D31" s="9">
        <f t="shared" si="0"/>
        <v>8.8142857142857176E-2</v>
      </c>
      <c r="E31" s="9">
        <f t="shared" si="0"/>
        <v>0.32174293945805843</v>
      </c>
      <c r="F31" s="9">
        <f t="shared" si="0"/>
        <v>0.48598406208226924</v>
      </c>
      <c r="G31" s="9">
        <f t="shared" si="0"/>
        <v>0.35651412108388314</v>
      </c>
      <c r="H31" s="9">
        <f t="shared" si="0"/>
        <v>0.34716163615024087</v>
      </c>
      <c r="I31" s="10"/>
      <c r="J31" s="10"/>
      <c r="K31" s="10"/>
      <c r="L31" s="17"/>
      <c r="M31" s="18"/>
      <c r="N31" s="18"/>
      <c r="O31" s="18"/>
      <c r="P31" s="18"/>
      <c r="Q31" s="18"/>
      <c r="R31" s="18"/>
      <c r="S31" s="18"/>
      <c r="T31" s="10"/>
    </row>
    <row r="32" spans="1:20" x14ac:dyDescent="0.35">
      <c r="A32" s="4" t="s">
        <v>53</v>
      </c>
      <c r="B32" s="9">
        <f>STDEV(B3:B30)</f>
        <v>0.28411049340993139</v>
      </c>
      <c r="C32" s="9">
        <f t="shared" ref="C32:H32" si="1">STDEV(C3:C30)</f>
        <v>0.585137203677352</v>
      </c>
      <c r="D32" s="9">
        <f t="shared" si="1"/>
        <v>1.1850032929206347E-2</v>
      </c>
      <c r="E32" s="9">
        <f t="shared" si="1"/>
        <v>5.293631218789744E-2</v>
      </c>
      <c r="F32" s="9">
        <f t="shared" si="1"/>
        <v>8.7073540663467397E-2</v>
      </c>
      <c r="G32" s="9">
        <f t="shared" si="1"/>
        <v>0.1058726243757948</v>
      </c>
      <c r="H32" s="9">
        <f t="shared" si="1"/>
        <v>4.1891877921326502E-2</v>
      </c>
      <c r="I32" s="10"/>
      <c r="J32" s="10"/>
      <c r="K32" s="10"/>
      <c r="L32" s="17"/>
      <c r="M32" s="18"/>
      <c r="N32" s="18"/>
      <c r="O32" s="18"/>
      <c r="P32" s="18"/>
      <c r="Q32" s="18"/>
      <c r="R32" s="18"/>
      <c r="S32" s="18"/>
      <c r="T32" s="10"/>
    </row>
    <row r="33" spans="1:20" ht="43.5" x14ac:dyDescent="0.35">
      <c r="A33" t="s">
        <v>29</v>
      </c>
      <c r="B33" s="1" t="s">
        <v>39</v>
      </c>
      <c r="C33" s="1" t="s">
        <v>40</v>
      </c>
      <c r="D33" s="1" t="s">
        <v>41</v>
      </c>
      <c r="E33" s="1" t="s">
        <v>54</v>
      </c>
      <c r="F33" s="1" t="s">
        <v>52</v>
      </c>
      <c r="G33" t="s">
        <v>42</v>
      </c>
      <c r="H33" s="1" t="s">
        <v>43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x14ac:dyDescent="0.35">
      <c r="A34" t="s">
        <v>1</v>
      </c>
      <c r="B34" s="1">
        <v>0.72644426307159504</v>
      </c>
      <c r="C34" s="1">
        <v>3.4246575340000001</v>
      </c>
      <c r="D34">
        <v>0.13200000000000001</v>
      </c>
      <c r="E34">
        <v>0.45205479452054798</v>
      </c>
      <c r="F34" s="1">
        <v>0.17808219178082194</v>
      </c>
      <c r="G34" s="5">
        <v>0.36986301369863006</v>
      </c>
      <c r="H34" s="1">
        <v>0.2121217248321785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x14ac:dyDescent="0.35">
      <c r="A35" t="s">
        <v>2</v>
      </c>
      <c r="B35" s="1">
        <v>0.78344760857849904</v>
      </c>
      <c r="C35" s="1">
        <v>3.012048193</v>
      </c>
      <c r="D35">
        <v>0.14000000000000001</v>
      </c>
      <c r="E35">
        <v>0.42168674698795183</v>
      </c>
      <c r="F35" s="1">
        <v>0.42168674698795183</v>
      </c>
      <c r="G35" s="5">
        <v>0.15662650602409633</v>
      </c>
      <c r="H35" s="1">
        <v>0.26010460602829372</v>
      </c>
      <c r="I35" s="10"/>
      <c r="J35" s="10"/>
      <c r="K35" s="10"/>
      <c r="L35" s="11"/>
      <c r="M35" s="11"/>
      <c r="N35" s="11"/>
      <c r="O35" s="10"/>
      <c r="P35" s="11"/>
      <c r="Q35" s="11"/>
      <c r="R35" s="11"/>
      <c r="S35" s="10"/>
      <c r="T35" s="10"/>
    </row>
    <row r="36" spans="1:20" x14ac:dyDescent="0.35">
      <c r="A36" t="s">
        <v>3</v>
      </c>
      <c r="B36" s="1">
        <v>0.78845903059039801</v>
      </c>
      <c r="C36" s="1">
        <v>5.3191489360000004</v>
      </c>
      <c r="D36">
        <v>6.4000000000000001E-2</v>
      </c>
      <c r="E36">
        <v>0.34042553191489361</v>
      </c>
      <c r="F36" s="1">
        <v>0</v>
      </c>
      <c r="G36" s="5">
        <v>0.65957446808510634</v>
      </c>
      <c r="H36" s="1">
        <v>0.14823029775573818</v>
      </c>
      <c r="I36" s="10"/>
      <c r="J36" s="10"/>
      <c r="K36" s="10"/>
      <c r="L36" s="8"/>
      <c r="M36" s="8"/>
      <c r="N36" s="8"/>
      <c r="O36" s="10"/>
      <c r="P36" s="8"/>
      <c r="Q36" s="8"/>
      <c r="R36" s="8"/>
      <c r="S36" s="10"/>
      <c r="T36" s="10"/>
    </row>
    <row r="37" spans="1:20" x14ac:dyDescent="0.35">
      <c r="A37" t="s">
        <v>4</v>
      </c>
      <c r="B37" s="1">
        <v>0.84503914134878999</v>
      </c>
      <c r="C37" s="1">
        <v>4.0322580649999997</v>
      </c>
      <c r="D37">
        <v>9.6000000000000002E-2</v>
      </c>
      <c r="E37">
        <v>0.38709677419354838</v>
      </c>
      <c r="F37" s="1">
        <v>0</v>
      </c>
      <c r="G37" s="5">
        <v>0.61290322580645162</v>
      </c>
      <c r="H37" s="1">
        <v>0.20956970702935157</v>
      </c>
      <c r="I37" s="10"/>
      <c r="J37" s="10"/>
      <c r="K37" s="10"/>
      <c r="L37" s="10"/>
      <c r="M37" s="10"/>
      <c r="N37" s="8"/>
      <c r="O37" s="10"/>
      <c r="P37" s="8"/>
      <c r="Q37" s="8"/>
      <c r="R37" s="8"/>
      <c r="S37" s="10"/>
      <c r="T37" s="10"/>
    </row>
    <row r="38" spans="1:20" x14ac:dyDescent="0.35">
      <c r="A38" t="s">
        <v>5</v>
      </c>
      <c r="B38" s="1">
        <v>0.88998937031839997</v>
      </c>
      <c r="C38" s="1">
        <v>4.3859649120000004</v>
      </c>
      <c r="D38">
        <v>9.1999999999999998E-2</v>
      </c>
      <c r="E38">
        <v>0.40350877192982454</v>
      </c>
      <c r="F38" s="1">
        <v>0.24561403508771928</v>
      </c>
      <c r="G38" s="5">
        <v>0.35087719298245623</v>
      </c>
      <c r="H38" s="1">
        <v>0.20291757644558189</v>
      </c>
      <c r="I38" s="10"/>
      <c r="J38" s="10"/>
      <c r="K38" s="10"/>
      <c r="L38" s="10"/>
      <c r="M38" s="10"/>
      <c r="N38" s="8"/>
      <c r="O38" s="10"/>
      <c r="P38" s="8"/>
      <c r="Q38" s="8"/>
      <c r="R38" s="8"/>
      <c r="S38" s="10"/>
      <c r="T38" s="10"/>
    </row>
    <row r="39" spans="1:20" x14ac:dyDescent="0.35">
      <c r="A39" t="s">
        <v>6</v>
      </c>
      <c r="B39" s="1">
        <v>0.92997373792178595</v>
      </c>
      <c r="C39" s="1">
        <v>4.0983606559999997</v>
      </c>
      <c r="D39">
        <v>7.5999999999999998E-2</v>
      </c>
      <c r="E39">
        <v>0.31147540983606559</v>
      </c>
      <c r="F39" s="1">
        <v>4.9180327868852458E-2</v>
      </c>
      <c r="G39" s="5">
        <v>0.63934426229508201</v>
      </c>
      <c r="H39" s="1">
        <v>0.22691359203839331</v>
      </c>
      <c r="I39" s="10"/>
      <c r="J39" s="10"/>
      <c r="K39" s="11"/>
      <c r="L39" s="11"/>
      <c r="M39" s="11"/>
      <c r="N39" s="8"/>
      <c r="O39" s="10"/>
      <c r="P39" s="8"/>
      <c r="Q39" s="8"/>
      <c r="R39" s="8"/>
      <c r="S39" s="10"/>
      <c r="T39" s="10"/>
    </row>
    <row r="40" spans="1:20" x14ac:dyDescent="0.35">
      <c r="A40" t="s">
        <v>7</v>
      </c>
      <c r="B40" s="1">
        <v>0.94620716806073601</v>
      </c>
      <c r="C40" s="1">
        <v>5.3191489360000004</v>
      </c>
      <c r="D40">
        <v>6.8000000000000005E-2</v>
      </c>
      <c r="E40">
        <v>0.36170212765957449</v>
      </c>
      <c r="F40" s="1">
        <v>0</v>
      </c>
      <c r="G40" s="5">
        <v>0.63829787234042556</v>
      </c>
      <c r="H40" s="1">
        <v>0.17788694760111073</v>
      </c>
      <c r="I40" s="10"/>
      <c r="J40" s="10"/>
      <c r="K40" s="8"/>
      <c r="L40" s="8"/>
      <c r="M40" s="8"/>
      <c r="N40" s="8"/>
      <c r="O40" s="10"/>
      <c r="P40" s="8"/>
      <c r="Q40" s="8"/>
      <c r="R40" s="8"/>
      <c r="S40" s="10"/>
      <c r="T40" s="10"/>
    </row>
    <row r="41" spans="1:20" x14ac:dyDescent="0.35">
      <c r="A41" t="s">
        <v>8</v>
      </c>
      <c r="B41" s="1">
        <v>0.95260168607058504</v>
      </c>
      <c r="C41" s="1">
        <v>4.3103448279999999</v>
      </c>
      <c r="D41">
        <v>0.1</v>
      </c>
      <c r="E41">
        <v>0.43103448275862072</v>
      </c>
      <c r="F41" s="1">
        <v>0.12068965517241378</v>
      </c>
      <c r="G41" s="5">
        <v>0.44827586206896541</v>
      </c>
      <c r="H41" s="1">
        <v>0.2210035911471594</v>
      </c>
      <c r="I41" s="10"/>
      <c r="J41" s="10"/>
      <c r="K41" s="8"/>
      <c r="L41" s="8"/>
      <c r="M41" s="8"/>
      <c r="N41" s="8"/>
      <c r="O41" s="10"/>
      <c r="P41" s="8"/>
      <c r="Q41" s="8"/>
      <c r="R41" s="8"/>
      <c r="S41" s="10"/>
      <c r="T41" s="10"/>
    </row>
    <row r="42" spans="1:20" x14ac:dyDescent="0.35">
      <c r="A42" t="s">
        <v>9</v>
      </c>
      <c r="B42" s="1">
        <v>0.96570149990139997</v>
      </c>
      <c r="C42" s="1">
        <v>4.3859649120000004</v>
      </c>
      <c r="D42">
        <v>9.1999999999999998E-2</v>
      </c>
      <c r="E42">
        <v>0.40350877192982454</v>
      </c>
      <c r="F42" s="1">
        <v>0.15789473684210528</v>
      </c>
      <c r="G42" s="5">
        <v>0.43859649122807021</v>
      </c>
      <c r="H42" s="1">
        <v>0.2201799419916107</v>
      </c>
      <c r="I42" s="10"/>
      <c r="J42" s="10"/>
      <c r="K42" s="8"/>
      <c r="L42" s="8"/>
      <c r="M42" s="8"/>
      <c r="N42" s="8"/>
      <c r="O42" s="10"/>
      <c r="P42" s="8"/>
      <c r="Q42" s="8"/>
      <c r="R42" s="8"/>
      <c r="S42" s="10"/>
      <c r="T42" s="10"/>
    </row>
    <row r="43" spans="1:20" x14ac:dyDescent="0.35">
      <c r="A43" t="s">
        <v>10</v>
      </c>
      <c r="B43" s="1">
        <v>0.96716627896136498</v>
      </c>
      <c r="C43" s="1">
        <v>4.0322580649999997</v>
      </c>
      <c r="D43">
        <v>7.1999999999999995E-2</v>
      </c>
      <c r="E43">
        <v>0.29032258064516125</v>
      </c>
      <c r="F43" s="1">
        <v>0</v>
      </c>
      <c r="G43" s="5">
        <v>0.70967741935483875</v>
      </c>
      <c r="H43" s="1">
        <v>0.23985723715363566</v>
      </c>
      <c r="I43" s="10"/>
      <c r="J43" s="10"/>
      <c r="K43" s="8"/>
      <c r="L43" s="8"/>
      <c r="M43" s="8"/>
      <c r="N43" s="10"/>
      <c r="O43" s="10"/>
      <c r="P43" s="10"/>
      <c r="Q43" s="10"/>
      <c r="R43" s="10"/>
      <c r="S43" s="10"/>
      <c r="T43" s="10"/>
    </row>
    <row r="44" spans="1:20" x14ac:dyDescent="0.35">
      <c r="A44" t="s">
        <v>11</v>
      </c>
      <c r="B44" s="1">
        <v>0.96851189535230198</v>
      </c>
      <c r="C44" s="1">
        <v>4.4642857139999998</v>
      </c>
      <c r="D44">
        <v>0.08</v>
      </c>
      <c r="E44">
        <v>0.35714285714285715</v>
      </c>
      <c r="F44" s="1">
        <v>0.14285714285714285</v>
      </c>
      <c r="G44" s="5">
        <v>0.49999999999999994</v>
      </c>
      <c r="H44" s="1">
        <v>0.21694666457280024</v>
      </c>
      <c r="I44" s="10"/>
      <c r="J44" s="10"/>
      <c r="K44" s="8"/>
      <c r="L44" s="8"/>
      <c r="M44" s="8"/>
      <c r="N44" s="10"/>
      <c r="O44" s="10"/>
      <c r="P44" s="10"/>
      <c r="Q44" s="10"/>
      <c r="R44" s="10"/>
      <c r="S44" s="10"/>
      <c r="T44" s="10"/>
    </row>
    <row r="45" spans="1:20" x14ac:dyDescent="0.35">
      <c r="A45" t="s">
        <v>12</v>
      </c>
      <c r="B45" s="1">
        <v>1.02015371944371</v>
      </c>
      <c r="C45" s="1">
        <v>4.0322580649999997</v>
      </c>
      <c r="D45">
        <v>0.1</v>
      </c>
      <c r="E45">
        <v>0.40322580645161293</v>
      </c>
      <c r="F45" s="1">
        <v>8.0645161290322578E-2</v>
      </c>
      <c r="G45" s="5">
        <v>0.51612903225806439</v>
      </c>
      <c r="H45" s="1">
        <v>0.25299812239168035</v>
      </c>
      <c r="I45" s="10"/>
      <c r="J45" s="10"/>
      <c r="K45" s="8"/>
      <c r="L45" s="8"/>
      <c r="M45" s="8"/>
      <c r="N45" s="10"/>
      <c r="O45" s="10"/>
      <c r="P45" s="10"/>
      <c r="Q45" s="10"/>
      <c r="R45" s="10"/>
      <c r="S45" s="10"/>
      <c r="T45" s="10"/>
    </row>
    <row r="46" spans="1:20" x14ac:dyDescent="0.35">
      <c r="A46" t="s">
        <v>13</v>
      </c>
      <c r="B46" s="1">
        <v>1.0212768240627399</v>
      </c>
      <c r="C46" s="1">
        <v>5.1020408159999997</v>
      </c>
      <c r="D46">
        <v>6.8000000000000005E-2</v>
      </c>
      <c r="E46">
        <v>0.34693877551020408</v>
      </c>
      <c r="F46" s="1">
        <v>0.2857142857142857</v>
      </c>
      <c r="G46" s="5">
        <v>0.36734693877551028</v>
      </c>
      <c r="H46" s="1">
        <v>0.20017025752910791</v>
      </c>
      <c r="I46" s="10"/>
      <c r="J46" s="10"/>
      <c r="K46" s="8"/>
      <c r="L46" s="8"/>
      <c r="M46" s="8"/>
      <c r="N46" s="10"/>
      <c r="O46" s="10"/>
      <c r="P46" s="10"/>
      <c r="Q46" s="10"/>
      <c r="R46" s="10"/>
      <c r="S46" s="10"/>
      <c r="T46" s="10"/>
    </row>
    <row r="47" spans="1:20" x14ac:dyDescent="0.35">
      <c r="A47" t="s">
        <v>14</v>
      </c>
      <c r="B47" s="1">
        <v>1.03313910475729</v>
      </c>
      <c r="C47" s="1">
        <v>4.6296296300000002</v>
      </c>
      <c r="D47">
        <v>8.4000000000000005E-2</v>
      </c>
      <c r="E47">
        <v>0.3888888888888889</v>
      </c>
      <c r="F47" s="1">
        <v>0</v>
      </c>
      <c r="G47" s="5">
        <v>0.61111111111111116</v>
      </c>
      <c r="H47" s="1">
        <v>0.22315804660972199</v>
      </c>
      <c r="I47" s="10"/>
      <c r="J47" s="10"/>
      <c r="K47" s="8"/>
      <c r="L47" s="8"/>
      <c r="M47" s="8"/>
      <c r="N47" s="10"/>
      <c r="O47" s="10"/>
      <c r="P47" s="10"/>
      <c r="Q47" s="10"/>
      <c r="R47" s="10"/>
      <c r="S47" s="10"/>
      <c r="T47" s="10"/>
    </row>
    <row r="48" spans="1:20" x14ac:dyDescent="0.35">
      <c r="A48" t="s">
        <v>15</v>
      </c>
      <c r="B48" s="1">
        <v>1.0408386685159201</v>
      </c>
      <c r="C48" s="1">
        <v>5.2083333329999997</v>
      </c>
      <c r="D48">
        <v>7.1999999999999995E-2</v>
      </c>
      <c r="E48">
        <v>0.37499999999999994</v>
      </c>
      <c r="F48" s="1">
        <v>0.41666666666666669</v>
      </c>
      <c r="G48" s="5">
        <v>0.25000000000000011</v>
      </c>
      <c r="H48" s="1">
        <v>0.19984102436784651</v>
      </c>
      <c r="I48" s="10"/>
      <c r="J48" s="10"/>
      <c r="K48" s="8"/>
      <c r="L48" s="8"/>
      <c r="M48" s="8"/>
      <c r="N48" s="11"/>
      <c r="O48" s="10"/>
      <c r="P48" s="10"/>
      <c r="Q48" s="10"/>
      <c r="R48" s="10"/>
      <c r="S48" s="10"/>
      <c r="T48" s="10"/>
    </row>
    <row r="49" spans="1:20" x14ac:dyDescent="0.35">
      <c r="A49" t="s">
        <v>16</v>
      </c>
      <c r="B49" s="1">
        <v>1.0532754582166599</v>
      </c>
      <c r="C49" s="1">
        <v>5.2083333329999997</v>
      </c>
      <c r="D49">
        <v>6.8000000000000005E-2</v>
      </c>
      <c r="E49">
        <v>0.35416666666666669</v>
      </c>
      <c r="F49" s="1">
        <v>0.52083333333333337</v>
      </c>
      <c r="G49" s="5">
        <v>0.29166666666666663</v>
      </c>
      <c r="H49" s="1">
        <v>0.20222888799054137</v>
      </c>
      <c r="I49" s="10"/>
      <c r="J49" s="10"/>
      <c r="K49" s="8"/>
      <c r="L49" s="8"/>
      <c r="M49" s="8"/>
      <c r="N49" s="8"/>
      <c r="O49" s="10"/>
      <c r="P49" s="10"/>
      <c r="Q49" s="10"/>
      <c r="R49" s="10"/>
      <c r="S49" s="10"/>
      <c r="T49" s="10"/>
    </row>
    <row r="50" spans="1:20" x14ac:dyDescent="0.35">
      <c r="A50" t="s">
        <v>17</v>
      </c>
      <c r="B50" s="1">
        <v>1.0605247205419699</v>
      </c>
      <c r="C50" s="1">
        <v>4.3859649120000004</v>
      </c>
      <c r="D50">
        <v>8.4000000000000005E-2</v>
      </c>
      <c r="E50">
        <v>0.36842105263157898</v>
      </c>
      <c r="F50" s="1">
        <v>0.2807017543859649</v>
      </c>
      <c r="G50" s="5">
        <v>0.35087719298245612</v>
      </c>
      <c r="H50" s="1">
        <v>0.2417996362990443</v>
      </c>
      <c r="I50" s="10"/>
      <c r="J50" s="10"/>
      <c r="K50" s="10"/>
      <c r="L50" s="8"/>
      <c r="M50" s="8"/>
      <c r="N50" s="8"/>
      <c r="O50" s="10"/>
      <c r="P50" s="10"/>
      <c r="Q50" s="10"/>
      <c r="R50" s="10"/>
      <c r="S50" s="10"/>
      <c r="T50" s="10"/>
    </row>
    <row r="51" spans="1:20" x14ac:dyDescent="0.35">
      <c r="A51" t="s">
        <v>18</v>
      </c>
      <c r="B51" s="1">
        <v>1.0659041988297</v>
      </c>
      <c r="C51" s="1">
        <v>4.0983606559999997</v>
      </c>
      <c r="D51">
        <v>8.4000000000000005E-2</v>
      </c>
      <c r="E51">
        <v>0.34426229508196726</v>
      </c>
      <c r="F51" s="1">
        <v>0.34426229508196726</v>
      </c>
      <c r="G51" s="5">
        <v>0.31147540983606548</v>
      </c>
      <c r="H51" s="1">
        <v>0.26008062449780167</v>
      </c>
      <c r="I51" s="10"/>
      <c r="J51" s="10"/>
      <c r="K51" s="10"/>
      <c r="L51" s="8"/>
      <c r="M51" s="8"/>
      <c r="N51" s="8"/>
      <c r="O51" s="10"/>
      <c r="P51" s="10"/>
      <c r="Q51" s="10"/>
      <c r="R51" s="10"/>
      <c r="S51" s="10"/>
      <c r="T51" s="10"/>
    </row>
    <row r="52" spans="1:20" x14ac:dyDescent="0.35">
      <c r="A52" t="s">
        <v>19</v>
      </c>
      <c r="B52" s="1">
        <v>1.0702124593312801</v>
      </c>
      <c r="C52" s="1">
        <v>4.3859649120000004</v>
      </c>
      <c r="D52">
        <v>9.1999999999999998E-2</v>
      </c>
      <c r="E52">
        <v>0.40350877192982454</v>
      </c>
      <c r="F52" s="1">
        <v>0.38596491228070173</v>
      </c>
      <c r="G52" s="5">
        <v>0.21052631578947378</v>
      </c>
      <c r="H52" s="1">
        <v>0.24400844074314837</v>
      </c>
      <c r="I52" s="10"/>
      <c r="J52" s="10"/>
      <c r="K52" s="10"/>
      <c r="L52" s="8"/>
      <c r="M52" s="8"/>
      <c r="N52" s="8"/>
      <c r="O52" s="10"/>
      <c r="P52" s="10"/>
      <c r="Q52" s="10"/>
      <c r="R52" s="10"/>
      <c r="S52" s="10"/>
      <c r="T52" s="10"/>
    </row>
    <row r="53" spans="1:20" x14ac:dyDescent="0.35">
      <c r="A53" t="s">
        <v>20</v>
      </c>
      <c r="B53" s="1">
        <v>1.0949625949599799</v>
      </c>
      <c r="C53" s="1">
        <v>5.3191489360000004</v>
      </c>
      <c r="D53">
        <v>6.8000000000000005E-2</v>
      </c>
      <c r="E53">
        <v>0.36170212765957449</v>
      </c>
      <c r="F53" s="1">
        <v>0.40425531914893614</v>
      </c>
      <c r="G53" s="5">
        <v>0.27659574468085102</v>
      </c>
      <c r="H53" s="1">
        <v>0.20585296785906351</v>
      </c>
      <c r="I53" s="10"/>
      <c r="J53" s="10"/>
      <c r="K53" s="10"/>
      <c r="L53" s="8"/>
      <c r="M53" s="8"/>
      <c r="N53" s="8"/>
      <c r="O53" s="10"/>
      <c r="P53" s="10"/>
      <c r="Q53" s="10"/>
      <c r="R53" s="10"/>
      <c r="S53" s="10"/>
      <c r="T53" s="10"/>
    </row>
    <row r="54" spans="1:20" x14ac:dyDescent="0.35">
      <c r="A54" t="s">
        <v>21</v>
      </c>
      <c r="B54" s="1">
        <v>1.1087646548382899</v>
      </c>
      <c r="C54" s="1">
        <v>5.2083333329999997</v>
      </c>
      <c r="D54">
        <v>6.8000000000000005E-2</v>
      </c>
      <c r="E54">
        <v>0.35416666666666669</v>
      </c>
      <c r="F54" s="1">
        <v>0.45833333333333331</v>
      </c>
      <c r="G54" s="5">
        <v>0.29166666666666663</v>
      </c>
      <c r="H54" s="1">
        <v>0.21288281374257617</v>
      </c>
      <c r="I54" s="10"/>
      <c r="J54" s="10"/>
      <c r="K54" s="10"/>
      <c r="L54" s="8"/>
      <c r="M54" s="8"/>
      <c r="N54" s="8"/>
      <c r="O54" s="10"/>
      <c r="P54" s="10"/>
      <c r="Q54" s="10"/>
      <c r="R54" s="10"/>
      <c r="S54" s="10"/>
      <c r="T54" s="10"/>
    </row>
    <row r="55" spans="1:20" x14ac:dyDescent="0.35">
      <c r="A55" t="s">
        <v>22</v>
      </c>
      <c r="B55" s="1">
        <v>1.1417549756818299</v>
      </c>
      <c r="C55" s="1">
        <v>3.90625</v>
      </c>
      <c r="D55">
        <v>0.08</v>
      </c>
      <c r="E55">
        <v>0.3125</v>
      </c>
      <c r="F55" s="1">
        <v>0.234375</v>
      </c>
      <c r="G55" s="5">
        <v>0.453125</v>
      </c>
      <c r="H55" s="1">
        <v>0.29228927377454844</v>
      </c>
      <c r="I55" s="10"/>
      <c r="J55" s="10"/>
      <c r="K55" s="10"/>
      <c r="L55" s="8"/>
      <c r="M55" s="8"/>
      <c r="N55" s="8"/>
      <c r="O55" s="10"/>
      <c r="P55" s="10"/>
      <c r="Q55" s="10"/>
      <c r="R55" s="10"/>
      <c r="S55" s="10"/>
      <c r="T55" s="10"/>
    </row>
    <row r="56" spans="1:20" x14ac:dyDescent="0.35">
      <c r="A56" t="s">
        <v>23</v>
      </c>
      <c r="B56" s="1">
        <v>1.1487815159971499</v>
      </c>
      <c r="C56" s="1">
        <v>4.6296296300000002</v>
      </c>
      <c r="D56">
        <v>8.4000000000000005E-2</v>
      </c>
      <c r="E56">
        <v>0.3888888888888889</v>
      </c>
      <c r="F56" s="1">
        <v>0.53703703703703709</v>
      </c>
      <c r="G56" s="5">
        <v>0.22222222222222221</v>
      </c>
      <c r="H56" s="1">
        <v>0.24813680743553343</v>
      </c>
      <c r="I56" s="10"/>
      <c r="J56" s="10"/>
      <c r="K56" s="10"/>
      <c r="L56" s="8"/>
      <c r="M56" s="8"/>
      <c r="N56" s="8"/>
      <c r="O56" s="10"/>
      <c r="P56" s="10"/>
      <c r="Q56" s="10"/>
      <c r="R56" s="10"/>
      <c r="S56" s="10"/>
      <c r="T56" s="10"/>
    </row>
    <row r="57" spans="1:20" x14ac:dyDescent="0.35">
      <c r="A57" t="s">
        <v>24</v>
      </c>
      <c r="B57" s="1">
        <v>1.16489592531882</v>
      </c>
      <c r="C57" s="1">
        <v>4.0322580649999997</v>
      </c>
      <c r="D57">
        <v>8.4000000000000005E-2</v>
      </c>
      <c r="E57">
        <v>0.33870967741935487</v>
      </c>
      <c r="F57" s="1">
        <v>0.24193548387096772</v>
      </c>
      <c r="G57" s="5">
        <v>0.41935483870967738</v>
      </c>
      <c r="H57" s="1">
        <v>0.2888941894444001</v>
      </c>
      <c r="I57" s="10"/>
      <c r="J57" s="10"/>
      <c r="K57" s="10"/>
      <c r="L57" s="8"/>
      <c r="M57" s="8"/>
      <c r="N57" s="8"/>
      <c r="O57" s="10"/>
      <c r="P57" s="10"/>
      <c r="Q57" s="10"/>
      <c r="R57" s="10"/>
      <c r="S57" s="10"/>
      <c r="T57" s="10"/>
    </row>
    <row r="58" spans="1:20" x14ac:dyDescent="0.35">
      <c r="A58" t="s">
        <v>25</v>
      </c>
      <c r="B58" s="1">
        <v>1.1660275901600901</v>
      </c>
      <c r="C58" s="1">
        <v>4.6296296300000002</v>
      </c>
      <c r="D58">
        <v>7.1999999999999995E-2</v>
      </c>
      <c r="E58">
        <v>0.33333333333333331</v>
      </c>
      <c r="F58" s="1">
        <v>0.55555555555555558</v>
      </c>
      <c r="G58" s="5">
        <v>0.33333333333333337</v>
      </c>
      <c r="H58" s="1">
        <v>0.25186195945443046</v>
      </c>
      <c r="I58" s="10"/>
      <c r="J58" s="10"/>
      <c r="K58" s="10"/>
      <c r="L58" s="8"/>
      <c r="M58" s="8"/>
      <c r="N58" s="8"/>
      <c r="O58" s="10"/>
      <c r="P58" s="10"/>
      <c r="Q58" s="10"/>
      <c r="R58" s="10"/>
      <c r="S58" s="10"/>
      <c r="T58" s="10"/>
    </row>
    <row r="59" spans="1:20" x14ac:dyDescent="0.35">
      <c r="A59" t="s">
        <v>26</v>
      </c>
      <c r="B59" s="1">
        <v>1.1698789482026599</v>
      </c>
      <c r="C59" s="1">
        <v>4.3859649120000004</v>
      </c>
      <c r="D59">
        <v>0.08</v>
      </c>
      <c r="E59">
        <v>0.35087719298245612</v>
      </c>
      <c r="F59" s="1">
        <v>0.54385964912280704</v>
      </c>
      <c r="G59" s="5">
        <v>0.29824561403508776</v>
      </c>
      <c r="H59" s="1">
        <v>0.26673240020727729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x14ac:dyDescent="0.35">
      <c r="A60" t="s">
        <v>27</v>
      </c>
      <c r="B60" s="1">
        <v>1.18521903135997</v>
      </c>
      <c r="C60" s="1">
        <v>4.5454545450000001</v>
      </c>
      <c r="D60">
        <v>7.1999999999999995E-2</v>
      </c>
      <c r="E60">
        <v>0.32727272727272727</v>
      </c>
      <c r="F60" s="1">
        <v>0.34545454545454546</v>
      </c>
      <c r="G60" s="5">
        <v>0.34545454545454546</v>
      </c>
      <c r="H60" s="1">
        <v>0.26074818692526819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x14ac:dyDescent="0.35">
      <c r="A61" t="s">
        <v>28</v>
      </c>
      <c r="B61" s="1">
        <v>1.21666935115694</v>
      </c>
      <c r="C61" s="1">
        <v>4.7169811319999999</v>
      </c>
      <c r="D61">
        <v>0.08</v>
      </c>
      <c r="E61">
        <v>0.37735849056603776</v>
      </c>
      <c r="F61" s="1">
        <v>0.62264150943396235</v>
      </c>
      <c r="G61" s="5">
        <v>0.24528301886792447</v>
      </c>
      <c r="H61" s="1">
        <v>0.25793390244939823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x14ac:dyDescent="0.35">
      <c r="A62" t="s">
        <v>31</v>
      </c>
      <c r="B62" s="1">
        <v>1.22637612017072</v>
      </c>
      <c r="C62" s="1">
        <v>5.434782609</v>
      </c>
      <c r="D62">
        <v>6.4000000000000001E-2</v>
      </c>
      <c r="E62">
        <v>0.34782608695652173</v>
      </c>
      <c r="F62" s="1">
        <v>0.41304347826086957</v>
      </c>
      <c r="G62" s="5">
        <v>0.30434782608695654</v>
      </c>
      <c r="H62" s="1">
        <v>0.2256532060987759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x14ac:dyDescent="0.35">
      <c r="A63" t="s">
        <v>32</v>
      </c>
      <c r="B63" s="1">
        <v>1.23725618334219</v>
      </c>
      <c r="C63" s="1">
        <v>5.6818181819999998</v>
      </c>
      <c r="D63">
        <v>7.1999999999999995E-2</v>
      </c>
      <c r="E63">
        <v>0.40909090909090906</v>
      </c>
      <c r="F63" s="1">
        <v>0.43181818181818182</v>
      </c>
      <c r="G63" s="5">
        <v>0.18181818181818188</v>
      </c>
      <c r="H63" s="1">
        <v>0.21775708826125723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x14ac:dyDescent="0.35">
      <c r="A64" s="4" t="s">
        <v>55</v>
      </c>
      <c r="B64" s="9">
        <f>AVERAGE(B34:B63)</f>
        <v>1.032981790835459</v>
      </c>
      <c r="C64" s="9">
        <f t="shared" ref="C64:H64" si="2">AVERAGE(C34:C63)</f>
        <v>4.5441859127333339</v>
      </c>
      <c r="D64" s="9">
        <f t="shared" si="2"/>
        <v>8.2933333333333359E-2</v>
      </c>
      <c r="E64" s="9">
        <f t="shared" si="2"/>
        <v>0.36820324025053613</v>
      </c>
      <c r="F64" s="9">
        <f t="shared" si="2"/>
        <v>0.28063674461288157</v>
      </c>
      <c r="G64" s="9">
        <f t="shared" si="2"/>
        <v>0.39348719910596391</v>
      </c>
      <c r="H64" s="9">
        <f t="shared" si="2"/>
        <v>0.22962532408924249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x14ac:dyDescent="0.35">
      <c r="A65" s="4" t="s">
        <v>53</v>
      </c>
      <c r="B65" s="9">
        <f>STDEV(B34:B63)</f>
        <v>0.13622104548573591</v>
      </c>
      <c r="C65" s="9">
        <f t="shared" ref="C65:H65" si="3">STDEV(C34:C63)</f>
        <v>0.62187424768632205</v>
      </c>
      <c r="D65" s="9">
        <f t="shared" si="3"/>
        <v>1.7793709336560957E-2</v>
      </c>
      <c r="E65" s="9">
        <f t="shared" si="3"/>
        <v>3.7637398231045227E-2</v>
      </c>
      <c r="F65" s="9">
        <f t="shared" si="3"/>
        <v>0.19410719590162784</v>
      </c>
      <c r="G65" s="9">
        <f t="shared" si="3"/>
        <v>0.15508777126058612</v>
      </c>
      <c r="H65" s="9">
        <f t="shared" si="3"/>
        <v>3.1563274663116356E-2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35"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35"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8167-83FE-4024-9B9A-9F199CBE9D7F}">
  <dimension ref="A1:AN55"/>
  <sheetViews>
    <sheetView topLeftCell="D4" zoomScale="120" zoomScaleNormal="120" workbookViewId="0">
      <selection activeCell="M1" sqref="M1:P1048576"/>
    </sheetView>
  </sheetViews>
  <sheetFormatPr defaultRowHeight="14.5" x14ac:dyDescent="0.35"/>
  <cols>
    <col min="1" max="1" width="11.453125" customWidth="1"/>
    <col min="2" max="2" width="12.1796875" customWidth="1"/>
    <col min="3" max="3" width="14.1796875" customWidth="1"/>
    <col min="4" max="4" width="11.7265625" customWidth="1"/>
    <col min="5" max="5" width="9.1796875" customWidth="1"/>
    <col min="6" max="6" width="9.453125" customWidth="1"/>
    <col min="7" max="7" width="11.1796875" customWidth="1"/>
    <col min="18" max="18" width="11.81640625" bestFit="1" customWidth="1"/>
  </cols>
  <sheetData>
    <row r="1" spans="1:40" ht="29" x14ac:dyDescent="0.35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33</v>
      </c>
      <c r="I1" s="1" t="s">
        <v>34</v>
      </c>
      <c r="J1" s="1" t="s">
        <v>35</v>
      </c>
      <c r="K1" s="1" t="s">
        <v>50</v>
      </c>
      <c r="L1" s="1" t="s">
        <v>51</v>
      </c>
      <c r="N1" s="1"/>
      <c r="O1" s="1"/>
      <c r="P1" s="1"/>
      <c r="T1" s="1"/>
      <c r="U1" s="1"/>
      <c r="W1" s="1"/>
      <c r="X1" s="1"/>
      <c r="Y1" s="1"/>
      <c r="Z1" s="2"/>
      <c r="AA1" s="1"/>
      <c r="AB1" s="1"/>
      <c r="AC1" s="2"/>
      <c r="AD1" s="1"/>
    </row>
    <row r="2" spans="1:40" x14ac:dyDescent="0.35">
      <c r="A2" t="s">
        <v>1</v>
      </c>
      <c r="B2">
        <v>0.847604540657385</v>
      </c>
      <c r="C2">
        <v>2.8735632180000001</v>
      </c>
      <c r="D2">
        <v>1.4519309540574281</v>
      </c>
      <c r="E2">
        <v>4.3918184170785901</v>
      </c>
      <c r="F2">
        <v>0.16303927051012199</v>
      </c>
      <c r="G2">
        <v>0.85920184684580003</v>
      </c>
      <c r="H2">
        <v>62.823701878815029</v>
      </c>
      <c r="I2">
        <v>-1.0304959504989881</v>
      </c>
      <c r="J2">
        <v>118.20679407168379</v>
      </c>
      <c r="K2">
        <v>74.042086452999001</v>
      </c>
      <c r="L2">
        <v>2.772601958027991</v>
      </c>
      <c r="W2" s="10"/>
    </row>
    <row r="3" spans="1:40" x14ac:dyDescent="0.35">
      <c r="A3" t="s">
        <v>2</v>
      </c>
      <c r="B3">
        <v>0.86416751110308199</v>
      </c>
      <c r="C3">
        <v>2.8735632180000001</v>
      </c>
      <c r="D3">
        <v>0.90682357938541303</v>
      </c>
      <c r="E3">
        <v>9.1046746530390905</v>
      </c>
      <c r="F3">
        <v>0.19882702056826601</v>
      </c>
      <c r="G3">
        <v>0.47061063618163901</v>
      </c>
      <c r="H3">
        <v>53.778904365172671</v>
      </c>
      <c r="I3">
        <v>31.396383030425994</v>
      </c>
      <c r="J3">
        <v>94.824712604401299</v>
      </c>
      <c r="K3">
        <v>78.655695966899003</v>
      </c>
      <c r="L3">
        <v>-7.0194423343590131</v>
      </c>
      <c r="W3" s="10"/>
    </row>
    <row r="4" spans="1:40" x14ac:dyDescent="0.35">
      <c r="A4" t="s">
        <v>3</v>
      </c>
      <c r="B4">
        <v>0.99906311945099502</v>
      </c>
      <c r="C4">
        <v>3.246753247</v>
      </c>
      <c r="D4">
        <v>0.93430236881492601</v>
      </c>
      <c r="E4">
        <v>9.6742363174444304</v>
      </c>
      <c r="F4">
        <v>0.17977598881985701</v>
      </c>
      <c r="G4">
        <v>0.27236097171599999</v>
      </c>
      <c r="H4">
        <v>39.503120104676846</v>
      </c>
      <c r="I4">
        <v>37.494653678420008</v>
      </c>
      <c r="J4">
        <v>103.0022262169031</v>
      </c>
      <c r="K4">
        <v>73.658545990511996</v>
      </c>
      <c r="L4">
        <v>-5.8971115139760002</v>
      </c>
      <c r="W4" s="10"/>
    </row>
    <row r="5" spans="1:40" x14ac:dyDescent="0.35">
      <c r="A5" t="s">
        <v>4</v>
      </c>
      <c r="B5">
        <v>1.04663957494932</v>
      </c>
      <c r="C5">
        <v>3.3333333330000001</v>
      </c>
      <c r="D5">
        <v>1.0898772879444352</v>
      </c>
      <c r="E5">
        <v>0.60293246872859396</v>
      </c>
      <c r="F5">
        <v>0.125066656627636</v>
      </c>
      <c r="G5">
        <v>0.64424862345035205</v>
      </c>
      <c r="H5">
        <v>53.902989277775227</v>
      </c>
      <c r="I5">
        <v>13.100865812963008</v>
      </c>
      <c r="J5">
        <v>112.9961449092618</v>
      </c>
      <c r="K5">
        <v>62.963419688846997</v>
      </c>
      <c r="L5">
        <v>-1.6452494245839944</v>
      </c>
      <c r="W5" s="10"/>
    </row>
    <row r="6" spans="1:40" x14ac:dyDescent="0.35">
      <c r="A6" t="s">
        <v>5</v>
      </c>
      <c r="B6">
        <v>1.0577315558364699</v>
      </c>
      <c r="C6">
        <v>3.4722222220000001</v>
      </c>
      <c r="D6">
        <v>1.4665948533311823</v>
      </c>
      <c r="E6">
        <v>6.0587184437637402</v>
      </c>
      <c r="F6">
        <v>0.42442549589745998</v>
      </c>
      <c r="G6">
        <v>0.72270058549350003</v>
      </c>
      <c r="H6">
        <v>39.492511443751383</v>
      </c>
      <c r="I6">
        <v>-1.5945301127079858</v>
      </c>
      <c r="J6">
        <v>142.10201866895662</v>
      </c>
      <c r="K6">
        <v>81.552261451216395</v>
      </c>
      <c r="L6">
        <v>0.63864545487399482</v>
      </c>
      <c r="W6" s="10"/>
    </row>
    <row r="7" spans="1:40" x14ac:dyDescent="0.35">
      <c r="A7" t="s">
        <v>6</v>
      </c>
      <c r="B7">
        <v>1.06200858373155</v>
      </c>
      <c r="C7">
        <v>3.5714285710000002</v>
      </c>
      <c r="D7">
        <v>0.97100680334460032</v>
      </c>
      <c r="E7">
        <v>6.7110313773248</v>
      </c>
      <c r="F7">
        <v>8.1672295038583503E-2</v>
      </c>
      <c r="G7">
        <v>0.44572186100835898</v>
      </c>
      <c r="H7">
        <v>77.571835151514932</v>
      </c>
      <c r="I7">
        <v>31.085983719436001</v>
      </c>
      <c r="J7">
        <v>71.342181129048996</v>
      </c>
      <c r="K7">
        <v>61.925141960711002</v>
      </c>
      <c r="L7">
        <v>-1.5208913386999257E-2</v>
      </c>
      <c r="W7" s="10"/>
      <c r="AI7" s="10"/>
      <c r="AJ7" s="10"/>
      <c r="AK7" s="10"/>
      <c r="AL7" s="10"/>
      <c r="AM7" s="10"/>
      <c r="AN7" s="10"/>
    </row>
    <row r="8" spans="1:40" x14ac:dyDescent="0.35">
      <c r="A8" t="s">
        <v>7</v>
      </c>
      <c r="B8">
        <v>1.0999890885212</v>
      </c>
      <c r="C8">
        <v>3.5714285710000002</v>
      </c>
      <c r="D8">
        <v>1.5454209265319074</v>
      </c>
      <c r="E8">
        <v>8.5475719441201594</v>
      </c>
      <c r="F8">
        <v>0.41708297414718498</v>
      </c>
      <c r="G8">
        <v>0.52134984147093799</v>
      </c>
      <c r="H8">
        <v>50.063256123649431</v>
      </c>
      <c r="I8">
        <v>15.62164797794</v>
      </c>
      <c r="J8">
        <v>145.55839185429059</v>
      </c>
      <c r="K8">
        <v>61.103300959726703</v>
      </c>
      <c r="L8">
        <v>-5.5475457826669867</v>
      </c>
      <c r="W8" s="12"/>
      <c r="AI8" s="10"/>
      <c r="AJ8" s="10"/>
      <c r="AK8" s="10"/>
      <c r="AL8" s="10"/>
      <c r="AM8" s="10"/>
      <c r="AN8" s="10"/>
    </row>
    <row r="9" spans="1:40" x14ac:dyDescent="0.35">
      <c r="A9" t="s">
        <v>8</v>
      </c>
      <c r="B9">
        <v>1.17894640853735</v>
      </c>
      <c r="C9">
        <v>3.0864197529999999</v>
      </c>
      <c r="D9">
        <v>1.5137908826795181</v>
      </c>
      <c r="E9">
        <v>5.6612176734943001</v>
      </c>
      <c r="F9">
        <v>0.30745457705984902</v>
      </c>
      <c r="G9">
        <v>1.2095790231161101</v>
      </c>
      <c r="H9">
        <v>61.320698432126385</v>
      </c>
      <c r="I9">
        <v>-1.7970894719350099</v>
      </c>
      <c r="J9">
        <v>120.47639103980873</v>
      </c>
      <c r="K9">
        <v>69.684551112348004</v>
      </c>
      <c r="L9">
        <v>5.3542439132779975</v>
      </c>
      <c r="W9" s="10"/>
      <c r="AI9" s="11"/>
      <c r="AJ9" s="11"/>
      <c r="AK9" s="11"/>
      <c r="AL9" s="10"/>
      <c r="AM9" s="10"/>
      <c r="AN9" s="10"/>
    </row>
    <row r="10" spans="1:40" x14ac:dyDescent="0.35">
      <c r="A10" t="s">
        <v>9</v>
      </c>
      <c r="B10">
        <v>1.1852801238297901</v>
      </c>
      <c r="C10">
        <v>3.3333333330000001</v>
      </c>
      <c r="D10">
        <v>1.1334390908570706</v>
      </c>
      <c r="E10">
        <v>0.88297649857337002</v>
      </c>
      <c r="F10">
        <v>9.6471791160798404E-2</v>
      </c>
      <c r="G10">
        <v>0.64106214079429602</v>
      </c>
      <c r="H10">
        <v>53.224450873737155</v>
      </c>
      <c r="I10">
        <v>16.091240673663009</v>
      </c>
      <c r="J10">
        <v>110.68430845259989</v>
      </c>
      <c r="K10">
        <v>70.855036182359996</v>
      </c>
      <c r="L10">
        <v>-1.3415037047730038</v>
      </c>
      <c r="W10" s="10"/>
      <c r="AI10" s="8"/>
      <c r="AJ10" s="8"/>
      <c r="AK10" s="8"/>
      <c r="AL10" s="10"/>
      <c r="AM10" s="10"/>
      <c r="AN10" s="10"/>
    </row>
    <row r="11" spans="1:40" x14ac:dyDescent="0.35">
      <c r="A11" t="s">
        <v>10</v>
      </c>
      <c r="B11">
        <v>1.3305669260320101</v>
      </c>
      <c r="C11">
        <v>3.6231884060000001</v>
      </c>
      <c r="D11">
        <v>1.3334703231471812</v>
      </c>
      <c r="E11">
        <v>1.46131638502181</v>
      </c>
      <c r="F11">
        <v>0.372589903046736</v>
      </c>
      <c r="G11">
        <v>0.86305875928059805</v>
      </c>
      <c r="H11">
        <v>48.993412016447209</v>
      </c>
      <c r="J11" t="s">
        <v>57</v>
      </c>
      <c r="K11">
        <v>88.944113902291804</v>
      </c>
      <c r="L11">
        <v>-13.319119301839009</v>
      </c>
      <c r="Q11" s="14"/>
      <c r="W11" s="10"/>
      <c r="AI11" s="8"/>
      <c r="AJ11" s="8"/>
      <c r="AK11" s="8"/>
      <c r="AL11" s="10"/>
      <c r="AM11" s="10"/>
      <c r="AN11" s="10"/>
    </row>
    <row r="12" spans="1:40" x14ac:dyDescent="0.35">
      <c r="A12" t="s">
        <v>11</v>
      </c>
      <c r="B12">
        <v>1.33625241020251</v>
      </c>
      <c r="C12">
        <v>3.846153846</v>
      </c>
      <c r="D12">
        <v>1.3152983278499304</v>
      </c>
      <c r="E12">
        <v>2.2399118380599701</v>
      </c>
      <c r="F12">
        <v>0.19134945776954801</v>
      </c>
      <c r="G12">
        <v>0.84295596326466105</v>
      </c>
      <c r="H12">
        <v>45.904116378367043</v>
      </c>
      <c r="I12">
        <v>17.089678109733001</v>
      </c>
      <c r="J12">
        <v>117.00620551189999</v>
      </c>
      <c r="K12">
        <v>81.281807563606094</v>
      </c>
      <c r="L12">
        <v>-2.0510571864600138</v>
      </c>
      <c r="W12" s="10"/>
      <c r="AI12" s="8"/>
      <c r="AJ12" s="8"/>
      <c r="AK12" s="8"/>
      <c r="AL12" s="10"/>
      <c r="AM12" s="10"/>
      <c r="AN12" s="10"/>
    </row>
    <row r="13" spans="1:40" x14ac:dyDescent="0.35">
      <c r="A13" t="s">
        <v>12</v>
      </c>
      <c r="B13">
        <v>1.41917849407401</v>
      </c>
      <c r="C13">
        <v>3.787878788</v>
      </c>
      <c r="D13">
        <v>1.461277356472829</v>
      </c>
      <c r="E13">
        <v>2.55713018090503</v>
      </c>
      <c r="F13">
        <v>0.19720822450501599</v>
      </c>
      <c r="G13">
        <v>0.95488529639231001</v>
      </c>
      <c r="H13">
        <v>51.437730277028081</v>
      </c>
      <c r="I13">
        <v>11.618109651411999</v>
      </c>
      <c r="J13">
        <v>116.94416007155991</v>
      </c>
      <c r="K13">
        <v>67.496780319340004</v>
      </c>
      <c r="L13">
        <v>3.5968606000269858</v>
      </c>
      <c r="W13" s="10"/>
      <c r="AI13" s="8"/>
      <c r="AJ13" s="8"/>
      <c r="AK13" s="8"/>
      <c r="AL13" s="10"/>
      <c r="AM13" s="10"/>
      <c r="AN13" s="10"/>
    </row>
    <row r="14" spans="1:40" x14ac:dyDescent="0.35">
      <c r="A14" t="s">
        <v>13</v>
      </c>
      <c r="B14">
        <v>1.4230313108864101</v>
      </c>
      <c r="C14">
        <v>4.3859649120000004</v>
      </c>
      <c r="D14">
        <v>1.2241490991468142</v>
      </c>
      <c r="E14">
        <v>1.4122606766552801</v>
      </c>
      <c r="F14">
        <v>5.54860198783243E-2</v>
      </c>
      <c r="G14">
        <v>0.75267026641055901</v>
      </c>
      <c r="H14">
        <v>61.116945992284073</v>
      </c>
      <c r="I14">
        <v>12.703660592467003</v>
      </c>
      <c r="J14">
        <v>106.179393415249</v>
      </c>
      <c r="K14">
        <v>70.485578384275001</v>
      </c>
      <c r="L14">
        <v>2.0664258017640122</v>
      </c>
      <c r="W14" s="10"/>
      <c r="AI14" s="8"/>
      <c r="AJ14" s="8"/>
      <c r="AK14" s="8"/>
      <c r="AL14" s="10"/>
      <c r="AM14" s="10"/>
      <c r="AN14" s="10"/>
    </row>
    <row r="15" spans="1:40" x14ac:dyDescent="0.35">
      <c r="A15" t="s">
        <v>14</v>
      </c>
      <c r="B15">
        <v>1.4500016725621301</v>
      </c>
      <c r="C15">
        <v>4.0983606559999997</v>
      </c>
      <c r="D15">
        <v>1.2872435270328466</v>
      </c>
      <c r="E15">
        <v>10.074034383071</v>
      </c>
      <c r="F15">
        <v>0.106028278762058</v>
      </c>
      <c r="G15">
        <v>0.78573814368542705</v>
      </c>
      <c r="H15">
        <v>34.603585257929154</v>
      </c>
      <c r="I15">
        <v>-7.1958870883750023</v>
      </c>
      <c r="J15">
        <v>152.59230183044582</v>
      </c>
      <c r="K15">
        <v>79.176988364937003</v>
      </c>
      <c r="L15">
        <v>3.3149319948599896</v>
      </c>
      <c r="W15" s="10"/>
      <c r="AI15" s="8"/>
      <c r="AJ15" s="8"/>
      <c r="AK15" s="8"/>
      <c r="AL15" s="10"/>
      <c r="AM15" s="10"/>
      <c r="AN15" s="10"/>
    </row>
    <row r="16" spans="1:40" x14ac:dyDescent="0.35">
      <c r="A16" t="s">
        <v>15</v>
      </c>
      <c r="B16">
        <v>1.45299801389651</v>
      </c>
      <c r="C16">
        <v>4.2372881360000001</v>
      </c>
      <c r="D16">
        <v>1.316780654707516</v>
      </c>
      <c r="E16">
        <v>2.7903867046147699</v>
      </c>
      <c r="F16">
        <v>7.7159313024405096E-2</v>
      </c>
      <c r="G16">
        <v>0.78817600877722205</v>
      </c>
      <c r="H16">
        <v>45.483205320632024</v>
      </c>
      <c r="I16">
        <v>6.0656540456299979</v>
      </c>
      <c r="J16">
        <v>128.45114063373799</v>
      </c>
      <c r="K16">
        <v>76.807732830814004</v>
      </c>
      <c r="L16">
        <v>9.6266945007528193E-5</v>
      </c>
      <c r="W16" s="10"/>
      <c r="AI16" s="8"/>
      <c r="AJ16" s="8"/>
      <c r="AK16" s="8"/>
      <c r="AL16" s="10"/>
      <c r="AM16" s="10"/>
      <c r="AN16" s="10"/>
    </row>
    <row r="17" spans="1:40" x14ac:dyDescent="0.35">
      <c r="A17" t="s">
        <v>16</v>
      </c>
      <c r="B17">
        <v>1.5993625668168701</v>
      </c>
      <c r="C17">
        <v>4.1666666670000003</v>
      </c>
      <c r="D17">
        <v>1.633944120866567</v>
      </c>
      <c r="E17">
        <v>0.97686046930255099</v>
      </c>
      <c r="F17">
        <v>0.37701845566032699</v>
      </c>
      <c r="G17">
        <v>0.81803807603804701</v>
      </c>
      <c r="H17">
        <v>40.396530734700974</v>
      </c>
      <c r="I17" s="14" t="s">
        <v>57</v>
      </c>
      <c r="J17" s="14" t="s">
        <v>57</v>
      </c>
      <c r="K17">
        <v>83.405247715821005</v>
      </c>
      <c r="L17">
        <v>-9.8946852577969935</v>
      </c>
      <c r="Q17" s="14"/>
      <c r="R17" s="14"/>
      <c r="W17" s="10"/>
      <c r="AI17" s="10"/>
      <c r="AJ17" s="10"/>
      <c r="AK17" s="10"/>
      <c r="AL17" s="10"/>
      <c r="AM17" s="10"/>
      <c r="AN17" s="10"/>
    </row>
    <row r="18" spans="1:40" x14ac:dyDescent="0.35">
      <c r="A18" t="s">
        <v>17</v>
      </c>
      <c r="B18">
        <v>2.1311355089780899</v>
      </c>
      <c r="C18">
        <v>5.3191489360000004</v>
      </c>
      <c r="D18">
        <v>1.5651881163969785</v>
      </c>
      <c r="E18">
        <v>3.2721933762989099</v>
      </c>
      <c r="F18">
        <v>0.27090692861058102</v>
      </c>
      <c r="G18">
        <v>0.94981657450290102</v>
      </c>
      <c r="H18">
        <v>77.944128233681823</v>
      </c>
      <c r="I18" s="14" t="s">
        <v>57</v>
      </c>
      <c r="J18" s="14" t="s">
        <v>57</v>
      </c>
      <c r="K18">
        <v>62.224415643984003</v>
      </c>
      <c r="L18">
        <v>0.11054979210499027</v>
      </c>
      <c r="Q18" s="14"/>
      <c r="R18" s="14"/>
      <c r="W18" s="10"/>
      <c r="AI18" s="10"/>
      <c r="AJ18" s="10"/>
      <c r="AK18" s="10"/>
      <c r="AL18" s="10"/>
      <c r="AM18" s="10"/>
      <c r="AN18" s="10"/>
    </row>
    <row r="19" spans="1:40" x14ac:dyDescent="0.35">
      <c r="A19" s="4" t="s">
        <v>56</v>
      </c>
      <c r="B19" s="4">
        <f>AVERAGE(B2:B18)</f>
        <v>1.2637622005920992</v>
      </c>
      <c r="C19" s="4">
        <f t="shared" ref="C19:L19" si="0">AVERAGE(C2:C18)</f>
        <v>3.6956879889999996</v>
      </c>
      <c r="D19" s="4">
        <f t="shared" si="0"/>
        <v>1.3029728395627731</v>
      </c>
      <c r="E19" s="4">
        <f t="shared" si="0"/>
        <v>4.4952512827939062</v>
      </c>
      <c r="F19" s="4">
        <f t="shared" si="0"/>
        <v>0.21420956771098543</v>
      </c>
      <c r="G19" s="4">
        <f t="shared" si="0"/>
        <v>0.73777497755463051</v>
      </c>
      <c r="H19" s="4">
        <f t="shared" si="0"/>
        <v>52.797713050722898</v>
      </c>
      <c r="I19" s="4">
        <f t="shared" si="0"/>
        <v>12.903562476326645</v>
      </c>
      <c r="J19" s="4">
        <f t="shared" si="0"/>
        <v>117.16902645784626</v>
      </c>
      <c r="K19" s="4">
        <f t="shared" si="0"/>
        <v>73.19192379356987</v>
      </c>
      <c r="L19" s="4">
        <f t="shared" si="0"/>
        <v>-1.6986216257624145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AF19" s="4"/>
      <c r="AI19" s="10"/>
      <c r="AJ19" s="10"/>
      <c r="AK19" s="10"/>
      <c r="AL19" s="10"/>
      <c r="AM19" s="10"/>
      <c r="AN19" s="10"/>
    </row>
    <row r="20" spans="1:40" x14ac:dyDescent="0.35">
      <c r="A20" s="4" t="s">
        <v>53</v>
      </c>
      <c r="B20" s="4">
        <f>STDEV(B2:B18)</f>
        <v>0.31305918560547519</v>
      </c>
      <c r="C20" s="4">
        <f t="shared" ref="C20:L20" si="1">STDEV(C2:C18)</f>
        <v>0.61713794586378057</v>
      </c>
      <c r="D20" s="4">
        <f t="shared" si="1"/>
        <v>0.22919470936756051</v>
      </c>
      <c r="E20" s="4">
        <f t="shared" si="1"/>
        <v>3.3248094353684352</v>
      </c>
      <c r="F20" s="4">
        <f t="shared" si="1"/>
        <v>0.12468832790218583</v>
      </c>
      <c r="G20" s="4">
        <f t="shared" si="1"/>
        <v>0.22446541138114309</v>
      </c>
      <c r="H20" s="4">
        <f t="shared" si="1"/>
        <v>12.385098357084011</v>
      </c>
      <c r="I20" s="4">
        <f t="shared" si="1"/>
        <v>13.545698861800512</v>
      </c>
      <c r="J20" s="4">
        <f t="shared" si="1"/>
        <v>21.126178237762161</v>
      </c>
      <c r="K20" s="4">
        <f t="shared" si="1"/>
        <v>8.3777186395103449</v>
      </c>
      <c r="L20" s="4">
        <f t="shared" si="1"/>
        <v>5.0914285298960209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AF20" s="4"/>
      <c r="AI20" s="10"/>
      <c r="AJ20" s="10"/>
      <c r="AK20" s="10"/>
      <c r="AL20" s="10"/>
      <c r="AM20" s="10"/>
      <c r="AN20" s="10"/>
    </row>
    <row r="21" spans="1:40" x14ac:dyDescent="0.35">
      <c r="AI21" s="10"/>
      <c r="AJ21" s="10"/>
      <c r="AK21" s="10"/>
      <c r="AL21" s="10"/>
      <c r="AM21" s="10"/>
      <c r="AN21" s="10"/>
    </row>
    <row r="22" spans="1:40" x14ac:dyDescent="0.35">
      <c r="AI22" s="11"/>
      <c r="AJ22" s="11"/>
      <c r="AK22" s="11"/>
      <c r="AL22" s="10"/>
      <c r="AM22" s="10"/>
      <c r="AN22" s="10"/>
    </row>
    <row r="23" spans="1:40" ht="29" x14ac:dyDescent="0.35">
      <c r="A23" s="1" t="s">
        <v>29</v>
      </c>
      <c r="B23" s="1" t="s">
        <v>44</v>
      </c>
      <c r="C23" s="1" t="s">
        <v>45</v>
      </c>
      <c r="D23" s="1" t="s">
        <v>46</v>
      </c>
      <c r="E23" s="1" t="s">
        <v>47</v>
      </c>
      <c r="F23" s="1" t="s">
        <v>48</v>
      </c>
      <c r="G23" s="1" t="s">
        <v>49</v>
      </c>
      <c r="H23" s="1" t="s">
        <v>33</v>
      </c>
      <c r="I23" s="1" t="s">
        <v>34</v>
      </c>
      <c r="J23" s="1" t="s">
        <v>35</v>
      </c>
      <c r="K23" s="1" t="s">
        <v>50</v>
      </c>
      <c r="L23" s="1" t="s">
        <v>51</v>
      </c>
      <c r="AI23" s="8"/>
      <c r="AJ23" s="8"/>
      <c r="AK23" s="8"/>
      <c r="AL23" s="10"/>
      <c r="AM23" s="10"/>
      <c r="AN23" s="10"/>
    </row>
    <row r="24" spans="1:40" x14ac:dyDescent="0.35">
      <c r="A24" t="s">
        <v>1</v>
      </c>
      <c r="B24">
        <v>0.72644426307159504</v>
      </c>
      <c r="C24">
        <v>3.4246575340000001</v>
      </c>
      <c r="D24">
        <v>0.6255463849719074</v>
      </c>
      <c r="E24">
        <v>15.792841174607499</v>
      </c>
      <c r="F24">
        <v>-4.4246412078928703E-2</v>
      </c>
      <c r="G24">
        <v>0.49726233687807198</v>
      </c>
      <c r="H24">
        <v>37.503843718095929</v>
      </c>
      <c r="I24">
        <v>3.4340999469266933</v>
      </c>
      <c r="J24">
        <v>139.06205633497737</v>
      </c>
      <c r="K24">
        <v>29.719952840318996</v>
      </c>
      <c r="L24">
        <v>10.292839580357992</v>
      </c>
      <c r="Q24" s="14"/>
      <c r="R24" s="14"/>
      <c r="U24" s="10"/>
      <c r="V24" s="10"/>
      <c r="W24" s="10"/>
      <c r="X24" s="10"/>
      <c r="AI24" s="8"/>
      <c r="AJ24" s="8"/>
      <c r="AK24" s="8"/>
      <c r="AL24" s="10"/>
      <c r="AM24" s="10"/>
      <c r="AN24" s="10"/>
    </row>
    <row r="25" spans="1:40" x14ac:dyDescent="0.35">
      <c r="A25" t="s">
        <v>2</v>
      </c>
      <c r="B25">
        <v>0.78344760857849904</v>
      </c>
      <c r="C25">
        <v>3.012048193</v>
      </c>
      <c r="D25">
        <v>0.69804082323530825</v>
      </c>
      <c r="E25">
        <v>17.971310862227899</v>
      </c>
      <c r="F25">
        <v>8.49885143099776E-2</v>
      </c>
      <c r="G25">
        <v>0.64689004732709399</v>
      </c>
      <c r="H25">
        <v>39.803296533478544</v>
      </c>
      <c r="I25">
        <v>8.1099759488247685</v>
      </c>
      <c r="J25">
        <v>132.08672751769669</v>
      </c>
      <c r="K25">
        <v>28.045861641723008</v>
      </c>
      <c r="L25">
        <v>3.9869042391580081</v>
      </c>
      <c r="U25" s="10"/>
      <c r="V25" s="10"/>
      <c r="W25" s="10"/>
      <c r="X25" s="10"/>
      <c r="AI25" s="8"/>
      <c r="AJ25" s="8"/>
      <c r="AK25" s="8"/>
      <c r="AL25" s="10"/>
      <c r="AM25" s="10"/>
      <c r="AN25" s="10"/>
    </row>
    <row r="26" spans="1:40" x14ac:dyDescent="0.35">
      <c r="A26" t="s">
        <v>3</v>
      </c>
      <c r="B26">
        <v>0.78845903059039801</v>
      </c>
      <c r="C26">
        <v>5.3191489360000004</v>
      </c>
      <c r="D26">
        <v>0.77996311987005917</v>
      </c>
      <c r="E26">
        <v>21.748658155717699</v>
      </c>
      <c r="F26">
        <v>7.3548764914442297E-3</v>
      </c>
      <c r="G26">
        <v>0.115151618041332</v>
      </c>
      <c r="H26">
        <v>55.970608433714311</v>
      </c>
      <c r="I26">
        <v>21.846726481525906</v>
      </c>
      <c r="J26">
        <v>102.18266508475978</v>
      </c>
      <c r="K26">
        <v>37.726716120920003</v>
      </c>
      <c r="L26">
        <v>14.153247455875004</v>
      </c>
      <c r="U26" s="11"/>
      <c r="V26" s="11"/>
      <c r="W26" s="10"/>
      <c r="X26" s="10"/>
      <c r="AI26" s="8"/>
      <c r="AJ26" s="8"/>
      <c r="AK26" s="8"/>
      <c r="AL26" s="10"/>
      <c r="AM26" s="10"/>
      <c r="AN26" s="10"/>
    </row>
    <row r="27" spans="1:40" x14ac:dyDescent="0.35">
      <c r="A27" t="s">
        <v>4</v>
      </c>
      <c r="B27">
        <v>0.84503914134878999</v>
      </c>
      <c r="C27">
        <v>4.0322580649999997</v>
      </c>
      <c r="D27">
        <v>0.73396473839992393</v>
      </c>
      <c r="E27">
        <v>20.2186649059507</v>
      </c>
      <c r="F27">
        <v>1.1187558994609201E-2</v>
      </c>
      <c r="G27">
        <v>0.44537215539769098</v>
      </c>
      <c r="H27">
        <v>46.408865721322456</v>
      </c>
      <c r="I27">
        <v>50.127316922097037</v>
      </c>
      <c r="J27">
        <v>83.463817356580506</v>
      </c>
      <c r="K27">
        <v>32.405310840375989</v>
      </c>
      <c r="L27">
        <v>7.5813578826870014</v>
      </c>
      <c r="R27" s="1"/>
      <c r="U27" s="8"/>
      <c r="V27" s="8"/>
      <c r="W27" s="10"/>
      <c r="X27" s="10"/>
      <c r="AI27" s="8"/>
      <c r="AJ27" s="8"/>
      <c r="AK27" s="8"/>
      <c r="AL27" s="10"/>
      <c r="AM27" s="10"/>
      <c r="AN27" s="10"/>
    </row>
    <row r="28" spans="1:40" x14ac:dyDescent="0.35">
      <c r="A28" t="s">
        <v>5</v>
      </c>
      <c r="B28">
        <v>0.88998937031839997</v>
      </c>
      <c r="C28">
        <v>4.3859649120000004</v>
      </c>
      <c r="D28">
        <v>0.72901713290817083</v>
      </c>
      <c r="E28">
        <v>21.839566144227501</v>
      </c>
      <c r="F28">
        <v>-2.2434518488651502E-2</v>
      </c>
      <c r="G28">
        <v>0.45877100857464198</v>
      </c>
      <c r="H28">
        <v>48.405331510529614</v>
      </c>
      <c r="I28">
        <v>43.975146732928692</v>
      </c>
      <c r="J28">
        <v>87.619521756541701</v>
      </c>
      <c r="K28">
        <v>43.003642551875998</v>
      </c>
      <c r="L28">
        <v>2.1843714976120054</v>
      </c>
      <c r="R28" s="1"/>
      <c r="U28" s="8"/>
      <c r="V28" s="8"/>
      <c r="W28" s="10"/>
      <c r="X28" s="10"/>
      <c r="AI28" s="8"/>
      <c r="AJ28" s="8"/>
      <c r="AK28" s="8"/>
      <c r="AL28" s="10"/>
      <c r="AM28" s="10"/>
      <c r="AN28" s="10"/>
    </row>
    <row r="29" spans="1:40" x14ac:dyDescent="0.35">
      <c r="A29" t="s">
        <v>6</v>
      </c>
      <c r="B29">
        <v>0.92997373792178595</v>
      </c>
      <c r="C29">
        <v>4.0983606559999997</v>
      </c>
      <c r="D29">
        <v>0.78568691570492888</v>
      </c>
      <c r="E29">
        <v>17.235079257190201</v>
      </c>
      <c r="F29">
        <v>4.8771937038527398E-2</v>
      </c>
      <c r="G29">
        <v>0.57581781641027696</v>
      </c>
      <c r="H29">
        <v>70.076727102092008</v>
      </c>
      <c r="I29">
        <v>5.9905556580577581</v>
      </c>
      <c r="J29">
        <v>103.93271723985023</v>
      </c>
      <c r="K29">
        <v>41.741737542347011</v>
      </c>
      <c r="L29">
        <v>-1.8374173829770086</v>
      </c>
      <c r="U29" s="8"/>
      <c r="V29" s="8"/>
      <c r="W29" s="10"/>
      <c r="X29" s="10"/>
      <c r="AI29" s="8"/>
      <c r="AJ29" s="8"/>
      <c r="AK29" s="8"/>
      <c r="AL29" s="10"/>
      <c r="AM29" s="10"/>
      <c r="AN29" s="10"/>
    </row>
    <row r="30" spans="1:40" x14ac:dyDescent="0.35">
      <c r="A30" t="s">
        <v>7</v>
      </c>
      <c r="B30">
        <v>0.94620716806073601</v>
      </c>
      <c r="C30">
        <v>5.3191489360000004</v>
      </c>
      <c r="D30">
        <v>0.86564651914002089</v>
      </c>
      <c r="E30">
        <v>19.124547787367501</v>
      </c>
      <c r="F30">
        <v>7.8572743396181602E-2</v>
      </c>
      <c r="G30">
        <v>0.45726542580012802</v>
      </c>
      <c r="H30">
        <v>64.3800378361057</v>
      </c>
      <c r="I30">
        <v>48.806583531197873</v>
      </c>
      <c r="J30">
        <v>66.813378632696427</v>
      </c>
      <c r="K30">
        <v>53.585264927756</v>
      </c>
      <c r="L30">
        <v>4.0501574602699861</v>
      </c>
      <c r="R30" s="1"/>
      <c r="U30" s="8"/>
      <c r="V30" s="8"/>
      <c r="W30" s="10"/>
      <c r="X30" s="10"/>
      <c r="AI30" s="8"/>
      <c r="AJ30" s="8"/>
      <c r="AK30" s="8"/>
      <c r="AL30" s="10"/>
      <c r="AM30" s="10"/>
      <c r="AN30" s="10"/>
    </row>
    <row r="31" spans="1:40" x14ac:dyDescent="0.35">
      <c r="A31" t="s">
        <v>8</v>
      </c>
      <c r="B31">
        <v>0.95260168607058504</v>
      </c>
      <c r="C31">
        <v>4.3103448279999999</v>
      </c>
      <c r="D31">
        <v>0.83156129251888811</v>
      </c>
      <c r="E31">
        <v>18.529141893673099</v>
      </c>
      <c r="F31">
        <v>-5.5234134222939303E-3</v>
      </c>
      <c r="G31">
        <v>0.50912318360563302</v>
      </c>
      <c r="H31">
        <v>48.900189950381517</v>
      </c>
      <c r="I31">
        <v>35.229956511029741</v>
      </c>
      <c r="J31">
        <v>95.869853538588742</v>
      </c>
      <c r="K31">
        <v>37.303645007076994</v>
      </c>
      <c r="L31">
        <v>2.7927894325800082</v>
      </c>
      <c r="R31" s="1"/>
      <c r="U31" s="8"/>
      <c r="V31" s="8"/>
      <c r="W31" s="10"/>
      <c r="X31" s="10"/>
      <c r="AI31" s="8"/>
      <c r="AJ31" s="8"/>
      <c r="AK31" s="8"/>
      <c r="AL31" s="10"/>
      <c r="AM31" s="10"/>
      <c r="AN31" s="10"/>
    </row>
    <row r="32" spans="1:40" x14ac:dyDescent="0.35">
      <c r="A32" t="s">
        <v>9</v>
      </c>
      <c r="B32">
        <v>0.96570149990139997</v>
      </c>
      <c r="C32">
        <v>4.3859649120000004</v>
      </c>
      <c r="D32">
        <v>1.1597900919205726</v>
      </c>
      <c r="E32">
        <v>19.048469277897599</v>
      </c>
      <c r="F32">
        <v>-2.6253438654746601E-2</v>
      </c>
      <c r="G32">
        <v>0.60779156636058096</v>
      </c>
      <c r="H32">
        <v>66.706806704600083</v>
      </c>
      <c r="I32">
        <v>18.495446053869387</v>
      </c>
      <c r="J32">
        <v>94.79774724153053</v>
      </c>
      <c r="K32">
        <v>43.350515062509004</v>
      </c>
      <c r="L32">
        <v>3.2078965048299892</v>
      </c>
      <c r="U32" s="8"/>
      <c r="V32" s="8"/>
      <c r="W32" s="10"/>
      <c r="X32" s="10"/>
      <c r="AI32" s="8"/>
      <c r="AJ32" s="8"/>
      <c r="AK32" s="8"/>
      <c r="AL32" s="10"/>
      <c r="AM32" s="10"/>
      <c r="AN32" s="10"/>
    </row>
    <row r="33" spans="1:40" x14ac:dyDescent="0.35">
      <c r="A33" t="s">
        <v>10</v>
      </c>
      <c r="B33">
        <v>0.96716627896136498</v>
      </c>
      <c r="C33">
        <v>4.0322580649999997</v>
      </c>
      <c r="D33">
        <v>0.86950109740800696</v>
      </c>
      <c r="E33">
        <v>12.8223811695203</v>
      </c>
      <c r="F33">
        <v>7.8240838937322199E-2</v>
      </c>
      <c r="G33">
        <v>0.40233918803720797</v>
      </c>
      <c r="H33">
        <v>69.56763813487008</v>
      </c>
      <c r="I33">
        <v>22.188466759831243</v>
      </c>
      <c r="J33">
        <v>88.243895105298677</v>
      </c>
      <c r="K33">
        <v>53.625621700937998</v>
      </c>
      <c r="L33">
        <v>6.0534547521320121</v>
      </c>
      <c r="R33" s="1"/>
      <c r="U33" s="8"/>
      <c r="V33" s="8"/>
      <c r="W33" s="10"/>
      <c r="X33" s="10"/>
      <c r="AI33" s="10"/>
      <c r="AJ33" s="10"/>
      <c r="AK33" s="10"/>
      <c r="AL33" s="10"/>
      <c r="AM33" s="10"/>
      <c r="AN33" s="10"/>
    </row>
    <row r="34" spans="1:40" x14ac:dyDescent="0.35">
      <c r="A34" t="s">
        <v>11</v>
      </c>
      <c r="B34">
        <v>0.96851189535230198</v>
      </c>
      <c r="C34">
        <v>4.4642857139999998</v>
      </c>
      <c r="D34">
        <v>1.0972257540032639</v>
      </c>
      <c r="E34">
        <v>17.747503095008</v>
      </c>
      <c r="F34">
        <v>-5.2238895406675701E-2</v>
      </c>
      <c r="G34">
        <v>0.619291696575064</v>
      </c>
      <c r="H34">
        <v>60.225587646967661</v>
      </c>
      <c r="I34">
        <v>24.249776143297481</v>
      </c>
      <c r="J34">
        <v>95.524636209734865</v>
      </c>
      <c r="K34">
        <v>40.367041004541989</v>
      </c>
      <c r="L34">
        <v>2.0099744648279909</v>
      </c>
      <c r="R34" s="1"/>
      <c r="U34" s="8"/>
      <c r="V34" s="8"/>
      <c r="W34" s="10"/>
      <c r="X34" s="10"/>
      <c r="AI34" s="10"/>
      <c r="AJ34" s="10"/>
      <c r="AK34" s="10"/>
      <c r="AL34" s="10"/>
      <c r="AM34" s="10"/>
      <c r="AN34" s="10"/>
    </row>
    <row r="35" spans="1:40" x14ac:dyDescent="0.35">
      <c r="A35" t="s">
        <v>12</v>
      </c>
      <c r="B35">
        <v>1.02015371944371</v>
      </c>
      <c r="C35">
        <v>4.0322580649999997</v>
      </c>
      <c r="D35">
        <v>0.91153799299157556</v>
      </c>
      <c r="E35">
        <v>18.399530609476798</v>
      </c>
      <c r="F35">
        <v>-3.0785428873451901E-2</v>
      </c>
      <c r="G35">
        <v>0.799447166536145</v>
      </c>
      <c r="H35">
        <v>77.119359968092894</v>
      </c>
      <c r="I35">
        <v>35.02790963703788</v>
      </c>
      <c r="J35">
        <v>67.852730394869226</v>
      </c>
      <c r="K35">
        <v>47.013202434535003</v>
      </c>
      <c r="L35">
        <v>-0.39167464118099815</v>
      </c>
      <c r="R35" s="1"/>
      <c r="U35" s="8"/>
      <c r="V35" s="8"/>
      <c r="W35" s="10"/>
      <c r="X35" s="10"/>
      <c r="AI35" s="10"/>
      <c r="AJ35" s="10"/>
      <c r="AK35" s="10"/>
      <c r="AL35" s="10"/>
      <c r="AM35" s="10"/>
      <c r="AN35" s="10"/>
    </row>
    <row r="36" spans="1:40" x14ac:dyDescent="0.35">
      <c r="A36" t="s">
        <v>13</v>
      </c>
      <c r="B36">
        <v>1.0212768240627399</v>
      </c>
      <c r="C36">
        <v>5.1020408159999997</v>
      </c>
      <c r="D36">
        <v>0.84372656230741172</v>
      </c>
      <c r="E36">
        <v>16.359526475225501</v>
      </c>
      <c r="F36">
        <v>1.8690565786341599E-2</v>
      </c>
      <c r="G36">
        <v>0.45570188500942299</v>
      </c>
      <c r="H36">
        <v>52.306224930863706</v>
      </c>
      <c r="I36">
        <v>49.43949278548024</v>
      </c>
      <c r="J36">
        <v>78.254282283656053</v>
      </c>
      <c r="K36">
        <v>44.915935582402</v>
      </c>
      <c r="L36">
        <v>8.1091373219470029</v>
      </c>
      <c r="R36" s="1"/>
      <c r="U36" s="8"/>
      <c r="V36" s="8"/>
      <c r="W36" s="10"/>
      <c r="X36" s="10"/>
      <c r="AI36" s="10"/>
      <c r="AJ36" s="10"/>
      <c r="AK36" s="10"/>
      <c r="AL36" s="10"/>
      <c r="AM36" s="10"/>
      <c r="AN36" s="10"/>
    </row>
    <row r="37" spans="1:40" x14ac:dyDescent="0.35">
      <c r="A37" t="s">
        <v>14</v>
      </c>
      <c r="B37">
        <v>1.03313910475729</v>
      </c>
      <c r="C37">
        <v>4.6296296300000002</v>
      </c>
      <c r="D37">
        <v>0.9411393872892122</v>
      </c>
      <c r="E37">
        <v>18.410145053394501</v>
      </c>
      <c r="F37">
        <v>4.3285524367148498E-2</v>
      </c>
      <c r="G37">
        <v>1.3575860485887601</v>
      </c>
      <c r="H37">
        <v>47.464944630069915</v>
      </c>
      <c r="I37">
        <v>20.795622258175058</v>
      </c>
      <c r="J37">
        <v>111.73943311175503</v>
      </c>
      <c r="K37">
        <v>49.904259906406992</v>
      </c>
      <c r="L37">
        <v>4.166763327362986</v>
      </c>
      <c r="R37" s="1"/>
      <c r="U37" s="8"/>
      <c r="V37" s="8"/>
      <c r="W37" s="10"/>
      <c r="X37" s="10"/>
      <c r="AI37" s="10"/>
      <c r="AJ37" s="10"/>
      <c r="AK37" s="10"/>
      <c r="AL37" s="10"/>
      <c r="AM37" s="10"/>
      <c r="AN37" s="10"/>
    </row>
    <row r="38" spans="1:40" x14ac:dyDescent="0.35">
      <c r="A38" t="s">
        <v>15</v>
      </c>
      <c r="B38">
        <v>1.0408386685159201</v>
      </c>
      <c r="C38">
        <v>5.2083333329999997</v>
      </c>
      <c r="D38">
        <v>0.85316713936251054</v>
      </c>
      <c r="E38">
        <v>12.5090689317355</v>
      </c>
      <c r="F38">
        <v>-1.54730312372711E-3</v>
      </c>
      <c r="G38">
        <v>0.78302618186105</v>
      </c>
      <c r="H38">
        <v>56.066596960594644</v>
      </c>
      <c r="I38">
        <v>50.675070684154036</v>
      </c>
      <c r="J38">
        <v>73.258332355251326</v>
      </c>
      <c r="K38">
        <v>45.403440183257004</v>
      </c>
      <c r="L38">
        <v>3.255146025684013</v>
      </c>
      <c r="R38" s="1"/>
      <c r="U38" s="10"/>
      <c r="V38" s="10"/>
      <c r="W38" s="10"/>
      <c r="X38" s="10"/>
      <c r="AI38" s="10"/>
      <c r="AJ38" s="10"/>
      <c r="AK38" s="10"/>
      <c r="AL38" s="10"/>
      <c r="AM38" s="10"/>
      <c r="AN38" s="10"/>
    </row>
    <row r="39" spans="1:40" x14ac:dyDescent="0.35">
      <c r="A39" t="s">
        <v>16</v>
      </c>
      <c r="B39">
        <v>1.0532754582166599</v>
      </c>
      <c r="C39">
        <v>5.2083333329999997</v>
      </c>
      <c r="D39">
        <v>0.71628983124459555</v>
      </c>
      <c r="E39">
        <v>17.6046107767962</v>
      </c>
      <c r="F39">
        <v>8.5353699626229906E-2</v>
      </c>
      <c r="G39">
        <v>0.65096028236350301</v>
      </c>
      <c r="H39">
        <v>62.530329208632651</v>
      </c>
      <c r="I39">
        <v>58.508424190650132</v>
      </c>
      <c r="J39">
        <v>58.961246600717217</v>
      </c>
      <c r="K39">
        <v>52.535723064425</v>
      </c>
      <c r="L39">
        <v>-3.987679189545986</v>
      </c>
      <c r="R39" s="1"/>
      <c r="U39" s="10"/>
      <c r="V39" s="10"/>
      <c r="W39" s="10"/>
      <c r="X39" s="10"/>
      <c r="AI39" s="10"/>
      <c r="AJ39" s="10"/>
      <c r="AK39" s="10"/>
      <c r="AL39" s="10"/>
      <c r="AM39" s="10"/>
      <c r="AN39" s="10"/>
    </row>
    <row r="40" spans="1:40" x14ac:dyDescent="0.35">
      <c r="A40" t="s">
        <v>17</v>
      </c>
      <c r="B40">
        <v>1.0605247205419699</v>
      </c>
      <c r="C40">
        <v>4.3859649120000004</v>
      </c>
      <c r="D40">
        <v>0.81040547251071704</v>
      </c>
      <c r="E40">
        <v>15.0941953153611</v>
      </c>
      <c r="F40">
        <v>-1.5403359437101E-3</v>
      </c>
      <c r="G40">
        <v>0.74893864035128899</v>
      </c>
      <c r="H40">
        <v>56.191343266185996</v>
      </c>
      <c r="I40">
        <v>19.385296117946581</v>
      </c>
      <c r="J40">
        <v>104.42336061586742</v>
      </c>
      <c r="K40">
        <v>46.384299411183008</v>
      </c>
      <c r="L40">
        <v>5.1741809954359894</v>
      </c>
      <c r="R40" s="1"/>
      <c r="W40" s="10"/>
      <c r="X40" s="10"/>
      <c r="AI40" s="10"/>
      <c r="AJ40" s="10"/>
      <c r="AK40" s="10"/>
      <c r="AL40" s="10"/>
      <c r="AM40" s="10"/>
      <c r="AN40" s="10"/>
    </row>
    <row r="41" spans="1:40" x14ac:dyDescent="0.35">
      <c r="A41" t="s">
        <v>18</v>
      </c>
      <c r="B41">
        <v>1.0659041988297</v>
      </c>
      <c r="C41">
        <v>4.0983606559999997</v>
      </c>
      <c r="D41">
        <v>1.2474983127577144</v>
      </c>
      <c r="E41">
        <v>11.0444126019327</v>
      </c>
      <c r="F41">
        <v>0.12698064005767101</v>
      </c>
      <c r="G41">
        <v>0.66526049036895896</v>
      </c>
      <c r="H41">
        <v>60.731259264043651</v>
      </c>
      <c r="I41">
        <v>11.981662688690363</v>
      </c>
      <c r="J41">
        <v>107.28707804726599</v>
      </c>
      <c r="K41">
        <v>51.44629954796801</v>
      </c>
      <c r="L41">
        <v>-0.82418841067499216</v>
      </c>
      <c r="R41" s="1"/>
      <c r="W41" s="10"/>
      <c r="X41" s="10"/>
      <c r="AI41" s="10"/>
      <c r="AJ41" s="10"/>
      <c r="AK41" s="10"/>
      <c r="AL41" s="10"/>
      <c r="AM41" s="10"/>
      <c r="AN41" s="10"/>
    </row>
    <row r="42" spans="1:40" x14ac:dyDescent="0.35">
      <c r="A42" t="s">
        <v>19</v>
      </c>
      <c r="B42">
        <v>1.0702124593312801</v>
      </c>
      <c r="C42">
        <v>4.3859649120000004</v>
      </c>
      <c r="D42">
        <v>0.7902503326719037</v>
      </c>
      <c r="E42">
        <v>18.4142989025551</v>
      </c>
      <c r="F42">
        <v>4.3549339895389103E-2</v>
      </c>
      <c r="G42">
        <v>0.70151653829309402</v>
      </c>
      <c r="H42">
        <v>49.440179320465234</v>
      </c>
      <c r="I42">
        <v>16.801216865138855</v>
      </c>
      <c r="J42">
        <v>113.75860381439591</v>
      </c>
      <c r="K42">
        <v>46.67026679800199</v>
      </c>
      <c r="L42">
        <v>1.6003455113389862</v>
      </c>
      <c r="W42" s="10"/>
      <c r="X42" s="10"/>
      <c r="AI42" s="10"/>
      <c r="AJ42" s="10"/>
      <c r="AK42" s="10"/>
      <c r="AL42" s="10"/>
      <c r="AM42" s="10"/>
      <c r="AN42" s="10"/>
    </row>
    <row r="43" spans="1:40" x14ac:dyDescent="0.35">
      <c r="A43" t="s">
        <v>20</v>
      </c>
      <c r="B43">
        <v>1.0949625949599799</v>
      </c>
      <c r="C43">
        <v>5.3191489360000004</v>
      </c>
      <c r="D43">
        <v>0.95740321837520115</v>
      </c>
      <c r="E43">
        <v>15.550202869244901</v>
      </c>
      <c r="F43">
        <v>1.10895598040934E-2</v>
      </c>
      <c r="G43">
        <v>0.84433960055530799</v>
      </c>
      <c r="H43">
        <v>74.944754886290639</v>
      </c>
      <c r="I43">
        <v>48.804826469113721</v>
      </c>
      <c r="J43">
        <v>56.250418644595641</v>
      </c>
      <c r="K43">
        <v>45.746562232128014</v>
      </c>
      <c r="L43">
        <v>1.8471789717499973</v>
      </c>
      <c r="R43" s="1"/>
      <c r="W43" s="10"/>
      <c r="X43" s="10"/>
      <c r="AI43" s="10"/>
      <c r="AJ43" s="10"/>
      <c r="AK43" s="10"/>
      <c r="AL43" s="10"/>
      <c r="AM43" s="10"/>
      <c r="AN43" s="10"/>
    </row>
    <row r="44" spans="1:40" x14ac:dyDescent="0.35">
      <c r="A44" t="s">
        <v>21</v>
      </c>
      <c r="B44">
        <v>1.1087646548382899</v>
      </c>
      <c r="C44">
        <v>5.2083333329999997</v>
      </c>
      <c r="D44">
        <v>0.83654399014127889</v>
      </c>
      <c r="E44">
        <v>13.5784053488638</v>
      </c>
      <c r="F44">
        <v>-3.2461071704046003E-2</v>
      </c>
      <c r="G44">
        <v>0.64596904429924396</v>
      </c>
      <c r="H44">
        <v>71.042566149617159</v>
      </c>
      <c r="I44">
        <v>36.602450493354155</v>
      </c>
      <c r="J44">
        <v>72.354983357028686</v>
      </c>
      <c r="K44">
        <v>50.977464663804</v>
      </c>
      <c r="L44">
        <v>3.671101010490986</v>
      </c>
      <c r="R44" s="1"/>
      <c r="W44" s="10"/>
      <c r="X44" s="10"/>
      <c r="AI44" s="10"/>
      <c r="AJ44" s="10"/>
      <c r="AK44" s="10"/>
      <c r="AL44" s="10"/>
      <c r="AM44" s="10"/>
      <c r="AN44" s="10"/>
    </row>
    <row r="45" spans="1:40" x14ac:dyDescent="0.35">
      <c r="A45" t="s">
        <v>22</v>
      </c>
      <c r="B45">
        <v>1.1417549756818299</v>
      </c>
      <c r="C45">
        <v>3.90625</v>
      </c>
      <c r="D45">
        <v>0.8548356472164218</v>
      </c>
      <c r="E45">
        <v>11.6339826422127</v>
      </c>
      <c r="F45">
        <v>-2.3850019901088801E-2</v>
      </c>
      <c r="G45">
        <v>0.60078486185243196</v>
      </c>
      <c r="H45">
        <v>46.163790528178048</v>
      </c>
      <c r="I45">
        <v>10.419994687620914</v>
      </c>
      <c r="J45">
        <v>123.41621478420103</v>
      </c>
      <c r="K45">
        <v>51.692138860580002</v>
      </c>
      <c r="L45">
        <v>3.9786520882259993</v>
      </c>
      <c r="W45" s="10"/>
      <c r="X45" s="10"/>
      <c r="AI45" s="10"/>
      <c r="AJ45" s="10"/>
      <c r="AK45" s="10"/>
      <c r="AL45" s="10"/>
      <c r="AM45" s="10"/>
      <c r="AN45" s="10"/>
    </row>
    <row r="46" spans="1:40" x14ac:dyDescent="0.35">
      <c r="A46" t="s">
        <v>23</v>
      </c>
      <c r="B46">
        <v>1.1487815159971499</v>
      </c>
      <c r="C46">
        <v>4.6296296300000002</v>
      </c>
      <c r="D46">
        <v>0.8701246429605155</v>
      </c>
      <c r="E46">
        <v>10.9797088577316</v>
      </c>
      <c r="F46">
        <v>-1.35564729826385E-2</v>
      </c>
      <c r="G46">
        <v>0.54776657536935902</v>
      </c>
      <c r="H46">
        <v>67.407269360654269</v>
      </c>
      <c r="I46">
        <v>20.170383785585386</v>
      </c>
      <c r="J46">
        <v>92.422346853760345</v>
      </c>
      <c r="K46">
        <v>44.499647456974998</v>
      </c>
      <c r="L46">
        <v>2.1126958029859964</v>
      </c>
      <c r="R46" s="1"/>
      <c r="W46" s="10"/>
      <c r="X46" s="10"/>
    </row>
    <row r="47" spans="1:40" x14ac:dyDescent="0.35">
      <c r="A47" t="s">
        <v>24</v>
      </c>
      <c r="B47">
        <v>1.16489592531882</v>
      </c>
      <c r="C47">
        <v>4.0322580649999997</v>
      </c>
      <c r="D47">
        <v>0.91837802190734041</v>
      </c>
      <c r="E47">
        <v>12.961111609717801</v>
      </c>
      <c r="F47">
        <v>-7.9830685322803505E-2</v>
      </c>
      <c r="G47">
        <v>0.54828942750371701</v>
      </c>
      <c r="H47">
        <v>48.414186447575759</v>
      </c>
      <c r="I47">
        <v>34.028618696409325</v>
      </c>
      <c r="J47">
        <v>97.557194856014917</v>
      </c>
      <c r="K47">
        <v>51.171915583148007</v>
      </c>
      <c r="L47">
        <v>1.9996103926970079</v>
      </c>
      <c r="R47" s="1"/>
      <c r="W47" s="10"/>
      <c r="X47" s="10"/>
    </row>
    <row r="48" spans="1:40" x14ac:dyDescent="0.35">
      <c r="A48" t="s">
        <v>25</v>
      </c>
      <c r="B48">
        <v>1.1660275901600901</v>
      </c>
      <c r="C48">
        <v>4.6296296300000002</v>
      </c>
      <c r="D48">
        <v>0.77403880846577688</v>
      </c>
      <c r="E48">
        <v>20.112895444037601</v>
      </c>
      <c r="F48">
        <v>-3.1626407123065997E-2</v>
      </c>
      <c r="G48">
        <v>0.49723191325510302</v>
      </c>
      <c r="H48">
        <v>62.759942710539569</v>
      </c>
      <c r="I48">
        <v>36.904882962797871</v>
      </c>
      <c r="J48">
        <v>80.335174326662553</v>
      </c>
      <c r="K48">
        <v>52.360067918195</v>
      </c>
      <c r="L48">
        <v>-8.802370220598732E-2</v>
      </c>
      <c r="R48" s="1"/>
      <c r="W48" s="10"/>
      <c r="X48" s="10"/>
    </row>
    <row r="49" spans="1:32" x14ac:dyDescent="0.35">
      <c r="A49" t="s">
        <v>26</v>
      </c>
      <c r="B49">
        <v>1.1698789482026599</v>
      </c>
      <c r="C49">
        <v>4.3859649120000004</v>
      </c>
      <c r="D49">
        <v>0.93152199859319307</v>
      </c>
      <c r="E49">
        <v>13.7220321959585</v>
      </c>
      <c r="F49">
        <v>-8.6061842343494996E-2</v>
      </c>
      <c r="G49">
        <v>0.76368591657953999</v>
      </c>
      <c r="H49">
        <v>55.876604179636153</v>
      </c>
      <c r="I49">
        <v>29.317443681407781</v>
      </c>
      <c r="J49">
        <v>94.805952138956059</v>
      </c>
      <c r="K49">
        <v>57.674127849019001</v>
      </c>
      <c r="L49">
        <v>2.0128275217990108</v>
      </c>
      <c r="R49" s="1"/>
      <c r="W49" s="10"/>
      <c r="X49" s="10"/>
    </row>
    <row r="50" spans="1:32" x14ac:dyDescent="0.35">
      <c r="A50" t="s">
        <v>27</v>
      </c>
      <c r="B50">
        <v>1.18521903135997</v>
      </c>
      <c r="C50">
        <v>4.5454545450000001</v>
      </c>
      <c r="D50">
        <v>1.04943212486532</v>
      </c>
      <c r="E50">
        <v>16.501915822350998</v>
      </c>
      <c r="F50">
        <v>0.13140367332727201</v>
      </c>
      <c r="G50">
        <v>1.1931520636063</v>
      </c>
      <c r="H50">
        <v>59.28207134154087</v>
      </c>
      <c r="I50">
        <v>28.563744340383806</v>
      </c>
      <c r="J50">
        <v>92.154184318075323</v>
      </c>
      <c r="K50">
        <v>53.492259356263006</v>
      </c>
      <c r="L50">
        <v>0.45688501356698907</v>
      </c>
      <c r="R50" s="1"/>
      <c r="W50" s="10"/>
      <c r="X50" s="10"/>
    </row>
    <row r="51" spans="1:32" x14ac:dyDescent="0.35">
      <c r="A51" t="s">
        <v>28</v>
      </c>
      <c r="B51">
        <v>1.21666935115694</v>
      </c>
      <c r="C51">
        <v>4.7169811319999999</v>
      </c>
      <c r="D51">
        <v>1.0239649035064431</v>
      </c>
      <c r="E51">
        <v>14.765162858254801</v>
      </c>
      <c r="F51">
        <v>-5.8061343033329403E-2</v>
      </c>
      <c r="G51">
        <v>0.87550109162989098</v>
      </c>
      <c r="H51">
        <v>50.62411575724559</v>
      </c>
      <c r="I51">
        <v>17.406299493959324</v>
      </c>
      <c r="J51">
        <v>111.96958474879509</v>
      </c>
      <c r="K51">
        <v>54.983665254261993</v>
      </c>
      <c r="L51">
        <v>2.8908936916079995</v>
      </c>
      <c r="R51" s="1"/>
      <c r="W51" s="10"/>
      <c r="X51" s="10"/>
    </row>
    <row r="52" spans="1:32" x14ac:dyDescent="0.35">
      <c r="A52" t="s">
        <v>31</v>
      </c>
      <c r="B52">
        <v>1.22637612017072</v>
      </c>
      <c r="C52">
        <v>5.434782609</v>
      </c>
      <c r="D52">
        <v>1.0195215142773737</v>
      </c>
      <c r="E52">
        <v>15.822719757244499</v>
      </c>
      <c r="F52">
        <v>0.17258275359689901</v>
      </c>
      <c r="G52">
        <v>1.3321863659914099</v>
      </c>
      <c r="H52">
        <v>60.536744240469694</v>
      </c>
      <c r="I52">
        <v>24.657050603485288</v>
      </c>
      <c r="J52">
        <v>94.806205156045024</v>
      </c>
      <c r="K52">
        <v>49.897285430636998</v>
      </c>
      <c r="L52">
        <v>4.9279291479890048</v>
      </c>
      <c r="R52" s="1"/>
      <c r="W52" s="10"/>
      <c r="X52" s="10"/>
    </row>
    <row r="53" spans="1:32" x14ac:dyDescent="0.35">
      <c r="A53" t="s">
        <v>32</v>
      </c>
      <c r="B53">
        <v>1.23725618334219</v>
      </c>
      <c r="C53">
        <v>5.6818181819999998</v>
      </c>
      <c r="D53">
        <v>1.0978465536597302</v>
      </c>
      <c r="E53">
        <v>13.089622678928301</v>
      </c>
      <c r="F53">
        <v>3.48786625032763E-2</v>
      </c>
      <c r="G53">
        <v>0.66457205613079295</v>
      </c>
      <c r="H53">
        <v>48.66173598164562</v>
      </c>
      <c r="I53">
        <v>7.1452001268044114</v>
      </c>
      <c r="J53">
        <v>124.19306389154997</v>
      </c>
      <c r="K53">
        <v>59.079881143920005</v>
      </c>
      <c r="L53">
        <v>3.8580347097010019</v>
      </c>
      <c r="W53" s="10"/>
      <c r="X53" s="10"/>
    </row>
    <row r="54" spans="1:32" x14ac:dyDescent="0.35">
      <c r="A54" s="4" t="s">
        <v>56</v>
      </c>
      <c r="B54" s="4">
        <f>AVERAGE(B24:B53)</f>
        <v>1.032981790835459</v>
      </c>
      <c r="C54" s="4">
        <f t="shared" ref="C54:L54" si="2">AVERAGE(C24:C53)</f>
        <v>4.5441859127333339</v>
      </c>
      <c r="D54" s="4">
        <f t="shared" si="2"/>
        <v>0.8874523441728428</v>
      </c>
      <c r="E54" s="4">
        <f t="shared" si="2"/>
        <v>16.287723749147034</v>
      </c>
      <c r="F54" s="4">
        <f t="shared" si="2"/>
        <v>1.5563776657657674E-2</v>
      </c>
      <c r="G54" s="4">
        <f t="shared" si="2"/>
        <v>0.66703307310510129</v>
      </c>
      <c r="H54" s="4">
        <f t="shared" si="2"/>
        <v>57.183765080816663</v>
      </c>
      <c r="I54" s="4">
        <f t="shared" si="2"/>
        <v>27.969654708592717</v>
      </c>
      <c r="J54" s="4">
        <f t="shared" si="2"/>
        <v>94.846580210590616</v>
      </c>
      <c r="K54" s="4">
        <f t="shared" si="2"/>
        <v>46.557458397249761</v>
      </c>
      <c r="L54" s="4">
        <f t="shared" si="2"/>
        <v>3.3081797158775998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AF54" s="4"/>
    </row>
    <row r="55" spans="1:32" x14ac:dyDescent="0.35">
      <c r="A55" s="4" t="s">
        <v>53</v>
      </c>
      <c r="B55" s="4">
        <f>STDEV(B24:B53)</f>
        <v>0.13622104548573591</v>
      </c>
      <c r="C55" s="4">
        <f t="shared" ref="C55:L55" si="3">STDEV(C24:C53)</f>
        <v>0.62187424768632205</v>
      </c>
      <c r="D55" s="4">
        <f t="shared" si="3"/>
        <v>0.14493651309257893</v>
      </c>
      <c r="E55" s="4">
        <f t="shared" si="3"/>
        <v>3.0857498649368988</v>
      </c>
      <c r="F55" s="4">
        <f t="shared" si="3"/>
        <v>6.3666406802443273E-2</v>
      </c>
      <c r="G55" s="4">
        <f t="shared" si="3"/>
        <v>0.26297716802392418</v>
      </c>
      <c r="H55" s="4">
        <f t="shared" si="3"/>
        <v>10.200526489364185</v>
      </c>
      <c r="I55" s="4">
        <f t="shared" si="3"/>
        <v>15.430417065695975</v>
      </c>
      <c r="J55" s="4">
        <f t="shared" si="3"/>
        <v>20.624309330059592</v>
      </c>
      <c r="K55" s="4">
        <f t="shared" si="3"/>
        <v>7.8022283736061393</v>
      </c>
      <c r="L55" s="4">
        <f t="shared" si="3"/>
        <v>3.5593104743357538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AF55" s="4"/>
    </row>
  </sheetData>
  <sortState xmlns:xlrd2="http://schemas.microsoft.com/office/spreadsheetml/2017/richdata2" ref="R24:S53">
    <sortCondition ref="R24:R53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75DA-E5E9-48E7-A89E-859C3426900E}">
  <dimension ref="A1:J56"/>
  <sheetViews>
    <sheetView tabSelected="1" zoomScale="120" zoomScaleNormal="120" workbookViewId="0">
      <selection activeCell="K12" sqref="K12"/>
    </sheetView>
  </sheetViews>
  <sheetFormatPr defaultRowHeight="14.5" x14ac:dyDescent="0.35"/>
  <sheetData>
    <row r="1" spans="1:8" x14ac:dyDescent="0.35">
      <c r="A1" t="s">
        <v>30</v>
      </c>
    </row>
    <row r="2" spans="1:8" x14ac:dyDescent="0.35">
      <c r="A2" t="s">
        <v>61</v>
      </c>
      <c r="B2" t="s">
        <v>95</v>
      </c>
      <c r="C2" t="s">
        <v>62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</row>
    <row r="3" spans="1:8" x14ac:dyDescent="0.35">
      <c r="A3" t="s">
        <v>65</v>
      </c>
      <c r="B3">
        <v>1.0272902457910399E-2</v>
      </c>
      <c r="C3">
        <f>B3*2/3.1</f>
        <v>6.6276790051034828E-3</v>
      </c>
      <c r="D3">
        <v>1.5826575859929299</v>
      </c>
      <c r="E3">
        <v>0.60420307321012301</v>
      </c>
      <c r="F3">
        <v>-0.461621943254994</v>
      </c>
      <c r="G3">
        <v>0.95392999536942602</v>
      </c>
      <c r="H3">
        <v>0.59559475813737395</v>
      </c>
    </row>
    <row r="4" spans="1:8" x14ac:dyDescent="0.35">
      <c r="A4" s="14" t="s">
        <v>70</v>
      </c>
      <c r="B4">
        <v>-0.18739621412160101</v>
      </c>
      <c r="C4">
        <f t="shared" ref="C4:C19" si="0">B4*2/3.1</f>
        <v>-0.12090078330425871</v>
      </c>
      <c r="D4">
        <v>0.180162503791161</v>
      </c>
      <c r="E4">
        <v>9.2160259724525795E-2</v>
      </c>
      <c r="F4">
        <v>-9.5848483469620202E-2</v>
      </c>
      <c r="G4">
        <v>0.14032268116190899</v>
      </c>
      <c r="H4">
        <v>2.3344527191762901E-2</v>
      </c>
    </row>
    <row r="5" spans="1:8" x14ac:dyDescent="0.35">
      <c r="A5" s="14" t="s">
        <v>71</v>
      </c>
      <c r="B5">
        <v>-0.28731632454480599</v>
      </c>
      <c r="C5">
        <f t="shared" si="0"/>
        <v>-0.18536537067406839</v>
      </c>
      <c r="D5">
        <v>0.36765277218706</v>
      </c>
      <c r="E5">
        <v>0.38331813280978499</v>
      </c>
      <c r="F5">
        <v>-0.286056281822055</v>
      </c>
      <c r="G5">
        <v>0.25074835212272201</v>
      </c>
      <c r="H5">
        <v>0.199463824377409</v>
      </c>
    </row>
    <row r="6" spans="1:8" x14ac:dyDescent="0.35">
      <c r="A6" s="14" t="s">
        <v>72</v>
      </c>
      <c r="B6">
        <v>-0.40744853997949099</v>
      </c>
      <c r="C6">
        <f t="shared" si="0"/>
        <v>-0.26287002579322</v>
      </c>
      <c r="D6">
        <v>0.55342521185914195</v>
      </c>
      <c r="E6">
        <v>0.129691606785757</v>
      </c>
      <c r="F6">
        <v>-0.20271933353776</v>
      </c>
      <c r="G6">
        <v>0.58512901581199805</v>
      </c>
      <c r="H6">
        <v>-3.01514216428596E-2</v>
      </c>
    </row>
    <row r="7" spans="1:8" x14ac:dyDescent="0.35">
      <c r="A7" s="14" t="s">
        <v>73</v>
      </c>
      <c r="B7">
        <v>-6.5845317661160103E-3</v>
      </c>
      <c r="C7">
        <f t="shared" si="0"/>
        <v>-4.2480850103974255E-3</v>
      </c>
      <c r="D7">
        <v>1.4677653375103801</v>
      </c>
      <c r="E7">
        <v>0.84398026685488203</v>
      </c>
      <c r="F7">
        <v>-0.65269612022796797</v>
      </c>
      <c r="G7">
        <v>0.80054859780612797</v>
      </c>
      <c r="H7">
        <v>1.0535058396650001</v>
      </c>
    </row>
    <row r="8" spans="1:8" x14ac:dyDescent="0.35">
      <c r="A8" s="14" t="s">
        <v>74</v>
      </c>
      <c r="B8">
        <v>-0.37210553565836502</v>
      </c>
      <c r="C8">
        <f t="shared" si="0"/>
        <v>-0.24006808752152581</v>
      </c>
      <c r="D8">
        <v>0.311004663473128</v>
      </c>
      <c r="E8">
        <v>0.101875587430296</v>
      </c>
      <c r="F8">
        <v>-0.18156762966956499</v>
      </c>
      <c r="G8">
        <v>0.44463581362979998</v>
      </c>
      <c r="H8">
        <v>6.8110546248253204E-2</v>
      </c>
    </row>
    <row r="9" spans="1:8" x14ac:dyDescent="0.35">
      <c r="A9" s="14" t="s">
        <v>75</v>
      </c>
      <c r="B9">
        <v>0.74254105652778202</v>
      </c>
      <c r="C9">
        <f t="shared" si="0"/>
        <v>0.47905874614695615</v>
      </c>
      <c r="D9">
        <v>0.53701991419605499</v>
      </c>
      <c r="E9">
        <v>0.365402905733276</v>
      </c>
      <c r="F9">
        <v>0.71881430651828404</v>
      </c>
      <c r="G9">
        <v>0.474035757785228</v>
      </c>
      <c r="H9">
        <v>-0.43367274595336402</v>
      </c>
    </row>
    <row r="10" spans="1:8" x14ac:dyDescent="0.35">
      <c r="A10" s="14" t="s">
        <v>76</v>
      </c>
      <c r="B10">
        <v>0.34011170402534202</v>
      </c>
      <c r="C10">
        <f t="shared" si="0"/>
        <v>0.2194269058228013</v>
      </c>
      <c r="D10">
        <v>1.4425008851337799</v>
      </c>
      <c r="E10">
        <v>0.70971859209660004</v>
      </c>
      <c r="F10">
        <v>-0.86617600514212401</v>
      </c>
      <c r="G10">
        <v>1.22882837560108</v>
      </c>
      <c r="H10">
        <v>0.96472713999682003</v>
      </c>
    </row>
    <row r="11" spans="1:8" x14ac:dyDescent="0.35">
      <c r="A11" s="14" t="s">
        <v>77</v>
      </c>
      <c r="B11">
        <v>-0.37187054583333701</v>
      </c>
      <c r="C11">
        <f t="shared" si="0"/>
        <v>-0.23991648118279807</v>
      </c>
      <c r="D11">
        <v>0.60797264749855295</v>
      </c>
      <c r="E11">
        <v>0.14003895472394901</v>
      </c>
      <c r="F11">
        <v>-0.147066891497251</v>
      </c>
      <c r="G11">
        <v>0.47561504202258198</v>
      </c>
      <c r="H11">
        <v>-1.8052149461614501E-3</v>
      </c>
    </row>
    <row r="12" spans="1:8" x14ac:dyDescent="0.35">
      <c r="A12" s="14" t="s">
        <v>78</v>
      </c>
      <c r="B12">
        <v>-0.32580703045115</v>
      </c>
      <c r="C12">
        <f t="shared" si="0"/>
        <v>-0.21019808416203226</v>
      </c>
      <c r="D12">
        <v>1.5774383932443099</v>
      </c>
      <c r="E12">
        <v>0.840801459068233</v>
      </c>
      <c r="F12">
        <v>-0.40431508612315498</v>
      </c>
      <c r="G12">
        <v>0.83966276949570795</v>
      </c>
      <c r="H12">
        <v>0.72592966394987801</v>
      </c>
    </row>
    <row r="13" spans="1:8" x14ac:dyDescent="0.35">
      <c r="A13" s="14" t="s">
        <v>79</v>
      </c>
      <c r="B13">
        <v>-0.24581846387978101</v>
      </c>
      <c r="C13">
        <f t="shared" si="0"/>
        <v>-0.1585925573417942</v>
      </c>
      <c r="D13">
        <v>0.48774278621473299</v>
      </c>
      <c r="E13">
        <v>0.122487744608511</v>
      </c>
      <c r="F13">
        <v>-4.3062205165951301E-2</v>
      </c>
      <c r="G13">
        <v>0.41372666308168798</v>
      </c>
      <c r="H13">
        <v>-0.112738227348242</v>
      </c>
    </row>
    <row r="14" spans="1:8" x14ac:dyDescent="0.35">
      <c r="A14" s="14" t="s">
        <v>80</v>
      </c>
      <c r="B14">
        <v>-0.66349624526970397</v>
      </c>
      <c r="C14">
        <f t="shared" si="0"/>
        <v>-0.42806209372238962</v>
      </c>
      <c r="D14">
        <v>1.08111494460714</v>
      </c>
      <c r="E14">
        <v>0.32639345483957399</v>
      </c>
      <c r="F14">
        <v>-0.28138393354748797</v>
      </c>
      <c r="G14">
        <v>0.99936382583618499</v>
      </c>
      <c r="H14">
        <v>7.94932694191752E-2</v>
      </c>
    </row>
    <row r="15" spans="1:8" x14ac:dyDescent="0.35">
      <c r="A15" s="14" t="s">
        <v>81</v>
      </c>
      <c r="B15">
        <v>-0.56184938464413903</v>
      </c>
      <c r="C15">
        <f t="shared" si="0"/>
        <v>-0.36248347396396063</v>
      </c>
      <c r="D15">
        <v>0.72733949831677402</v>
      </c>
      <c r="E15">
        <v>0.13759372498189201</v>
      </c>
      <c r="F15">
        <v>-3.8519902086759997E-2</v>
      </c>
      <c r="G15">
        <v>0.42382900021817399</v>
      </c>
      <c r="H15">
        <v>-0.268749256643322</v>
      </c>
    </row>
    <row r="16" spans="1:8" x14ac:dyDescent="0.35">
      <c r="A16" s="14" t="s">
        <v>82</v>
      </c>
      <c r="B16">
        <v>-0.45794906242606298</v>
      </c>
      <c r="C16">
        <f t="shared" si="0"/>
        <v>-0.29545100801681484</v>
      </c>
      <c r="D16">
        <v>0.63144006307423195</v>
      </c>
      <c r="E16">
        <v>3.2345379016977101E-2</v>
      </c>
      <c r="F16">
        <v>-0.15700826666135001</v>
      </c>
      <c r="G16">
        <v>0.72909037560220702</v>
      </c>
      <c r="H16">
        <v>-0.179656231339405</v>
      </c>
    </row>
    <row r="17" spans="1:10" x14ac:dyDescent="0.35">
      <c r="A17" s="14" t="s">
        <v>83</v>
      </c>
      <c r="B17">
        <v>-0.50832581817035905</v>
      </c>
      <c r="C17">
        <f t="shared" si="0"/>
        <v>-0.32795214075507034</v>
      </c>
      <c r="D17">
        <v>1.0431139439950701</v>
      </c>
      <c r="E17">
        <v>0.28081784133432303</v>
      </c>
      <c r="F17">
        <v>-0.2495865797972</v>
      </c>
      <c r="G17">
        <v>0.80226099989695998</v>
      </c>
      <c r="H17">
        <v>0.283683864206145</v>
      </c>
    </row>
    <row r="18" spans="1:10" x14ac:dyDescent="0.35">
      <c r="A18" s="14" t="s">
        <v>84</v>
      </c>
      <c r="B18">
        <v>-0.27595815451973799</v>
      </c>
      <c r="C18">
        <f t="shared" si="0"/>
        <v>-0.17803751904499224</v>
      </c>
      <c r="D18">
        <v>1.1948721870466501</v>
      </c>
      <c r="E18">
        <v>0.52190678329940599</v>
      </c>
      <c r="F18">
        <v>-0.335414302498172</v>
      </c>
      <c r="G18">
        <v>0.674669832658915</v>
      </c>
      <c r="H18">
        <v>0.46847223251225301</v>
      </c>
    </row>
    <row r="19" spans="1:10" x14ac:dyDescent="0.35">
      <c r="A19" s="14" t="s">
        <v>85</v>
      </c>
      <c r="B19">
        <v>-1.9341049453871699</v>
      </c>
      <c r="C19">
        <f t="shared" si="0"/>
        <v>-1.2478096421852709</v>
      </c>
      <c r="D19">
        <v>1.05762726915801</v>
      </c>
      <c r="E19">
        <v>0.53931969273534497</v>
      </c>
      <c r="F19">
        <v>-1.4848526176463299</v>
      </c>
      <c r="G19">
        <v>1.4757893908895501</v>
      </c>
      <c r="H19">
        <v>0.293357668369785</v>
      </c>
    </row>
    <row r="20" spans="1:10" x14ac:dyDescent="0.35">
      <c r="A20" s="4" t="s">
        <v>56</v>
      </c>
      <c r="B20" s="4">
        <f>AVERAGE(B3:B19)</f>
        <v>-0.32430030197886978</v>
      </c>
      <c r="C20" s="4">
        <f>AVERAGE(C3:C19)</f>
        <v>-0.20922600127669017</v>
      </c>
      <c r="D20" s="4">
        <f>AVERAGE(D3:D19)</f>
        <v>0.87357944748818284</v>
      </c>
      <c r="E20" s="4">
        <f>AVERAGE(E3:E19)</f>
        <v>0.36306208583843852</v>
      </c>
      <c r="F20" s="4">
        <f t="shared" ref="F20:H20" si="1">AVERAGE(F3:F19)</f>
        <v>-0.30406360444879171</v>
      </c>
      <c r="G20" s="4">
        <f t="shared" si="1"/>
        <v>0.68895214641119185</v>
      </c>
      <c r="H20" s="4">
        <f t="shared" si="1"/>
        <v>0.21934766095297073</v>
      </c>
      <c r="I20" s="4"/>
      <c r="J20" s="4"/>
    </row>
    <row r="21" spans="1:10" x14ac:dyDescent="0.35">
      <c r="A21" s="4" t="s">
        <v>60</v>
      </c>
      <c r="B21" s="4">
        <f>STDEV(B3:B19)</f>
        <v>0.53893582863718081</v>
      </c>
      <c r="C21" s="4">
        <f>STDEV(C3:C19)</f>
        <v>0.34770053460463274</v>
      </c>
      <c r="D21" s="4">
        <f>STDEV(D3:D19)</f>
        <v>0.46451170970200767</v>
      </c>
      <c r="E21" s="4">
        <f>STDEV(E3:E19)</f>
        <v>0.27001766228604834</v>
      </c>
      <c r="F21" s="4">
        <f t="shared" ref="F21:G21" si="2">STDEV(F3:F19)</f>
        <v>0.44520072860887167</v>
      </c>
      <c r="G21" s="4">
        <f t="shared" si="2"/>
        <v>0.34714883095149873</v>
      </c>
      <c r="H21" s="4">
        <f t="shared" ref="H21:J21" si="3">STDEV(H3:H19)</f>
        <v>0.42188858223328984</v>
      </c>
      <c r="I21" s="4"/>
      <c r="J21" s="4"/>
    </row>
    <row r="24" spans="1:10" x14ac:dyDescent="0.35">
      <c r="A24" t="s">
        <v>59</v>
      </c>
      <c r="B24" t="s">
        <v>58</v>
      </c>
      <c r="C24" s="14" t="s">
        <v>62</v>
      </c>
      <c r="D24" s="14" t="s">
        <v>63</v>
      </c>
      <c r="E24" s="14" t="s">
        <v>36</v>
      </c>
      <c r="F24" s="14" t="s">
        <v>64</v>
      </c>
      <c r="G24" s="14" t="s">
        <v>37</v>
      </c>
      <c r="H24" s="14" t="s">
        <v>38</v>
      </c>
    </row>
    <row r="25" spans="1:10" x14ac:dyDescent="0.35">
      <c r="A25" s="14" t="s">
        <v>65</v>
      </c>
      <c r="B25">
        <v>-0.46215271551906101</v>
      </c>
      <c r="C25">
        <f>2*B25/2.2</f>
        <v>-0.42013883229005544</v>
      </c>
      <c r="D25">
        <v>0.27191595463283302</v>
      </c>
      <c r="E25">
        <v>-5.4170942663440899E-2</v>
      </c>
      <c r="F25">
        <v>-0.17388058978537599</v>
      </c>
      <c r="G25">
        <v>0.44678008222927901</v>
      </c>
      <c r="H25">
        <v>-0.16621908098527899</v>
      </c>
    </row>
    <row r="26" spans="1:10" x14ac:dyDescent="0.35">
      <c r="A26" s="14" t="s">
        <v>70</v>
      </c>
      <c r="B26">
        <v>-0.71868330584094797</v>
      </c>
      <c r="C26">
        <f t="shared" ref="C26:C54" si="4">2*B26/2.2</f>
        <v>-0.65334845985540724</v>
      </c>
      <c r="D26">
        <v>0.48547646518774401</v>
      </c>
      <c r="E26">
        <v>8.33980300980946E-2</v>
      </c>
      <c r="F26">
        <v>-0.45128090598382398</v>
      </c>
      <c r="G26">
        <v>0.59152124353137903</v>
      </c>
      <c r="H26">
        <v>1.29176611308199E-2</v>
      </c>
    </row>
    <row r="27" spans="1:10" x14ac:dyDescent="0.35">
      <c r="A27" s="14" t="s">
        <v>71</v>
      </c>
      <c r="B27">
        <v>-0.50753558922979702</v>
      </c>
      <c r="C27">
        <f t="shared" si="4"/>
        <v>-0.46139599020890637</v>
      </c>
      <c r="D27">
        <v>0.29405886952139698</v>
      </c>
      <c r="E27">
        <v>-5.1675359385708001E-3</v>
      </c>
      <c r="F27">
        <v>-0.166374244542735</v>
      </c>
      <c r="G27">
        <v>0.38391932567658199</v>
      </c>
      <c r="H27">
        <v>-0.197331035977652</v>
      </c>
    </row>
    <row r="28" spans="1:10" x14ac:dyDescent="0.35">
      <c r="A28" s="14" t="s">
        <v>72</v>
      </c>
      <c r="B28">
        <v>-0.31306787492013799</v>
      </c>
      <c r="C28">
        <f t="shared" si="4"/>
        <v>-0.28460715901830724</v>
      </c>
      <c r="D28">
        <v>0.24198098349424699</v>
      </c>
      <c r="E28">
        <v>1.69198833571844E-2</v>
      </c>
      <c r="F28">
        <v>-0.127119860625521</v>
      </c>
      <c r="G28">
        <v>0.32113117743048802</v>
      </c>
      <c r="H28">
        <v>-8.0065277830969006E-2</v>
      </c>
    </row>
    <row r="29" spans="1:10" x14ac:dyDescent="0.35">
      <c r="A29" s="14" t="s">
        <v>73</v>
      </c>
      <c r="B29">
        <v>-0.53872251502135104</v>
      </c>
      <c r="C29">
        <f t="shared" si="4"/>
        <v>-0.48974774092850093</v>
      </c>
      <c r="D29">
        <v>0.219925262935208</v>
      </c>
      <c r="E29">
        <v>3.1273157099746499E-2</v>
      </c>
      <c r="F29">
        <v>-0.294922478832358</v>
      </c>
      <c r="G29">
        <v>0.46721327517323902</v>
      </c>
      <c r="H29">
        <v>0.11239278189775299</v>
      </c>
    </row>
    <row r="30" spans="1:10" x14ac:dyDescent="0.35">
      <c r="A30" s="14" t="s">
        <v>74</v>
      </c>
      <c r="B30">
        <v>-0.488945694624701</v>
      </c>
      <c r="C30">
        <f t="shared" si="4"/>
        <v>-0.44449608602245544</v>
      </c>
      <c r="D30">
        <v>0.28629636875915399</v>
      </c>
      <c r="E30">
        <v>5.2891166339469303E-2</v>
      </c>
      <c r="F30">
        <v>-0.39958485244580599</v>
      </c>
      <c r="G30">
        <v>0.55749148013982597</v>
      </c>
      <c r="H30">
        <v>8.1749376423725303E-2</v>
      </c>
    </row>
    <row r="31" spans="1:10" x14ac:dyDescent="0.35">
      <c r="A31" s="14" t="s">
        <v>75</v>
      </c>
      <c r="B31">
        <v>-0.60963080988629903</v>
      </c>
      <c r="C31">
        <f t="shared" si="4"/>
        <v>-0.55420982716936273</v>
      </c>
      <c r="D31">
        <v>0.28912419588564298</v>
      </c>
      <c r="E31">
        <v>6.7547581539035007E-2</v>
      </c>
      <c r="F31">
        <v>-0.38154883424758201</v>
      </c>
      <c r="G31">
        <v>0.47396664710650299</v>
      </c>
      <c r="H31">
        <v>0.22677197116049999</v>
      </c>
    </row>
    <row r="32" spans="1:10" x14ac:dyDescent="0.35">
      <c r="A32" s="14" t="s">
        <v>76</v>
      </c>
      <c r="B32">
        <v>-0.73332410273277804</v>
      </c>
      <c r="C32">
        <f t="shared" si="4"/>
        <v>-0.66665827521161636</v>
      </c>
      <c r="D32">
        <v>0.25042849923430499</v>
      </c>
      <c r="E32">
        <v>5.4134896033049003E-2</v>
      </c>
      <c r="F32">
        <v>-0.40557578150087997</v>
      </c>
      <c r="G32">
        <v>0.582840956421947</v>
      </c>
      <c r="H32">
        <v>-8.7197496089871707E-2</v>
      </c>
    </row>
    <row r="33" spans="1:8" x14ac:dyDescent="0.35">
      <c r="A33" s="14" t="s">
        <v>77</v>
      </c>
      <c r="B33">
        <v>-7.2162903741196299E-2</v>
      </c>
      <c r="C33">
        <f t="shared" si="4"/>
        <v>-6.56026397647239E-2</v>
      </c>
      <c r="D33">
        <v>0.244584779189955</v>
      </c>
      <c r="E33">
        <v>-1.8481470073921299E-2</v>
      </c>
      <c r="F33">
        <v>-0.41624964712713303</v>
      </c>
      <c r="G33">
        <v>0.56880302935327398</v>
      </c>
      <c r="H33">
        <v>0.50929732671621197</v>
      </c>
    </row>
    <row r="34" spans="1:8" x14ac:dyDescent="0.35">
      <c r="A34" s="14" t="s">
        <v>78</v>
      </c>
      <c r="B34">
        <v>-0.73864938832503402</v>
      </c>
      <c r="C34">
        <f t="shared" si="4"/>
        <v>-0.67149944393184902</v>
      </c>
      <c r="D34">
        <v>-1.9477655142565602E-2</v>
      </c>
      <c r="E34">
        <v>-1.17282101484071E-2</v>
      </c>
      <c r="F34">
        <v>-0.187452155407973</v>
      </c>
      <c r="G34">
        <v>0.10275044038652</v>
      </c>
      <c r="H34">
        <v>-0.55054236696725101</v>
      </c>
    </row>
    <row r="35" spans="1:8" x14ac:dyDescent="0.35">
      <c r="A35" s="14" t="s">
        <v>79</v>
      </c>
      <c r="B35">
        <v>-0.39164924391544398</v>
      </c>
      <c r="C35">
        <f t="shared" si="4"/>
        <v>-0.35604476719585815</v>
      </c>
      <c r="D35">
        <v>0.327670150179177</v>
      </c>
      <c r="E35">
        <v>5.4497511964343602E-3</v>
      </c>
      <c r="F35">
        <v>-0.14643422692590399</v>
      </c>
      <c r="G35">
        <v>0.40657362540221198</v>
      </c>
      <c r="H35">
        <v>-8.3811415404836803E-2</v>
      </c>
    </row>
    <row r="36" spans="1:8" x14ac:dyDescent="0.35">
      <c r="A36" s="14" t="s">
        <v>80</v>
      </c>
      <c r="B36">
        <v>-0.77115972550707201</v>
      </c>
      <c r="C36">
        <f t="shared" si="4"/>
        <v>-0.70105429591551993</v>
      </c>
      <c r="D36">
        <v>0.37528201904402197</v>
      </c>
      <c r="E36">
        <v>2.2413031190783299E-2</v>
      </c>
      <c r="F36">
        <v>-0.39122816055181198</v>
      </c>
      <c r="G36">
        <v>0.79092086823544805</v>
      </c>
      <c r="H36">
        <v>-0.137780839974118</v>
      </c>
    </row>
    <row r="37" spans="1:8" x14ac:dyDescent="0.35">
      <c r="A37" s="14" t="s">
        <v>81</v>
      </c>
      <c r="B37">
        <v>-0.79458464661064598</v>
      </c>
      <c r="C37">
        <f t="shared" si="4"/>
        <v>-0.72234967873695088</v>
      </c>
      <c r="D37">
        <v>0.414991848721181</v>
      </c>
      <c r="E37">
        <v>-5.8801530461970704E-3</v>
      </c>
      <c r="F37">
        <v>-0.25074909695634601</v>
      </c>
      <c r="G37">
        <v>0.71508129541386301</v>
      </c>
      <c r="H37">
        <v>-0.25918674204032399</v>
      </c>
    </row>
    <row r="38" spans="1:8" x14ac:dyDescent="0.35">
      <c r="A38" s="14" t="s">
        <v>82</v>
      </c>
      <c r="B38">
        <v>-0.88663312553870399</v>
      </c>
      <c r="C38">
        <f t="shared" si="4"/>
        <v>-0.80603011412609449</v>
      </c>
      <c r="D38">
        <v>0.76001910142978302</v>
      </c>
      <c r="E38">
        <v>0.28059480650267998</v>
      </c>
      <c r="F38">
        <v>-0.82645310761363999</v>
      </c>
      <c r="G38">
        <v>0.80595416911013096</v>
      </c>
      <c r="H38">
        <v>0.50605390393270899</v>
      </c>
    </row>
    <row r="39" spans="1:8" x14ac:dyDescent="0.35">
      <c r="A39" s="14" t="s">
        <v>83</v>
      </c>
      <c r="B39">
        <v>-0.96310883939123804</v>
      </c>
      <c r="C39">
        <f t="shared" si="4"/>
        <v>-0.87555349035567087</v>
      </c>
      <c r="D39">
        <v>0.26442902671159801</v>
      </c>
      <c r="E39">
        <v>0.21043144659784399</v>
      </c>
      <c r="F39">
        <v>-0.40427657149634999</v>
      </c>
      <c r="G39">
        <v>0.31201883068264902</v>
      </c>
      <c r="H39">
        <v>1.4136460024007201E-2</v>
      </c>
    </row>
    <row r="40" spans="1:8" x14ac:dyDescent="0.35">
      <c r="A40" s="14" t="s">
        <v>84</v>
      </c>
      <c r="B40">
        <v>-0.98833489066062397</v>
      </c>
      <c r="C40">
        <f t="shared" si="4"/>
        <v>-0.89848626423693079</v>
      </c>
      <c r="D40">
        <v>0.58492682979816202</v>
      </c>
      <c r="E40">
        <v>2.1284469809348502E-2</v>
      </c>
      <c r="F40">
        <v>-0.35794379681830502</v>
      </c>
      <c r="G40">
        <v>0.86506770696515201</v>
      </c>
      <c r="H40">
        <v>-0.110716326342031</v>
      </c>
    </row>
    <row r="41" spans="1:8" x14ac:dyDescent="0.35">
      <c r="A41" s="14" t="s">
        <v>85</v>
      </c>
      <c r="B41">
        <v>-0.97052242743572203</v>
      </c>
      <c r="C41">
        <f t="shared" si="4"/>
        <v>-0.88229311585065628</v>
      </c>
      <c r="D41">
        <v>0.43010769128221299</v>
      </c>
      <c r="E41">
        <v>-2.6759503205156701E-2</v>
      </c>
      <c r="F41">
        <v>-0.40134672461709803</v>
      </c>
      <c r="G41">
        <v>0.81266904222432601</v>
      </c>
      <c r="H41">
        <v>-0.30381270321912301</v>
      </c>
    </row>
    <row r="42" spans="1:8" x14ac:dyDescent="0.35">
      <c r="A42" s="14" t="s">
        <v>66</v>
      </c>
      <c r="B42">
        <v>-0.79114570317176802</v>
      </c>
      <c r="C42">
        <f t="shared" si="4"/>
        <v>-0.71922336651978902</v>
      </c>
      <c r="D42">
        <v>0.28047204103809598</v>
      </c>
      <c r="E42">
        <v>-6.4099526234328401E-3</v>
      </c>
      <c r="F42">
        <v>-0.27617302648737502</v>
      </c>
      <c r="G42">
        <v>0.55791377605140902</v>
      </c>
      <c r="H42">
        <v>-0.19410787000700899</v>
      </c>
    </row>
    <row r="43" spans="1:8" x14ac:dyDescent="0.35">
      <c r="A43" s="14" t="s">
        <v>86</v>
      </c>
      <c r="B43">
        <v>-0.78633403090291298</v>
      </c>
      <c r="C43">
        <f t="shared" si="4"/>
        <v>-0.71484911900264814</v>
      </c>
      <c r="D43">
        <v>0.181320552868065</v>
      </c>
      <c r="E43">
        <v>-2.7351930251121401E-2</v>
      </c>
      <c r="F43">
        <v>-0.269074584679663</v>
      </c>
      <c r="G43">
        <v>0.474993628126893</v>
      </c>
      <c r="H43">
        <v>-0.29604299694458602</v>
      </c>
    </row>
    <row r="44" spans="1:8" x14ac:dyDescent="0.35">
      <c r="A44" s="14" t="s">
        <v>87</v>
      </c>
      <c r="B44">
        <v>-0.45869748102619101</v>
      </c>
      <c r="C44">
        <f t="shared" si="4"/>
        <v>-0.41699771002380998</v>
      </c>
      <c r="D44">
        <v>8.3873365307208902E-2</v>
      </c>
      <c r="E44">
        <v>-6.45969445922015E-3</v>
      </c>
      <c r="F44">
        <v>-0.216182500088973</v>
      </c>
      <c r="G44">
        <v>0.36213351071071298</v>
      </c>
      <c r="H44">
        <v>-5.0083136968934398E-2</v>
      </c>
    </row>
    <row r="45" spans="1:8" x14ac:dyDescent="0.35">
      <c r="A45" s="14" t="s">
        <v>88</v>
      </c>
      <c r="B45">
        <v>-0.51690968001069104</v>
      </c>
      <c r="C45">
        <f t="shared" si="4"/>
        <v>-0.46991789091880998</v>
      </c>
      <c r="D45">
        <v>0.37496039321978403</v>
      </c>
      <c r="E45">
        <v>8.9701715213908306E-3</v>
      </c>
      <c r="F45">
        <v>-0.186423211678099</v>
      </c>
      <c r="G45">
        <v>0.46679602898402101</v>
      </c>
      <c r="H45">
        <v>-5.7161004432596002E-2</v>
      </c>
    </row>
    <row r="46" spans="1:8" x14ac:dyDescent="0.35">
      <c r="A46" s="14" t="s">
        <v>89</v>
      </c>
      <c r="B46">
        <v>-0.67826693665071003</v>
      </c>
      <c r="C46">
        <f t="shared" si="4"/>
        <v>-0.61660630604610001</v>
      </c>
      <c r="D46">
        <v>0.190325527158722</v>
      </c>
      <c r="E46">
        <v>-7.1137152437001899E-3</v>
      </c>
      <c r="F46">
        <v>-0.234822771514865</v>
      </c>
      <c r="G46">
        <v>0.38487131646107797</v>
      </c>
      <c r="H46">
        <v>-0.17884338598790001</v>
      </c>
    </row>
    <row r="47" spans="1:8" x14ac:dyDescent="0.35">
      <c r="A47" s="14" t="s">
        <v>90</v>
      </c>
      <c r="B47">
        <v>-0.536229394561902</v>
      </c>
      <c r="C47">
        <f t="shared" si="4"/>
        <v>-0.48748126778354722</v>
      </c>
      <c r="D47">
        <v>0.25974382572076798</v>
      </c>
      <c r="E47">
        <v>-4.8411975356293498E-2</v>
      </c>
      <c r="F47">
        <v>-0.14412588253259501</v>
      </c>
      <c r="G47">
        <v>0.47107112355898401</v>
      </c>
      <c r="H47">
        <v>-0.232841952830972</v>
      </c>
    </row>
    <row r="48" spans="1:8" x14ac:dyDescent="0.35">
      <c r="A48" s="14" t="s">
        <v>68</v>
      </c>
      <c r="B48">
        <v>-0.62278522830810301</v>
      </c>
      <c r="C48">
        <f t="shared" si="4"/>
        <v>-0.56616838937100267</v>
      </c>
      <c r="D48">
        <v>0.27359910844020102</v>
      </c>
      <c r="E48">
        <v>4.7394415058850801E-2</v>
      </c>
      <c r="F48">
        <v>-0.18027256627562299</v>
      </c>
      <c r="G48">
        <v>0.52207374368307002</v>
      </c>
      <c r="H48">
        <v>-8.5288092581431704E-2</v>
      </c>
    </row>
    <row r="49" spans="1:10" x14ac:dyDescent="0.35">
      <c r="A49" s="14" t="s">
        <v>91</v>
      </c>
      <c r="B49">
        <v>-0.94631450319143495</v>
      </c>
      <c r="C49">
        <f t="shared" si="4"/>
        <v>-0.86028591199221349</v>
      </c>
      <c r="D49">
        <v>1.1541605406170301</v>
      </c>
      <c r="E49">
        <v>1.1713836176654E-2</v>
      </c>
      <c r="F49">
        <v>-0.60721704871901205</v>
      </c>
      <c r="G49">
        <v>1.5748784351593801</v>
      </c>
      <c r="H49">
        <v>-0.13989051705976199</v>
      </c>
    </row>
    <row r="50" spans="1:10" x14ac:dyDescent="0.35">
      <c r="A50" s="14" t="s">
        <v>92</v>
      </c>
      <c r="B50">
        <v>-0.81869038507607195</v>
      </c>
      <c r="C50">
        <f t="shared" si="4"/>
        <v>-0.74426398643279257</v>
      </c>
      <c r="D50">
        <v>0.26925470028954002</v>
      </c>
      <c r="E50">
        <v>2.10237987196553E-2</v>
      </c>
      <c r="F50">
        <v>-0.18257751769813499</v>
      </c>
      <c r="G50">
        <v>0.62537911510998601</v>
      </c>
      <c r="H50">
        <v>-0.32540587584352199</v>
      </c>
    </row>
    <row r="51" spans="1:10" x14ac:dyDescent="0.35">
      <c r="A51" s="14" t="s">
        <v>69</v>
      </c>
      <c r="B51">
        <v>-0.72509309557730395</v>
      </c>
      <c r="C51">
        <f t="shared" si="4"/>
        <v>-0.65917554143391266</v>
      </c>
      <c r="D51">
        <v>0.67278641524468197</v>
      </c>
      <c r="E51">
        <v>4.8280420914431403E-2</v>
      </c>
      <c r="F51">
        <v>-0.44390674114554601</v>
      </c>
      <c r="G51">
        <v>0.96954416436011404</v>
      </c>
      <c r="H51">
        <v>-6.21649063801527E-2</v>
      </c>
    </row>
    <row r="52" spans="1:10" x14ac:dyDescent="0.35">
      <c r="A52" s="14" t="s">
        <v>67</v>
      </c>
      <c r="B52">
        <v>-1.2317920272098499</v>
      </c>
      <c r="C52">
        <f t="shared" si="4"/>
        <v>-1.1198109338271363</v>
      </c>
      <c r="D52">
        <v>0.61143986185041399</v>
      </c>
      <c r="E52">
        <v>3.4237464614295297E-2</v>
      </c>
      <c r="F52">
        <v>-0.25509263236674801</v>
      </c>
      <c r="G52">
        <v>0.84051082754949402</v>
      </c>
      <c r="H52">
        <v>-0.27494907069589097</v>
      </c>
    </row>
    <row r="53" spans="1:10" x14ac:dyDescent="0.35">
      <c r="A53" s="14" t="s">
        <v>93</v>
      </c>
      <c r="B53">
        <v>-1.3682006194587699</v>
      </c>
      <c r="C53">
        <f t="shared" si="4"/>
        <v>-1.243818744962518</v>
      </c>
      <c r="D53">
        <v>0.93463490219106005</v>
      </c>
      <c r="E53">
        <v>3.3270751390343398E-2</v>
      </c>
      <c r="F53">
        <v>-0.58314062923607501</v>
      </c>
      <c r="G53">
        <v>1.42034327727326</v>
      </c>
      <c r="H53">
        <v>-0.44066194129978498</v>
      </c>
    </row>
    <row r="54" spans="1:10" x14ac:dyDescent="0.35">
      <c r="A54" s="14" t="s">
        <v>94</v>
      </c>
      <c r="B54">
        <v>-0.979873087370838</v>
      </c>
      <c r="C54">
        <f t="shared" si="4"/>
        <v>-0.89079371579167088</v>
      </c>
      <c r="D54">
        <v>0.168841049833441</v>
      </c>
      <c r="E54">
        <v>3.5662040679598599E-2</v>
      </c>
      <c r="F54">
        <v>-0.26898425434954099</v>
      </c>
      <c r="G54">
        <v>0.417363616157788</v>
      </c>
      <c r="H54">
        <v>-0.37397951099337001</v>
      </c>
    </row>
    <row r="55" spans="1:10" x14ac:dyDescent="0.35">
      <c r="A55" s="4" t="s">
        <v>56</v>
      </c>
      <c r="B55" s="4">
        <f>AVERAGE(B25:B54)</f>
        <v>-0.71363999904724318</v>
      </c>
      <c r="C55" s="4">
        <f>AVERAGE(C25:C54)</f>
        <v>-0.64876363549749383</v>
      </c>
      <c r="D55" s="4">
        <f>AVERAGE(D25:D54)</f>
        <v>0.37257175582143554</v>
      </c>
      <c r="E55" s="4">
        <f>AVERAGE(E25:E54)</f>
        <v>2.896520119431422E-2</v>
      </c>
      <c r="F55" s="4">
        <f t="shared" ref="F55:H55" si="5">AVERAGE(F25:F54)</f>
        <v>-0.32101381340836305</v>
      </c>
      <c r="G55" s="4">
        <f t="shared" si="5"/>
        <v>0.60975252528896695</v>
      </c>
      <c r="H55" s="4">
        <f t="shared" si="5"/>
        <v>-0.10749213551905469</v>
      </c>
      <c r="I55" s="4"/>
      <c r="J55" s="4"/>
    </row>
    <row r="56" spans="1:10" x14ac:dyDescent="0.35">
      <c r="A56" s="4" t="s">
        <v>60</v>
      </c>
      <c r="B56" s="4">
        <f>STDEV(B25:B54)</f>
        <v>0.26953646650695268</v>
      </c>
      <c r="C56" s="4">
        <f>STDEV(C25:C54)</f>
        <v>0.24503315136995671</v>
      </c>
      <c r="D56" s="4">
        <f>STDEV(D25:D54)</f>
        <v>0.24866266981181015</v>
      </c>
      <c r="E56" s="4">
        <f>STDEV(E25:E54)</f>
        <v>6.786008632290437E-2</v>
      </c>
      <c r="F56" s="4">
        <f t="shared" ref="F56:G56" si="6">STDEV(F25:F54)</f>
        <v>0.15969254647984191</v>
      </c>
      <c r="G56" s="4">
        <f t="shared" si="6"/>
        <v>0.30902551266657924</v>
      </c>
      <c r="H56" s="4">
        <f t="shared" ref="H56:J56" si="7">STDEV(H25:H54)</f>
        <v>0.2337772835884537</v>
      </c>
      <c r="I56" s="4"/>
      <c r="J56" s="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58D2-1F51-4547-8C14-DE535D8CD88B}">
  <dimension ref="A9:EW34"/>
  <sheetViews>
    <sheetView topLeftCell="AE16" zoomScale="120" zoomScaleNormal="120" workbookViewId="0">
      <selection activeCell="AE16" sqref="A1:XFD1048576"/>
    </sheetView>
  </sheetViews>
  <sheetFormatPr defaultRowHeight="14.5" x14ac:dyDescent="0.35"/>
  <cols>
    <col min="1" max="1" width="11.26953125" customWidth="1"/>
    <col min="14" max="14" width="10.26953125" customWidth="1"/>
    <col min="78" max="78" width="10.81640625" customWidth="1"/>
    <col min="149" max="149" width="8.54296875" customWidth="1"/>
  </cols>
  <sheetData>
    <row r="9" spans="1:153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6"/>
      <c r="BM9" s="16"/>
      <c r="BN9" s="16"/>
      <c r="BO9" s="16"/>
      <c r="BP9" s="16"/>
      <c r="BQ9" s="16"/>
      <c r="BR9" s="16"/>
      <c r="BS9" s="16"/>
      <c r="BT9" s="16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6"/>
      <c r="CW9" s="16"/>
      <c r="CX9" s="16"/>
      <c r="CY9" s="16"/>
      <c r="CZ9" s="16"/>
      <c r="DA9" s="16"/>
      <c r="DB9" s="16"/>
      <c r="DC9" s="16"/>
      <c r="DD9" s="16"/>
      <c r="DE9" s="15"/>
      <c r="DF9" s="15"/>
      <c r="DG9" s="15"/>
      <c r="DH9" s="15"/>
      <c r="DI9" s="15"/>
      <c r="DJ9" s="15"/>
      <c r="DK9" s="15"/>
      <c r="DL9" s="15"/>
      <c r="DM9" s="15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5"/>
      <c r="EG9" s="15"/>
      <c r="EH9" s="15"/>
      <c r="EI9" s="15"/>
      <c r="EJ9" s="15"/>
      <c r="EK9" s="15"/>
      <c r="EL9" s="15"/>
      <c r="EM9" s="15"/>
      <c r="EN9" s="15"/>
      <c r="EO9" s="16"/>
      <c r="EP9" s="16"/>
      <c r="EQ9" s="16"/>
      <c r="ER9" s="16"/>
      <c r="ES9" s="16"/>
      <c r="ET9" s="16"/>
      <c r="EU9" s="16"/>
      <c r="EV9" s="16"/>
      <c r="EW9" s="16"/>
    </row>
    <row r="11" spans="1:153" x14ac:dyDescent="0.35">
      <c r="EB11" s="4"/>
      <c r="ET11" s="4"/>
    </row>
    <row r="12" spans="1:153" x14ac:dyDescent="0.35">
      <c r="M12" s="3"/>
      <c r="P12" s="3"/>
    </row>
    <row r="18" spans="14:14" x14ac:dyDescent="0.35">
      <c r="N18" s="3"/>
    </row>
    <row r="34" spans="78:78" x14ac:dyDescent="0.35">
      <c r="BZ34" s="3"/>
    </row>
  </sheetData>
  <mergeCells count="17">
    <mergeCell ref="CV9:DD9"/>
    <mergeCell ref="A9:I9"/>
    <mergeCell ref="J9:R9"/>
    <mergeCell ref="S9:AA9"/>
    <mergeCell ref="AB9:AJ9"/>
    <mergeCell ref="AK9:AS9"/>
    <mergeCell ref="AT9:BB9"/>
    <mergeCell ref="BC9:BK9"/>
    <mergeCell ref="BL9:BT9"/>
    <mergeCell ref="BU9:CC9"/>
    <mergeCell ref="CD9:CL9"/>
    <mergeCell ref="CM9:CU9"/>
    <mergeCell ref="DE9:DM9"/>
    <mergeCell ref="DN9:DV9"/>
    <mergeCell ref="DW9:EE9"/>
    <mergeCell ref="EF9:EN9"/>
    <mergeCell ref="EO9:EW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532C-126D-4907-943C-800F47AA4C34}">
  <dimension ref="A9:JJ58"/>
  <sheetViews>
    <sheetView topLeftCell="HF1" zoomScaleNormal="100" workbookViewId="0">
      <selection activeCell="HF1" sqref="A1:XFD1048576"/>
    </sheetView>
  </sheetViews>
  <sheetFormatPr defaultRowHeight="14.5" x14ac:dyDescent="0.35"/>
  <cols>
    <col min="10" max="10" width="8.81640625" customWidth="1"/>
    <col min="19" max="19" width="9.81640625" customWidth="1"/>
    <col min="27" max="27" width="10.1796875" customWidth="1"/>
    <col min="28" max="28" width="9.453125" customWidth="1"/>
    <col min="70" max="70" width="9.81640625" customWidth="1"/>
    <col min="81" max="81" width="10.81640625" customWidth="1"/>
    <col min="86" max="86" width="9.81640625" customWidth="1"/>
    <col min="104" max="104" width="10.453125" customWidth="1"/>
    <col min="106" max="106" width="10.453125" customWidth="1"/>
    <col min="136" max="136" width="9.453125" customWidth="1"/>
    <col min="140" max="140" width="9.81640625" customWidth="1"/>
    <col min="145" max="145" width="9.453125" customWidth="1"/>
    <col min="149" max="149" width="9.54296875" customWidth="1"/>
    <col min="167" max="167" width="10.453125" customWidth="1"/>
    <col min="168" max="168" width="9.81640625" customWidth="1"/>
    <col min="205" max="205" width="9.1796875" customWidth="1"/>
    <col min="248" max="248" width="9.54296875" customWidth="1"/>
  </cols>
  <sheetData>
    <row r="9" spans="1:270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</row>
    <row r="11" spans="1:270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6"/>
      <c r="BK11" s="6"/>
      <c r="BL11" s="6"/>
      <c r="BM11" s="6"/>
      <c r="BN11" s="6"/>
      <c r="BO11" s="6"/>
      <c r="BP11" s="6"/>
      <c r="BQ11" s="6"/>
      <c r="BR11" s="7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7"/>
      <c r="DA11" s="6"/>
      <c r="DB11" s="7"/>
      <c r="DC11" s="6"/>
      <c r="DD11" s="6"/>
      <c r="DE11" s="6"/>
      <c r="DF11" s="6"/>
      <c r="DG11" s="6"/>
      <c r="DH11" s="6"/>
      <c r="DI11" s="7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7"/>
      <c r="EK11" s="6"/>
      <c r="EL11" s="6"/>
      <c r="EM11" s="6"/>
      <c r="EN11" s="6"/>
      <c r="EO11" s="6"/>
      <c r="EP11" s="6"/>
      <c r="EQ11" s="6"/>
      <c r="ER11" s="6"/>
      <c r="ES11" s="7"/>
      <c r="ET11" s="6"/>
      <c r="EU11" s="6"/>
      <c r="EV11" s="6"/>
      <c r="EW11" s="6"/>
      <c r="EX11" s="6"/>
      <c r="EY11" s="6"/>
      <c r="EZ11" s="6"/>
      <c r="FA11" s="6"/>
      <c r="FB11" s="7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7"/>
      <c r="FW11" s="6"/>
      <c r="FX11" s="6"/>
      <c r="FY11" s="6"/>
      <c r="FZ11" s="6"/>
      <c r="GA11" s="6"/>
      <c r="GB11" s="6"/>
      <c r="GC11" s="7"/>
      <c r="GD11" s="6"/>
      <c r="GE11" s="7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7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7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</row>
    <row r="12" spans="1:270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7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7"/>
      <c r="EB12" s="6"/>
      <c r="EC12" s="6"/>
      <c r="ED12" s="6"/>
      <c r="EE12" s="6"/>
      <c r="EF12" s="6"/>
      <c r="EG12" s="6"/>
      <c r="EH12" s="6"/>
      <c r="EI12" s="6"/>
      <c r="EJ12" s="7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7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7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</row>
    <row r="13" spans="1:270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7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</row>
    <row r="14" spans="1:270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7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</row>
    <row r="15" spans="1:270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7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7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</row>
    <row r="16" spans="1:270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</row>
    <row r="17" spans="1:264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</row>
    <row r="18" spans="1:264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</row>
    <row r="19" spans="1:264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</row>
    <row r="20" spans="1:264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</row>
    <row r="21" spans="1:264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</row>
    <row r="22" spans="1:264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</row>
    <row r="23" spans="1:264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</row>
    <row r="24" spans="1:264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</row>
    <row r="25" spans="1:264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</row>
    <row r="26" spans="1:264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</row>
    <row r="27" spans="1:264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</row>
    <row r="28" spans="1:264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</row>
    <row r="29" spans="1:264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</row>
    <row r="30" spans="1:264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</row>
    <row r="31" spans="1:264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</row>
    <row r="32" spans="1:264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</row>
    <row r="33" spans="1:264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</row>
    <row r="34" spans="1:264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</row>
    <row r="35" spans="1:264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</row>
    <row r="36" spans="1:264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7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/>
      <c r="BU36" s="6"/>
      <c r="BV36" s="6"/>
      <c r="BW36" s="6"/>
      <c r="BX36" s="6"/>
      <c r="BY36" s="6"/>
      <c r="BZ36" s="6"/>
      <c r="CA36" s="6"/>
      <c r="CB36" s="6"/>
      <c r="CC36" s="7"/>
      <c r="CD36" s="6"/>
      <c r="CE36" s="6"/>
      <c r="CF36" s="6"/>
      <c r="CG36" s="6"/>
      <c r="CH36" s="6"/>
      <c r="CI36" s="6"/>
      <c r="CJ36" s="6"/>
      <c r="CK36" s="6"/>
      <c r="CL36" s="7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</row>
    <row r="37" spans="1:264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</row>
    <row r="38" spans="1:264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</row>
    <row r="39" spans="1:264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</row>
    <row r="40" spans="1:264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</row>
    <row r="41" spans="1:264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</row>
    <row r="42" spans="1:264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</row>
    <row r="43" spans="1:264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</row>
    <row r="44" spans="1:264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</row>
    <row r="45" spans="1:264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</row>
    <row r="46" spans="1:264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</row>
    <row r="47" spans="1:264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</row>
    <row r="48" spans="1:264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</row>
    <row r="49" spans="1:264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</row>
    <row r="50" spans="1:264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</row>
    <row r="51" spans="1:264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</row>
    <row r="52" spans="1:264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</row>
    <row r="53" spans="1:264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</row>
    <row r="54" spans="1:264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</row>
    <row r="55" spans="1:264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</row>
    <row r="56" spans="1:264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</row>
    <row r="57" spans="1:264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</row>
    <row r="58" spans="1:264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</row>
  </sheetData>
  <mergeCells count="30">
    <mergeCell ref="CV9:DD9"/>
    <mergeCell ref="DE9:DM9"/>
    <mergeCell ref="BC9:BK9"/>
    <mergeCell ref="BL9:BT9"/>
    <mergeCell ref="BU9:CC9"/>
    <mergeCell ref="CD9:CL9"/>
    <mergeCell ref="CM9:CU9"/>
    <mergeCell ref="AT9:BB9"/>
    <mergeCell ref="A9:I9"/>
    <mergeCell ref="J9:R9"/>
    <mergeCell ref="S9:AA9"/>
    <mergeCell ref="AB9:AJ9"/>
    <mergeCell ref="AK9:AS9"/>
    <mergeCell ref="DN9:DV9"/>
    <mergeCell ref="DW9:EE9"/>
    <mergeCell ref="EF9:EN9"/>
    <mergeCell ref="EO9:EW9"/>
    <mergeCell ref="IJ9:IR9"/>
    <mergeCell ref="FG9:FO9"/>
    <mergeCell ref="FP9:FX9"/>
    <mergeCell ref="EX9:FF9"/>
    <mergeCell ref="IS9:JA9"/>
    <mergeCell ref="JB9:JJ9"/>
    <mergeCell ref="FY9:GG9"/>
    <mergeCell ref="GH9:GP9"/>
    <mergeCell ref="GQ9:GY9"/>
    <mergeCell ref="HR9:HZ9"/>
    <mergeCell ref="IA9:II9"/>
    <mergeCell ref="HI9:HQ9"/>
    <mergeCell ref="GZ9:HH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C75E-CEE8-44F5-91A1-07010DB80F5F}">
  <dimension ref="B2:R25"/>
  <sheetViews>
    <sheetView topLeftCell="A31" workbookViewId="0">
      <selection activeCell="H37" sqref="H37"/>
    </sheetView>
  </sheetViews>
  <sheetFormatPr defaultRowHeight="14.5" x14ac:dyDescent="0.35"/>
  <cols>
    <col min="1" max="16384" width="8.7265625" style="10"/>
  </cols>
  <sheetData>
    <row r="2" spans="2:18" x14ac:dyDescent="0.35">
      <c r="B2" s="19"/>
      <c r="E2" s="19"/>
    </row>
    <row r="13" spans="2:18" x14ac:dyDescent="0.35">
      <c r="M13" s="19"/>
    </row>
    <row r="14" spans="2:18" x14ac:dyDescent="0.35">
      <c r="M14" s="19"/>
    </row>
    <row r="15" spans="2:18" x14ac:dyDescent="0.35">
      <c r="M15" s="19"/>
      <c r="P15" s="11"/>
      <c r="Q15" s="11"/>
      <c r="R15" s="11"/>
    </row>
    <row r="16" spans="2:18" x14ac:dyDescent="0.35">
      <c r="M16" s="19"/>
      <c r="P16" s="8"/>
      <c r="Q16" s="8"/>
      <c r="R16" s="8"/>
    </row>
    <row r="17" spans="13:18" x14ac:dyDescent="0.35">
      <c r="M17" s="19"/>
      <c r="P17" s="8"/>
      <c r="Q17" s="8"/>
      <c r="R17" s="8"/>
    </row>
    <row r="18" spans="13:18" x14ac:dyDescent="0.35">
      <c r="M18" s="19"/>
      <c r="P18" s="8"/>
      <c r="Q18" s="8"/>
      <c r="R18" s="8"/>
    </row>
    <row r="19" spans="13:18" x14ac:dyDescent="0.35">
      <c r="M19" s="19"/>
      <c r="P19" s="8"/>
      <c r="Q19" s="8"/>
      <c r="R19" s="8"/>
    </row>
    <row r="20" spans="13:18" x14ac:dyDescent="0.35">
      <c r="M20" s="19"/>
      <c r="P20" s="8"/>
      <c r="Q20" s="8"/>
      <c r="R20" s="8"/>
    </row>
    <row r="21" spans="13:18" x14ac:dyDescent="0.35">
      <c r="M21" s="19"/>
      <c r="P21" s="8"/>
      <c r="Q21" s="8"/>
      <c r="R21" s="8"/>
    </row>
    <row r="22" spans="13:18" x14ac:dyDescent="0.35">
      <c r="M22" s="19"/>
      <c r="P22" s="8"/>
      <c r="Q22" s="8"/>
      <c r="R22" s="8"/>
    </row>
    <row r="23" spans="13:18" x14ac:dyDescent="0.35">
      <c r="M23" s="19"/>
      <c r="P23" s="8"/>
      <c r="Q23" s="8"/>
      <c r="R23" s="8"/>
    </row>
    <row r="24" spans="13:18" x14ac:dyDescent="0.35">
      <c r="M24" s="19"/>
      <c r="P24" s="8"/>
      <c r="Q24" s="8"/>
      <c r="R24" s="8"/>
    </row>
    <row r="25" spans="13:18" x14ac:dyDescent="0.35">
      <c r="M25" s="19"/>
      <c r="P25" s="8"/>
      <c r="Q25" s="8"/>
      <c r="R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Gait analysis</vt:lpstr>
      <vt:lpstr>Digitized movies means</vt:lpstr>
      <vt:lpstr>mean forces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hagar csillag</dc:creator>
  <cp:lastModifiedBy>Gal Ribak</cp:lastModifiedBy>
  <dcterms:created xsi:type="dcterms:W3CDTF">2023-11-08T11:30:37Z</dcterms:created>
  <dcterms:modified xsi:type="dcterms:W3CDTF">2024-12-22T16:41:11Z</dcterms:modified>
</cp:coreProperties>
</file>