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PaySuite\paysuite_frontend\public\templates\"/>
    </mc:Choice>
  </mc:AlternateContent>
  <xr:revisionPtr revIDLastSave="0" documentId="13_ncr:1_{84A65963-766A-4E01-9800-C75EC705941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4" i="1" l="1"/>
  <c r="C404" i="1"/>
  <c r="C399" i="1"/>
  <c r="C385" i="1"/>
  <c r="C380" i="1"/>
  <c r="C377" i="1"/>
  <c r="C370" i="1"/>
  <c r="C365" i="1"/>
  <c r="C360" i="1"/>
  <c r="C353" i="1"/>
  <c r="C331" i="1"/>
  <c r="C323" i="1"/>
  <c r="C319" i="1"/>
  <c r="C311" i="1"/>
  <c r="C307" i="1"/>
  <c r="C295" i="1"/>
  <c r="C292" i="1"/>
  <c r="C285" i="1"/>
  <c r="C253" i="1"/>
  <c r="C232" i="1"/>
  <c r="C223" i="1"/>
  <c r="C212" i="1"/>
  <c r="C203" i="1"/>
  <c r="C187" i="1"/>
  <c r="C166" i="1"/>
  <c r="C167" i="1" s="1"/>
  <c r="C163" i="1"/>
  <c r="C150" i="1"/>
  <c r="C145" i="1"/>
  <c r="C134" i="1"/>
  <c r="C121" i="1"/>
  <c r="C107" i="1"/>
  <c r="C91" i="1"/>
  <c r="C64" i="1"/>
  <c r="C56" i="1"/>
  <c r="C13" i="1"/>
  <c r="C10" i="1"/>
  <c r="C188" i="1" l="1"/>
  <c r="C14" i="1"/>
  <c r="C327" i="1"/>
  <c r="C415" i="1"/>
  <c r="C191" i="1" l="1"/>
  <c r="C151" i="1"/>
  <c r="C416" i="1" l="1"/>
  <c r="C417" i="1" l="1"/>
</calcChain>
</file>

<file path=xl/sharedStrings.xml><?xml version="1.0" encoding="utf-8"?>
<sst xmlns="http://schemas.openxmlformats.org/spreadsheetml/2006/main" count="418" uniqueCount="371">
  <si>
    <t>CODE</t>
  </si>
  <si>
    <t>DETAILS</t>
  </si>
  <si>
    <t>ANNUAL BUDGET</t>
  </si>
  <si>
    <t xml:space="preserve"> LOCAL TAXES </t>
  </si>
  <si>
    <t xml:space="preserve"> PROPERTY RATES</t>
  </si>
  <si>
    <t xml:space="preserve">  Residential</t>
  </si>
  <si>
    <t xml:space="preserve"> Commercial</t>
  </si>
  <si>
    <t>Industrial</t>
  </si>
  <si>
    <t>Hospitality</t>
  </si>
  <si>
    <t>Total</t>
  </si>
  <si>
    <t xml:space="preserve"> PERSONAL LEVY</t>
  </si>
  <si>
    <t xml:space="preserve"> Personal levy </t>
  </si>
  <si>
    <t>Sub Total</t>
  </si>
  <si>
    <t xml:space="preserve"> FEES AND CHARGES</t>
  </si>
  <si>
    <t xml:space="preserve">  Consent fees </t>
  </si>
  <si>
    <t xml:space="preserve"> Survey fees </t>
  </si>
  <si>
    <t xml:space="preserve"> Building inspection-fees </t>
  </si>
  <si>
    <t xml:space="preserve"> Plan scrutiny fee </t>
  </si>
  <si>
    <t xml:space="preserve">Rentals/lease of Councils properties </t>
  </si>
  <si>
    <t xml:space="preserve"> Non-Land Application forms fees </t>
  </si>
  <si>
    <t xml:space="preserve"> Rentals from houses </t>
  </si>
  <si>
    <t xml:space="preserve"> Search fees </t>
  </si>
  <si>
    <t xml:space="preserve"> Notice board advert fees </t>
  </si>
  <si>
    <t xml:space="preserve"> Market fees </t>
  </si>
  <si>
    <t>Loading fees (buses, trucks, trains, taxies etc.)</t>
  </si>
  <si>
    <t xml:space="preserve"> Affidavit fees </t>
  </si>
  <si>
    <t xml:space="preserve"> Hire of halls </t>
  </si>
  <si>
    <t xml:space="preserve"> Hire of grounds/stadia </t>
  </si>
  <si>
    <t>Recommendations fees</t>
  </si>
  <si>
    <t>Hire Of Plant and Equipment</t>
  </si>
  <si>
    <t xml:space="preserve">  Refuse disposal </t>
  </si>
  <si>
    <t>Farm Visits</t>
  </si>
  <si>
    <t xml:space="preserve"> Library membership fees </t>
  </si>
  <si>
    <t xml:space="preserve"> Franchise fees</t>
  </si>
  <si>
    <t xml:space="preserve"> Animal Ante mortem fees</t>
  </si>
  <si>
    <t xml:space="preserve">  Marriage fees </t>
  </si>
  <si>
    <t xml:space="preserve"> Meat inspection fees </t>
  </si>
  <si>
    <t xml:space="preserve"> Registration of clubs and societies </t>
  </si>
  <si>
    <t>Slaughter Inspection</t>
  </si>
  <si>
    <t xml:space="preserve"> Farm produce Fee </t>
  </si>
  <si>
    <t>Animal Post-mortem</t>
  </si>
  <si>
    <t>Garage/car wash</t>
  </si>
  <si>
    <t xml:space="preserve"> Land Record</t>
  </si>
  <si>
    <t xml:space="preserve"> Billboards and banners </t>
  </si>
  <si>
    <t xml:space="preserve"> Council Minutes Extracts</t>
  </si>
  <si>
    <t xml:space="preserve">  Penalties </t>
  </si>
  <si>
    <t xml:space="preserve"> Ablution Fee</t>
  </si>
  <si>
    <t xml:space="preserve"> Bulk Transportation of Opaque Beer</t>
  </si>
  <si>
    <t xml:space="preserve"> Booth fees</t>
  </si>
  <si>
    <t>Maritime and Inland Waterways fees</t>
  </si>
  <si>
    <t>Consultation Clinic Fees</t>
  </si>
  <si>
    <t>Animal Identification Mark fees</t>
  </si>
  <si>
    <t>Farm Call Visits</t>
  </si>
  <si>
    <t xml:space="preserve"> Other fees and charges </t>
  </si>
  <si>
    <t xml:space="preserve"> LICENCES</t>
  </si>
  <si>
    <t xml:space="preserve"> Occupancy licence </t>
  </si>
  <si>
    <t xml:space="preserve"> Liquor licence </t>
  </si>
  <si>
    <t xml:space="preserve"> Firearm and ammunition licence </t>
  </si>
  <si>
    <t xml:space="preserve"> Petroleum Storage licence </t>
  </si>
  <si>
    <t xml:space="preserve">Dog licence </t>
  </si>
  <si>
    <t xml:space="preserve">Other Licences </t>
  </si>
  <si>
    <t>LEVIES</t>
  </si>
  <si>
    <t xml:space="preserve">  Livestock Movement levy </t>
  </si>
  <si>
    <t xml:space="preserve">Birds levy </t>
  </si>
  <si>
    <t xml:space="preserve"> Fish levy </t>
  </si>
  <si>
    <t xml:space="preserve"> Pole levy </t>
  </si>
  <si>
    <t xml:space="preserve"> Charcoal levy </t>
  </si>
  <si>
    <t xml:space="preserve">Sand levy </t>
  </si>
  <si>
    <t xml:space="preserve">Quarry levy </t>
  </si>
  <si>
    <t>Telecommunication Mast</t>
  </si>
  <si>
    <t xml:space="preserve"> Grain Levy</t>
  </si>
  <si>
    <t xml:space="preserve"> Trading (Wholesale) Business Levy</t>
  </si>
  <si>
    <t xml:space="preserve">  Trading (Retail) Consumable groceries business</t>
  </si>
  <si>
    <t xml:space="preserve"> Retail Merchants non-consumable business</t>
  </si>
  <si>
    <t xml:space="preserve"> Trading (Retail) chain stores and supermarkets</t>
  </si>
  <si>
    <t xml:space="preserve"> Manufacturing</t>
  </si>
  <si>
    <t>Agent Non Consumables</t>
  </si>
  <si>
    <t>Trading (Retail) Automobiles</t>
  </si>
  <si>
    <t>Hawker</t>
  </si>
  <si>
    <t>Peddler</t>
  </si>
  <si>
    <t>Filling Station</t>
  </si>
  <si>
    <t>Professional Occupation</t>
  </si>
  <si>
    <t>Car Wash</t>
  </si>
  <si>
    <t>Commercial Banks</t>
  </si>
  <si>
    <t>Micro-Finance and Money Lenders</t>
  </si>
  <si>
    <t xml:space="preserve">Other levies </t>
  </si>
  <si>
    <t xml:space="preserve"> PERMITS</t>
  </si>
  <si>
    <t xml:space="preserve"> Health permits </t>
  </si>
  <si>
    <t xml:space="preserve">Permit for opaque beer </t>
  </si>
  <si>
    <t xml:space="preserve">Herbalist permit </t>
  </si>
  <si>
    <t xml:space="preserve">Transportation of milk products </t>
  </si>
  <si>
    <t xml:space="preserve">Transportation of meat products </t>
  </si>
  <si>
    <t xml:space="preserve">Transportation of opaque beer </t>
  </si>
  <si>
    <t xml:space="preserve">Nursery, pre-school permits </t>
  </si>
  <si>
    <t xml:space="preserve">Burial permits and grave sites </t>
  </si>
  <si>
    <t xml:space="preserve">Fire certificate </t>
  </si>
  <si>
    <t xml:space="preserve">Extension of Business hours permits </t>
  </si>
  <si>
    <t xml:space="preserve"> Social gathering permit</t>
  </si>
  <si>
    <t>Exploration permit</t>
  </si>
  <si>
    <t>Primary, Secondary and Tertially permits</t>
  </si>
  <si>
    <t>Other Permits</t>
  </si>
  <si>
    <t xml:space="preserve"> LAND CHARGES</t>
  </si>
  <si>
    <t xml:space="preserve"> Service Charges Residential plots </t>
  </si>
  <si>
    <t xml:space="preserve">Service Charges Industrial plots </t>
  </si>
  <si>
    <t xml:space="preserve">Premium Plot- Residential </t>
  </si>
  <si>
    <t xml:space="preserve">Premium Plot Commercial </t>
  </si>
  <si>
    <t xml:space="preserve"> Lease Charges </t>
  </si>
  <si>
    <t>Laying of Cables (Power/Communication)</t>
  </si>
  <si>
    <t xml:space="preserve"> Land Application Charges</t>
  </si>
  <si>
    <t xml:space="preserve"> Land Conversion</t>
  </si>
  <si>
    <t xml:space="preserve"> Change of ownership</t>
  </si>
  <si>
    <t xml:space="preserve"> Sub-division of plot</t>
  </si>
  <si>
    <t xml:space="preserve"> Land regularisation </t>
  </si>
  <si>
    <t>Change of Land use</t>
  </si>
  <si>
    <t>OTHER INCOMES</t>
  </si>
  <si>
    <t xml:space="preserve">  Interest on investments </t>
  </si>
  <si>
    <t xml:space="preserve"> Surplus/ Deficit from Commercial Ventures </t>
  </si>
  <si>
    <t xml:space="preserve"> Donations </t>
  </si>
  <si>
    <t xml:space="preserve"> Interest Earned on Constituency Development Fund</t>
  </si>
  <si>
    <t>Agency Commission</t>
  </si>
  <si>
    <t xml:space="preserve"> Election Funds</t>
  </si>
  <si>
    <t xml:space="preserve"> Damage/loss of government property</t>
  </si>
  <si>
    <t xml:space="preserve"> ZESCO Wayleave</t>
  </si>
  <si>
    <t>Proceeds from disposal of vehicles</t>
  </si>
  <si>
    <t xml:space="preserve"> Proceeds from disposal of plant and Equipment</t>
  </si>
  <si>
    <t>Other Income</t>
  </si>
  <si>
    <t>NATIONAL SUPPORT (GRANTS)</t>
  </si>
  <si>
    <t xml:space="preserve"> Constituency Development Fund </t>
  </si>
  <si>
    <t xml:space="preserve"> Roads Grant </t>
  </si>
  <si>
    <t xml:space="preserve">Health Grant </t>
  </si>
  <si>
    <t>Local Government Equalisation Fund</t>
  </si>
  <si>
    <t xml:space="preserve"> Grants in Lieu of Rates</t>
  </si>
  <si>
    <t>Land Development Fund</t>
  </si>
  <si>
    <t xml:space="preserve"> Matching Grants</t>
  </si>
  <si>
    <t>Sector Grant</t>
  </si>
  <si>
    <t xml:space="preserve">Other Grants </t>
  </si>
  <si>
    <t xml:space="preserve"> DONOR SUPPORT </t>
  </si>
  <si>
    <t>Devolution Capital Grant</t>
  </si>
  <si>
    <t xml:space="preserve">Special Grants </t>
  </si>
  <si>
    <t xml:space="preserve"> Other grants</t>
  </si>
  <si>
    <t>Grand Total</t>
  </si>
  <si>
    <t>EXPENSES</t>
  </si>
  <si>
    <t xml:space="preserve"> Personal Emoluments</t>
  </si>
  <si>
    <t>Salaries Elected Officers</t>
  </si>
  <si>
    <t>Salaries-F3</t>
  </si>
  <si>
    <t>Salaries-Local Government Service</t>
  </si>
  <si>
    <t xml:space="preserve"> Management scale </t>
  </si>
  <si>
    <t xml:space="preserve">Salaries Div. I </t>
  </si>
  <si>
    <t xml:space="preserve">Salaries Div. II </t>
  </si>
  <si>
    <t xml:space="preserve">Salaries Div. III </t>
  </si>
  <si>
    <t xml:space="preserve"> Salaries Div. IV</t>
  </si>
  <si>
    <t>Wages</t>
  </si>
  <si>
    <t xml:space="preserve"> Wages - </t>
  </si>
  <si>
    <t>Allowances</t>
  </si>
  <si>
    <t xml:space="preserve"> Fixed Allowances</t>
  </si>
  <si>
    <t xml:space="preserve">Settling in Allowance </t>
  </si>
  <si>
    <t>Leave Travel Benefit</t>
  </si>
  <si>
    <t xml:space="preserve">Other Allowances </t>
  </si>
  <si>
    <t xml:space="preserve"> Emolument Expenses</t>
  </si>
  <si>
    <t>Housing Costs</t>
  </si>
  <si>
    <t>Statutory Contributions</t>
  </si>
  <si>
    <t xml:space="preserve">NAPSA </t>
  </si>
  <si>
    <t xml:space="preserve"> Public Service Pensions Fund Board</t>
  </si>
  <si>
    <t xml:space="preserve">Local Authorities Superannuation Fund </t>
  </si>
  <si>
    <t xml:space="preserve"> Workman’s Compensation </t>
  </si>
  <si>
    <t>NHIMA</t>
  </si>
  <si>
    <t>Funeral Insurance</t>
  </si>
  <si>
    <t>ZRA- PAYE</t>
  </si>
  <si>
    <t>ZULAWU</t>
  </si>
  <si>
    <t>FIRESUZ</t>
  </si>
  <si>
    <t>ZCTU</t>
  </si>
  <si>
    <t>Sub Head Total</t>
  </si>
  <si>
    <t>Civic Leaders</t>
  </si>
  <si>
    <t xml:space="preserve"> Councillor’s Monthly Allowance</t>
  </si>
  <si>
    <t>Total Personal Emoluments</t>
  </si>
  <si>
    <t>Use of Goods and Services</t>
  </si>
  <si>
    <t>Office Costs</t>
  </si>
  <si>
    <t xml:space="preserve">Office Material </t>
  </si>
  <si>
    <t xml:space="preserve">Telephone, Fax, Telex, Radio (Charges and Maintenance) </t>
  </si>
  <si>
    <t xml:space="preserve"> Internet charges </t>
  </si>
  <si>
    <t xml:space="preserve">Postal Charges </t>
  </si>
  <si>
    <t xml:space="preserve">Computer and Peripheral Costs </t>
  </si>
  <si>
    <t xml:space="preserve">Maintenance of Office Equipment </t>
  </si>
  <si>
    <t>Books, Magazines, Newspapers, Information,</t>
  </si>
  <si>
    <t>Subscription (pay TV, Newspaper, Books and Magazines ETC,)</t>
  </si>
  <si>
    <t>Other Ofice Cost</t>
  </si>
  <si>
    <t xml:space="preserve"> Building, Repair and Maintenance Costs</t>
  </si>
  <si>
    <t xml:space="preserve">Rentals for Buildings </t>
  </si>
  <si>
    <t xml:space="preserve">Water and Sanitation Charges </t>
  </si>
  <si>
    <t xml:space="preserve"> Electricity Charges </t>
  </si>
  <si>
    <t xml:space="preserve">Building Maintenance </t>
  </si>
  <si>
    <t xml:space="preserve">Office Furniture and Fittings (Maintenance) </t>
  </si>
  <si>
    <t xml:space="preserve"> Insurance for Buildings </t>
  </si>
  <si>
    <t xml:space="preserve">Security and Care-taking Charges </t>
  </si>
  <si>
    <t>Plant, Machinery, Vehicle Running and maintenance costs</t>
  </si>
  <si>
    <t xml:space="preserve"> Fuel Oil and Lubricants </t>
  </si>
  <si>
    <t xml:space="preserve">Servicing (Other Consumables) </t>
  </si>
  <si>
    <t xml:space="preserve">Spare Parts </t>
  </si>
  <si>
    <t xml:space="preserve"> Tyres</t>
  </si>
  <si>
    <t xml:space="preserve"> Repairs </t>
  </si>
  <si>
    <t xml:space="preserve"> Insurance </t>
  </si>
  <si>
    <t xml:space="preserve">Licenses and Taxes </t>
  </si>
  <si>
    <t xml:space="preserve"> Toll Fees </t>
  </si>
  <si>
    <t xml:space="preserve"> Other Costs </t>
  </si>
  <si>
    <t xml:space="preserve"> Other Administrative Operating Costs</t>
  </si>
  <si>
    <t xml:space="preserve">Meal Allowance </t>
  </si>
  <si>
    <t xml:space="preserve">Repatriation Allowance </t>
  </si>
  <si>
    <t xml:space="preserve">Boards Councils and Committees Allowances </t>
  </si>
  <si>
    <t xml:space="preserve">Labour Day Awards </t>
  </si>
  <si>
    <t xml:space="preserve">Office Entertainment </t>
  </si>
  <si>
    <t>Transportation of staff household</t>
  </si>
  <si>
    <t xml:space="preserve">Other Costs </t>
  </si>
  <si>
    <t xml:space="preserve"> Requisites</t>
  </si>
  <si>
    <t>Hand Tools and Equipment</t>
  </si>
  <si>
    <t xml:space="preserve"> Protective Wear, Clothing and Uniforms</t>
  </si>
  <si>
    <t>Blood Bank Materials</t>
  </si>
  <si>
    <t xml:space="preserve"> Drugs, Vaccines</t>
  </si>
  <si>
    <t>Drugs for HIV and AIDS</t>
  </si>
  <si>
    <t>Medical Supplies (Except Drugs &amp; Vaccines)</t>
  </si>
  <si>
    <t xml:space="preserve"> Surgery Materials</t>
  </si>
  <si>
    <t>X-ray Materials</t>
  </si>
  <si>
    <t>Material and Appliances for the Sick</t>
  </si>
  <si>
    <t xml:space="preserve"> Road Maintenance Materials</t>
  </si>
  <si>
    <t xml:space="preserve"> Animal Production and Health</t>
  </si>
  <si>
    <t xml:space="preserve"> Insecticides</t>
  </si>
  <si>
    <t xml:space="preserve"> Agricultural Supplies</t>
  </si>
  <si>
    <t xml:space="preserve"> Veterinary Material</t>
  </si>
  <si>
    <t xml:space="preserve"> Laboratory Material</t>
  </si>
  <si>
    <t xml:space="preserve"> Medical Stationery</t>
  </si>
  <si>
    <t>Water Treatment Chemicals</t>
  </si>
  <si>
    <t xml:space="preserve"> Cleaning Materials</t>
  </si>
  <si>
    <t xml:space="preserve"> Other Purchases </t>
  </si>
  <si>
    <t xml:space="preserve">Services </t>
  </si>
  <si>
    <t xml:space="preserve"> Ward Development Funds</t>
  </si>
  <si>
    <t xml:space="preserve"> Bank Charges </t>
  </si>
  <si>
    <t xml:space="preserve"> Advertisement and Publicity </t>
  </si>
  <si>
    <t xml:space="preserve"> Public Functions and Ceremonies </t>
  </si>
  <si>
    <t xml:space="preserve">Transportation </t>
  </si>
  <si>
    <t>Servicing of plots</t>
  </si>
  <si>
    <t xml:space="preserve"> Traditional ceremonies </t>
  </si>
  <si>
    <t>Sanitation Services</t>
  </si>
  <si>
    <t xml:space="preserve">  Public Libraries and Community Centres </t>
  </si>
  <si>
    <t xml:space="preserve"> Official Entertainment </t>
  </si>
  <si>
    <t xml:space="preserve"> In and Outdoor Spraying and Disinfection </t>
  </si>
  <si>
    <t xml:space="preserve"> Conferences, Seminars and Workshops </t>
  </si>
  <si>
    <t xml:space="preserve"> Maintenance of Street and Traffic lights </t>
  </si>
  <si>
    <t xml:space="preserve"> Shows and Exhibitions </t>
  </si>
  <si>
    <t>State Functions</t>
  </si>
  <si>
    <t xml:space="preserve">Boards, Councils and Committees expenses </t>
  </si>
  <si>
    <t xml:space="preserve"> Relief, Repatriation and Burial of Destitute </t>
  </si>
  <si>
    <t xml:space="preserve"> Staff Welfare and Recreation </t>
  </si>
  <si>
    <t xml:space="preserve"> Land Demarcation and Survey </t>
  </si>
  <si>
    <t xml:space="preserve"> Bush Clearing and Grass Cutting </t>
  </si>
  <si>
    <t xml:space="preserve"> Maintenance of Cemeteries </t>
  </si>
  <si>
    <t xml:space="preserve"> Valuation of properties </t>
  </si>
  <si>
    <t xml:space="preserve"> Labour Day Expenses </t>
  </si>
  <si>
    <t xml:space="preserve"> Provision of Fire Services </t>
  </si>
  <si>
    <t xml:space="preserve"> Hire of Plant and Equipment </t>
  </si>
  <si>
    <t xml:space="preserve"> Maintenance of Parks and Gardens</t>
  </si>
  <si>
    <t xml:space="preserve"> Water Treatment and Reticulation </t>
  </si>
  <si>
    <t xml:space="preserve"> Waste and Refuse Collection </t>
  </si>
  <si>
    <t xml:space="preserve"> Maintenance of Dump Sites </t>
  </si>
  <si>
    <t xml:space="preserve"> Other Services </t>
  </si>
  <si>
    <t xml:space="preserve"> Travel Expenses</t>
  </si>
  <si>
    <t xml:space="preserve"> Travel Expenses Within Zambia</t>
  </si>
  <si>
    <t xml:space="preserve"> Road, Rail and Air Fares </t>
  </si>
  <si>
    <t>Accommodation</t>
  </si>
  <si>
    <t xml:space="preserve"> Allowances </t>
  </si>
  <si>
    <t xml:space="preserve"> Fuel Oil and Lubricant </t>
  </si>
  <si>
    <t xml:space="preserve"> Travel Expenses Outside Zambia</t>
  </si>
  <si>
    <t xml:space="preserve"> Training</t>
  </si>
  <si>
    <t xml:space="preserve"> Short Term Training &amp; Staff Develop Within Zambia</t>
  </si>
  <si>
    <t xml:space="preserve">  Training Allowances </t>
  </si>
  <si>
    <t xml:space="preserve"> Training and Education Charges </t>
  </si>
  <si>
    <t xml:space="preserve"> Workshops, Seminars and Conferences </t>
  </si>
  <si>
    <t xml:space="preserve"> Other Expenses </t>
  </si>
  <si>
    <t xml:space="preserve">  Registration and Subscriptions (Professional Bodies)</t>
  </si>
  <si>
    <t xml:space="preserve"> Registration</t>
  </si>
  <si>
    <t xml:space="preserve">  Subscription</t>
  </si>
  <si>
    <t xml:space="preserve">  Others</t>
  </si>
  <si>
    <t xml:space="preserve">  Legal Costs</t>
  </si>
  <si>
    <t xml:space="preserve"> Penalties </t>
  </si>
  <si>
    <t xml:space="preserve"> Legal fees (Court cases)</t>
  </si>
  <si>
    <t xml:space="preserve"> Produced Asset</t>
  </si>
  <si>
    <t xml:space="preserve"> Road Regravelling</t>
  </si>
  <si>
    <t xml:space="preserve">  Street lighting </t>
  </si>
  <si>
    <t>Boreholes</t>
  </si>
  <si>
    <t>Electricity Development</t>
  </si>
  <si>
    <t>Electricity Connectivity</t>
  </si>
  <si>
    <t xml:space="preserve"> Others Produced Asset</t>
  </si>
  <si>
    <t xml:space="preserve"> Total</t>
  </si>
  <si>
    <t xml:space="preserve">  Grants and Other Payments</t>
  </si>
  <si>
    <t xml:space="preserve"> Grants to Grant Aided Institutions</t>
  </si>
  <si>
    <t xml:space="preserve">  CDF Empowerment Grants</t>
  </si>
  <si>
    <t>Grants to Households</t>
  </si>
  <si>
    <t>Welfare, Aid, Assistance and Relief (Cash for Work)</t>
  </si>
  <si>
    <t xml:space="preserve">  Other Payments</t>
  </si>
  <si>
    <t xml:space="preserve">  CDF Skills and Secondary Schools Bursaries</t>
  </si>
  <si>
    <t xml:space="preserve"> Sub Total</t>
  </si>
  <si>
    <t xml:space="preserve">  Assets</t>
  </si>
  <si>
    <t xml:space="preserve">  Non-Financial Assets</t>
  </si>
  <si>
    <t xml:space="preserve">  Fixed Assets</t>
  </si>
  <si>
    <t xml:space="preserve">  Buildings and Structures</t>
  </si>
  <si>
    <t xml:space="preserve">  Residential Buildings</t>
  </si>
  <si>
    <t xml:space="preserve">  Office buildings</t>
  </si>
  <si>
    <t xml:space="preserve">  Fixtures and fittings</t>
  </si>
  <si>
    <t xml:space="preserve">  Schools</t>
  </si>
  <si>
    <t xml:space="preserve">  Hospitals, Clinics and Health Centres</t>
  </si>
  <si>
    <t xml:space="preserve">  Industrial buildings</t>
  </si>
  <si>
    <t xml:space="preserve">  Other non-Residential Buildings</t>
  </si>
  <si>
    <t xml:space="preserve">  Other buildings</t>
  </si>
  <si>
    <t xml:space="preserve">  Market Facilities</t>
  </si>
  <si>
    <t xml:space="preserve">  Bus Stations</t>
  </si>
  <si>
    <t xml:space="preserve">  Fire Stations</t>
  </si>
  <si>
    <t xml:space="preserve"> Boreholes</t>
  </si>
  <si>
    <t xml:space="preserve">  Plant, Machinery and Equipment</t>
  </si>
  <si>
    <t xml:space="preserve">  Earth Moving Machinery</t>
  </si>
  <si>
    <t>Solar Equipment</t>
  </si>
  <si>
    <t xml:space="preserve">  Air Conditioning Equipment</t>
  </si>
  <si>
    <t xml:space="preserve"> Other Machinery and Equipment</t>
  </si>
  <si>
    <t xml:space="preserve"> Office Equipment  </t>
  </si>
  <si>
    <t xml:space="preserve"> Computers, Peripherals, Equipmen </t>
  </si>
  <si>
    <t xml:space="preserve"> Communication Equipment</t>
  </si>
  <si>
    <t xml:space="preserve">  Telephone, Fax, Telex, Radio</t>
  </si>
  <si>
    <t xml:space="preserve"> Refrigerator, TV, VCR, Cameras, Air Conditioners etc</t>
  </si>
  <si>
    <t xml:space="preserve">  Other office Equipment</t>
  </si>
  <si>
    <t xml:space="preserve"> </t>
  </si>
  <si>
    <t xml:space="preserve"> Other Assets</t>
  </si>
  <si>
    <t xml:space="preserve">  Office Furniture</t>
  </si>
  <si>
    <t xml:space="preserve">  School Furniture</t>
  </si>
  <si>
    <t xml:space="preserve">  Hospital Furniture</t>
  </si>
  <si>
    <t xml:space="preserve"> Vehicles and Motor Cycles</t>
  </si>
  <si>
    <t xml:space="preserve">  Motor Cycles </t>
  </si>
  <si>
    <t xml:space="preserve">  Motor Cycles ? &gt;125cc</t>
  </si>
  <si>
    <t xml:space="preserve">  Motor Vehicles ?= 3500kg</t>
  </si>
  <si>
    <t xml:space="preserve">  Specialised Vehicles</t>
  </si>
  <si>
    <t xml:space="preserve">  Ambulances</t>
  </si>
  <si>
    <t xml:space="preserve">  Other Specialised vehicles</t>
  </si>
  <si>
    <t>Intangible Software</t>
  </si>
  <si>
    <t>Computer Software</t>
  </si>
  <si>
    <t>Non produced Assets</t>
  </si>
  <si>
    <t>Intangible Non-produced Assets</t>
  </si>
  <si>
    <t xml:space="preserve">  Debtors</t>
  </si>
  <si>
    <t xml:space="preserve">  CDF Empowerment loans</t>
  </si>
  <si>
    <t xml:space="preserve">  Other Debtors</t>
  </si>
  <si>
    <t xml:space="preserve">  LIABILITIES</t>
  </si>
  <si>
    <t xml:space="preserve">  Current Liabilities (Payable within one year)</t>
  </si>
  <si>
    <t xml:space="preserve"> Creditors</t>
  </si>
  <si>
    <t xml:space="preserve"> Domestic creditors</t>
  </si>
  <si>
    <t xml:space="preserve"> Suppliers of goods and services</t>
  </si>
  <si>
    <t xml:space="preserve">  Zambia Revenue Authority</t>
  </si>
  <si>
    <t xml:space="preserve"> National Pension Scheme Authority</t>
  </si>
  <si>
    <t xml:space="preserve"> Public Service Pension Fund</t>
  </si>
  <si>
    <t xml:space="preserve"> Local Authorities Superannuation Fund</t>
  </si>
  <si>
    <t>Contractors</t>
  </si>
  <si>
    <t xml:space="preserve">  Health Insurance</t>
  </si>
  <si>
    <t xml:space="preserve"> Funeral Scheme</t>
  </si>
  <si>
    <t xml:space="preserve"> Union  </t>
  </si>
  <si>
    <t xml:space="preserve"> Accrued expenses</t>
  </si>
  <si>
    <t>Electricity Bills Accrued</t>
  </si>
  <si>
    <t>Water Bills Accrued</t>
  </si>
  <si>
    <t xml:space="preserve"> Other accrued expenses</t>
  </si>
  <si>
    <t xml:space="preserve"> Other Creditors (Long term liabilities)</t>
  </si>
  <si>
    <t xml:space="preserve">  Retention on contractors</t>
  </si>
  <si>
    <t xml:space="preserve">    Staff Creditors (Long term liabilities)                                                          </t>
  </si>
  <si>
    <t>Leave Days</t>
  </si>
  <si>
    <t xml:space="preserve">  Terminal Benefits</t>
  </si>
  <si>
    <t xml:space="preserve">  Long Service Bonus                                                           </t>
  </si>
  <si>
    <t xml:space="preserve"> Leave Travel Benefits</t>
  </si>
  <si>
    <t xml:space="preserve">KAFUE TOWN COUNCIL </t>
  </si>
  <si>
    <t>2025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</si>
</sst>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rgb="FFFF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NumberFormat="1" applyFont="1" applyFill="1" applyAlignment="1"/>
    <xf numFmtId="164" fontId="3" fillId="0" borderId="0" xfId="1" applyNumberFormat="1" applyFont="1" applyFill="1" applyAlignment="1"/>
    <xf numFmtId="0" fontId="2" fillId="0" borderId="3" xfId="0" applyFont="1" applyBorder="1"/>
    <xf numFmtId="164" fontId="3" fillId="0" borderId="3" xfId="1" applyNumberFormat="1" applyFont="1" applyFill="1" applyBorder="1" applyAlignment="1"/>
    <xf numFmtId="164" fontId="3" fillId="0" borderId="2" xfId="1" applyNumberFormat="1" applyFont="1" applyFill="1" applyBorder="1" applyAlignment="1"/>
    <xf numFmtId="0" fontId="3" fillId="0" borderId="2" xfId="0" applyFont="1" applyBorder="1"/>
    <xf numFmtId="0" fontId="2" fillId="0" borderId="2" xfId="0" applyFont="1" applyBorder="1"/>
    <xf numFmtId="164" fontId="2" fillId="0" borderId="2" xfId="1" applyNumberFormat="1" applyFont="1" applyFill="1" applyBorder="1" applyAlignment="1"/>
    <xf numFmtId="0" fontId="2" fillId="0" borderId="4" xfId="0" applyFont="1" applyBorder="1"/>
    <xf numFmtId="164" fontId="2" fillId="0" borderId="4" xfId="1" applyNumberFormat="1" applyFont="1" applyFill="1" applyBorder="1" applyAlignment="1"/>
    <xf numFmtId="0" fontId="2" fillId="4" borderId="5" xfId="0" applyFont="1" applyFill="1" applyBorder="1"/>
    <xf numFmtId="0" fontId="2" fillId="4" borderId="6" xfId="0" applyFont="1" applyFill="1" applyBorder="1"/>
    <xf numFmtId="164" fontId="2" fillId="4" borderId="7" xfId="1" applyNumberFormat="1" applyFont="1" applyFill="1" applyBorder="1" applyAlignment="1"/>
    <xf numFmtId="0" fontId="3" fillId="0" borderId="8" xfId="0" applyFont="1" applyBorder="1"/>
    <xf numFmtId="0" fontId="2" fillId="0" borderId="9" xfId="0" applyFont="1" applyBorder="1"/>
    <xf numFmtId="164" fontId="3" fillId="0" borderId="9" xfId="1" applyNumberFormat="1" applyFont="1" applyFill="1" applyBorder="1" applyAlignment="1"/>
    <xf numFmtId="0" fontId="2" fillId="5" borderId="5" xfId="0" applyFont="1" applyFill="1" applyBorder="1"/>
    <xf numFmtId="0" fontId="2" fillId="5" borderId="10" xfId="0" applyFont="1" applyFill="1" applyBorder="1"/>
    <xf numFmtId="164" fontId="3" fillId="5" borderId="11" xfId="1" applyNumberFormat="1" applyFont="1" applyFill="1" applyBorder="1" applyAlignment="1"/>
    <xf numFmtId="0" fontId="5" fillId="0" borderId="2" xfId="0" applyFont="1" applyBorder="1"/>
    <xf numFmtId="164" fontId="5" fillId="0" borderId="2" xfId="1" applyNumberFormat="1" applyFont="1" applyFill="1" applyBorder="1" applyAlignment="1"/>
    <xf numFmtId="0" fontId="5" fillId="0" borderId="0" xfId="0" applyFont="1"/>
    <xf numFmtId="0" fontId="6" fillId="0" borderId="0" xfId="0" applyFont="1"/>
    <xf numFmtId="0" fontId="4" fillId="0" borderId="2" xfId="0" applyFont="1" applyBorder="1"/>
    <xf numFmtId="164" fontId="4" fillId="0" borderId="2" xfId="1" applyNumberFormat="1" applyFont="1" applyFill="1" applyBorder="1" applyAlignment="1"/>
    <xf numFmtId="164" fontId="5" fillId="0" borderId="0" xfId="1" applyNumberFormat="1" applyFont="1" applyFill="1" applyAlignment="1"/>
    <xf numFmtId="0" fontId="3" fillId="0" borderId="12" xfId="0" applyFont="1" applyBorder="1"/>
    <xf numFmtId="164" fontId="3" fillId="0" borderId="12" xfId="1" applyNumberFormat="1" applyFont="1" applyFill="1" applyBorder="1" applyAlignment="1"/>
    <xf numFmtId="0" fontId="2" fillId="0" borderId="12" xfId="0" applyFont="1" applyBorder="1"/>
    <xf numFmtId="164" fontId="2" fillId="0" borderId="12" xfId="1" applyNumberFormat="1" applyFont="1" applyFill="1" applyBorder="1" applyAlignment="1"/>
    <xf numFmtId="164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3" borderId="2" xfId="0" applyFont="1" applyFill="1" applyBorder="1"/>
    <xf numFmtId="164" fontId="5" fillId="3" borderId="2" xfId="1" applyNumberFormat="1" applyFont="1" applyFill="1" applyBorder="1" applyAlignment="1"/>
    <xf numFmtId="0" fontId="3" fillId="3" borderId="0" xfId="0" applyFont="1" applyFill="1"/>
    <xf numFmtId="0" fontId="5" fillId="6" borderId="2" xfId="0" applyFont="1" applyFill="1" applyBorder="1"/>
    <xf numFmtId="164" fontId="5" fillId="6" borderId="2" xfId="1" applyNumberFormat="1" applyFont="1" applyFill="1" applyBorder="1" applyAlignment="1"/>
    <xf numFmtId="0" fontId="4" fillId="6" borderId="2" xfId="0" applyFont="1" applyFill="1" applyBorder="1"/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1"/>
  <sheetViews>
    <sheetView tabSelected="1" topLeftCell="A400" workbookViewId="0">
      <selection activeCell="A409" sqref="A409:C413"/>
    </sheetView>
  </sheetViews>
  <sheetFormatPr defaultColWidth="9.140625" defaultRowHeight="15.75" x14ac:dyDescent="0.25"/>
  <cols>
    <col min="1" max="1" width="9" style="2" bestFit="1" customWidth="1"/>
    <col min="2" max="2" width="30.28515625" style="2" customWidth="1"/>
    <col min="3" max="3" width="13.42578125" style="4" customWidth="1"/>
    <col min="4" max="245" width="9.140625" style="2"/>
    <col min="246" max="246" width="9" style="2" bestFit="1" customWidth="1"/>
    <col min="247" max="247" width="43.85546875" style="2" customWidth="1"/>
    <col min="248" max="248" width="19.140625" style="2" customWidth="1"/>
    <col min="249" max="249" width="16.5703125" style="2" bestFit="1" customWidth="1"/>
    <col min="250" max="250" width="18.85546875" style="2" customWidth="1"/>
    <col min="251" max="251" width="15.42578125" style="2" customWidth="1"/>
    <col min="252" max="252" width="12.85546875" style="2" bestFit="1" customWidth="1"/>
    <col min="253" max="253" width="17.7109375" style="2" customWidth="1"/>
    <col min="254" max="254" width="9.140625" style="2"/>
    <col min="255" max="255" width="12.7109375" style="2" bestFit="1" customWidth="1"/>
    <col min="256" max="256" width="25.7109375" style="2" customWidth="1"/>
    <col min="257" max="257" width="19.5703125" style="2" customWidth="1"/>
    <col min="258" max="501" width="9.140625" style="2"/>
    <col min="502" max="502" width="9" style="2" bestFit="1" customWidth="1"/>
    <col min="503" max="503" width="43.85546875" style="2" customWidth="1"/>
    <col min="504" max="504" width="19.140625" style="2" customWidth="1"/>
    <col min="505" max="505" width="16.5703125" style="2" bestFit="1" customWidth="1"/>
    <col min="506" max="506" width="18.85546875" style="2" customWidth="1"/>
    <col min="507" max="507" width="15.42578125" style="2" customWidth="1"/>
    <col min="508" max="508" width="12.85546875" style="2" bestFit="1" customWidth="1"/>
    <col min="509" max="509" width="17.7109375" style="2" customWidth="1"/>
    <col min="510" max="510" width="9.140625" style="2"/>
    <col min="511" max="511" width="12.7109375" style="2" bestFit="1" customWidth="1"/>
    <col min="512" max="512" width="25.7109375" style="2" customWidth="1"/>
    <col min="513" max="513" width="19.5703125" style="2" customWidth="1"/>
    <col min="514" max="757" width="9.140625" style="2"/>
    <col min="758" max="758" width="9" style="2" bestFit="1" customWidth="1"/>
    <col min="759" max="759" width="43.85546875" style="2" customWidth="1"/>
    <col min="760" max="760" width="19.140625" style="2" customWidth="1"/>
    <col min="761" max="761" width="16.5703125" style="2" bestFit="1" customWidth="1"/>
    <col min="762" max="762" width="18.85546875" style="2" customWidth="1"/>
    <col min="763" max="763" width="15.42578125" style="2" customWidth="1"/>
    <col min="764" max="764" width="12.85546875" style="2" bestFit="1" customWidth="1"/>
    <col min="765" max="765" width="17.7109375" style="2" customWidth="1"/>
    <col min="766" max="766" width="9.140625" style="2"/>
    <col min="767" max="767" width="12.7109375" style="2" bestFit="1" customWidth="1"/>
    <col min="768" max="768" width="25.7109375" style="2" customWidth="1"/>
    <col min="769" max="769" width="19.5703125" style="2" customWidth="1"/>
    <col min="770" max="1013" width="9.140625" style="2"/>
    <col min="1014" max="1014" width="9" style="2" bestFit="1" customWidth="1"/>
    <col min="1015" max="1015" width="43.85546875" style="2" customWidth="1"/>
    <col min="1016" max="1016" width="19.140625" style="2" customWidth="1"/>
    <col min="1017" max="1017" width="16.5703125" style="2" bestFit="1" customWidth="1"/>
    <col min="1018" max="1018" width="18.85546875" style="2" customWidth="1"/>
    <col min="1019" max="1019" width="15.42578125" style="2" customWidth="1"/>
    <col min="1020" max="1020" width="12.85546875" style="2" bestFit="1" customWidth="1"/>
    <col min="1021" max="1021" width="17.7109375" style="2" customWidth="1"/>
    <col min="1022" max="1022" width="9.140625" style="2"/>
    <col min="1023" max="1023" width="12.7109375" style="2" bestFit="1" customWidth="1"/>
    <col min="1024" max="1024" width="25.7109375" style="2" customWidth="1"/>
    <col min="1025" max="1025" width="19.5703125" style="2" customWidth="1"/>
    <col min="1026" max="1269" width="9.140625" style="2"/>
    <col min="1270" max="1270" width="9" style="2" bestFit="1" customWidth="1"/>
    <col min="1271" max="1271" width="43.85546875" style="2" customWidth="1"/>
    <col min="1272" max="1272" width="19.140625" style="2" customWidth="1"/>
    <col min="1273" max="1273" width="16.5703125" style="2" bestFit="1" customWidth="1"/>
    <col min="1274" max="1274" width="18.85546875" style="2" customWidth="1"/>
    <col min="1275" max="1275" width="15.42578125" style="2" customWidth="1"/>
    <col min="1276" max="1276" width="12.85546875" style="2" bestFit="1" customWidth="1"/>
    <col min="1277" max="1277" width="17.7109375" style="2" customWidth="1"/>
    <col min="1278" max="1278" width="9.140625" style="2"/>
    <col min="1279" max="1279" width="12.7109375" style="2" bestFit="1" customWidth="1"/>
    <col min="1280" max="1280" width="25.7109375" style="2" customWidth="1"/>
    <col min="1281" max="1281" width="19.5703125" style="2" customWidth="1"/>
    <col min="1282" max="1525" width="9.140625" style="2"/>
    <col min="1526" max="1526" width="9" style="2" bestFit="1" customWidth="1"/>
    <col min="1527" max="1527" width="43.85546875" style="2" customWidth="1"/>
    <col min="1528" max="1528" width="19.140625" style="2" customWidth="1"/>
    <col min="1529" max="1529" width="16.5703125" style="2" bestFit="1" customWidth="1"/>
    <col min="1530" max="1530" width="18.85546875" style="2" customWidth="1"/>
    <col min="1531" max="1531" width="15.42578125" style="2" customWidth="1"/>
    <col min="1532" max="1532" width="12.85546875" style="2" bestFit="1" customWidth="1"/>
    <col min="1533" max="1533" width="17.7109375" style="2" customWidth="1"/>
    <col min="1534" max="1534" width="9.140625" style="2"/>
    <col min="1535" max="1535" width="12.7109375" style="2" bestFit="1" customWidth="1"/>
    <col min="1536" max="1536" width="25.7109375" style="2" customWidth="1"/>
    <col min="1537" max="1537" width="19.5703125" style="2" customWidth="1"/>
    <col min="1538" max="1781" width="9.140625" style="2"/>
    <col min="1782" max="1782" width="9" style="2" bestFit="1" customWidth="1"/>
    <col min="1783" max="1783" width="43.85546875" style="2" customWidth="1"/>
    <col min="1784" max="1784" width="19.140625" style="2" customWidth="1"/>
    <col min="1785" max="1785" width="16.5703125" style="2" bestFit="1" customWidth="1"/>
    <col min="1786" max="1786" width="18.85546875" style="2" customWidth="1"/>
    <col min="1787" max="1787" width="15.42578125" style="2" customWidth="1"/>
    <col min="1788" max="1788" width="12.85546875" style="2" bestFit="1" customWidth="1"/>
    <col min="1789" max="1789" width="17.7109375" style="2" customWidth="1"/>
    <col min="1790" max="1790" width="9.140625" style="2"/>
    <col min="1791" max="1791" width="12.7109375" style="2" bestFit="1" customWidth="1"/>
    <col min="1792" max="1792" width="25.7109375" style="2" customWidth="1"/>
    <col min="1793" max="1793" width="19.5703125" style="2" customWidth="1"/>
    <col min="1794" max="2037" width="9.140625" style="2"/>
    <col min="2038" max="2038" width="9" style="2" bestFit="1" customWidth="1"/>
    <col min="2039" max="2039" width="43.85546875" style="2" customWidth="1"/>
    <col min="2040" max="2040" width="19.140625" style="2" customWidth="1"/>
    <col min="2041" max="2041" width="16.5703125" style="2" bestFit="1" customWidth="1"/>
    <col min="2042" max="2042" width="18.85546875" style="2" customWidth="1"/>
    <col min="2043" max="2043" width="15.42578125" style="2" customWidth="1"/>
    <col min="2044" max="2044" width="12.85546875" style="2" bestFit="1" customWidth="1"/>
    <col min="2045" max="2045" width="17.7109375" style="2" customWidth="1"/>
    <col min="2046" max="2046" width="9.140625" style="2"/>
    <col min="2047" max="2047" width="12.7109375" style="2" bestFit="1" customWidth="1"/>
    <col min="2048" max="2048" width="25.7109375" style="2" customWidth="1"/>
    <col min="2049" max="2049" width="19.5703125" style="2" customWidth="1"/>
    <col min="2050" max="2293" width="9.140625" style="2"/>
    <col min="2294" max="2294" width="9" style="2" bestFit="1" customWidth="1"/>
    <col min="2295" max="2295" width="43.85546875" style="2" customWidth="1"/>
    <col min="2296" max="2296" width="19.140625" style="2" customWidth="1"/>
    <col min="2297" max="2297" width="16.5703125" style="2" bestFit="1" customWidth="1"/>
    <col min="2298" max="2298" width="18.85546875" style="2" customWidth="1"/>
    <col min="2299" max="2299" width="15.42578125" style="2" customWidth="1"/>
    <col min="2300" max="2300" width="12.85546875" style="2" bestFit="1" customWidth="1"/>
    <col min="2301" max="2301" width="17.7109375" style="2" customWidth="1"/>
    <col min="2302" max="2302" width="9.140625" style="2"/>
    <col min="2303" max="2303" width="12.7109375" style="2" bestFit="1" customWidth="1"/>
    <col min="2304" max="2304" width="25.7109375" style="2" customWidth="1"/>
    <col min="2305" max="2305" width="19.5703125" style="2" customWidth="1"/>
    <col min="2306" max="2549" width="9.140625" style="2"/>
    <col min="2550" max="2550" width="9" style="2" bestFit="1" customWidth="1"/>
    <col min="2551" max="2551" width="43.85546875" style="2" customWidth="1"/>
    <col min="2552" max="2552" width="19.140625" style="2" customWidth="1"/>
    <col min="2553" max="2553" width="16.5703125" style="2" bestFit="1" customWidth="1"/>
    <col min="2554" max="2554" width="18.85546875" style="2" customWidth="1"/>
    <col min="2555" max="2555" width="15.42578125" style="2" customWidth="1"/>
    <col min="2556" max="2556" width="12.85546875" style="2" bestFit="1" customWidth="1"/>
    <col min="2557" max="2557" width="17.7109375" style="2" customWidth="1"/>
    <col min="2558" max="2558" width="9.140625" style="2"/>
    <col min="2559" max="2559" width="12.7109375" style="2" bestFit="1" customWidth="1"/>
    <col min="2560" max="2560" width="25.7109375" style="2" customWidth="1"/>
    <col min="2561" max="2561" width="19.5703125" style="2" customWidth="1"/>
    <col min="2562" max="2805" width="9.140625" style="2"/>
    <col min="2806" max="2806" width="9" style="2" bestFit="1" customWidth="1"/>
    <col min="2807" max="2807" width="43.85546875" style="2" customWidth="1"/>
    <col min="2808" max="2808" width="19.140625" style="2" customWidth="1"/>
    <col min="2809" max="2809" width="16.5703125" style="2" bestFit="1" customWidth="1"/>
    <col min="2810" max="2810" width="18.85546875" style="2" customWidth="1"/>
    <col min="2811" max="2811" width="15.42578125" style="2" customWidth="1"/>
    <col min="2812" max="2812" width="12.85546875" style="2" bestFit="1" customWidth="1"/>
    <col min="2813" max="2813" width="17.7109375" style="2" customWidth="1"/>
    <col min="2814" max="2814" width="9.140625" style="2"/>
    <col min="2815" max="2815" width="12.7109375" style="2" bestFit="1" customWidth="1"/>
    <col min="2816" max="2816" width="25.7109375" style="2" customWidth="1"/>
    <col min="2817" max="2817" width="19.5703125" style="2" customWidth="1"/>
    <col min="2818" max="3061" width="9.140625" style="2"/>
    <col min="3062" max="3062" width="9" style="2" bestFit="1" customWidth="1"/>
    <col min="3063" max="3063" width="43.85546875" style="2" customWidth="1"/>
    <col min="3064" max="3064" width="19.140625" style="2" customWidth="1"/>
    <col min="3065" max="3065" width="16.5703125" style="2" bestFit="1" customWidth="1"/>
    <col min="3066" max="3066" width="18.85546875" style="2" customWidth="1"/>
    <col min="3067" max="3067" width="15.42578125" style="2" customWidth="1"/>
    <col min="3068" max="3068" width="12.85546875" style="2" bestFit="1" customWidth="1"/>
    <col min="3069" max="3069" width="17.7109375" style="2" customWidth="1"/>
    <col min="3070" max="3070" width="9.140625" style="2"/>
    <col min="3071" max="3071" width="12.7109375" style="2" bestFit="1" customWidth="1"/>
    <col min="3072" max="3072" width="25.7109375" style="2" customWidth="1"/>
    <col min="3073" max="3073" width="19.5703125" style="2" customWidth="1"/>
    <col min="3074" max="3317" width="9.140625" style="2"/>
    <col min="3318" max="3318" width="9" style="2" bestFit="1" customWidth="1"/>
    <col min="3319" max="3319" width="43.85546875" style="2" customWidth="1"/>
    <col min="3320" max="3320" width="19.140625" style="2" customWidth="1"/>
    <col min="3321" max="3321" width="16.5703125" style="2" bestFit="1" customWidth="1"/>
    <col min="3322" max="3322" width="18.85546875" style="2" customWidth="1"/>
    <col min="3323" max="3323" width="15.42578125" style="2" customWidth="1"/>
    <col min="3324" max="3324" width="12.85546875" style="2" bestFit="1" customWidth="1"/>
    <col min="3325" max="3325" width="17.7109375" style="2" customWidth="1"/>
    <col min="3326" max="3326" width="9.140625" style="2"/>
    <col min="3327" max="3327" width="12.7109375" style="2" bestFit="1" customWidth="1"/>
    <col min="3328" max="3328" width="25.7109375" style="2" customWidth="1"/>
    <col min="3329" max="3329" width="19.5703125" style="2" customWidth="1"/>
    <col min="3330" max="3573" width="9.140625" style="2"/>
    <col min="3574" max="3574" width="9" style="2" bestFit="1" customWidth="1"/>
    <col min="3575" max="3575" width="43.85546875" style="2" customWidth="1"/>
    <col min="3576" max="3576" width="19.140625" style="2" customWidth="1"/>
    <col min="3577" max="3577" width="16.5703125" style="2" bestFit="1" customWidth="1"/>
    <col min="3578" max="3578" width="18.85546875" style="2" customWidth="1"/>
    <col min="3579" max="3579" width="15.42578125" style="2" customWidth="1"/>
    <col min="3580" max="3580" width="12.85546875" style="2" bestFit="1" customWidth="1"/>
    <col min="3581" max="3581" width="17.7109375" style="2" customWidth="1"/>
    <col min="3582" max="3582" width="9.140625" style="2"/>
    <col min="3583" max="3583" width="12.7109375" style="2" bestFit="1" customWidth="1"/>
    <col min="3584" max="3584" width="25.7109375" style="2" customWidth="1"/>
    <col min="3585" max="3585" width="19.5703125" style="2" customWidth="1"/>
    <col min="3586" max="3829" width="9.140625" style="2"/>
    <col min="3830" max="3830" width="9" style="2" bestFit="1" customWidth="1"/>
    <col min="3831" max="3831" width="43.85546875" style="2" customWidth="1"/>
    <col min="3832" max="3832" width="19.140625" style="2" customWidth="1"/>
    <col min="3833" max="3833" width="16.5703125" style="2" bestFit="1" customWidth="1"/>
    <col min="3834" max="3834" width="18.85546875" style="2" customWidth="1"/>
    <col min="3835" max="3835" width="15.42578125" style="2" customWidth="1"/>
    <col min="3836" max="3836" width="12.85546875" style="2" bestFit="1" customWidth="1"/>
    <col min="3837" max="3837" width="17.7109375" style="2" customWidth="1"/>
    <col min="3838" max="3838" width="9.140625" style="2"/>
    <col min="3839" max="3839" width="12.7109375" style="2" bestFit="1" customWidth="1"/>
    <col min="3840" max="3840" width="25.7109375" style="2" customWidth="1"/>
    <col min="3841" max="3841" width="19.5703125" style="2" customWidth="1"/>
    <col min="3842" max="4085" width="9.140625" style="2"/>
    <col min="4086" max="4086" width="9" style="2" bestFit="1" customWidth="1"/>
    <col min="4087" max="4087" width="43.85546875" style="2" customWidth="1"/>
    <col min="4088" max="4088" width="19.140625" style="2" customWidth="1"/>
    <col min="4089" max="4089" width="16.5703125" style="2" bestFit="1" customWidth="1"/>
    <col min="4090" max="4090" width="18.85546875" style="2" customWidth="1"/>
    <col min="4091" max="4091" width="15.42578125" style="2" customWidth="1"/>
    <col min="4092" max="4092" width="12.85546875" style="2" bestFit="1" customWidth="1"/>
    <col min="4093" max="4093" width="17.7109375" style="2" customWidth="1"/>
    <col min="4094" max="4094" width="9.140625" style="2"/>
    <col min="4095" max="4095" width="12.7109375" style="2" bestFit="1" customWidth="1"/>
    <col min="4096" max="4096" width="25.7109375" style="2" customWidth="1"/>
    <col min="4097" max="4097" width="19.5703125" style="2" customWidth="1"/>
    <col min="4098" max="4341" width="9.140625" style="2"/>
    <col min="4342" max="4342" width="9" style="2" bestFit="1" customWidth="1"/>
    <col min="4343" max="4343" width="43.85546875" style="2" customWidth="1"/>
    <col min="4344" max="4344" width="19.140625" style="2" customWidth="1"/>
    <col min="4345" max="4345" width="16.5703125" style="2" bestFit="1" customWidth="1"/>
    <col min="4346" max="4346" width="18.85546875" style="2" customWidth="1"/>
    <col min="4347" max="4347" width="15.42578125" style="2" customWidth="1"/>
    <col min="4348" max="4348" width="12.85546875" style="2" bestFit="1" customWidth="1"/>
    <col min="4349" max="4349" width="17.7109375" style="2" customWidth="1"/>
    <col min="4350" max="4350" width="9.140625" style="2"/>
    <col min="4351" max="4351" width="12.7109375" style="2" bestFit="1" customWidth="1"/>
    <col min="4352" max="4352" width="25.7109375" style="2" customWidth="1"/>
    <col min="4353" max="4353" width="19.5703125" style="2" customWidth="1"/>
    <col min="4354" max="4597" width="9.140625" style="2"/>
    <col min="4598" max="4598" width="9" style="2" bestFit="1" customWidth="1"/>
    <col min="4599" max="4599" width="43.85546875" style="2" customWidth="1"/>
    <col min="4600" max="4600" width="19.140625" style="2" customWidth="1"/>
    <col min="4601" max="4601" width="16.5703125" style="2" bestFit="1" customWidth="1"/>
    <col min="4602" max="4602" width="18.85546875" style="2" customWidth="1"/>
    <col min="4603" max="4603" width="15.42578125" style="2" customWidth="1"/>
    <col min="4604" max="4604" width="12.85546875" style="2" bestFit="1" customWidth="1"/>
    <col min="4605" max="4605" width="17.7109375" style="2" customWidth="1"/>
    <col min="4606" max="4606" width="9.140625" style="2"/>
    <col min="4607" max="4607" width="12.7109375" style="2" bestFit="1" customWidth="1"/>
    <col min="4608" max="4608" width="25.7109375" style="2" customWidth="1"/>
    <col min="4609" max="4609" width="19.5703125" style="2" customWidth="1"/>
    <col min="4610" max="4853" width="9.140625" style="2"/>
    <col min="4854" max="4854" width="9" style="2" bestFit="1" customWidth="1"/>
    <col min="4855" max="4855" width="43.85546875" style="2" customWidth="1"/>
    <col min="4856" max="4856" width="19.140625" style="2" customWidth="1"/>
    <col min="4857" max="4857" width="16.5703125" style="2" bestFit="1" customWidth="1"/>
    <col min="4858" max="4858" width="18.85546875" style="2" customWidth="1"/>
    <col min="4859" max="4859" width="15.42578125" style="2" customWidth="1"/>
    <col min="4860" max="4860" width="12.85546875" style="2" bestFit="1" customWidth="1"/>
    <col min="4861" max="4861" width="17.7109375" style="2" customWidth="1"/>
    <col min="4862" max="4862" width="9.140625" style="2"/>
    <col min="4863" max="4863" width="12.7109375" style="2" bestFit="1" customWidth="1"/>
    <col min="4864" max="4864" width="25.7109375" style="2" customWidth="1"/>
    <col min="4865" max="4865" width="19.5703125" style="2" customWidth="1"/>
    <col min="4866" max="5109" width="9.140625" style="2"/>
    <col min="5110" max="5110" width="9" style="2" bestFit="1" customWidth="1"/>
    <col min="5111" max="5111" width="43.85546875" style="2" customWidth="1"/>
    <col min="5112" max="5112" width="19.140625" style="2" customWidth="1"/>
    <col min="5113" max="5113" width="16.5703125" style="2" bestFit="1" customWidth="1"/>
    <col min="5114" max="5114" width="18.85546875" style="2" customWidth="1"/>
    <col min="5115" max="5115" width="15.42578125" style="2" customWidth="1"/>
    <col min="5116" max="5116" width="12.85546875" style="2" bestFit="1" customWidth="1"/>
    <col min="5117" max="5117" width="17.7109375" style="2" customWidth="1"/>
    <col min="5118" max="5118" width="9.140625" style="2"/>
    <col min="5119" max="5119" width="12.7109375" style="2" bestFit="1" customWidth="1"/>
    <col min="5120" max="5120" width="25.7109375" style="2" customWidth="1"/>
    <col min="5121" max="5121" width="19.5703125" style="2" customWidth="1"/>
    <col min="5122" max="5365" width="9.140625" style="2"/>
    <col min="5366" max="5366" width="9" style="2" bestFit="1" customWidth="1"/>
    <col min="5367" max="5367" width="43.85546875" style="2" customWidth="1"/>
    <col min="5368" max="5368" width="19.140625" style="2" customWidth="1"/>
    <col min="5369" max="5369" width="16.5703125" style="2" bestFit="1" customWidth="1"/>
    <col min="5370" max="5370" width="18.85546875" style="2" customWidth="1"/>
    <col min="5371" max="5371" width="15.42578125" style="2" customWidth="1"/>
    <col min="5372" max="5372" width="12.85546875" style="2" bestFit="1" customWidth="1"/>
    <col min="5373" max="5373" width="17.7109375" style="2" customWidth="1"/>
    <col min="5374" max="5374" width="9.140625" style="2"/>
    <col min="5375" max="5375" width="12.7109375" style="2" bestFit="1" customWidth="1"/>
    <col min="5376" max="5376" width="25.7109375" style="2" customWidth="1"/>
    <col min="5377" max="5377" width="19.5703125" style="2" customWidth="1"/>
    <col min="5378" max="5621" width="9.140625" style="2"/>
    <col min="5622" max="5622" width="9" style="2" bestFit="1" customWidth="1"/>
    <col min="5623" max="5623" width="43.85546875" style="2" customWidth="1"/>
    <col min="5624" max="5624" width="19.140625" style="2" customWidth="1"/>
    <col min="5625" max="5625" width="16.5703125" style="2" bestFit="1" customWidth="1"/>
    <col min="5626" max="5626" width="18.85546875" style="2" customWidth="1"/>
    <col min="5627" max="5627" width="15.42578125" style="2" customWidth="1"/>
    <col min="5628" max="5628" width="12.85546875" style="2" bestFit="1" customWidth="1"/>
    <col min="5629" max="5629" width="17.7109375" style="2" customWidth="1"/>
    <col min="5630" max="5630" width="9.140625" style="2"/>
    <col min="5631" max="5631" width="12.7109375" style="2" bestFit="1" customWidth="1"/>
    <col min="5632" max="5632" width="25.7109375" style="2" customWidth="1"/>
    <col min="5633" max="5633" width="19.5703125" style="2" customWidth="1"/>
    <col min="5634" max="5877" width="9.140625" style="2"/>
    <col min="5878" max="5878" width="9" style="2" bestFit="1" customWidth="1"/>
    <col min="5879" max="5879" width="43.85546875" style="2" customWidth="1"/>
    <col min="5880" max="5880" width="19.140625" style="2" customWidth="1"/>
    <col min="5881" max="5881" width="16.5703125" style="2" bestFit="1" customWidth="1"/>
    <col min="5882" max="5882" width="18.85546875" style="2" customWidth="1"/>
    <col min="5883" max="5883" width="15.42578125" style="2" customWidth="1"/>
    <col min="5884" max="5884" width="12.85546875" style="2" bestFit="1" customWidth="1"/>
    <col min="5885" max="5885" width="17.7109375" style="2" customWidth="1"/>
    <col min="5886" max="5886" width="9.140625" style="2"/>
    <col min="5887" max="5887" width="12.7109375" style="2" bestFit="1" customWidth="1"/>
    <col min="5888" max="5888" width="25.7109375" style="2" customWidth="1"/>
    <col min="5889" max="5889" width="19.5703125" style="2" customWidth="1"/>
    <col min="5890" max="6133" width="9.140625" style="2"/>
    <col min="6134" max="6134" width="9" style="2" bestFit="1" customWidth="1"/>
    <col min="6135" max="6135" width="43.85546875" style="2" customWidth="1"/>
    <col min="6136" max="6136" width="19.140625" style="2" customWidth="1"/>
    <col min="6137" max="6137" width="16.5703125" style="2" bestFit="1" customWidth="1"/>
    <col min="6138" max="6138" width="18.85546875" style="2" customWidth="1"/>
    <col min="6139" max="6139" width="15.42578125" style="2" customWidth="1"/>
    <col min="6140" max="6140" width="12.85546875" style="2" bestFit="1" customWidth="1"/>
    <col min="6141" max="6141" width="17.7109375" style="2" customWidth="1"/>
    <col min="6142" max="6142" width="9.140625" style="2"/>
    <col min="6143" max="6143" width="12.7109375" style="2" bestFit="1" customWidth="1"/>
    <col min="6144" max="6144" width="25.7109375" style="2" customWidth="1"/>
    <col min="6145" max="6145" width="19.5703125" style="2" customWidth="1"/>
    <col min="6146" max="6389" width="9.140625" style="2"/>
    <col min="6390" max="6390" width="9" style="2" bestFit="1" customWidth="1"/>
    <col min="6391" max="6391" width="43.85546875" style="2" customWidth="1"/>
    <col min="6392" max="6392" width="19.140625" style="2" customWidth="1"/>
    <col min="6393" max="6393" width="16.5703125" style="2" bestFit="1" customWidth="1"/>
    <col min="6394" max="6394" width="18.85546875" style="2" customWidth="1"/>
    <col min="6395" max="6395" width="15.42578125" style="2" customWidth="1"/>
    <col min="6396" max="6396" width="12.85546875" style="2" bestFit="1" customWidth="1"/>
    <col min="6397" max="6397" width="17.7109375" style="2" customWidth="1"/>
    <col min="6398" max="6398" width="9.140625" style="2"/>
    <col min="6399" max="6399" width="12.7109375" style="2" bestFit="1" customWidth="1"/>
    <col min="6400" max="6400" width="25.7109375" style="2" customWidth="1"/>
    <col min="6401" max="6401" width="19.5703125" style="2" customWidth="1"/>
    <col min="6402" max="6645" width="9.140625" style="2"/>
    <col min="6646" max="6646" width="9" style="2" bestFit="1" customWidth="1"/>
    <col min="6647" max="6647" width="43.85546875" style="2" customWidth="1"/>
    <col min="6648" max="6648" width="19.140625" style="2" customWidth="1"/>
    <col min="6649" max="6649" width="16.5703125" style="2" bestFit="1" customWidth="1"/>
    <col min="6650" max="6650" width="18.85546875" style="2" customWidth="1"/>
    <col min="6651" max="6651" width="15.42578125" style="2" customWidth="1"/>
    <col min="6652" max="6652" width="12.85546875" style="2" bestFit="1" customWidth="1"/>
    <col min="6653" max="6653" width="17.7109375" style="2" customWidth="1"/>
    <col min="6654" max="6654" width="9.140625" style="2"/>
    <col min="6655" max="6655" width="12.7109375" style="2" bestFit="1" customWidth="1"/>
    <col min="6656" max="6656" width="25.7109375" style="2" customWidth="1"/>
    <col min="6657" max="6657" width="19.5703125" style="2" customWidth="1"/>
    <col min="6658" max="6901" width="9.140625" style="2"/>
    <col min="6902" max="6902" width="9" style="2" bestFit="1" customWidth="1"/>
    <col min="6903" max="6903" width="43.85546875" style="2" customWidth="1"/>
    <col min="6904" max="6904" width="19.140625" style="2" customWidth="1"/>
    <col min="6905" max="6905" width="16.5703125" style="2" bestFit="1" customWidth="1"/>
    <col min="6906" max="6906" width="18.85546875" style="2" customWidth="1"/>
    <col min="6907" max="6907" width="15.42578125" style="2" customWidth="1"/>
    <col min="6908" max="6908" width="12.85546875" style="2" bestFit="1" customWidth="1"/>
    <col min="6909" max="6909" width="17.7109375" style="2" customWidth="1"/>
    <col min="6910" max="6910" width="9.140625" style="2"/>
    <col min="6911" max="6911" width="12.7109375" style="2" bestFit="1" customWidth="1"/>
    <col min="6912" max="6912" width="25.7109375" style="2" customWidth="1"/>
    <col min="6913" max="6913" width="19.5703125" style="2" customWidth="1"/>
    <col min="6914" max="7157" width="9.140625" style="2"/>
    <col min="7158" max="7158" width="9" style="2" bestFit="1" customWidth="1"/>
    <col min="7159" max="7159" width="43.85546875" style="2" customWidth="1"/>
    <col min="7160" max="7160" width="19.140625" style="2" customWidth="1"/>
    <col min="7161" max="7161" width="16.5703125" style="2" bestFit="1" customWidth="1"/>
    <col min="7162" max="7162" width="18.85546875" style="2" customWidth="1"/>
    <col min="7163" max="7163" width="15.42578125" style="2" customWidth="1"/>
    <col min="7164" max="7164" width="12.85546875" style="2" bestFit="1" customWidth="1"/>
    <col min="7165" max="7165" width="17.7109375" style="2" customWidth="1"/>
    <col min="7166" max="7166" width="9.140625" style="2"/>
    <col min="7167" max="7167" width="12.7109375" style="2" bestFit="1" customWidth="1"/>
    <col min="7168" max="7168" width="25.7109375" style="2" customWidth="1"/>
    <col min="7169" max="7169" width="19.5703125" style="2" customWidth="1"/>
    <col min="7170" max="7413" width="9.140625" style="2"/>
    <col min="7414" max="7414" width="9" style="2" bestFit="1" customWidth="1"/>
    <col min="7415" max="7415" width="43.85546875" style="2" customWidth="1"/>
    <col min="7416" max="7416" width="19.140625" style="2" customWidth="1"/>
    <col min="7417" max="7417" width="16.5703125" style="2" bestFit="1" customWidth="1"/>
    <col min="7418" max="7418" width="18.85546875" style="2" customWidth="1"/>
    <col min="7419" max="7419" width="15.42578125" style="2" customWidth="1"/>
    <col min="7420" max="7420" width="12.85546875" style="2" bestFit="1" customWidth="1"/>
    <col min="7421" max="7421" width="17.7109375" style="2" customWidth="1"/>
    <col min="7422" max="7422" width="9.140625" style="2"/>
    <col min="7423" max="7423" width="12.7109375" style="2" bestFit="1" customWidth="1"/>
    <col min="7424" max="7424" width="25.7109375" style="2" customWidth="1"/>
    <col min="7425" max="7425" width="19.5703125" style="2" customWidth="1"/>
    <col min="7426" max="7669" width="9.140625" style="2"/>
    <col min="7670" max="7670" width="9" style="2" bestFit="1" customWidth="1"/>
    <col min="7671" max="7671" width="43.85546875" style="2" customWidth="1"/>
    <col min="7672" max="7672" width="19.140625" style="2" customWidth="1"/>
    <col min="7673" max="7673" width="16.5703125" style="2" bestFit="1" customWidth="1"/>
    <col min="7674" max="7674" width="18.85546875" style="2" customWidth="1"/>
    <col min="7675" max="7675" width="15.42578125" style="2" customWidth="1"/>
    <col min="7676" max="7676" width="12.85546875" style="2" bestFit="1" customWidth="1"/>
    <col min="7677" max="7677" width="17.7109375" style="2" customWidth="1"/>
    <col min="7678" max="7678" width="9.140625" style="2"/>
    <col min="7679" max="7679" width="12.7109375" style="2" bestFit="1" customWidth="1"/>
    <col min="7680" max="7680" width="25.7109375" style="2" customWidth="1"/>
    <col min="7681" max="7681" width="19.5703125" style="2" customWidth="1"/>
    <col min="7682" max="7925" width="9.140625" style="2"/>
    <col min="7926" max="7926" width="9" style="2" bestFit="1" customWidth="1"/>
    <col min="7927" max="7927" width="43.85546875" style="2" customWidth="1"/>
    <col min="7928" max="7928" width="19.140625" style="2" customWidth="1"/>
    <col min="7929" max="7929" width="16.5703125" style="2" bestFit="1" customWidth="1"/>
    <col min="7930" max="7930" width="18.85546875" style="2" customWidth="1"/>
    <col min="7931" max="7931" width="15.42578125" style="2" customWidth="1"/>
    <col min="7932" max="7932" width="12.85546875" style="2" bestFit="1" customWidth="1"/>
    <col min="7933" max="7933" width="17.7109375" style="2" customWidth="1"/>
    <col min="7934" max="7934" width="9.140625" style="2"/>
    <col min="7935" max="7935" width="12.7109375" style="2" bestFit="1" customWidth="1"/>
    <col min="7936" max="7936" width="25.7109375" style="2" customWidth="1"/>
    <col min="7937" max="7937" width="19.5703125" style="2" customWidth="1"/>
    <col min="7938" max="8181" width="9.140625" style="2"/>
    <col min="8182" max="8182" width="9" style="2" bestFit="1" customWidth="1"/>
    <col min="8183" max="8183" width="43.85546875" style="2" customWidth="1"/>
    <col min="8184" max="8184" width="19.140625" style="2" customWidth="1"/>
    <col min="8185" max="8185" width="16.5703125" style="2" bestFit="1" customWidth="1"/>
    <col min="8186" max="8186" width="18.85546875" style="2" customWidth="1"/>
    <col min="8187" max="8187" width="15.42578125" style="2" customWidth="1"/>
    <col min="8188" max="8188" width="12.85546875" style="2" bestFit="1" customWidth="1"/>
    <col min="8189" max="8189" width="17.7109375" style="2" customWidth="1"/>
    <col min="8190" max="8190" width="9.140625" style="2"/>
    <col min="8191" max="8191" width="12.7109375" style="2" bestFit="1" customWidth="1"/>
    <col min="8192" max="8192" width="25.7109375" style="2" customWidth="1"/>
    <col min="8193" max="8193" width="19.5703125" style="2" customWidth="1"/>
    <col min="8194" max="8437" width="9.140625" style="2"/>
    <col min="8438" max="8438" width="9" style="2" bestFit="1" customWidth="1"/>
    <col min="8439" max="8439" width="43.85546875" style="2" customWidth="1"/>
    <col min="8440" max="8440" width="19.140625" style="2" customWidth="1"/>
    <col min="8441" max="8441" width="16.5703125" style="2" bestFit="1" customWidth="1"/>
    <col min="8442" max="8442" width="18.85546875" style="2" customWidth="1"/>
    <col min="8443" max="8443" width="15.42578125" style="2" customWidth="1"/>
    <col min="8444" max="8444" width="12.85546875" style="2" bestFit="1" customWidth="1"/>
    <col min="8445" max="8445" width="17.7109375" style="2" customWidth="1"/>
    <col min="8446" max="8446" width="9.140625" style="2"/>
    <col min="8447" max="8447" width="12.7109375" style="2" bestFit="1" customWidth="1"/>
    <col min="8448" max="8448" width="25.7109375" style="2" customWidth="1"/>
    <col min="8449" max="8449" width="19.5703125" style="2" customWidth="1"/>
    <col min="8450" max="8693" width="9.140625" style="2"/>
    <col min="8694" max="8694" width="9" style="2" bestFit="1" customWidth="1"/>
    <col min="8695" max="8695" width="43.85546875" style="2" customWidth="1"/>
    <col min="8696" max="8696" width="19.140625" style="2" customWidth="1"/>
    <col min="8697" max="8697" width="16.5703125" style="2" bestFit="1" customWidth="1"/>
    <col min="8698" max="8698" width="18.85546875" style="2" customWidth="1"/>
    <col min="8699" max="8699" width="15.42578125" style="2" customWidth="1"/>
    <col min="8700" max="8700" width="12.85546875" style="2" bestFit="1" customWidth="1"/>
    <col min="8701" max="8701" width="17.7109375" style="2" customWidth="1"/>
    <col min="8702" max="8702" width="9.140625" style="2"/>
    <col min="8703" max="8703" width="12.7109375" style="2" bestFit="1" customWidth="1"/>
    <col min="8704" max="8704" width="25.7109375" style="2" customWidth="1"/>
    <col min="8705" max="8705" width="19.5703125" style="2" customWidth="1"/>
    <col min="8706" max="8949" width="9.140625" style="2"/>
    <col min="8950" max="8950" width="9" style="2" bestFit="1" customWidth="1"/>
    <col min="8951" max="8951" width="43.85546875" style="2" customWidth="1"/>
    <col min="8952" max="8952" width="19.140625" style="2" customWidth="1"/>
    <col min="8953" max="8953" width="16.5703125" style="2" bestFit="1" customWidth="1"/>
    <col min="8954" max="8954" width="18.85546875" style="2" customWidth="1"/>
    <col min="8955" max="8955" width="15.42578125" style="2" customWidth="1"/>
    <col min="8956" max="8956" width="12.85546875" style="2" bestFit="1" customWidth="1"/>
    <col min="8957" max="8957" width="17.7109375" style="2" customWidth="1"/>
    <col min="8958" max="8958" width="9.140625" style="2"/>
    <col min="8959" max="8959" width="12.7109375" style="2" bestFit="1" customWidth="1"/>
    <col min="8960" max="8960" width="25.7109375" style="2" customWidth="1"/>
    <col min="8961" max="8961" width="19.5703125" style="2" customWidth="1"/>
    <col min="8962" max="9205" width="9.140625" style="2"/>
    <col min="9206" max="9206" width="9" style="2" bestFit="1" customWidth="1"/>
    <col min="9207" max="9207" width="43.85546875" style="2" customWidth="1"/>
    <col min="9208" max="9208" width="19.140625" style="2" customWidth="1"/>
    <col min="9209" max="9209" width="16.5703125" style="2" bestFit="1" customWidth="1"/>
    <col min="9210" max="9210" width="18.85546875" style="2" customWidth="1"/>
    <col min="9211" max="9211" width="15.42578125" style="2" customWidth="1"/>
    <col min="9212" max="9212" width="12.85546875" style="2" bestFit="1" customWidth="1"/>
    <col min="9213" max="9213" width="17.7109375" style="2" customWidth="1"/>
    <col min="9214" max="9214" width="9.140625" style="2"/>
    <col min="9215" max="9215" width="12.7109375" style="2" bestFit="1" customWidth="1"/>
    <col min="9216" max="9216" width="25.7109375" style="2" customWidth="1"/>
    <col min="9217" max="9217" width="19.5703125" style="2" customWidth="1"/>
    <col min="9218" max="9461" width="9.140625" style="2"/>
    <col min="9462" max="9462" width="9" style="2" bestFit="1" customWidth="1"/>
    <col min="9463" max="9463" width="43.85546875" style="2" customWidth="1"/>
    <col min="9464" max="9464" width="19.140625" style="2" customWidth="1"/>
    <col min="9465" max="9465" width="16.5703125" style="2" bestFit="1" customWidth="1"/>
    <col min="9466" max="9466" width="18.85546875" style="2" customWidth="1"/>
    <col min="9467" max="9467" width="15.42578125" style="2" customWidth="1"/>
    <col min="9468" max="9468" width="12.85546875" style="2" bestFit="1" customWidth="1"/>
    <col min="9469" max="9469" width="17.7109375" style="2" customWidth="1"/>
    <col min="9470" max="9470" width="9.140625" style="2"/>
    <col min="9471" max="9471" width="12.7109375" style="2" bestFit="1" customWidth="1"/>
    <col min="9472" max="9472" width="25.7109375" style="2" customWidth="1"/>
    <col min="9473" max="9473" width="19.5703125" style="2" customWidth="1"/>
    <col min="9474" max="9717" width="9.140625" style="2"/>
    <col min="9718" max="9718" width="9" style="2" bestFit="1" customWidth="1"/>
    <col min="9719" max="9719" width="43.85546875" style="2" customWidth="1"/>
    <col min="9720" max="9720" width="19.140625" style="2" customWidth="1"/>
    <col min="9721" max="9721" width="16.5703125" style="2" bestFit="1" customWidth="1"/>
    <col min="9722" max="9722" width="18.85546875" style="2" customWidth="1"/>
    <col min="9723" max="9723" width="15.42578125" style="2" customWidth="1"/>
    <col min="9724" max="9724" width="12.85546875" style="2" bestFit="1" customWidth="1"/>
    <col min="9725" max="9725" width="17.7109375" style="2" customWidth="1"/>
    <col min="9726" max="9726" width="9.140625" style="2"/>
    <col min="9727" max="9727" width="12.7109375" style="2" bestFit="1" customWidth="1"/>
    <col min="9728" max="9728" width="25.7109375" style="2" customWidth="1"/>
    <col min="9729" max="9729" width="19.5703125" style="2" customWidth="1"/>
    <col min="9730" max="9973" width="9.140625" style="2"/>
    <col min="9974" max="9974" width="9" style="2" bestFit="1" customWidth="1"/>
    <col min="9975" max="9975" width="43.85546875" style="2" customWidth="1"/>
    <col min="9976" max="9976" width="19.140625" style="2" customWidth="1"/>
    <col min="9977" max="9977" width="16.5703125" style="2" bestFit="1" customWidth="1"/>
    <col min="9978" max="9978" width="18.85546875" style="2" customWidth="1"/>
    <col min="9979" max="9979" width="15.42578125" style="2" customWidth="1"/>
    <col min="9980" max="9980" width="12.85546875" style="2" bestFit="1" customWidth="1"/>
    <col min="9981" max="9981" width="17.7109375" style="2" customWidth="1"/>
    <col min="9982" max="9982" width="9.140625" style="2"/>
    <col min="9983" max="9983" width="12.7109375" style="2" bestFit="1" customWidth="1"/>
    <col min="9984" max="9984" width="25.7109375" style="2" customWidth="1"/>
    <col min="9985" max="9985" width="19.5703125" style="2" customWidth="1"/>
    <col min="9986" max="10229" width="9.140625" style="2"/>
    <col min="10230" max="10230" width="9" style="2" bestFit="1" customWidth="1"/>
    <col min="10231" max="10231" width="43.85546875" style="2" customWidth="1"/>
    <col min="10232" max="10232" width="19.140625" style="2" customWidth="1"/>
    <col min="10233" max="10233" width="16.5703125" style="2" bestFit="1" customWidth="1"/>
    <col min="10234" max="10234" width="18.85546875" style="2" customWidth="1"/>
    <col min="10235" max="10235" width="15.42578125" style="2" customWidth="1"/>
    <col min="10236" max="10236" width="12.85546875" style="2" bestFit="1" customWidth="1"/>
    <col min="10237" max="10237" width="17.7109375" style="2" customWidth="1"/>
    <col min="10238" max="10238" width="9.140625" style="2"/>
    <col min="10239" max="10239" width="12.7109375" style="2" bestFit="1" customWidth="1"/>
    <col min="10240" max="10240" width="25.7109375" style="2" customWidth="1"/>
    <col min="10241" max="10241" width="19.5703125" style="2" customWidth="1"/>
    <col min="10242" max="10485" width="9.140625" style="2"/>
    <col min="10486" max="10486" width="9" style="2" bestFit="1" customWidth="1"/>
    <col min="10487" max="10487" width="43.85546875" style="2" customWidth="1"/>
    <col min="10488" max="10488" width="19.140625" style="2" customWidth="1"/>
    <col min="10489" max="10489" width="16.5703125" style="2" bestFit="1" customWidth="1"/>
    <col min="10490" max="10490" width="18.85546875" style="2" customWidth="1"/>
    <col min="10491" max="10491" width="15.42578125" style="2" customWidth="1"/>
    <col min="10492" max="10492" width="12.85546875" style="2" bestFit="1" customWidth="1"/>
    <col min="10493" max="10493" width="17.7109375" style="2" customWidth="1"/>
    <col min="10494" max="10494" width="9.140625" style="2"/>
    <col min="10495" max="10495" width="12.7109375" style="2" bestFit="1" customWidth="1"/>
    <col min="10496" max="10496" width="25.7109375" style="2" customWidth="1"/>
    <col min="10497" max="10497" width="19.5703125" style="2" customWidth="1"/>
    <col min="10498" max="10741" width="9.140625" style="2"/>
    <col min="10742" max="10742" width="9" style="2" bestFit="1" customWidth="1"/>
    <col min="10743" max="10743" width="43.85546875" style="2" customWidth="1"/>
    <col min="10744" max="10744" width="19.140625" style="2" customWidth="1"/>
    <col min="10745" max="10745" width="16.5703125" style="2" bestFit="1" customWidth="1"/>
    <col min="10746" max="10746" width="18.85546875" style="2" customWidth="1"/>
    <col min="10747" max="10747" width="15.42578125" style="2" customWidth="1"/>
    <col min="10748" max="10748" width="12.85546875" style="2" bestFit="1" customWidth="1"/>
    <col min="10749" max="10749" width="17.7109375" style="2" customWidth="1"/>
    <col min="10750" max="10750" width="9.140625" style="2"/>
    <col min="10751" max="10751" width="12.7109375" style="2" bestFit="1" customWidth="1"/>
    <col min="10752" max="10752" width="25.7109375" style="2" customWidth="1"/>
    <col min="10753" max="10753" width="19.5703125" style="2" customWidth="1"/>
    <col min="10754" max="10997" width="9.140625" style="2"/>
    <col min="10998" max="10998" width="9" style="2" bestFit="1" customWidth="1"/>
    <col min="10999" max="10999" width="43.85546875" style="2" customWidth="1"/>
    <col min="11000" max="11000" width="19.140625" style="2" customWidth="1"/>
    <col min="11001" max="11001" width="16.5703125" style="2" bestFit="1" customWidth="1"/>
    <col min="11002" max="11002" width="18.85546875" style="2" customWidth="1"/>
    <col min="11003" max="11003" width="15.42578125" style="2" customWidth="1"/>
    <col min="11004" max="11004" width="12.85546875" style="2" bestFit="1" customWidth="1"/>
    <col min="11005" max="11005" width="17.7109375" style="2" customWidth="1"/>
    <col min="11006" max="11006" width="9.140625" style="2"/>
    <col min="11007" max="11007" width="12.7109375" style="2" bestFit="1" customWidth="1"/>
    <col min="11008" max="11008" width="25.7109375" style="2" customWidth="1"/>
    <col min="11009" max="11009" width="19.5703125" style="2" customWidth="1"/>
    <col min="11010" max="11253" width="9.140625" style="2"/>
    <col min="11254" max="11254" width="9" style="2" bestFit="1" customWidth="1"/>
    <col min="11255" max="11255" width="43.85546875" style="2" customWidth="1"/>
    <col min="11256" max="11256" width="19.140625" style="2" customWidth="1"/>
    <col min="11257" max="11257" width="16.5703125" style="2" bestFit="1" customWidth="1"/>
    <col min="11258" max="11258" width="18.85546875" style="2" customWidth="1"/>
    <col min="11259" max="11259" width="15.42578125" style="2" customWidth="1"/>
    <col min="11260" max="11260" width="12.85546875" style="2" bestFit="1" customWidth="1"/>
    <col min="11261" max="11261" width="17.7109375" style="2" customWidth="1"/>
    <col min="11262" max="11262" width="9.140625" style="2"/>
    <col min="11263" max="11263" width="12.7109375" style="2" bestFit="1" customWidth="1"/>
    <col min="11264" max="11264" width="25.7109375" style="2" customWidth="1"/>
    <col min="11265" max="11265" width="19.5703125" style="2" customWidth="1"/>
    <col min="11266" max="11509" width="9.140625" style="2"/>
    <col min="11510" max="11510" width="9" style="2" bestFit="1" customWidth="1"/>
    <col min="11511" max="11511" width="43.85546875" style="2" customWidth="1"/>
    <col min="11512" max="11512" width="19.140625" style="2" customWidth="1"/>
    <col min="11513" max="11513" width="16.5703125" style="2" bestFit="1" customWidth="1"/>
    <col min="11514" max="11514" width="18.85546875" style="2" customWidth="1"/>
    <col min="11515" max="11515" width="15.42578125" style="2" customWidth="1"/>
    <col min="11516" max="11516" width="12.85546875" style="2" bestFit="1" customWidth="1"/>
    <col min="11517" max="11517" width="17.7109375" style="2" customWidth="1"/>
    <col min="11518" max="11518" width="9.140625" style="2"/>
    <col min="11519" max="11519" width="12.7109375" style="2" bestFit="1" customWidth="1"/>
    <col min="11520" max="11520" width="25.7109375" style="2" customWidth="1"/>
    <col min="11521" max="11521" width="19.5703125" style="2" customWidth="1"/>
    <col min="11522" max="11765" width="9.140625" style="2"/>
    <col min="11766" max="11766" width="9" style="2" bestFit="1" customWidth="1"/>
    <col min="11767" max="11767" width="43.85546875" style="2" customWidth="1"/>
    <col min="11768" max="11768" width="19.140625" style="2" customWidth="1"/>
    <col min="11769" max="11769" width="16.5703125" style="2" bestFit="1" customWidth="1"/>
    <col min="11770" max="11770" width="18.85546875" style="2" customWidth="1"/>
    <col min="11771" max="11771" width="15.42578125" style="2" customWidth="1"/>
    <col min="11772" max="11772" width="12.85546875" style="2" bestFit="1" customWidth="1"/>
    <col min="11773" max="11773" width="17.7109375" style="2" customWidth="1"/>
    <col min="11774" max="11774" width="9.140625" style="2"/>
    <col min="11775" max="11775" width="12.7109375" style="2" bestFit="1" customWidth="1"/>
    <col min="11776" max="11776" width="25.7109375" style="2" customWidth="1"/>
    <col min="11777" max="11777" width="19.5703125" style="2" customWidth="1"/>
    <col min="11778" max="12021" width="9.140625" style="2"/>
    <col min="12022" max="12022" width="9" style="2" bestFit="1" customWidth="1"/>
    <col min="12023" max="12023" width="43.85546875" style="2" customWidth="1"/>
    <col min="12024" max="12024" width="19.140625" style="2" customWidth="1"/>
    <col min="12025" max="12025" width="16.5703125" style="2" bestFit="1" customWidth="1"/>
    <col min="12026" max="12026" width="18.85546875" style="2" customWidth="1"/>
    <col min="12027" max="12027" width="15.42578125" style="2" customWidth="1"/>
    <col min="12028" max="12028" width="12.85546875" style="2" bestFit="1" customWidth="1"/>
    <col min="12029" max="12029" width="17.7109375" style="2" customWidth="1"/>
    <col min="12030" max="12030" width="9.140625" style="2"/>
    <col min="12031" max="12031" width="12.7109375" style="2" bestFit="1" customWidth="1"/>
    <col min="12032" max="12032" width="25.7109375" style="2" customWidth="1"/>
    <col min="12033" max="12033" width="19.5703125" style="2" customWidth="1"/>
    <col min="12034" max="12277" width="9.140625" style="2"/>
    <col min="12278" max="12278" width="9" style="2" bestFit="1" customWidth="1"/>
    <col min="12279" max="12279" width="43.85546875" style="2" customWidth="1"/>
    <col min="12280" max="12280" width="19.140625" style="2" customWidth="1"/>
    <col min="12281" max="12281" width="16.5703125" style="2" bestFit="1" customWidth="1"/>
    <col min="12282" max="12282" width="18.85546875" style="2" customWidth="1"/>
    <col min="12283" max="12283" width="15.42578125" style="2" customWidth="1"/>
    <col min="12284" max="12284" width="12.85546875" style="2" bestFit="1" customWidth="1"/>
    <col min="12285" max="12285" width="17.7109375" style="2" customWidth="1"/>
    <col min="12286" max="12286" width="9.140625" style="2"/>
    <col min="12287" max="12287" width="12.7109375" style="2" bestFit="1" customWidth="1"/>
    <col min="12288" max="12288" width="25.7109375" style="2" customWidth="1"/>
    <col min="12289" max="12289" width="19.5703125" style="2" customWidth="1"/>
    <col min="12290" max="12533" width="9.140625" style="2"/>
    <col min="12534" max="12534" width="9" style="2" bestFit="1" customWidth="1"/>
    <col min="12535" max="12535" width="43.85546875" style="2" customWidth="1"/>
    <col min="12536" max="12536" width="19.140625" style="2" customWidth="1"/>
    <col min="12537" max="12537" width="16.5703125" style="2" bestFit="1" customWidth="1"/>
    <col min="12538" max="12538" width="18.85546875" style="2" customWidth="1"/>
    <col min="12539" max="12539" width="15.42578125" style="2" customWidth="1"/>
    <col min="12540" max="12540" width="12.85546875" style="2" bestFit="1" customWidth="1"/>
    <col min="12541" max="12541" width="17.7109375" style="2" customWidth="1"/>
    <col min="12542" max="12542" width="9.140625" style="2"/>
    <col min="12543" max="12543" width="12.7109375" style="2" bestFit="1" customWidth="1"/>
    <col min="12544" max="12544" width="25.7109375" style="2" customWidth="1"/>
    <col min="12545" max="12545" width="19.5703125" style="2" customWidth="1"/>
    <col min="12546" max="12789" width="9.140625" style="2"/>
    <col min="12790" max="12790" width="9" style="2" bestFit="1" customWidth="1"/>
    <col min="12791" max="12791" width="43.85546875" style="2" customWidth="1"/>
    <col min="12792" max="12792" width="19.140625" style="2" customWidth="1"/>
    <col min="12793" max="12793" width="16.5703125" style="2" bestFit="1" customWidth="1"/>
    <col min="12794" max="12794" width="18.85546875" style="2" customWidth="1"/>
    <col min="12795" max="12795" width="15.42578125" style="2" customWidth="1"/>
    <col min="12796" max="12796" width="12.85546875" style="2" bestFit="1" customWidth="1"/>
    <col min="12797" max="12797" width="17.7109375" style="2" customWidth="1"/>
    <col min="12798" max="12798" width="9.140625" style="2"/>
    <col min="12799" max="12799" width="12.7109375" style="2" bestFit="1" customWidth="1"/>
    <col min="12800" max="12800" width="25.7109375" style="2" customWidth="1"/>
    <col min="12801" max="12801" width="19.5703125" style="2" customWidth="1"/>
    <col min="12802" max="13045" width="9.140625" style="2"/>
    <col min="13046" max="13046" width="9" style="2" bestFit="1" customWidth="1"/>
    <col min="13047" max="13047" width="43.85546875" style="2" customWidth="1"/>
    <col min="13048" max="13048" width="19.140625" style="2" customWidth="1"/>
    <col min="13049" max="13049" width="16.5703125" style="2" bestFit="1" customWidth="1"/>
    <col min="13050" max="13050" width="18.85546875" style="2" customWidth="1"/>
    <col min="13051" max="13051" width="15.42578125" style="2" customWidth="1"/>
    <col min="13052" max="13052" width="12.85546875" style="2" bestFit="1" customWidth="1"/>
    <col min="13053" max="13053" width="17.7109375" style="2" customWidth="1"/>
    <col min="13054" max="13054" width="9.140625" style="2"/>
    <col min="13055" max="13055" width="12.7109375" style="2" bestFit="1" customWidth="1"/>
    <col min="13056" max="13056" width="25.7109375" style="2" customWidth="1"/>
    <col min="13057" max="13057" width="19.5703125" style="2" customWidth="1"/>
    <col min="13058" max="13301" width="9.140625" style="2"/>
    <col min="13302" max="13302" width="9" style="2" bestFit="1" customWidth="1"/>
    <col min="13303" max="13303" width="43.85546875" style="2" customWidth="1"/>
    <col min="13304" max="13304" width="19.140625" style="2" customWidth="1"/>
    <col min="13305" max="13305" width="16.5703125" style="2" bestFit="1" customWidth="1"/>
    <col min="13306" max="13306" width="18.85546875" style="2" customWidth="1"/>
    <col min="13307" max="13307" width="15.42578125" style="2" customWidth="1"/>
    <col min="13308" max="13308" width="12.85546875" style="2" bestFit="1" customWidth="1"/>
    <col min="13309" max="13309" width="17.7109375" style="2" customWidth="1"/>
    <col min="13310" max="13310" width="9.140625" style="2"/>
    <col min="13311" max="13311" width="12.7109375" style="2" bestFit="1" customWidth="1"/>
    <col min="13312" max="13312" width="25.7109375" style="2" customWidth="1"/>
    <col min="13313" max="13313" width="19.5703125" style="2" customWidth="1"/>
    <col min="13314" max="13557" width="9.140625" style="2"/>
    <col min="13558" max="13558" width="9" style="2" bestFit="1" customWidth="1"/>
    <col min="13559" max="13559" width="43.85546875" style="2" customWidth="1"/>
    <col min="13560" max="13560" width="19.140625" style="2" customWidth="1"/>
    <col min="13561" max="13561" width="16.5703125" style="2" bestFit="1" customWidth="1"/>
    <col min="13562" max="13562" width="18.85546875" style="2" customWidth="1"/>
    <col min="13563" max="13563" width="15.42578125" style="2" customWidth="1"/>
    <col min="13564" max="13564" width="12.85546875" style="2" bestFit="1" customWidth="1"/>
    <col min="13565" max="13565" width="17.7109375" style="2" customWidth="1"/>
    <col min="13566" max="13566" width="9.140625" style="2"/>
    <col min="13567" max="13567" width="12.7109375" style="2" bestFit="1" customWidth="1"/>
    <col min="13568" max="13568" width="25.7109375" style="2" customWidth="1"/>
    <col min="13569" max="13569" width="19.5703125" style="2" customWidth="1"/>
    <col min="13570" max="13813" width="9.140625" style="2"/>
    <col min="13814" max="13814" width="9" style="2" bestFit="1" customWidth="1"/>
    <col min="13815" max="13815" width="43.85546875" style="2" customWidth="1"/>
    <col min="13816" max="13816" width="19.140625" style="2" customWidth="1"/>
    <col min="13817" max="13817" width="16.5703125" style="2" bestFit="1" customWidth="1"/>
    <col min="13818" max="13818" width="18.85546875" style="2" customWidth="1"/>
    <col min="13819" max="13819" width="15.42578125" style="2" customWidth="1"/>
    <col min="13820" max="13820" width="12.85546875" style="2" bestFit="1" customWidth="1"/>
    <col min="13821" max="13821" width="17.7109375" style="2" customWidth="1"/>
    <col min="13822" max="13822" width="9.140625" style="2"/>
    <col min="13823" max="13823" width="12.7109375" style="2" bestFit="1" customWidth="1"/>
    <col min="13824" max="13824" width="25.7109375" style="2" customWidth="1"/>
    <col min="13825" max="13825" width="19.5703125" style="2" customWidth="1"/>
    <col min="13826" max="14069" width="9.140625" style="2"/>
    <col min="14070" max="14070" width="9" style="2" bestFit="1" customWidth="1"/>
    <col min="14071" max="14071" width="43.85546875" style="2" customWidth="1"/>
    <col min="14072" max="14072" width="19.140625" style="2" customWidth="1"/>
    <col min="14073" max="14073" width="16.5703125" style="2" bestFit="1" customWidth="1"/>
    <col min="14074" max="14074" width="18.85546875" style="2" customWidth="1"/>
    <col min="14075" max="14075" width="15.42578125" style="2" customWidth="1"/>
    <col min="14076" max="14076" width="12.85546875" style="2" bestFit="1" customWidth="1"/>
    <col min="14077" max="14077" width="17.7109375" style="2" customWidth="1"/>
    <col min="14078" max="14078" width="9.140625" style="2"/>
    <col min="14079" max="14079" width="12.7109375" style="2" bestFit="1" customWidth="1"/>
    <col min="14080" max="14080" width="25.7109375" style="2" customWidth="1"/>
    <col min="14081" max="14081" width="19.5703125" style="2" customWidth="1"/>
    <col min="14082" max="14325" width="9.140625" style="2"/>
    <col min="14326" max="14326" width="9" style="2" bestFit="1" customWidth="1"/>
    <col min="14327" max="14327" width="43.85546875" style="2" customWidth="1"/>
    <col min="14328" max="14328" width="19.140625" style="2" customWidth="1"/>
    <col min="14329" max="14329" width="16.5703125" style="2" bestFit="1" customWidth="1"/>
    <col min="14330" max="14330" width="18.85546875" style="2" customWidth="1"/>
    <col min="14331" max="14331" width="15.42578125" style="2" customWidth="1"/>
    <col min="14332" max="14332" width="12.85546875" style="2" bestFit="1" customWidth="1"/>
    <col min="14333" max="14333" width="17.7109375" style="2" customWidth="1"/>
    <col min="14334" max="14334" width="9.140625" style="2"/>
    <col min="14335" max="14335" width="12.7109375" style="2" bestFit="1" customWidth="1"/>
    <col min="14336" max="14336" width="25.7109375" style="2" customWidth="1"/>
    <col min="14337" max="14337" width="19.5703125" style="2" customWidth="1"/>
    <col min="14338" max="14581" width="9.140625" style="2"/>
    <col min="14582" max="14582" width="9" style="2" bestFit="1" customWidth="1"/>
    <col min="14583" max="14583" width="43.85546875" style="2" customWidth="1"/>
    <col min="14584" max="14584" width="19.140625" style="2" customWidth="1"/>
    <col min="14585" max="14585" width="16.5703125" style="2" bestFit="1" customWidth="1"/>
    <col min="14586" max="14586" width="18.85546875" style="2" customWidth="1"/>
    <col min="14587" max="14587" width="15.42578125" style="2" customWidth="1"/>
    <col min="14588" max="14588" width="12.85546875" style="2" bestFit="1" customWidth="1"/>
    <col min="14589" max="14589" width="17.7109375" style="2" customWidth="1"/>
    <col min="14590" max="14590" width="9.140625" style="2"/>
    <col min="14591" max="14591" width="12.7109375" style="2" bestFit="1" customWidth="1"/>
    <col min="14592" max="14592" width="25.7109375" style="2" customWidth="1"/>
    <col min="14593" max="14593" width="19.5703125" style="2" customWidth="1"/>
    <col min="14594" max="14837" width="9.140625" style="2"/>
    <col min="14838" max="14838" width="9" style="2" bestFit="1" customWidth="1"/>
    <col min="14839" max="14839" width="43.85546875" style="2" customWidth="1"/>
    <col min="14840" max="14840" width="19.140625" style="2" customWidth="1"/>
    <col min="14841" max="14841" width="16.5703125" style="2" bestFit="1" customWidth="1"/>
    <col min="14842" max="14842" width="18.85546875" style="2" customWidth="1"/>
    <col min="14843" max="14843" width="15.42578125" style="2" customWidth="1"/>
    <col min="14844" max="14844" width="12.85546875" style="2" bestFit="1" customWidth="1"/>
    <col min="14845" max="14845" width="17.7109375" style="2" customWidth="1"/>
    <col min="14846" max="14846" width="9.140625" style="2"/>
    <col min="14847" max="14847" width="12.7109375" style="2" bestFit="1" customWidth="1"/>
    <col min="14848" max="14848" width="25.7109375" style="2" customWidth="1"/>
    <col min="14849" max="14849" width="19.5703125" style="2" customWidth="1"/>
    <col min="14850" max="15093" width="9.140625" style="2"/>
    <col min="15094" max="15094" width="9" style="2" bestFit="1" customWidth="1"/>
    <col min="15095" max="15095" width="43.85546875" style="2" customWidth="1"/>
    <col min="15096" max="15096" width="19.140625" style="2" customWidth="1"/>
    <col min="15097" max="15097" width="16.5703125" style="2" bestFit="1" customWidth="1"/>
    <col min="15098" max="15098" width="18.85546875" style="2" customWidth="1"/>
    <col min="15099" max="15099" width="15.42578125" style="2" customWidth="1"/>
    <col min="15100" max="15100" width="12.85546875" style="2" bestFit="1" customWidth="1"/>
    <col min="15101" max="15101" width="17.7109375" style="2" customWidth="1"/>
    <col min="15102" max="15102" width="9.140625" style="2"/>
    <col min="15103" max="15103" width="12.7109375" style="2" bestFit="1" customWidth="1"/>
    <col min="15104" max="15104" width="25.7109375" style="2" customWidth="1"/>
    <col min="15105" max="15105" width="19.5703125" style="2" customWidth="1"/>
    <col min="15106" max="15349" width="9.140625" style="2"/>
    <col min="15350" max="15350" width="9" style="2" bestFit="1" customWidth="1"/>
    <col min="15351" max="15351" width="43.85546875" style="2" customWidth="1"/>
    <col min="15352" max="15352" width="19.140625" style="2" customWidth="1"/>
    <col min="15353" max="15353" width="16.5703125" style="2" bestFit="1" customWidth="1"/>
    <col min="15354" max="15354" width="18.85546875" style="2" customWidth="1"/>
    <col min="15355" max="15355" width="15.42578125" style="2" customWidth="1"/>
    <col min="15356" max="15356" width="12.85546875" style="2" bestFit="1" customWidth="1"/>
    <col min="15357" max="15357" width="17.7109375" style="2" customWidth="1"/>
    <col min="15358" max="15358" width="9.140625" style="2"/>
    <col min="15359" max="15359" width="12.7109375" style="2" bestFit="1" customWidth="1"/>
    <col min="15360" max="15360" width="25.7109375" style="2" customWidth="1"/>
    <col min="15361" max="15361" width="19.5703125" style="2" customWidth="1"/>
    <col min="15362" max="15605" width="9.140625" style="2"/>
    <col min="15606" max="15606" width="9" style="2" bestFit="1" customWidth="1"/>
    <col min="15607" max="15607" width="43.85546875" style="2" customWidth="1"/>
    <col min="15608" max="15608" width="19.140625" style="2" customWidth="1"/>
    <col min="15609" max="15609" width="16.5703125" style="2" bestFit="1" customWidth="1"/>
    <col min="15610" max="15610" width="18.85546875" style="2" customWidth="1"/>
    <col min="15611" max="15611" width="15.42578125" style="2" customWidth="1"/>
    <col min="15612" max="15612" width="12.85546875" style="2" bestFit="1" customWidth="1"/>
    <col min="15613" max="15613" width="17.7109375" style="2" customWidth="1"/>
    <col min="15614" max="15614" width="9.140625" style="2"/>
    <col min="15615" max="15615" width="12.7109375" style="2" bestFit="1" customWidth="1"/>
    <col min="15616" max="15616" width="25.7109375" style="2" customWidth="1"/>
    <col min="15617" max="15617" width="19.5703125" style="2" customWidth="1"/>
    <col min="15618" max="15861" width="9.140625" style="2"/>
    <col min="15862" max="15862" width="9" style="2" bestFit="1" customWidth="1"/>
    <col min="15863" max="15863" width="43.85546875" style="2" customWidth="1"/>
    <col min="15864" max="15864" width="19.140625" style="2" customWidth="1"/>
    <col min="15865" max="15865" width="16.5703125" style="2" bestFit="1" customWidth="1"/>
    <col min="15866" max="15866" width="18.85546875" style="2" customWidth="1"/>
    <col min="15867" max="15867" width="15.42578125" style="2" customWidth="1"/>
    <col min="15868" max="15868" width="12.85546875" style="2" bestFit="1" customWidth="1"/>
    <col min="15869" max="15869" width="17.7109375" style="2" customWidth="1"/>
    <col min="15870" max="15870" width="9.140625" style="2"/>
    <col min="15871" max="15871" width="12.7109375" style="2" bestFit="1" customWidth="1"/>
    <col min="15872" max="15872" width="25.7109375" style="2" customWidth="1"/>
    <col min="15873" max="15873" width="19.5703125" style="2" customWidth="1"/>
    <col min="15874" max="16117" width="9.140625" style="2"/>
    <col min="16118" max="16118" width="9" style="2" bestFit="1" customWidth="1"/>
    <col min="16119" max="16119" width="43.85546875" style="2" customWidth="1"/>
    <col min="16120" max="16120" width="19.140625" style="2" customWidth="1"/>
    <col min="16121" max="16121" width="16.5703125" style="2" bestFit="1" customWidth="1"/>
    <col min="16122" max="16122" width="18.85546875" style="2" customWidth="1"/>
    <col min="16123" max="16123" width="15.42578125" style="2" customWidth="1"/>
    <col min="16124" max="16124" width="12.85546875" style="2" bestFit="1" customWidth="1"/>
    <col min="16125" max="16125" width="17.7109375" style="2" customWidth="1"/>
    <col min="16126" max="16126" width="9.140625" style="2"/>
    <col min="16127" max="16127" width="12.7109375" style="2" bestFit="1" customWidth="1"/>
    <col min="16128" max="16128" width="25.7109375" style="2" customWidth="1"/>
    <col min="16129" max="16129" width="19.5703125" style="2" customWidth="1"/>
    <col min="16130" max="16384" width="9.140625" style="2"/>
  </cols>
  <sheetData>
    <row r="1" spans="1:3" ht="19.149999999999999" customHeight="1" x14ac:dyDescent="0.25">
      <c r="A1" s="1" t="s">
        <v>369</v>
      </c>
      <c r="C1" s="3"/>
    </row>
    <row r="2" spans="1:3" ht="19.149999999999999" customHeight="1" thickBot="1" x14ac:dyDescent="0.3">
      <c r="A2" s="1" t="s">
        <v>370</v>
      </c>
      <c r="C2" s="3"/>
    </row>
    <row r="3" spans="1:3" ht="32.25" thickBot="1" x14ac:dyDescent="0.3">
      <c r="A3" s="35" t="s">
        <v>0</v>
      </c>
      <c r="B3" s="34" t="s">
        <v>1</v>
      </c>
      <c r="C3" s="33" t="s">
        <v>2</v>
      </c>
    </row>
    <row r="4" spans="1:3" x14ac:dyDescent="0.25">
      <c r="A4" s="5">
        <v>151</v>
      </c>
      <c r="B4" s="5" t="s">
        <v>3</v>
      </c>
      <c r="C4" s="6"/>
    </row>
    <row r="5" spans="1:3" ht="19.899999999999999" customHeight="1" x14ac:dyDescent="0.25">
      <c r="A5" s="9">
        <v>1511</v>
      </c>
      <c r="B5" s="9" t="s">
        <v>4</v>
      </c>
      <c r="C5" s="7"/>
    </row>
    <row r="6" spans="1:3" x14ac:dyDescent="0.25">
      <c r="A6" s="8">
        <v>151101</v>
      </c>
      <c r="B6" s="8" t="s">
        <v>5</v>
      </c>
      <c r="C6" s="7">
        <v>19490761</v>
      </c>
    </row>
    <row r="7" spans="1:3" x14ac:dyDescent="0.25">
      <c r="A7" s="8">
        <v>151102</v>
      </c>
      <c r="B7" s="8" t="s">
        <v>6</v>
      </c>
      <c r="C7" s="7">
        <v>3281273</v>
      </c>
    </row>
    <row r="8" spans="1:3" x14ac:dyDescent="0.25">
      <c r="A8" s="8">
        <v>151103</v>
      </c>
      <c r="B8" s="8" t="s">
        <v>7</v>
      </c>
      <c r="C8" s="7">
        <v>11807907</v>
      </c>
    </row>
    <row r="9" spans="1:3" x14ac:dyDescent="0.25">
      <c r="A9" s="8">
        <v>151104</v>
      </c>
      <c r="B9" s="8" t="s">
        <v>8</v>
      </c>
      <c r="C9" s="7">
        <v>1644963</v>
      </c>
    </row>
    <row r="10" spans="1:3" s="1" customFormat="1" x14ac:dyDescent="0.25">
      <c r="A10" s="9"/>
      <c r="B10" s="9" t="s">
        <v>9</v>
      </c>
      <c r="C10" s="10">
        <f>SUM(C6:C9)</f>
        <v>36224904</v>
      </c>
    </row>
    <row r="11" spans="1:3" x14ac:dyDescent="0.25">
      <c r="A11" s="9">
        <v>1512</v>
      </c>
      <c r="B11" s="9" t="s">
        <v>10</v>
      </c>
      <c r="C11" s="7"/>
    </row>
    <row r="12" spans="1:3" x14ac:dyDescent="0.25">
      <c r="A12" s="8">
        <v>151201</v>
      </c>
      <c r="B12" s="8" t="s">
        <v>11</v>
      </c>
      <c r="C12" s="7">
        <v>88065</v>
      </c>
    </row>
    <row r="13" spans="1:3" s="1" customFormat="1" x14ac:dyDescent="0.25">
      <c r="A13" s="9"/>
      <c r="B13" s="9" t="s">
        <v>9</v>
      </c>
      <c r="C13" s="10">
        <f>SUM(C12)</f>
        <v>88065</v>
      </c>
    </row>
    <row r="14" spans="1:3" s="1" customFormat="1" x14ac:dyDescent="0.25">
      <c r="A14" s="9"/>
      <c r="B14" s="9" t="s">
        <v>12</v>
      </c>
      <c r="C14" s="10">
        <f>C10+C13</f>
        <v>36312969</v>
      </c>
    </row>
    <row r="15" spans="1:3" x14ac:dyDescent="0.25">
      <c r="A15" s="9">
        <v>1520</v>
      </c>
      <c r="B15" s="9" t="s">
        <v>13</v>
      </c>
      <c r="C15" s="7"/>
    </row>
    <row r="16" spans="1:3" x14ac:dyDescent="0.25">
      <c r="A16" s="8">
        <v>152001</v>
      </c>
      <c r="B16" s="8" t="s">
        <v>14</v>
      </c>
      <c r="C16" s="7">
        <v>495000</v>
      </c>
    </row>
    <row r="17" spans="1:3" x14ac:dyDescent="0.25">
      <c r="A17" s="8">
        <v>152002</v>
      </c>
      <c r="B17" s="8" t="s">
        <v>15</v>
      </c>
      <c r="C17" s="7">
        <v>155500</v>
      </c>
    </row>
    <row r="18" spans="1:3" x14ac:dyDescent="0.25">
      <c r="A18" s="8">
        <v>152003</v>
      </c>
      <c r="B18" s="8" t="s">
        <v>16</v>
      </c>
      <c r="C18" s="7">
        <v>320000</v>
      </c>
    </row>
    <row r="19" spans="1:3" x14ac:dyDescent="0.25">
      <c r="A19" s="8">
        <v>152004</v>
      </c>
      <c r="B19" s="8" t="s">
        <v>17</v>
      </c>
      <c r="C19" s="7">
        <v>322500</v>
      </c>
    </row>
    <row r="20" spans="1:3" x14ac:dyDescent="0.25">
      <c r="A20" s="8">
        <v>152007</v>
      </c>
      <c r="B20" s="8" t="s">
        <v>18</v>
      </c>
      <c r="C20" s="7">
        <v>345780</v>
      </c>
    </row>
    <row r="21" spans="1:3" x14ac:dyDescent="0.25">
      <c r="A21" s="8">
        <v>152008</v>
      </c>
      <c r="B21" s="8" t="s">
        <v>19</v>
      </c>
      <c r="C21" s="7">
        <v>120000</v>
      </c>
    </row>
    <row r="22" spans="1:3" x14ac:dyDescent="0.25">
      <c r="A22" s="8">
        <v>152009</v>
      </c>
      <c r="B22" s="8" t="s">
        <v>20</v>
      </c>
      <c r="C22" s="7">
        <v>30000</v>
      </c>
    </row>
    <row r="23" spans="1:3" x14ac:dyDescent="0.25">
      <c r="A23" s="8">
        <v>152011</v>
      </c>
      <c r="B23" s="8" t="s">
        <v>21</v>
      </c>
      <c r="C23" s="7">
        <v>15000</v>
      </c>
    </row>
    <row r="24" spans="1:3" x14ac:dyDescent="0.25">
      <c r="A24" s="8">
        <v>152012</v>
      </c>
      <c r="B24" s="8" t="s">
        <v>22</v>
      </c>
      <c r="C24" s="7">
        <v>10000</v>
      </c>
    </row>
    <row r="25" spans="1:3" x14ac:dyDescent="0.25">
      <c r="A25" s="8">
        <v>152013</v>
      </c>
      <c r="B25" s="8" t="s">
        <v>23</v>
      </c>
      <c r="C25" s="7">
        <v>158400</v>
      </c>
    </row>
    <row r="26" spans="1:3" x14ac:dyDescent="0.25">
      <c r="A26" s="8">
        <v>152016</v>
      </c>
      <c r="B26" s="8" t="s">
        <v>24</v>
      </c>
      <c r="C26" s="7">
        <v>150000</v>
      </c>
    </row>
    <row r="27" spans="1:3" x14ac:dyDescent="0.25">
      <c r="A27" s="8">
        <v>152017</v>
      </c>
      <c r="B27" s="8" t="s">
        <v>25</v>
      </c>
      <c r="C27" s="7">
        <v>1250</v>
      </c>
    </row>
    <row r="28" spans="1:3" x14ac:dyDescent="0.25">
      <c r="A28" s="8">
        <v>152020</v>
      </c>
      <c r="B28" s="8" t="s">
        <v>26</v>
      </c>
      <c r="C28" s="7">
        <v>69000</v>
      </c>
    </row>
    <row r="29" spans="1:3" x14ac:dyDescent="0.25">
      <c r="A29" s="8">
        <v>152021</v>
      </c>
      <c r="B29" s="8" t="s">
        <v>27</v>
      </c>
      <c r="C29" s="7">
        <v>17400</v>
      </c>
    </row>
    <row r="30" spans="1:3" x14ac:dyDescent="0.25">
      <c r="A30" s="8">
        <v>152024</v>
      </c>
      <c r="B30" s="8" t="s">
        <v>28</v>
      </c>
      <c r="C30" s="7">
        <v>36000</v>
      </c>
    </row>
    <row r="31" spans="1:3" x14ac:dyDescent="0.25">
      <c r="A31" s="8">
        <v>152034</v>
      </c>
      <c r="B31" s="8" t="s">
        <v>29</v>
      </c>
      <c r="C31" s="7">
        <v>1023980</v>
      </c>
    </row>
    <row r="32" spans="1:3" x14ac:dyDescent="0.25">
      <c r="A32" s="8">
        <v>152033</v>
      </c>
      <c r="B32" s="8" t="s">
        <v>30</v>
      </c>
      <c r="C32" s="7">
        <v>390000</v>
      </c>
    </row>
    <row r="33" spans="1:3" x14ac:dyDescent="0.25">
      <c r="A33" s="8">
        <v>152037</v>
      </c>
      <c r="B33" s="8" t="s">
        <v>31</v>
      </c>
      <c r="C33" s="7">
        <v>27555</v>
      </c>
    </row>
    <row r="34" spans="1:3" x14ac:dyDescent="0.25">
      <c r="A34" s="8">
        <v>152038</v>
      </c>
      <c r="B34" s="8" t="s">
        <v>32</v>
      </c>
      <c r="C34" s="7">
        <v>12500</v>
      </c>
    </row>
    <row r="35" spans="1:3" x14ac:dyDescent="0.25">
      <c r="A35" s="8">
        <v>152039</v>
      </c>
      <c r="B35" s="8" t="s">
        <v>33</v>
      </c>
      <c r="C35" s="7">
        <v>48000</v>
      </c>
    </row>
    <row r="36" spans="1:3" x14ac:dyDescent="0.25">
      <c r="A36" s="8">
        <v>152042</v>
      </c>
      <c r="B36" s="8" t="s">
        <v>34</v>
      </c>
      <c r="C36" s="7"/>
    </row>
    <row r="37" spans="1:3" x14ac:dyDescent="0.25">
      <c r="A37" s="8">
        <v>152045</v>
      </c>
      <c r="B37" s="8" t="s">
        <v>35</v>
      </c>
      <c r="C37" s="7">
        <v>159500</v>
      </c>
    </row>
    <row r="38" spans="1:3" x14ac:dyDescent="0.25">
      <c r="A38" s="8">
        <v>152046</v>
      </c>
      <c r="B38" s="8" t="s">
        <v>36</v>
      </c>
      <c r="C38" s="7">
        <v>11100</v>
      </c>
    </row>
    <row r="39" spans="1:3" x14ac:dyDescent="0.25">
      <c r="A39" s="8">
        <v>152047</v>
      </c>
      <c r="B39" s="8" t="s">
        <v>37</v>
      </c>
      <c r="C39" s="7">
        <v>172500</v>
      </c>
    </row>
    <row r="40" spans="1:3" x14ac:dyDescent="0.25">
      <c r="A40" s="8">
        <v>152048</v>
      </c>
      <c r="B40" s="8" t="s">
        <v>38</v>
      </c>
      <c r="C40" s="7">
        <v>2665</v>
      </c>
    </row>
    <row r="41" spans="1:3" x14ac:dyDescent="0.25">
      <c r="A41" s="8">
        <v>152051</v>
      </c>
      <c r="B41" s="8" t="s">
        <v>39</v>
      </c>
      <c r="C41" s="7">
        <v>379543</v>
      </c>
    </row>
    <row r="42" spans="1:3" x14ac:dyDescent="0.25">
      <c r="A42" s="8">
        <v>152054</v>
      </c>
      <c r="B42" s="8" t="s">
        <v>40</v>
      </c>
      <c r="C42" s="7">
        <v>58920</v>
      </c>
    </row>
    <row r="43" spans="1:3" x14ac:dyDescent="0.25">
      <c r="A43" s="8">
        <v>152056</v>
      </c>
      <c r="B43" s="8" t="s">
        <v>41</v>
      </c>
      <c r="C43" s="7">
        <v>1000</v>
      </c>
    </row>
    <row r="44" spans="1:3" x14ac:dyDescent="0.25">
      <c r="A44" s="8">
        <v>152059</v>
      </c>
      <c r="B44" s="8" t="s">
        <v>42</v>
      </c>
      <c r="C44" s="7"/>
    </row>
    <row r="45" spans="1:3" x14ac:dyDescent="0.25">
      <c r="A45" s="8">
        <v>152063</v>
      </c>
      <c r="B45" s="8" t="s">
        <v>43</v>
      </c>
      <c r="C45" s="7">
        <v>348340</v>
      </c>
    </row>
    <row r="46" spans="1:3" x14ac:dyDescent="0.25">
      <c r="A46" s="8">
        <v>152065</v>
      </c>
      <c r="B46" s="8" t="s">
        <v>44</v>
      </c>
      <c r="C46" s="7">
        <v>18000</v>
      </c>
    </row>
    <row r="47" spans="1:3" x14ac:dyDescent="0.25">
      <c r="A47" s="8">
        <v>152066</v>
      </c>
      <c r="B47" s="8" t="s">
        <v>45</v>
      </c>
      <c r="C47" s="7">
        <v>205400</v>
      </c>
    </row>
    <row r="48" spans="1:3" x14ac:dyDescent="0.25">
      <c r="A48" s="8">
        <v>152067</v>
      </c>
      <c r="B48" s="8" t="s">
        <v>46</v>
      </c>
      <c r="C48" s="7">
        <v>90000</v>
      </c>
    </row>
    <row r="49" spans="1:3" x14ac:dyDescent="0.25">
      <c r="A49" s="8">
        <v>152070</v>
      </c>
      <c r="B49" s="8" t="s">
        <v>47</v>
      </c>
      <c r="C49" s="7"/>
    </row>
    <row r="50" spans="1:3" x14ac:dyDescent="0.25">
      <c r="A50" s="8">
        <v>152072</v>
      </c>
      <c r="B50" s="8" t="s">
        <v>48</v>
      </c>
      <c r="C50" s="7">
        <v>50000</v>
      </c>
    </row>
    <row r="51" spans="1:3" x14ac:dyDescent="0.25">
      <c r="A51" s="8">
        <v>152081</v>
      </c>
      <c r="B51" s="8" t="s">
        <v>49</v>
      </c>
      <c r="C51" s="7">
        <v>150000</v>
      </c>
    </row>
    <row r="52" spans="1:3" x14ac:dyDescent="0.25">
      <c r="A52" s="8">
        <v>152084</v>
      </c>
      <c r="B52" s="8" t="s">
        <v>50</v>
      </c>
      <c r="C52" s="7">
        <v>8040</v>
      </c>
    </row>
    <row r="53" spans="1:3" x14ac:dyDescent="0.25">
      <c r="A53" s="8">
        <v>152087</v>
      </c>
      <c r="B53" s="8" t="s">
        <v>51</v>
      </c>
      <c r="C53" s="7">
        <v>9325</v>
      </c>
    </row>
    <row r="54" spans="1:3" x14ac:dyDescent="0.25">
      <c r="A54" s="8">
        <v>152088</v>
      </c>
      <c r="B54" s="8" t="s">
        <v>52</v>
      </c>
      <c r="C54" s="7">
        <v>5000</v>
      </c>
    </row>
    <row r="55" spans="1:3" x14ac:dyDescent="0.25">
      <c r="A55" s="8">
        <v>152199</v>
      </c>
      <c r="B55" s="8" t="s">
        <v>53</v>
      </c>
      <c r="C55" s="7">
        <v>405600</v>
      </c>
    </row>
    <row r="56" spans="1:3" s="1" customFormat="1" x14ac:dyDescent="0.25">
      <c r="A56" s="9"/>
      <c r="B56" s="9" t="s">
        <v>12</v>
      </c>
      <c r="C56" s="10">
        <f>SUM(C16:C55)</f>
        <v>5822798</v>
      </c>
    </row>
    <row r="57" spans="1:3" x14ac:dyDescent="0.25">
      <c r="A57" s="9">
        <v>1530</v>
      </c>
      <c r="B57" s="9" t="s">
        <v>54</v>
      </c>
      <c r="C57" s="7"/>
    </row>
    <row r="58" spans="1:3" x14ac:dyDescent="0.25">
      <c r="A58" s="8">
        <v>153001</v>
      </c>
      <c r="B58" s="8" t="s">
        <v>55</v>
      </c>
      <c r="C58" s="7">
        <v>985500</v>
      </c>
    </row>
    <row r="59" spans="1:3" x14ac:dyDescent="0.25">
      <c r="A59" s="8">
        <v>153002</v>
      </c>
      <c r="B59" s="8" t="s">
        <v>56</v>
      </c>
      <c r="C59" s="7">
        <v>230100</v>
      </c>
    </row>
    <row r="60" spans="1:3" x14ac:dyDescent="0.25">
      <c r="A60" s="8">
        <v>153003</v>
      </c>
      <c r="B60" s="8" t="s">
        <v>57</v>
      </c>
      <c r="C60" s="7">
        <v>22800</v>
      </c>
    </row>
    <row r="61" spans="1:3" x14ac:dyDescent="0.25">
      <c r="A61" s="8">
        <v>153004</v>
      </c>
      <c r="B61" s="8" t="s">
        <v>58</v>
      </c>
      <c r="C61" s="7">
        <v>305500</v>
      </c>
    </row>
    <row r="62" spans="1:3" x14ac:dyDescent="0.25">
      <c r="A62" s="8">
        <v>153005</v>
      </c>
      <c r="B62" s="8" t="s">
        <v>59</v>
      </c>
      <c r="C62" s="7">
        <v>35920</v>
      </c>
    </row>
    <row r="63" spans="1:3" x14ac:dyDescent="0.25">
      <c r="A63" s="8">
        <v>153099</v>
      </c>
      <c r="B63" s="8" t="s">
        <v>60</v>
      </c>
      <c r="C63" s="7">
        <v>40535</v>
      </c>
    </row>
    <row r="64" spans="1:3" s="1" customFormat="1" x14ac:dyDescent="0.25">
      <c r="A64" s="9"/>
      <c r="B64" s="9" t="s">
        <v>12</v>
      </c>
      <c r="C64" s="10">
        <f>SUM(C58:C63)</f>
        <v>1620355</v>
      </c>
    </row>
    <row r="65" spans="1:3" x14ac:dyDescent="0.25">
      <c r="A65" s="9">
        <v>1540</v>
      </c>
      <c r="B65" s="9" t="s">
        <v>61</v>
      </c>
      <c r="C65" s="7"/>
    </row>
    <row r="66" spans="1:3" x14ac:dyDescent="0.25">
      <c r="A66" s="8">
        <v>154001</v>
      </c>
      <c r="B66" s="8" t="s">
        <v>62</v>
      </c>
      <c r="C66" s="7">
        <v>22300</v>
      </c>
    </row>
    <row r="67" spans="1:3" x14ac:dyDescent="0.25">
      <c r="A67" s="8">
        <v>154002</v>
      </c>
      <c r="B67" s="8" t="s">
        <v>63</v>
      </c>
      <c r="C67" s="7">
        <v>2012</v>
      </c>
    </row>
    <row r="68" spans="1:3" x14ac:dyDescent="0.25">
      <c r="A68" s="8">
        <v>154003</v>
      </c>
      <c r="B68" s="8" t="s">
        <v>64</v>
      </c>
      <c r="C68" s="7">
        <v>90000</v>
      </c>
    </row>
    <row r="69" spans="1:3" x14ac:dyDescent="0.25">
      <c r="A69" s="8">
        <v>154004</v>
      </c>
      <c r="B69" s="8" t="s">
        <v>65</v>
      </c>
      <c r="C69" s="7">
        <v>9365</v>
      </c>
    </row>
    <row r="70" spans="1:3" x14ac:dyDescent="0.25">
      <c r="A70" s="8">
        <v>154005</v>
      </c>
      <c r="B70" s="8" t="s">
        <v>66</v>
      </c>
      <c r="C70" s="7">
        <v>3000</v>
      </c>
    </row>
    <row r="71" spans="1:3" x14ac:dyDescent="0.25">
      <c r="A71" s="8">
        <v>154006</v>
      </c>
      <c r="B71" s="8" t="s">
        <v>67</v>
      </c>
      <c r="C71" s="7">
        <v>726000</v>
      </c>
    </row>
    <row r="72" spans="1:3" x14ac:dyDescent="0.25">
      <c r="A72" s="8">
        <v>154008</v>
      </c>
      <c r="B72" s="8" t="s">
        <v>68</v>
      </c>
      <c r="C72" s="7">
        <v>360000</v>
      </c>
    </row>
    <row r="73" spans="1:3" x14ac:dyDescent="0.25">
      <c r="A73" s="8">
        <v>154011</v>
      </c>
      <c r="B73" s="8" t="s">
        <v>69</v>
      </c>
      <c r="C73" s="7">
        <v>230000</v>
      </c>
    </row>
    <row r="74" spans="1:3" x14ac:dyDescent="0.25">
      <c r="A74" s="8">
        <v>154016</v>
      </c>
      <c r="B74" s="8" t="s">
        <v>70</v>
      </c>
      <c r="C74" s="7"/>
    </row>
    <row r="75" spans="1:3" x14ac:dyDescent="0.25">
      <c r="A75" s="8">
        <v>154017</v>
      </c>
      <c r="B75" s="8" t="s">
        <v>71</v>
      </c>
      <c r="C75" s="7">
        <v>83085</v>
      </c>
    </row>
    <row r="76" spans="1:3" x14ac:dyDescent="0.25">
      <c r="A76" s="8">
        <v>154018</v>
      </c>
      <c r="B76" s="8" t="s">
        <v>72</v>
      </c>
      <c r="C76" s="7">
        <v>110770</v>
      </c>
    </row>
    <row r="77" spans="1:3" x14ac:dyDescent="0.25">
      <c r="A77" s="8">
        <v>154019</v>
      </c>
      <c r="B77" s="8" t="s">
        <v>73</v>
      </c>
      <c r="C77" s="7">
        <v>111066</v>
      </c>
    </row>
    <row r="78" spans="1:3" x14ac:dyDescent="0.25">
      <c r="A78" s="8">
        <v>154020</v>
      </c>
      <c r="B78" s="8" t="s">
        <v>74</v>
      </c>
      <c r="C78" s="7"/>
    </row>
    <row r="79" spans="1:3" x14ac:dyDescent="0.25">
      <c r="A79" s="8">
        <v>154021</v>
      </c>
      <c r="B79" s="8" t="s">
        <v>75</v>
      </c>
      <c r="C79" s="7">
        <v>215333</v>
      </c>
    </row>
    <row r="80" spans="1:3" x14ac:dyDescent="0.25">
      <c r="A80" s="8">
        <v>154023</v>
      </c>
      <c r="B80" s="8" t="s">
        <v>76</v>
      </c>
      <c r="C80" s="7"/>
    </row>
    <row r="81" spans="1:3" x14ac:dyDescent="0.25">
      <c r="A81" s="8">
        <v>154024</v>
      </c>
      <c r="B81" s="8" t="s">
        <v>77</v>
      </c>
      <c r="C81" s="7"/>
    </row>
    <row r="82" spans="1:3" x14ac:dyDescent="0.25">
      <c r="A82" s="8">
        <v>154026</v>
      </c>
      <c r="B82" s="8" t="s">
        <v>78</v>
      </c>
      <c r="C82" s="7">
        <v>4899</v>
      </c>
    </row>
    <row r="83" spans="1:3" x14ac:dyDescent="0.25">
      <c r="A83" s="8">
        <v>154027</v>
      </c>
      <c r="B83" s="8" t="s">
        <v>79</v>
      </c>
      <c r="C83" s="7">
        <v>11134</v>
      </c>
    </row>
    <row r="84" spans="1:3" x14ac:dyDescent="0.25">
      <c r="A84" s="8">
        <v>154028</v>
      </c>
      <c r="B84" s="8" t="s">
        <v>80</v>
      </c>
      <c r="C84" s="7">
        <v>71104</v>
      </c>
    </row>
    <row r="85" spans="1:3" x14ac:dyDescent="0.25">
      <c r="A85" s="8">
        <v>154029</v>
      </c>
      <c r="B85" s="8" t="s">
        <v>81</v>
      </c>
      <c r="C85" s="7">
        <v>148889</v>
      </c>
    </row>
    <row r="86" spans="1:3" x14ac:dyDescent="0.25">
      <c r="A86" s="8">
        <v>154031</v>
      </c>
      <c r="B86" s="8" t="s">
        <v>82</v>
      </c>
      <c r="C86" s="7">
        <v>20000</v>
      </c>
    </row>
    <row r="87" spans="1:3" x14ac:dyDescent="0.25">
      <c r="A87" s="8">
        <v>154032</v>
      </c>
      <c r="B87" s="8" t="s">
        <v>8</v>
      </c>
      <c r="C87" s="7">
        <v>417000</v>
      </c>
    </row>
    <row r="88" spans="1:3" x14ac:dyDescent="0.25">
      <c r="A88" s="8">
        <v>154033</v>
      </c>
      <c r="B88" s="8" t="s">
        <v>83</v>
      </c>
      <c r="C88" s="7">
        <v>48000</v>
      </c>
    </row>
    <row r="89" spans="1:3" x14ac:dyDescent="0.25">
      <c r="A89" s="8">
        <v>154034</v>
      </c>
      <c r="B89" s="8" t="s">
        <v>84</v>
      </c>
      <c r="C89" s="7">
        <v>32000</v>
      </c>
    </row>
    <row r="90" spans="1:3" x14ac:dyDescent="0.25">
      <c r="A90" s="8">
        <v>154099</v>
      </c>
      <c r="B90" s="8" t="s">
        <v>85</v>
      </c>
      <c r="C90" s="7">
        <v>277777</v>
      </c>
    </row>
    <row r="91" spans="1:3" s="1" customFormat="1" x14ac:dyDescent="0.25">
      <c r="A91" s="9"/>
      <c r="B91" s="9" t="s">
        <v>12</v>
      </c>
      <c r="C91" s="10">
        <f>SUM(C66:C90)</f>
        <v>2993734</v>
      </c>
    </row>
    <row r="92" spans="1:3" x14ac:dyDescent="0.25">
      <c r="A92" s="9">
        <v>1550</v>
      </c>
      <c r="B92" s="9" t="s">
        <v>86</v>
      </c>
      <c r="C92" s="7"/>
    </row>
    <row r="93" spans="1:3" x14ac:dyDescent="0.25">
      <c r="A93" s="8">
        <v>155001</v>
      </c>
      <c r="B93" s="8" t="s">
        <v>87</v>
      </c>
      <c r="C93" s="7">
        <v>2398500</v>
      </c>
    </row>
    <row r="94" spans="1:3" x14ac:dyDescent="0.25">
      <c r="A94" s="8">
        <v>155002</v>
      </c>
      <c r="B94" s="8" t="s">
        <v>88</v>
      </c>
      <c r="C94" s="7">
        <v>7500</v>
      </c>
    </row>
    <row r="95" spans="1:3" x14ac:dyDescent="0.25">
      <c r="A95" s="8">
        <v>155003</v>
      </c>
      <c r="B95" s="8" t="s">
        <v>89</v>
      </c>
      <c r="C95" s="7">
        <v>1550</v>
      </c>
    </row>
    <row r="96" spans="1:3" x14ac:dyDescent="0.25">
      <c r="A96" s="8">
        <v>155004</v>
      </c>
      <c r="B96" s="8" t="s">
        <v>90</v>
      </c>
      <c r="C96" s="7"/>
    </row>
    <row r="97" spans="1:3" x14ac:dyDescent="0.25">
      <c r="A97" s="8">
        <v>155005</v>
      </c>
      <c r="B97" s="8" t="s">
        <v>91</v>
      </c>
      <c r="C97" s="7"/>
    </row>
    <row r="98" spans="1:3" x14ac:dyDescent="0.25">
      <c r="A98" s="8">
        <v>155006</v>
      </c>
      <c r="B98" s="8" t="s">
        <v>92</v>
      </c>
      <c r="C98" s="7"/>
    </row>
    <row r="99" spans="1:3" x14ac:dyDescent="0.25">
      <c r="A99" s="8">
        <v>155007</v>
      </c>
      <c r="B99" s="8" t="s">
        <v>93</v>
      </c>
      <c r="C99" s="7">
        <v>7500</v>
      </c>
    </row>
    <row r="100" spans="1:3" x14ac:dyDescent="0.25">
      <c r="A100" s="8">
        <v>155008</v>
      </c>
      <c r="B100" s="8" t="s">
        <v>94</v>
      </c>
      <c r="C100" s="7">
        <v>282000</v>
      </c>
    </row>
    <row r="101" spans="1:3" x14ac:dyDescent="0.25">
      <c r="A101" s="8">
        <v>155009</v>
      </c>
      <c r="B101" s="8" t="s">
        <v>95</v>
      </c>
      <c r="C101" s="7">
        <v>1151700</v>
      </c>
    </row>
    <row r="102" spans="1:3" x14ac:dyDescent="0.25">
      <c r="A102" s="8">
        <v>155010</v>
      </c>
      <c r="B102" s="8" t="s">
        <v>96</v>
      </c>
      <c r="C102" s="7">
        <v>1800</v>
      </c>
    </row>
    <row r="103" spans="1:3" x14ac:dyDescent="0.25">
      <c r="A103" s="8">
        <v>155011</v>
      </c>
      <c r="B103" s="8" t="s">
        <v>97</v>
      </c>
      <c r="C103" s="7">
        <v>15000</v>
      </c>
    </row>
    <row r="104" spans="1:3" x14ac:dyDescent="0.25">
      <c r="A104" s="8">
        <v>155012</v>
      </c>
      <c r="B104" s="8" t="s">
        <v>98</v>
      </c>
      <c r="C104" s="7"/>
    </row>
    <row r="105" spans="1:3" x14ac:dyDescent="0.25">
      <c r="A105" s="8">
        <v>155013</v>
      </c>
      <c r="B105" s="8" t="s">
        <v>99</v>
      </c>
      <c r="C105" s="7"/>
    </row>
    <row r="106" spans="1:3" s="1" customFormat="1" x14ac:dyDescent="0.25">
      <c r="A106" s="8">
        <v>155099</v>
      </c>
      <c r="B106" s="8" t="s">
        <v>100</v>
      </c>
      <c r="C106" s="7"/>
    </row>
    <row r="107" spans="1:3" s="1" customFormat="1" x14ac:dyDescent="0.25">
      <c r="A107" s="9"/>
      <c r="B107" s="9" t="s">
        <v>12</v>
      </c>
      <c r="C107" s="10">
        <f>SUM(C93:C106)</f>
        <v>3865550</v>
      </c>
    </row>
    <row r="108" spans="1:3" x14ac:dyDescent="0.25">
      <c r="A108" s="9">
        <v>1560</v>
      </c>
      <c r="B108" s="9" t="s">
        <v>101</v>
      </c>
      <c r="C108" s="7"/>
    </row>
    <row r="109" spans="1:3" x14ac:dyDescent="0.25">
      <c r="A109" s="8">
        <v>156001</v>
      </c>
      <c r="B109" s="8" t="s">
        <v>102</v>
      </c>
      <c r="C109" s="7"/>
    </row>
    <row r="110" spans="1:3" x14ac:dyDescent="0.25">
      <c r="A110" s="8">
        <v>156002</v>
      </c>
      <c r="B110" s="8" t="s">
        <v>103</v>
      </c>
      <c r="C110" s="7"/>
    </row>
    <row r="111" spans="1:3" x14ac:dyDescent="0.25">
      <c r="A111" s="8">
        <v>156003</v>
      </c>
      <c r="B111" s="8" t="s">
        <v>104</v>
      </c>
      <c r="C111" s="7"/>
    </row>
    <row r="112" spans="1:3" x14ac:dyDescent="0.25">
      <c r="A112" s="8">
        <v>156004</v>
      </c>
      <c r="B112" s="8" t="s">
        <v>105</v>
      </c>
      <c r="C112" s="7"/>
    </row>
    <row r="113" spans="1:3" x14ac:dyDescent="0.25">
      <c r="A113" s="8">
        <v>156005</v>
      </c>
      <c r="B113" s="8" t="s">
        <v>106</v>
      </c>
      <c r="C113" s="7"/>
    </row>
    <row r="114" spans="1:3" x14ac:dyDescent="0.25">
      <c r="A114" s="8">
        <v>156006</v>
      </c>
      <c r="B114" s="8" t="s">
        <v>107</v>
      </c>
      <c r="C114" s="7"/>
    </row>
    <row r="115" spans="1:3" x14ac:dyDescent="0.25">
      <c r="A115" s="8">
        <v>156007</v>
      </c>
      <c r="B115" s="8" t="s">
        <v>108</v>
      </c>
      <c r="C115" s="7">
        <v>24500</v>
      </c>
    </row>
    <row r="116" spans="1:3" x14ac:dyDescent="0.25">
      <c r="A116" s="8">
        <v>156008</v>
      </c>
      <c r="B116" s="8" t="s">
        <v>109</v>
      </c>
      <c r="C116" s="7"/>
    </row>
    <row r="117" spans="1:3" x14ac:dyDescent="0.25">
      <c r="A117" s="8">
        <v>156009</v>
      </c>
      <c r="B117" s="8" t="s">
        <v>110</v>
      </c>
      <c r="C117" s="7"/>
    </row>
    <row r="118" spans="1:3" x14ac:dyDescent="0.25">
      <c r="A118" s="8">
        <v>156010</v>
      </c>
      <c r="B118" s="8" t="s">
        <v>111</v>
      </c>
      <c r="C118" s="7"/>
    </row>
    <row r="119" spans="1:3" x14ac:dyDescent="0.25">
      <c r="A119" s="8">
        <v>156011</v>
      </c>
      <c r="B119" s="8" t="s">
        <v>112</v>
      </c>
      <c r="C119" s="7"/>
    </row>
    <row r="120" spans="1:3" x14ac:dyDescent="0.25">
      <c r="A120" s="8">
        <v>156012</v>
      </c>
      <c r="B120" s="8" t="s">
        <v>113</v>
      </c>
      <c r="C120" s="7"/>
    </row>
    <row r="121" spans="1:3" s="1" customFormat="1" x14ac:dyDescent="0.25">
      <c r="A121" s="9"/>
      <c r="B121" s="9" t="s">
        <v>12</v>
      </c>
      <c r="C121" s="10">
        <f>SUM(C109:C120)</f>
        <v>24500</v>
      </c>
    </row>
    <row r="122" spans="1:3" x14ac:dyDescent="0.25">
      <c r="A122" s="9">
        <v>1570</v>
      </c>
      <c r="B122" s="9" t="s">
        <v>114</v>
      </c>
      <c r="C122" s="7"/>
    </row>
    <row r="123" spans="1:3" x14ac:dyDescent="0.25">
      <c r="A123" s="8">
        <v>157001</v>
      </c>
      <c r="B123" s="8" t="s">
        <v>115</v>
      </c>
      <c r="C123" s="7"/>
    </row>
    <row r="124" spans="1:3" x14ac:dyDescent="0.25">
      <c r="A124" s="8">
        <v>157002</v>
      </c>
      <c r="B124" s="8" t="s">
        <v>116</v>
      </c>
      <c r="C124" s="7"/>
    </row>
    <row r="125" spans="1:3" x14ac:dyDescent="0.25">
      <c r="A125" s="8">
        <v>157003</v>
      </c>
      <c r="B125" s="8" t="s">
        <v>117</v>
      </c>
      <c r="C125" s="7"/>
    </row>
    <row r="126" spans="1:3" x14ac:dyDescent="0.25">
      <c r="A126" s="8">
        <v>157004</v>
      </c>
      <c r="B126" s="8" t="s">
        <v>118</v>
      </c>
      <c r="C126" s="7"/>
    </row>
    <row r="127" spans="1:3" x14ac:dyDescent="0.25">
      <c r="A127" s="8">
        <v>157005</v>
      </c>
      <c r="B127" s="8" t="s">
        <v>119</v>
      </c>
      <c r="C127" s="7">
        <v>48000</v>
      </c>
    </row>
    <row r="128" spans="1:3" x14ac:dyDescent="0.25">
      <c r="A128" s="8">
        <v>157006</v>
      </c>
      <c r="B128" s="8" t="s">
        <v>120</v>
      </c>
      <c r="C128" s="7"/>
    </row>
    <row r="129" spans="1:3" x14ac:dyDescent="0.25">
      <c r="A129" s="8">
        <v>157007</v>
      </c>
      <c r="B129" s="8" t="s">
        <v>121</v>
      </c>
      <c r="C129" s="7"/>
    </row>
    <row r="130" spans="1:3" x14ac:dyDescent="0.25">
      <c r="A130" s="8">
        <v>157008</v>
      </c>
      <c r="B130" s="8" t="s">
        <v>122</v>
      </c>
      <c r="C130" s="7"/>
    </row>
    <row r="131" spans="1:3" x14ac:dyDescent="0.25">
      <c r="A131" s="8">
        <v>157012</v>
      </c>
      <c r="B131" s="8" t="s">
        <v>123</v>
      </c>
      <c r="C131" s="7"/>
    </row>
    <row r="132" spans="1:3" x14ac:dyDescent="0.25">
      <c r="A132" s="8">
        <v>157013</v>
      </c>
      <c r="B132" s="8" t="s">
        <v>124</v>
      </c>
      <c r="C132" s="7"/>
    </row>
    <row r="133" spans="1:3" ht="15" customHeight="1" x14ac:dyDescent="0.25">
      <c r="A133" s="8">
        <v>157099</v>
      </c>
      <c r="B133" s="8" t="s">
        <v>125</v>
      </c>
      <c r="C133" s="7">
        <v>50000</v>
      </c>
    </row>
    <row r="134" spans="1:3" s="1" customFormat="1" x14ac:dyDescent="0.25">
      <c r="A134" s="9"/>
      <c r="B134" s="9" t="s">
        <v>12</v>
      </c>
      <c r="C134" s="10">
        <f>SUM(C123:C133)</f>
        <v>98000</v>
      </c>
    </row>
    <row r="135" spans="1:3" x14ac:dyDescent="0.25">
      <c r="A135" s="9">
        <v>1580</v>
      </c>
      <c r="B135" s="9" t="s">
        <v>126</v>
      </c>
      <c r="C135" s="7"/>
    </row>
    <row r="136" spans="1:3" x14ac:dyDescent="0.25">
      <c r="A136" s="8">
        <v>158001</v>
      </c>
      <c r="B136" s="8" t="s">
        <v>127</v>
      </c>
      <c r="C136" s="7">
        <v>36058151</v>
      </c>
    </row>
    <row r="137" spans="1:3" x14ac:dyDescent="0.25">
      <c r="A137" s="8">
        <v>158002</v>
      </c>
      <c r="B137" s="8" t="s">
        <v>128</v>
      </c>
      <c r="C137" s="7">
        <v>3200587</v>
      </c>
    </row>
    <row r="138" spans="1:3" x14ac:dyDescent="0.25">
      <c r="A138" s="8">
        <v>158003</v>
      </c>
      <c r="B138" s="8" t="s">
        <v>129</v>
      </c>
      <c r="C138" s="7">
        <v>2818861</v>
      </c>
    </row>
    <row r="139" spans="1:3" x14ac:dyDescent="0.25">
      <c r="A139" s="8">
        <v>158004</v>
      </c>
      <c r="B139" s="8" t="s">
        <v>130</v>
      </c>
      <c r="C139" s="7">
        <v>14727797</v>
      </c>
    </row>
    <row r="140" spans="1:3" x14ac:dyDescent="0.25">
      <c r="A140" s="8">
        <v>158005</v>
      </c>
      <c r="B140" s="8" t="s">
        <v>131</v>
      </c>
      <c r="C140" s="7">
        <v>150000</v>
      </c>
    </row>
    <row r="141" spans="1:3" x14ac:dyDescent="0.25">
      <c r="A141" s="8">
        <v>158006</v>
      </c>
      <c r="B141" s="8" t="s">
        <v>132</v>
      </c>
      <c r="C141" s="7"/>
    </row>
    <row r="142" spans="1:3" x14ac:dyDescent="0.25">
      <c r="A142" s="8">
        <v>158007</v>
      </c>
      <c r="B142" s="8" t="s">
        <v>133</v>
      </c>
      <c r="C142" s="7"/>
    </row>
    <row r="143" spans="1:3" x14ac:dyDescent="0.25">
      <c r="A143" s="8">
        <v>158008</v>
      </c>
      <c r="B143" s="8" t="s">
        <v>134</v>
      </c>
      <c r="C143" s="7"/>
    </row>
    <row r="144" spans="1:3" x14ac:dyDescent="0.25">
      <c r="A144" s="8">
        <v>158099</v>
      </c>
      <c r="B144" s="8" t="s">
        <v>135</v>
      </c>
      <c r="C144" s="7">
        <v>22022738</v>
      </c>
    </row>
    <row r="145" spans="1:3" s="1" customFormat="1" x14ac:dyDescent="0.25">
      <c r="A145" s="9"/>
      <c r="B145" s="9" t="s">
        <v>12</v>
      </c>
      <c r="C145" s="10">
        <f>SUM(C136:C144)</f>
        <v>78978134</v>
      </c>
    </row>
    <row r="146" spans="1:3" x14ac:dyDescent="0.25">
      <c r="A146" s="9">
        <v>1590</v>
      </c>
      <c r="B146" s="9" t="s">
        <v>136</v>
      </c>
      <c r="C146" s="7"/>
    </row>
    <row r="147" spans="1:3" x14ac:dyDescent="0.25">
      <c r="A147" s="9">
        <v>1590</v>
      </c>
      <c r="B147" s="8" t="s">
        <v>137</v>
      </c>
      <c r="C147" s="7">
        <v>8340000</v>
      </c>
    </row>
    <row r="148" spans="1:3" x14ac:dyDescent="0.25">
      <c r="A148" s="9">
        <v>1590</v>
      </c>
      <c r="B148" s="8" t="s">
        <v>138</v>
      </c>
      <c r="C148" s="7"/>
    </row>
    <row r="149" spans="1:3" x14ac:dyDescent="0.25">
      <c r="A149" s="9">
        <v>1590</v>
      </c>
      <c r="B149" s="8" t="s">
        <v>139</v>
      </c>
      <c r="C149" s="7"/>
    </row>
    <row r="150" spans="1:3" s="1" customFormat="1" ht="16.5" thickBot="1" x14ac:dyDescent="0.3">
      <c r="A150" s="11"/>
      <c r="B150" s="11" t="s">
        <v>12</v>
      </c>
      <c r="C150" s="12">
        <f>SUM(C147:C149)</f>
        <v>8340000</v>
      </c>
    </row>
    <row r="151" spans="1:3" s="1" customFormat="1" ht="26.45" customHeight="1" thickBot="1" x14ac:dyDescent="0.3">
      <c r="A151" s="13"/>
      <c r="B151" s="14" t="s">
        <v>140</v>
      </c>
      <c r="C151" s="15">
        <f>C150+C145+C134+C121+C107+C91+C64+C56+C14</f>
        <v>138056040</v>
      </c>
    </row>
    <row r="152" spans="1:3" ht="16.5" thickBot="1" x14ac:dyDescent="0.3">
      <c r="A152" s="16"/>
      <c r="B152" s="17"/>
      <c r="C152" s="18"/>
    </row>
    <row r="153" spans="1:3" ht="22.9" customHeight="1" thickBot="1" x14ac:dyDescent="0.3">
      <c r="A153" s="19">
        <v>2</v>
      </c>
      <c r="B153" s="20" t="s">
        <v>141</v>
      </c>
      <c r="C153" s="21"/>
    </row>
    <row r="154" spans="1:3" x14ac:dyDescent="0.25">
      <c r="A154" s="5">
        <v>21</v>
      </c>
      <c r="B154" s="5" t="s">
        <v>142</v>
      </c>
      <c r="C154" s="6"/>
    </row>
    <row r="155" spans="1:3" x14ac:dyDescent="0.25">
      <c r="A155" s="9">
        <v>2112</v>
      </c>
      <c r="B155" s="9" t="s">
        <v>143</v>
      </c>
      <c r="C155" s="7"/>
    </row>
    <row r="156" spans="1:3" x14ac:dyDescent="0.25">
      <c r="A156" s="8">
        <v>211212</v>
      </c>
      <c r="B156" s="8" t="s">
        <v>144</v>
      </c>
      <c r="C156" s="7">
        <v>246390</v>
      </c>
    </row>
    <row r="157" spans="1:3" x14ac:dyDescent="0.25">
      <c r="A157" s="9">
        <v>2113</v>
      </c>
      <c r="B157" s="9" t="s">
        <v>145</v>
      </c>
      <c r="C157" s="7"/>
    </row>
    <row r="158" spans="1:3" x14ac:dyDescent="0.25">
      <c r="A158" s="8">
        <v>211310</v>
      </c>
      <c r="B158" s="8" t="s">
        <v>146</v>
      </c>
      <c r="C158" s="7"/>
    </row>
    <row r="159" spans="1:3" x14ac:dyDescent="0.25">
      <c r="A159" s="8">
        <v>211320</v>
      </c>
      <c r="B159" s="8" t="s">
        <v>147</v>
      </c>
      <c r="C159" s="7">
        <v>5281836</v>
      </c>
    </row>
    <row r="160" spans="1:3" x14ac:dyDescent="0.25">
      <c r="A160" s="8">
        <v>211330</v>
      </c>
      <c r="B160" s="8" t="s">
        <v>148</v>
      </c>
      <c r="C160" s="7">
        <v>6563753</v>
      </c>
    </row>
    <row r="161" spans="1:3" x14ac:dyDescent="0.25">
      <c r="A161" s="8">
        <v>211340</v>
      </c>
      <c r="B161" s="8" t="s">
        <v>149</v>
      </c>
      <c r="C161" s="7">
        <v>5748172</v>
      </c>
    </row>
    <row r="162" spans="1:3" x14ac:dyDescent="0.25">
      <c r="A162" s="8">
        <v>211350</v>
      </c>
      <c r="B162" s="8" t="s">
        <v>150</v>
      </c>
      <c r="C162" s="7">
        <v>9153628</v>
      </c>
    </row>
    <row r="163" spans="1:3" s="1" customFormat="1" x14ac:dyDescent="0.25">
      <c r="B163" s="9" t="s">
        <v>12</v>
      </c>
      <c r="C163" s="3">
        <f>SUM(C156:C162)</f>
        <v>26993779</v>
      </c>
    </row>
    <row r="164" spans="1:3" x14ac:dyDescent="0.25">
      <c r="A164" s="9">
        <v>2120</v>
      </c>
      <c r="B164" s="9" t="s">
        <v>151</v>
      </c>
      <c r="C164" s="7"/>
    </row>
    <row r="165" spans="1:3" x14ac:dyDescent="0.25">
      <c r="A165" s="8">
        <v>212010</v>
      </c>
      <c r="B165" s="8" t="s">
        <v>152</v>
      </c>
      <c r="C165" s="7">
        <v>1578569</v>
      </c>
    </row>
    <row r="166" spans="1:3" s="1" customFormat="1" x14ac:dyDescent="0.25">
      <c r="A166" s="9"/>
      <c r="B166" s="9" t="s">
        <v>9</v>
      </c>
      <c r="C166" s="10">
        <f>SUM(C165)</f>
        <v>1578569</v>
      </c>
    </row>
    <row r="167" spans="1:3" s="1" customFormat="1" x14ac:dyDescent="0.25">
      <c r="A167" s="9"/>
      <c r="B167" s="9" t="s">
        <v>12</v>
      </c>
      <c r="C167" s="10">
        <f>C166+C163</f>
        <v>28572348</v>
      </c>
    </row>
    <row r="168" spans="1:3" x14ac:dyDescent="0.25">
      <c r="A168" s="9">
        <v>2131</v>
      </c>
      <c r="B168" s="9" t="s">
        <v>153</v>
      </c>
      <c r="C168" s="7"/>
    </row>
    <row r="169" spans="1:3" x14ac:dyDescent="0.25">
      <c r="A169" s="9">
        <v>2132</v>
      </c>
      <c r="B169" s="9" t="s">
        <v>154</v>
      </c>
      <c r="C169" s="7"/>
    </row>
    <row r="170" spans="1:3" x14ac:dyDescent="0.25">
      <c r="A170" s="8">
        <v>213211</v>
      </c>
      <c r="B170" s="8" t="s">
        <v>155</v>
      </c>
      <c r="C170" s="7"/>
    </row>
    <row r="171" spans="1:3" x14ac:dyDescent="0.25">
      <c r="A171" s="8">
        <v>213217</v>
      </c>
      <c r="B171" s="8" t="s">
        <v>156</v>
      </c>
      <c r="C171" s="7"/>
    </row>
    <row r="172" spans="1:3" x14ac:dyDescent="0.25">
      <c r="A172" s="8">
        <v>213299</v>
      </c>
      <c r="B172" s="8" t="s">
        <v>157</v>
      </c>
      <c r="C172" s="7"/>
    </row>
    <row r="173" spans="1:3" s="1" customFormat="1" x14ac:dyDescent="0.25">
      <c r="A173" s="9"/>
      <c r="B173" s="9" t="s">
        <v>12</v>
      </c>
      <c r="C173" s="10"/>
    </row>
    <row r="174" spans="1:3" x14ac:dyDescent="0.25">
      <c r="A174" s="9">
        <v>21</v>
      </c>
      <c r="B174" s="9" t="s">
        <v>158</v>
      </c>
      <c r="C174" s="7"/>
    </row>
    <row r="175" spans="1:3" x14ac:dyDescent="0.25">
      <c r="A175" s="9">
        <v>214</v>
      </c>
      <c r="B175" s="9" t="s">
        <v>159</v>
      </c>
      <c r="C175" s="7"/>
    </row>
    <row r="176" spans="1:3" x14ac:dyDescent="0.25">
      <c r="A176" s="9">
        <v>2142</v>
      </c>
      <c r="B176" s="9" t="s">
        <v>160</v>
      </c>
      <c r="C176" s="7"/>
    </row>
    <row r="177" spans="1:3" x14ac:dyDescent="0.25">
      <c r="A177" s="8">
        <v>214210</v>
      </c>
      <c r="B177" s="8" t="s">
        <v>161</v>
      </c>
      <c r="C177" s="7">
        <v>1372762</v>
      </c>
    </row>
    <row r="178" spans="1:3" x14ac:dyDescent="0.25">
      <c r="A178" s="8">
        <v>214220</v>
      </c>
      <c r="B178" s="8" t="s">
        <v>162</v>
      </c>
      <c r="C178" s="7">
        <v>11268</v>
      </c>
    </row>
    <row r="179" spans="1:3" x14ac:dyDescent="0.25">
      <c r="A179" s="8">
        <v>214230</v>
      </c>
      <c r="B179" s="8" t="s">
        <v>163</v>
      </c>
      <c r="C179" s="7">
        <v>353592</v>
      </c>
    </row>
    <row r="180" spans="1:3" x14ac:dyDescent="0.25">
      <c r="A180" s="8">
        <v>214240</v>
      </c>
      <c r="B180" s="8" t="s">
        <v>164</v>
      </c>
      <c r="C180" s="7"/>
    </row>
    <row r="181" spans="1:3" x14ac:dyDescent="0.25">
      <c r="A181" s="8">
        <v>214250</v>
      </c>
      <c r="B181" s="8" t="s">
        <v>165</v>
      </c>
      <c r="C181" s="7">
        <v>185864</v>
      </c>
    </row>
    <row r="182" spans="1:3" x14ac:dyDescent="0.25">
      <c r="A182" s="8">
        <v>214260</v>
      </c>
      <c r="B182" s="8" t="s">
        <v>166</v>
      </c>
      <c r="C182" s="7">
        <v>129793</v>
      </c>
    </row>
    <row r="183" spans="1:3" x14ac:dyDescent="0.25">
      <c r="A183" s="8">
        <v>214270</v>
      </c>
      <c r="B183" s="8" t="s">
        <v>167</v>
      </c>
      <c r="C183" s="7"/>
    </row>
    <row r="184" spans="1:3" x14ac:dyDescent="0.25">
      <c r="A184" s="8">
        <v>214280</v>
      </c>
      <c r="B184" s="8" t="s">
        <v>168</v>
      </c>
      <c r="C184" s="7"/>
    </row>
    <row r="185" spans="1:3" x14ac:dyDescent="0.25">
      <c r="A185" s="8">
        <v>214290</v>
      </c>
      <c r="B185" s="8" t="s">
        <v>169</v>
      </c>
      <c r="C185" s="7"/>
    </row>
    <row r="186" spans="1:3" x14ac:dyDescent="0.25">
      <c r="A186" s="8">
        <v>214200</v>
      </c>
      <c r="B186" s="8" t="s">
        <v>170</v>
      </c>
      <c r="C186" s="7"/>
    </row>
    <row r="187" spans="1:3" s="1" customFormat="1" ht="14.25" customHeight="1" x14ac:dyDescent="0.25">
      <c r="A187" s="9"/>
      <c r="B187" s="9" t="s">
        <v>12</v>
      </c>
      <c r="C187" s="10">
        <f>SUM(C177:C186)</f>
        <v>2053279</v>
      </c>
    </row>
    <row r="188" spans="1:3" s="1" customFormat="1" x14ac:dyDescent="0.25">
      <c r="A188" s="9"/>
      <c r="B188" s="1" t="s">
        <v>171</v>
      </c>
      <c r="C188" s="10">
        <f>C167+C173+C187</f>
        <v>30625627</v>
      </c>
    </row>
    <row r="189" spans="1:3" x14ac:dyDescent="0.25">
      <c r="A189" s="9">
        <v>2143</v>
      </c>
      <c r="B189" s="9" t="s">
        <v>172</v>
      </c>
      <c r="C189" s="7"/>
    </row>
    <row r="190" spans="1:3" x14ac:dyDescent="0.25">
      <c r="A190" s="8">
        <v>215510</v>
      </c>
      <c r="B190" s="8" t="s">
        <v>173</v>
      </c>
      <c r="C190" s="7">
        <v>1440000</v>
      </c>
    </row>
    <row r="191" spans="1:3" s="1" customFormat="1" x14ac:dyDescent="0.25">
      <c r="A191" s="9"/>
      <c r="B191" s="9" t="s">
        <v>174</v>
      </c>
      <c r="C191" s="10">
        <f>C188+C190</f>
        <v>32065627</v>
      </c>
    </row>
    <row r="192" spans="1:3" x14ac:dyDescent="0.25">
      <c r="A192" s="9">
        <v>221</v>
      </c>
      <c r="B192" s="9" t="s">
        <v>175</v>
      </c>
      <c r="C192" s="7"/>
    </row>
    <row r="193" spans="1:3" x14ac:dyDescent="0.25">
      <c r="A193" s="9">
        <v>2210</v>
      </c>
      <c r="B193" s="9" t="s">
        <v>176</v>
      </c>
      <c r="C193" s="7"/>
    </row>
    <row r="194" spans="1:3" x14ac:dyDescent="0.25">
      <c r="A194" s="8">
        <v>221010</v>
      </c>
      <c r="B194" s="8" t="s">
        <v>177</v>
      </c>
      <c r="C194" s="7">
        <v>3792004</v>
      </c>
    </row>
    <row r="195" spans="1:3" x14ac:dyDescent="0.25">
      <c r="A195" s="8">
        <v>221020</v>
      </c>
      <c r="B195" s="8" t="s">
        <v>178</v>
      </c>
      <c r="C195" s="7">
        <v>30000</v>
      </c>
    </row>
    <row r="196" spans="1:3" x14ac:dyDescent="0.25">
      <c r="A196" s="8">
        <v>221030</v>
      </c>
      <c r="B196" s="8" t="s">
        <v>179</v>
      </c>
      <c r="C196" s="7">
        <v>70600</v>
      </c>
    </row>
    <row r="197" spans="1:3" x14ac:dyDescent="0.25">
      <c r="A197" s="8">
        <v>221040</v>
      </c>
      <c r="B197" s="8" t="s">
        <v>180</v>
      </c>
      <c r="C197" s="7">
        <v>10480</v>
      </c>
    </row>
    <row r="198" spans="1:3" x14ac:dyDescent="0.25">
      <c r="A198" s="8">
        <v>221050</v>
      </c>
      <c r="B198" s="8" t="s">
        <v>181</v>
      </c>
      <c r="C198" s="7">
        <v>51300</v>
      </c>
    </row>
    <row r="199" spans="1:3" x14ac:dyDescent="0.25">
      <c r="A199" s="8">
        <v>221060</v>
      </c>
      <c r="B199" s="8" t="s">
        <v>182</v>
      </c>
      <c r="C199" s="7">
        <v>149000</v>
      </c>
    </row>
    <row r="200" spans="1:3" x14ac:dyDescent="0.25">
      <c r="A200" s="8">
        <v>221080</v>
      </c>
      <c r="B200" s="8" t="s">
        <v>183</v>
      </c>
      <c r="C200" s="7">
        <v>30000</v>
      </c>
    </row>
    <row r="201" spans="1:3" x14ac:dyDescent="0.25">
      <c r="A201" s="8">
        <v>221090</v>
      </c>
      <c r="B201" s="8" t="s">
        <v>184</v>
      </c>
      <c r="C201" s="7">
        <v>134400</v>
      </c>
    </row>
    <row r="202" spans="1:3" x14ac:dyDescent="0.25">
      <c r="A202" s="8">
        <v>221099</v>
      </c>
      <c r="B202" s="8" t="s">
        <v>185</v>
      </c>
      <c r="C202" s="7">
        <v>466800</v>
      </c>
    </row>
    <row r="203" spans="1:3" s="1" customFormat="1" x14ac:dyDescent="0.25">
      <c r="A203" s="9"/>
      <c r="B203" s="9" t="s">
        <v>12</v>
      </c>
      <c r="C203" s="10">
        <f>SUM(C194:C202)</f>
        <v>4734584</v>
      </c>
    </row>
    <row r="204" spans="1:3" x14ac:dyDescent="0.25">
      <c r="A204" s="9">
        <v>2220</v>
      </c>
      <c r="B204" s="9" t="s">
        <v>186</v>
      </c>
      <c r="C204" s="7"/>
    </row>
    <row r="205" spans="1:3" x14ac:dyDescent="0.25">
      <c r="A205" s="8">
        <v>222010</v>
      </c>
      <c r="B205" s="8" t="s">
        <v>187</v>
      </c>
      <c r="C205" s="7"/>
    </row>
    <row r="206" spans="1:3" x14ac:dyDescent="0.25">
      <c r="A206" s="8">
        <v>222020</v>
      </c>
      <c r="B206" s="8" t="s">
        <v>188</v>
      </c>
      <c r="C206" s="7">
        <v>112000</v>
      </c>
    </row>
    <row r="207" spans="1:3" x14ac:dyDescent="0.25">
      <c r="A207" s="8">
        <v>222030</v>
      </c>
      <c r="B207" s="8" t="s">
        <v>189</v>
      </c>
      <c r="C207" s="7">
        <v>512200</v>
      </c>
    </row>
    <row r="208" spans="1:3" x14ac:dyDescent="0.25">
      <c r="A208" s="8">
        <v>222040</v>
      </c>
      <c r="B208" s="8" t="s">
        <v>190</v>
      </c>
      <c r="C208" s="7">
        <v>896150</v>
      </c>
    </row>
    <row r="209" spans="1:3" x14ac:dyDescent="0.25">
      <c r="A209" s="8">
        <v>222050</v>
      </c>
      <c r="B209" s="8" t="s">
        <v>191</v>
      </c>
      <c r="C209" s="7">
        <v>61591</v>
      </c>
    </row>
    <row r="210" spans="1:3" x14ac:dyDescent="0.25">
      <c r="A210" s="8">
        <v>222060</v>
      </c>
      <c r="B210" s="8" t="s">
        <v>192</v>
      </c>
      <c r="C210" s="7">
        <v>0</v>
      </c>
    </row>
    <row r="211" spans="1:3" x14ac:dyDescent="0.25">
      <c r="A211" s="8">
        <v>222070</v>
      </c>
      <c r="B211" s="8" t="s">
        <v>193</v>
      </c>
      <c r="C211" s="7"/>
    </row>
    <row r="212" spans="1:3" s="1" customFormat="1" x14ac:dyDescent="0.25">
      <c r="A212" s="9"/>
      <c r="B212" s="9" t="s">
        <v>12</v>
      </c>
      <c r="C212" s="10">
        <f>SUM(C206:C211)</f>
        <v>1581941</v>
      </c>
    </row>
    <row r="213" spans="1:3" ht="31.5" x14ac:dyDescent="0.25">
      <c r="A213" s="9">
        <v>2230</v>
      </c>
      <c r="B213" s="36" t="s">
        <v>194</v>
      </c>
      <c r="C213" s="7"/>
    </row>
    <row r="214" spans="1:3" x14ac:dyDescent="0.25">
      <c r="A214" s="8">
        <v>223010</v>
      </c>
      <c r="B214" s="8" t="s">
        <v>195</v>
      </c>
      <c r="C214" s="7">
        <v>6825408</v>
      </c>
    </row>
    <row r="215" spans="1:3" x14ac:dyDescent="0.25">
      <c r="A215" s="8">
        <v>223020</v>
      </c>
      <c r="B215" s="8" t="s">
        <v>196</v>
      </c>
      <c r="C215" s="7">
        <v>2022589</v>
      </c>
    </row>
    <row r="216" spans="1:3" x14ac:dyDescent="0.25">
      <c r="A216" s="8">
        <v>223030</v>
      </c>
      <c r="B216" s="8" t="s">
        <v>197</v>
      </c>
      <c r="C216" s="7">
        <v>316000</v>
      </c>
    </row>
    <row r="217" spans="1:3" x14ac:dyDescent="0.25">
      <c r="A217" s="8">
        <v>223040</v>
      </c>
      <c r="B217" s="8" t="s">
        <v>198</v>
      </c>
      <c r="C217" s="7">
        <v>392000</v>
      </c>
    </row>
    <row r="218" spans="1:3" x14ac:dyDescent="0.25">
      <c r="A218" s="8">
        <v>223050</v>
      </c>
      <c r="B218" s="8" t="s">
        <v>199</v>
      </c>
      <c r="C218" s="7">
        <v>710000</v>
      </c>
    </row>
    <row r="219" spans="1:3" s="24" customFormat="1" x14ac:dyDescent="0.25">
      <c r="A219" s="22">
        <v>223060</v>
      </c>
      <c r="B219" s="22" t="s">
        <v>200</v>
      </c>
      <c r="C219" s="23">
        <v>101389</v>
      </c>
    </row>
    <row r="220" spans="1:3" x14ac:dyDescent="0.25">
      <c r="A220" s="8">
        <v>223070</v>
      </c>
      <c r="B220" s="8" t="s">
        <v>201</v>
      </c>
      <c r="C220" s="7"/>
    </row>
    <row r="221" spans="1:3" x14ac:dyDescent="0.25">
      <c r="A221" s="8">
        <v>223080</v>
      </c>
      <c r="B221" s="8" t="s">
        <v>202</v>
      </c>
      <c r="C221" s="7">
        <v>35360</v>
      </c>
    </row>
    <row r="222" spans="1:3" x14ac:dyDescent="0.25">
      <c r="A222" s="8">
        <v>223099</v>
      </c>
      <c r="B222" s="8" t="s">
        <v>203</v>
      </c>
      <c r="C222" s="7"/>
    </row>
    <row r="223" spans="1:3" x14ac:dyDescent="0.25">
      <c r="A223" s="8"/>
      <c r="B223" s="9" t="s">
        <v>12</v>
      </c>
      <c r="C223" s="10">
        <f>SUM(C214:C222)</f>
        <v>10402746</v>
      </c>
    </row>
    <row r="224" spans="1:3" ht="31.5" x14ac:dyDescent="0.25">
      <c r="A224" s="9">
        <v>2240</v>
      </c>
      <c r="B224" s="36" t="s">
        <v>204</v>
      </c>
      <c r="C224" s="7"/>
    </row>
    <row r="225" spans="1:3" x14ac:dyDescent="0.25">
      <c r="A225" s="8">
        <v>224003</v>
      </c>
      <c r="B225" s="8" t="s">
        <v>205</v>
      </c>
      <c r="C225" s="7">
        <v>235750</v>
      </c>
    </row>
    <row r="226" spans="1:3" x14ac:dyDescent="0.25">
      <c r="A226" s="8">
        <v>224005</v>
      </c>
      <c r="B226" s="8" t="s">
        <v>206</v>
      </c>
      <c r="C226" s="7">
        <v>11527</v>
      </c>
    </row>
    <row r="227" spans="1:3" x14ac:dyDescent="0.25">
      <c r="A227" s="8">
        <v>224006</v>
      </c>
      <c r="B227" s="8" t="s">
        <v>207</v>
      </c>
      <c r="C227" s="7">
        <v>108470</v>
      </c>
    </row>
    <row r="228" spans="1:3" x14ac:dyDescent="0.25">
      <c r="A228" s="8">
        <v>224008</v>
      </c>
      <c r="B228" s="8" t="s">
        <v>208</v>
      </c>
      <c r="C228" s="7">
        <v>46000</v>
      </c>
    </row>
    <row r="229" spans="1:3" x14ac:dyDescent="0.25">
      <c r="A229" s="8">
        <v>224009</v>
      </c>
      <c r="B229" s="8" t="s">
        <v>209</v>
      </c>
      <c r="C229" s="7">
        <v>1424346</v>
      </c>
    </row>
    <row r="230" spans="1:3" x14ac:dyDescent="0.25">
      <c r="A230" s="8">
        <v>224010</v>
      </c>
      <c r="B230" s="8" t="s">
        <v>210</v>
      </c>
      <c r="C230" s="7"/>
    </row>
    <row r="231" spans="1:3" x14ac:dyDescent="0.25">
      <c r="A231" s="8">
        <v>224099</v>
      </c>
      <c r="B231" s="8" t="s">
        <v>211</v>
      </c>
      <c r="C231" s="7">
        <v>0</v>
      </c>
    </row>
    <row r="232" spans="1:3" s="1" customFormat="1" x14ac:dyDescent="0.25">
      <c r="A232" s="9"/>
      <c r="B232" s="9" t="s">
        <v>12</v>
      </c>
      <c r="C232" s="10">
        <f>SUM(C225:C231)</f>
        <v>1826093</v>
      </c>
    </row>
    <row r="233" spans="1:3" x14ac:dyDescent="0.25">
      <c r="A233" s="9">
        <v>2250</v>
      </c>
      <c r="B233" s="9" t="s">
        <v>212</v>
      </c>
      <c r="C233" s="7"/>
    </row>
    <row r="234" spans="1:3" x14ac:dyDescent="0.25">
      <c r="A234" s="8">
        <v>225001</v>
      </c>
      <c r="B234" s="8" t="s">
        <v>213</v>
      </c>
      <c r="C234" s="7">
        <v>820515</v>
      </c>
    </row>
    <row r="235" spans="1:3" x14ac:dyDescent="0.25">
      <c r="A235" s="8">
        <v>225003</v>
      </c>
      <c r="B235" s="8" t="s">
        <v>214</v>
      </c>
      <c r="C235" s="7">
        <v>1204340</v>
      </c>
    </row>
    <row r="236" spans="1:3" x14ac:dyDescent="0.25">
      <c r="A236" s="8">
        <v>225004</v>
      </c>
      <c r="B236" s="8" t="s">
        <v>215</v>
      </c>
      <c r="C236" s="7"/>
    </row>
    <row r="237" spans="1:3" x14ac:dyDescent="0.25">
      <c r="A237" s="8">
        <v>225005</v>
      </c>
      <c r="B237" s="8" t="s">
        <v>216</v>
      </c>
      <c r="C237" s="7">
        <v>12276</v>
      </c>
    </row>
    <row r="238" spans="1:3" x14ac:dyDescent="0.25">
      <c r="A238" s="8">
        <v>225006</v>
      </c>
      <c r="B238" s="8" t="s">
        <v>217</v>
      </c>
      <c r="C238" s="7">
        <v>0</v>
      </c>
    </row>
    <row r="239" spans="1:3" x14ac:dyDescent="0.25">
      <c r="A239" s="8">
        <v>225007</v>
      </c>
      <c r="B239" s="8" t="s">
        <v>218</v>
      </c>
      <c r="C239" s="7">
        <v>266094</v>
      </c>
    </row>
    <row r="240" spans="1:3" x14ac:dyDescent="0.25">
      <c r="A240" s="8">
        <v>225008</v>
      </c>
      <c r="B240" s="8" t="s">
        <v>219</v>
      </c>
      <c r="C240" s="7">
        <v>0</v>
      </c>
    </row>
    <row r="241" spans="1:3" x14ac:dyDescent="0.25">
      <c r="A241" s="8">
        <v>225009</v>
      </c>
      <c r="B241" s="8" t="s">
        <v>220</v>
      </c>
      <c r="C241" s="7"/>
    </row>
    <row r="242" spans="1:3" x14ac:dyDescent="0.25">
      <c r="A242" s="8">
        <v>225010</v>
      </c>
      <c r="B242" s="8" t="s">
        <v>221</v>
      </c>
      <c r="C242" s="7">
        <v>19300</v>
      </c>
    </row>
    <row r="243" spans="1:3" s="24" customFormat="1" x14ac:dyDescent="0.25">
      <c r="A243" s="22">
        <v>225011</v>
      </c>
      <c r="B243" s="22" t="s">
        <v>222</v>
      </c>
      <c r="C243" s="23">
        <v>0</v>
      </c>
    </row>
    <row r="244" spans="1:3" x14ac:dyDescent="0.25">
      <c r="A244" s="8">
        <v>225012</v>
      </c>
      <c r="B244" s="8" t="s">
        <v>223</v>
      </c>
      <c r="C244" s="7">
        <v>0</v>
      </c>
    </row>
    <row r="245" spans="1:3" x14ac:dyDescent="0.25">
      <c r="A245" s="8">
        <v>225013</v>
      </c>
      <c r="B245" s="8" t="s">
        <v>224</v>
      </c>
      <c r="C245" s="7"/>
    </row>
    <row r="246" spans="1:3" x14ac:dyDescent="0.25">
      <c r="A246" s="8">
        <v>225014</v>
      </c>
      <c r="B246" s="8" t="s">
        <v>225</v>
      </c>
      <c r="C246" s="7"/>
    </row>
    <row r="247" spans="1:3" x14ac:dyDescent="0.25">
      <c r="A247" s="8">
        <v>225015</v>
      </c>
      <c r="B247" s="8" t="s">
        <v>226</v>
      </c>
      <c r="C247" s="7"/>
    </row>
    <row r="248" spans="1:3" x14ac:dyDescent="0.25">
      <c r="A248" s="8">
        <v>225020</v>
      </c>
      <c r="B248" s="8" t="s">
        <v>227</v>
      </c>
      <c r="C248" s="7">
        <v>0</v>
      </c>
    </row>
    <row r="249" spans="1:3" x14ac:dyDescent="0.25">
      <c r="A249" s="8">
        <v>225021</v>
      </c>
      <c r="B249" s="8" t="s">
        <v>228</v>
      </c>
      <c r="C249" s="7">
        <v>6000</v>
      </c>
    </row>
    <row r="250" spans="1:3" x14ac:dyDescent="0.25">
      <c r="A250" s="8">
        <v>225022</v>
      </c>
      <c r="B250" s="8" t="s">
        <v>229</v>
      </c>
      <c r="C250" s="7">
        <v>0</v>
      </c>
    </row>
    <row r="251" spans="1:3" x14ac:dyDescent="0.25">
      <c r="A251" s="8">
        <v>225023</v>
      </c>
      <c r="B251" s="8" t="s">
        <v>230</v>
      </c>
      <c r="C251" s="7">
        <v>577772</v>
      </c>
    </row>
    <row r="252" spans="1:3" x14ac:dyDescent="0.25">
      <c r="A252" s="8">
        <v>225099</v>
      </c>
      <c r="B252" s="8" t="s">
        <v>231</v>
      </c>
      <c r="C252" s="7">
        <v>52790</v>
      </c>
    </row>
    <row r="253" spans="1:3" s="1" customFormat="1" x14ac:dyDescent="0.25">
      <c r="A253" s="9"/>
      <c r="B253" s="9" t="s">
        <v>12</v>
      </c>
      <c r="C253" s="10">
        <f>SUM(C234:C252)</f>
        <v>2959087</v>
      </c>
    </row>
    <row r="254" spans="1:3" x14ac:dyDescent="0.25">
      <c r="A254" s="9">
        <v>2260</v>
      </c>
      <c r="B254" s="9" t="s">
        <v>232</v>
      </c>
      <c r="C254" s="7"/>
    </row>
    <row r="255" spans="1:3" x14ac:dyDescent="0.25">
      <c r="A255" s="8">
        <v>226006</v>
      </c>
      <c r="B255" s="8" t="s">
        <v>233</v>
      </c>
      <c r="C255" s="7">
        <v>2536896</v>
      </c>
    </row>
    <row r="256" spans="1:3" x14ac:dyDescent="0.25">
      <c r="A256" s="8">
        <v>226007</v>
      </c>
      <c r="B256" s="8" t="s">
        <v>234</v>
      </c>
      <c r="C256" s="7">
        <v>240000</v>
      </c>
    </row>
    <row r="257" spans="1:3" x14ac:dyDescent="0.25">
      <c r="A257" s="8">
        <v>226008</v>
      </c>
      <c r="B257" s="8" t="s">
        <v>235</v>
      </c>
      <c r="C257" s="7">
        <v>25000</v>
      </c>
    </row>
    <row r="258" spans="1:3" x14ac:dyDescent="0.25">
      <c r="A258" s="8">
        <v>226009</v>
      </c>
      <c r="B258" s="8" t="s">
        <v>236</v>
      </c>
      <c r="C258" s="7">
        <v>700601</v>
      </c>
    </row>
    <row r="259" spans="1:3" x14ac:dyDescent="0.25">
      <c r="A259" s="8"/>
      <c r="B259" s="8" t="s">
        <v>237</v>
      </c>
      <c r="C259" s="7">
        <v>6000</v>
      </c>
    </row>
    <row r="260" spans="1:3" x14ac:dyDescent="0.25">
      <c r="A260" s="8">
        <v>226011</v>
      </c>
      <c r="B260" s="8" t="s">
        <v>238</v>
      </c>
      <c r="C260" s="7"/>
    </row>
    <row r="261" spans="1:3" x14ac:dyDescent="0.25">
      <c r="A261" s="8">
        <v>226014</v>
      </c>
      <c r="B261" s="8" t="s">
        <v>239</v>
      </c>
      <c r="C261" s="7">
        <v>3500</v>
      </c>
    </row>
    <row r="262" spans="1:3" x14ac:dyDescent="0.25">
      <c r="A262" s="8">
        <v>226015</v>
      </c>
      <c r="B262" s="8" t="s">
        <v>240</v>
      </c>
      <c r="C262" s="7"/>
    </row>
    <row r="263" spans="1:3" x14ac:dyDescent="0.25">
      <c r="A263" s="8">
        <v>226016</v>
      </c>
      <c r="B263" s="8" t="s">
        <v>241</v>
      </c>
      <c r="C263" s="7">
        <v>48200</v>
      </c>
    </row>
    <row r="264" spans="1:3" x14ac:dyDescent="0.25">
      <c r="A264" s="8">
        <v>226018</v>
      </c>
      <c r="B264" s="8" t="s">
        <v>242</v>
      </c>
      <c r="C264" s="7">
        <v>138200</v>
      </c>
    </row>
    <row r="265" spans="1:3" x14ac:dyDescent="0.25">
      <c r="A265" s="8">
        <v>226020</v>
      </c>
      <c r="B265" s="8" t="s">
        <v>243</v>
      </c>
      <c r="C265" s="7">
        <v>55500</v>
      </c>
    </row>
    <row r="266" spans="1:3" x14ac:dyDescent="0.25">
      <c r="A266" s="8">
        <v>226021</v>
      </c>
      <c r="B266" s="8" t="s">
        <v>244</v>
      </c>
      <c r="C266" s="7">
        <v>14280</v>
      </c>
    </row>
    <row r="267" spans="1:3" x14ac:dyDescent="0.25">
      <c r="A267" s="8">
        <v>226022</v>
      </c>
      <c r="B267" s="8" t="s">
        <v>245</v>
      </c>
      <c r="C267" s="7">
        <v>80000</v>
      </c>
    </row>
    <row r="268" spans="1:3" x14ac:dyDescent="0.25">
      <c r="A268" s="8">
        <v>226023</v>
      </c>
      <c r="B268" s="8" t="s">
        <v>246</v>
      </c>
      <c r="C268" s="7">
        <v>22000</v>
      </c>
    </row>
    <row r="269" spans="1:3" x14ac:dyDescent="0.25">
      <c r="A269" s="8">
        <v>226026</v>
      </c>
      <c r="B269" s="8" t="s">
        <v>247</v>
      </c>
      <c r="C269" s="7">
        <v>5000</v>
      </c>
    </row>
    <row r="270" spans="1:3" x14ac:dyDescent="0.25">
      <c r="A270" s="8">
        <v>226028</v>
      </c>
      <c r="B270" s="8" t="s">
        <v>248</v>
      </c>
      <c r="C270" s="7">
        <v>556310</v>
      </c>
    </row>
    <row r="271" spans="1:3" x14ac:dyDescent="0.25">
      <c r="A271" s="8">
        <v>226032</v>
      </c>
      <c r="B271" s="8" t="s">
        <v>249</v>
      </c>
      <c r="C271" s="7">
        <v>48100</v>
      </c>
    </row>
    <row r="272" spans="1:3" x14ac:dyDescent="0.25">
      <c r="A272" s="8">
        <v>226034</v>
      </c>
      <c r="B272" s="8" t="s">
        <v>250</v>
      </c>
      <c r="C272" s="7">
        <v>2674870</v>
      </c>
    </row>
    <row r="273" spans="1:3" x14ac:dyDescent="0.25">
      <c r="A273" s="8">
        <v>226035</v>
      </c>
      <c r="B273" s="8" t="s">
        <v>251</v>
      </c>
      <c r="C273" s="7">
        <v>80000</v>
      </c>
    </row>
    <row r="274" spans="1:3" x14ac:dyDescent="0.25">
      <c r="A274" s="8">
        <v>226036</v>
      </c>
      <c r="B274" s="8" t="s">
        <v>252</v>
      </c>
      <c r="C274" s="7">
        <v>0</v>
      </c>
    </row>
    <row r="275" spans="1:3" x14ac:dyDescent="0.25">
      <c r="A275" s="8">
        <v>226037</v>
      </c>
      <c r="B275" s="8" t="s">
        <v>253</v>
      </c>
      <c r="C275" s="7">
        <v>300000</v>
      </c>
    </row>
    <row r="276" spans="1:3" x14ac:dyDescent="0.25">
      <c r="A276" s="8">
        <v>226039</v>
      </c>
      <c r="B276" s="8" t="s">
        <v>254</v>
      </c>
      <c r="C276" s="7">
        <v>1267455</v>
      </c>
    </row>
    <row r="277" spans="1:3" x14ac:dyDescent="0.25">
      <c r="A277" s="8">
        <v>226040</v>
      </c>
      <c r="B277" s="8" t="s">
        <v>255</v>
      </c>
      <c r="C277" s="7">
        <v>46000</v>
      </c>
    </row>
    <row r="278" spans="1:3" x14ac:dyDescent="0.25">
      <c r="A278" s="8">
        <v>226041</v>
      </c>
      <c r="B278" s="8" t="s">
        <v>256</v>
      </c>
      <c r="C278" s="7">
        <v>0</v>
      </c>
    </row>
    <row r="279" spans="1:3" x14ac:dyDescent="0.25">
      <c r="A279" s="8">
        <v>226042</v>
      </c>
      <c r="B279" s="8" t="s">
        <v>257</v>
      </c>
      <c r="C279" s="7"/>
    </row>
    <row r="280" spans="1:3" x14ac:dyDescent="0.25">
      <c r="A280" s="8">
        <v>226043</v>
      </c>
      <c r="B280" s="8" t="s">
        <v>258</v>
      </c>
      <c r="C280" s="7">
        <v>15000</v>
      </c>
    </row>
    <row r="281" spans="1:3" x14ac:dyDescent="0.25">
      <c r="A281" s="8">
        <v>226044</v>
      </c>
      <c r="B281" s="8" t="s">
        <v>259</v>
      </c>
      <c r="C281" s="7">
        <v>0</v>
      </c>
    </row>
    <row r="282" spans="1:3" x14ac:dyDescent="0.25">
      <c r="A282" s="8">
        <v>226046</v>
      </c>
      <c r="B282" s="8" t="s">
        <v>260</v>
      </c>
      <c r="C282" s="7">
        <v>960350</v>
      </c>
    </row>
    <row r="283" spans="1:3" x14ac:dyDescent="0.25">
      <c r="A283" s="8">
        <v>226047</v>
      </c>
      <c r="B283" s="8" t="s">
        <v>261</v>
      </c>
      <c r="C283" s="7">
        <v>0</v>
      </c>
    </row>
    <row r="284" spans="1:3" x14ac:dyDescent="0.25">
      <c r="A284" s="8">
        <v>226099</v>
      </c>
      <c r="B284" s="8" t="s">
        <v>262</v>
      </c>
      <c r="C284" s="7">
        <v>917000</v>
      </c>
    </row>
    <row r="285" spans="1:3" s="1" customFormat="1" x14ac:dyDescent="0.25">
      <c r="A285" s="9"/>
      <c r="B285" s="9" t="s">
        <v>12</v>
      </c>
      <c r="C285" s="10">
        <f>SUM(C255:C284)</f>
        <v>10740262</v>
      </c>
    </row>
    <row r="286" spans="1:3" x14ac:dyDescent="0.25">
      <c r="A286" s="9">
        <v>227</v>
      </c>
      <c r="B286" s="9" t="s">
        <v>263</v>
      </c>
      <c r="C286" s="7"/>
    </row>
    <row r="287" spans="1:3" x14ac:dyDescent="0.25">
      <c r="A287" s="9">
        <v>2271</v>
      </c>
      <c r="B287" s="9" t="s">
        <v>264</v>
      </c>
      <c r="C287" s="7"/>
    </row>
    <row r="288" spans="1:3" x14ac:dyDescent="0.25">
      <c r="A288" s="8">
        <v>227110</v>
      </c>
      <c r="B288" s="8" t="s">
        <v>265</v>
      </c>
      <c r="C288" s="7">
        <v>152855</v>
      </c>
    </row>
    <row r="289" spans="1:3" x14ac:dyDescent="0.25">
      <c r="A289" s="8">
        <v>227120</v>
      </c>
      <c r="B289" s="8" t="s">
        <v>266</v>
      </c>
      <c r="C289" s="7">
        <v>8426</v>
      </c>
    </row>
    <row r="290" spans="1:3" x14ac:dyDescent="0.25">
      <c r="A290" s="8">
        <v>227130</v>
      </c>
      <c r="B290" s="8" t="s">
        <v>267</v>
      </c>
      <c r="C290" s="7">
        <v>1324745</v>
      </c>
    </row>
    <row r="291" spans="1:3" x14ac:dyDescent="0.25">
      <c r="A291" s="8">
        <v>227140</v>
      </c>
      <c r="B291" s="8" t="s">
        <v>268</v>
      </c>
      <c r="C291" s="7">
        <v>48000</v>
      </c>
    </row>
    <row r="292" spans="1:3" s="1" customFormat="1" x14ac:dyDescent="0.25">
      <c r="A292" s="9"/>
      <c r="B292" s="9" t="s">
        <v>12</v>
      </c>
      <c r="C292" s="10">
        <f>SUM(C288:C291)</f>
        <v>1534026</v>
      </c>
    </row>
    <row r="293" spans="1:3" x14ac:dyDescent="0.25">
      <c r="A293" s="9">
        <v>2272</v>
      </c>
      <c r="B293" s="9" t="s">
        <v>269</v>
      </c>
      <c r="C293" s="7"/>
    </row>
    <row r="294" spans="1:3" x14ac:dyDescent="0.25">
      <c r="A294" s="8">
        <v>227230</v>
      </c>
      <c r="B294" s="8" t="s">
        <v>267</v>
      </c>
      <c r="C294" s="7">
        <v>0</v>
      </c>
    </row>
    <row r="295" spans="1:3" s="1" customFormat="1" x14ac:dyDescent="0.25">
      <c r="A295" s="9"/>
      <c r="B295" s="9" t="s">
        <v>12</v>
      </c>
      <c r="C295" s="10">
        <f>SUM(C293)</f>
        <v>0</v>
      </c>
    </row>
    <row r="296" spans="1:3" x14ac:dyDescent="0.25">
      <c r="A296" s="9">
        <v>228</v>
      </c>
      <c r="B296" s="9" t="s">
        <v>270</v>
      </c>
      <c r="C296" s="7"/>
    </row>
    <row r="297" spans="1:3" ht="31.5" x14ac:dyDescent="0.25">
      <c r="A297" s="9">
        <v>2281</v>
      </c>
      <c r="B297" s="36" t="s">
        <v>271</v>
      </c>
      <c r="C297" s="7"/>
    </row>
    <row r="298" spans="1:3" x14ac:dyDescent="0.25">
      <c r="A298" s="8">
        <v>228110</v>
      </c>
      <c r="B298" s="8" t="s">
        <v>272</v>
      </c>
      <c r="C298" s="7"/>
    </row>
    <row r="299" spans="1:3" x14ac:dyDescent="0.25">
      <c r="A299" s="8">
        <v>228120</v>
      </c>
      <c r="B299" s="8" t="s">
        <v>273</v>
      </c>
      <c r="C299" s="7">
        <v>0</v>
      </c>
    </row>
    <row r="300" spans="1:3" s="25" customFormat="1" x14ac:dyDescent="0.25">
      <c r="A300" s="22">
        <v>228130</v>
      </c>
      <c r="B300" s="22" t="s">
        <v>274</v>
      </c>
      <c r="C300" s="23">
        <v>822200</v>
      </c>
    </row>
    <row r="301" spans="1:3" x14ac:dyDescent="0.25">
      <c r="A301" s="22">
        <v>228140</v>
      </c>
      <c r="B301" s="22" t="s">
        <v>265</v>
      </c>
      <c r="C301" s="23">
        <v>0</v>
      </c>
    </row>
    <row r="302" spans="1:3" x14ac:dyDescent="0.25">
      <c r="A302" s="22">
        <v>228150</v>
      </c>
      <c r="B302" s="22" t="s">
        <v>275</v>
      </c>
      <c r="C302" s="23"/>
    </row>
    <row r="303" spans="1:3" ht="47.25" x14ac:dyDescent="0.25">
      <c r="A303" s="26">
        <v>2285</v>
      </c>
      <c r="B303" s="37" t="s">
        <v>276</v>
      </c>
      <c r="C303" s="23"/>
    </row>
    <row r="304" spans="1:3" x14ac:dyDescent="0.25">
      <c r="A304" s="22">
        <v>228510</v>
      </c>
      <c r="B304" s="22" t="s">
        <v>277</v>
      </c>
      <c r="C304" s="23">
        <v>45051</v>
      </c>
    </row>
    <row r="305" spans="1:3" x14ac:dyDescent="0.25">
      <c r="A305" s="22">
        <v>228520</v>
      </c>
      <c r="B305" s="22" t="s">
        <v>278</v>
      </c>
      <c r="C305" s="23">
        <v>143735</v>
      </c>
    </row>
    <row r="306" spans="1:3" x14ac:dyDescent="0.25">
      <c r="A306" s="22">
        <v>228530</v>
      </c>
      <c r="B306" s="22" t="s">
        <v>279</v>
      </c>
      <c r="C306" s="23"/>
    </row>
    <row r="307" spans="1:3" s="1" customFormat="1" x14ac:dyDescent="0.25">
      <c r="A307" s="26"/>
      <c r="B307" s="26" t="s">
        <v>12</v>
      </c>
      <c r="C307" s="27">
        <f>SUM(C300:C306)</f>
        <v>1010986</v>
      </c>
    </row>
    <row r="308" spans="1:3" x14ac:dyDescent="0.25">
      <c r="A308" s="26">
        <v>2290</v>
      </c>
      <c r="B308" s="26" t="s">
        <v>280</v>
      </c>
      <c r="C308" s="23"/>
    </row>
    <row r="309" spans="1:3" x14ac:dyDescent="0.25">
      <c r="A309" s="22">
        <v>229050</v>
      </c>
      <c r="B309" s="22" t="s">
        <v>281</v>
      </c>
      <c r="C309" s="23"/>
    </row>
    <row r="310" spans="1:3" x14ac:dyDescent="0.25">
      <c r="A310" s="22">
        <v>229060</v>
      </c>
      <c r="B310" s="22" t="s">
        <v>282</v>
      </c>
      <c r="C310" s="23">
        <v>261520</v>
      </c>
    </row>
    <row r="311" spans="1:3" s="1" customFormat="1" x14ac:dyDescent="0.25">
      <c r="A311" s="26"/>
      <c r="B311" s="26" t="s">
        <v>12</v>
      </c>
      <c r="C311" s="27">
        <f>SUM(C309:C310)</f>
        <v>261520</v>
      </c>
    </row>
    <row r="312" spans="1:3" x14ac:dyDescent="0.25">
      <c r="A312" s="26">
        <v>2294</v>
      </c>
      <c r="B312" s="9" t="s">
        <v>283</v>
      </c>
      <c r="C312" s="23"/>
    </row>
    <row r="313" spans="1:3" x14ac:dyDescent="0.25">
      <c r="A313" s="22">
        <v>229403</v>
      </c>
      <c r="B313" s="22" t="s">
        <v>284</v>
      </c>
      <c r="C313" s="28">
        <v>0</v>
      </c>
    </row>
    <row r="314" spans="1:3" x14ac:dyDescent="0.25">
      <c r="A314" s="22">
        <v>229404</v>
      </c>
      <c r="B314" s="22" t="s">
        <v>285</v>
      </c>
      <c r="C314" s="23">
        <v>0</v>
      </c>
    </row>
    <row r="315" spans="1:3" s="40" customFormat="1" x14ac:dyDescent="0.25">
      <c r="A315" s="38">
        <v>229408</v>
      </c>
      <c r="B315" s="38" t="s">
        <v>286</v>
      </c>
      <c r="C315" s="39">
        <v>4520000</v>
      </c>
    </row>
    <row r="316" spans="1:3" x14ac:dyDescent="0.25">
      <c r="A316" s="22">
        <v>229410</v>
      </c>
      <c r="B316" s="22" t="s">
        <v>287</v>
      </c>
      <c r="C316" s="23">
        <v>1080000</v>
      </c>
    </row>
    <row r="317" spans="1:3" x14ac:dyDescent="0.25">
      <c r="A317" s="22">
        <v>229420</v>
      </c>
      <c r="B317" s="22" t="s">
        <v>288</v>
      </c>
      <c r="C317" s="23">
        <v>1980000</v>
      </c>
    </row>
    <row r="318" spans="1:3" x14ac:dyDescent="0.25">
      <c r="A318" s="22">
        <v>229499</v>
      </c>
      <c r="B318" s="22" t="s">
        <v>289</v>
      </c>
      <c r="C318" s="23"/>
    </row>
    <row r="319" spans="1:3" s="1" customFormat="1" x14ac:dyDescent="0.25">
      <c r="A319" s="26"/>
      <c r="B319" s="26" t="s">
        <v>290</v>
      </c>
      <c r="C319" s="27">
        <f>SUM(C313:C318)</f>
        <v>7580000</v>
      </c>
    </row>
    <row r="320" spans="1:3" x14ac:dyDescent="0.25">
      <c r="A320" s="26">
        <v>261</v>
      </c>
      <c r="B320" s="26" t="s">
        <v>291</v>
      </c>
      <c r="C320" s="23"/>
    </row>
    <row r="321" spans="1:3" x14ac:dyDescent="0.25">
      <c r="A321" s="26">
        <v>2610</v>
      </c>
      <c r="B321" s="26" t="s">
        <v>292</v>
      </c>
      <c r="C321" s="23"/>
    </row>
    <row r="322" spans="1:3" x14ac:dyDescent="0.25">
      <c r="A322" s="22">
        <v>261030</v>
      </c>
      <c r="B322" s="22" t="s">
        <v>293</v>
      </c>
      <c r="C322" s="23">
        <v>2491290</v>
      </c>
    </row>
    <row r="323" spans="1:3" s="1" customFormat="1" x14ac:dyDescent="0.25">
      <c r="A323" s="26"/>
      <c r="B323" s="26" t="s">
        <v>9</v>
      </c>
      <c r="C323" s="27">
        <f>SUM(C322)</f>
        <v>2491290</v>
      </c>
    </row>
    <row r="324" spans="1:3" s="1" customFormat="1" x14ac:dyDescent="0.25">
      <c r="A324" s="26">
        <v>263</v>
      </c>
      <c r="B324" s="26" t="s">
        <v>294</v>
      </c>
      <c r="C324" s="27"/>
    </row>
    <row r="325" spans="1:3" s="1" customFormat="1" x14ac:dyDescent="0.25">
      <c r="A325" s="26">
        <v>2630</v>
      </c>
      <c r="B325" s="26" t="s">
        <v>294</v>
      </c>
      <c r="C325" s="27"/>
    </row>
    <row r="326" spans="1:3" s="1" customFormat="1" x14ac:dyDescent="0.25">
      <c r="A326" s="22">
        <v>263030</v>
      </c>
      <c r="B326" s="22" t="s">
        <v>295</v>
      </c>
      <c r="C326" s="27">
        <v>19699200</v>
      </c>
    </row>
    <row r="327" spans="1:3" s="1" customFormat="1" x14ac:dyDescent="0.25">
      <c r="A327" s="26"/>
      <c r="B327" s="26" t="s">
        <v>12</v>
      </c>
      <c r="C327" s="27">
        <f>C323+C326</f>
        <v>22190490</v>
      </c>
    </row>
    <row r="328" spans="1:3" x14ac:dyDescent="0.25">
      <c r="A328" s="26">
        <v>267</v>
      </c>
      <c r="B328" s="26" t="s">
        <v>296</v>
      </c>
      <c r="C328" s="23"/>
    </row>
    <row r="329" spans="1:3" x14ac:dyDescent="0.25">
      <c r="A329" s="26">
        <v>2670</v>
      </c>
      <c r="B329" s="26" t="s">
        <v>296</v>
      </c>
      <c r="C329" s="23"/>
    </row>
    <row r="330" spans="1:3" x14ac:dyDescent="0.25">
      <c r="A330" s="22">
        <v>291030</v>
      </c>
      <c r="B330" s="22" t="s">
        <v>297</v>
      </c>
      <c r="C330" s="23">
        <v>6228226</v>
      </c>
    </row>
    <row r="331" spans="1:3" s="1" customFormat="1" x14ac:dyDescent="0.25">
      <c r="A331" s="26"/>
      <c r="B331" s="26" t="s">
        <v>298</v>
      </c>
      <c r="C331" s="27">
        <f>SUM(C330)</f>
        <v>6228226</v>
      </c>
    </row>
    <row r="332" spans="1:3" x14ac:dyDescent="0.25">
      <c r="A332" s="26">
        <v>3</v>
      </c>
      <c r="B332" s="26" t="s">
        <v>299</v>
      </c>
      <c r="C332" s="23"/>
    </row>
    <row r="333" spans="1:3" x14ac:dyDescent="0.25">
      <c r="A333" s="26">
        <v>31</v>
      </c>
      <c r="B333" s="26" t="s">
        <v>300</v>
      </c>
      <c r="C333" s="23"/>
    </row>
    <row r="334" spans="1:3" x14ac:dyDescent="0.25">
      <c r="A334" s="26">
        <v>311</v>
      </c>
      <c r="B334" s="26" t="s">
        <v>301</v>
      </c>
      <c r="C334" s="23"/>
    </row>
    <row r="335" spans="1:3" x14ac:dyDescent="0.25">
      <c r="A335" s="22">
        <v>3111</v>
      </c>
      <c r="B335" s="26" t="s">
        <v>302</v>
      </c>
      <c r="C335" s="23"/>
    </row>
    <row r="336" spans="1:3" x14ac:dyDescent="0.25">
      <c r="A336" s="22">
        <v>311101</v>
      </c>
      <c r="B336" s="22" t="s">
        <v>303</v>
      </c>
      <c r="C336" s="23"/>
    </row>
    <row r="337" spans="1:3" x14ac:dyDescent="0.25">
      <c r="A337" s="22">
        <v>311102</v>
      </c>
      <c r="B337" s="22" t="s">
        <v>304</v>
      </c>
      <c r="C337" s="23">
        <v>0</v>
      </c>
    </row>
    <row r="338" spans="1:3" x14ac:dyDescent="0.25">
      <c r="A338" s="22">
        <v>311103</v>
      </c>
      <c r="B338" s="22" t="s">
        <v>305</v>
      </c>
      <c r="C338" s="23">
        <v>75000</v>
      </c>
    </row>
    <row r="339" spans="1:3" x14ac:dyDescent="0.25">
      <c r="A339" s="22">
        <v>311104</v>
      </c>
      <c r="B339" s="22" t="s">
        <v>306</v>
      </c>
      <c r="C339" s="23">
        <v>0</v>
      </c>
    </row>
    <row r="340" spans="1:3" x14ac:dyDescent="0.25">
      <c r="A340" s="22">
        <v>311107</v>
      </c>
      <c r="B340" s="22" t="s">
        <v>307</v>
      </c>
      <c r="C340" s="23"/>
    </row>
    <row r="341" spans="1:3" x14ac:dyDescent="0.25">
      <c r="A341" s="22">
        <v>311108</v>
      </c>
      <c r="B341" s="22" t="s">
        <v>308</v>
      </c>
      <c r="C341" s="23"/>
    </row>
    <row r="342" spans="1:3" x14ac:dyDescent="0.25">
      <c r="A342" s="22">
        <v>311109</v>
      </c>
      <c r="B342" s="22" t="s">
        <v>309</v>
      </c>
      <c r="C342" s="23">
        <v>21363278</v>
      </c>
    </row>
    <row r="343" spans="1:3" x14ac:dyDescent="0.25">
      <c r="A343" s="22">
        <v>311110</v>
      </c>
      <c r="B343" s="22" t="s">
        <v>310</v>
      </c>
      <c r="C343" s="23"/>
    </row>
    <row r="344" spans="1:3" x14ac:dyDescent="0.25">
      <c r="A344" s="22">
        <v>311114</v>
      </c>
      <c r="B344" s="22" t="s">
        <v>311</v>
      </c>
      <c r="C344" s="23">
        <v>0</v>
      </c>
    </row>
    <row r="345" spans="1:3" x14ac:dyDescent="0.25">
      <c r="A345" s="22">
        <v>311115</v>
      </c>
      <c r="B345" s="22" t="s">
        <v>312</v>
      </c>
      <c r="C345" s="23"/>
    </row>
    <row r="346" spans="1:3" x14ac:dyDescent="0.25">
      <c r="A346" s="22">
        <v>311116</v>
      </c>
      <c r="B346" s="22" t="s">
        <v>313</v>
      </c>
      <c r="C346" s="23"/>
    </row>
    <row r="347" spans="1:3" x14ac:dyDescent="0.25">
      <c r="A347" s="22">
        <v>311117</v>
      </c>
      <c r="B347" s="22" t="s">
        <v>314</v>
      </c>
      <c r="C347" s="23"/>
    </row>
    <row r="348" spans="1:3" x14ac:dyDescent="0.25">
      <c r="A348" s="22">
        <v>3112</v>
      </c>
      <c r="B348" s="22" t="s">
        <v>315</v>
      </c>
      <c r="C348" s="23"/>
    </row>
    <row r="349" spans="1:3" x14ac:dyDescent="0.25">
      <c r="A349" s="22">
        <v>311201</v>
      </c>
      <c r="B349" s="22" t="s">
        <v>316</v>
      </c>
      <c r="C349" s="23"/>
    </row>
    <row r="350" spans="1:3" x14ac:dyDescent="0.25">
      <c r="A350" s="22">
        <v>311202</v>
      </c>
      <c r="B350" s="22" t="s">
        <v>317</v>
      </c>
      <c r="C350" s="23">
        <v>750000</v>
      </c>
    </row>
    <row r="351" spans="1:3" x14ac:dyDescent="0.25">
      <c r="A351" s="22">
        <v>311203</v>
      </c>
      <c r="B351" s="22" t="s">
        <v>318</v>
      </c>
      <c r="C351" s="23"/>
    </row>
    <row r="352" spans="1:3" x14ac:dyDescent="0.25">
      <c r="A352" s="22">
        <v>311235</v>
      </c>
      <c r="B352" s="22" t="s">
        <v>319</v>
      </c>
      <c r="C352" s="23">
        <v>0</v>
      </c>
    </row>
    <row r="353" spans="1:3" s="1" customFormat="1" x14ac:dyDescent="0.25">
      <c r="A353" s="26"/>
      <c r="B353" s="26" t="s">
        <v>12</v>
      </c>
      <c r="C353" s="27">
        <f>SUM(C337:C352)</f>
        <v>22188278</v>
      </c>
    </row>
    <row r="354" spans="1:3" x14ac:dyDescent="0.25">
      <c r="A354" s="26">
        <v>3113</v>
      </c>
      <c r="B354" s="26" t="s">
        <v>320</v>
      </c>
      <c r="C354" s="23"/>
    </row>
    <row r="355" spans="1:3" x14ac:dyDescent="0.25">
      <c r="A355" s="22">
        <v>311301</v>
      </c>
      <c r="B355" s="22" t="s">
        <v>321</v>
      </c>
      <c r="C355" s="23">
        <v>620000</v>
      </c>
    </row>
    <row r="356" spans="1:3" x14ac:dyDescent="0.25">
      <c r="A356" s="22">
        <v>311302</v>
      </c>
      <c r="B356" s="22" t="s">
        <v>322</v>
      </c>
      <c r="C356" s="23">
        <v>25000</v>
      </c>
    </row>
    <row r="357" spans="1:3" x14ac:dyDescent="0.25">
      <c r="A357" s="22">
        <v>311303</v>
      </c>
      <c r="B357" s="22" t="s">
        <v>323</v>
      </c>
      <c r="C357" s="28">
        <v>0</v>
      </c>
    </row>
    <row r="358" spans="1:3" x14ac:dyDescent="0.25">
      <c r="A358" s="22">
        <v>311304</v>
      </c>
      <c r="B358" s="22" t="s">
        <v>324</v>
      </c>
      <c r="C358" s="23">
        <v>600000</v>
      </c>
    </row>
    <row r="359" spans="1:3" x14ac:dyDescent="0.25">
      <c r="A359" s="22">
        <v>311309</v>
      </c>
      <c r="B359" s="22" t="s">
        <v>325</v>
      </c>
      <c r="C359" s="23">
        <v>0</v>
      </c>
    </row>
    <row r="360" spans="1:3" s="1" customFormat="1" x14ac:dyDescent="0.25">
      <c r="A360" s="26" t="s">
        <v>326</v>
      </c>
      <c r="B360" s="26" t="s">
        <v>12</v>
      </c>
      <c r="C360" s="27">
        <f>SUM(C355:C359)</f>
        <v>1245000</v>
      </c>
    </row>
    <row r="361" spans="1:3" x14ac:dyDescent="0.25">
      <c r="A361" s="26">
        <v>3115</v>
      </c>
      <c r="B361" s="26" t="s">
        <v>327</v>
      </c>
      <c r="C361" s="23"/>
    </row>
    <row r="362" spans="1:3" x14ac:dyDescent="0.25">
      <c r="A362" s="22">
        <v>311501</v>
      </c>
      <c r="B362" s="22" t="s">
        <v>328</v>
      </c>
      <c r="C362" s="23">
        <v>619730</v>
      </c>
    </row>
    <row r="363" spans="1:3" x14ac:dyDescent="0.25">
      <c r="A363" s="22">
        <v>311503</v>
      </c>
      <c r="B363" s="22" t="s">
        <v>329</v>
      </c>
      <c r="C363" s="23">
        <v>0</v>
      </c>
    </row>
    <row r="364" spans="1:3" x14ac:dyDescent="0.25">
      <c r="A364" s="22">
        <v>311504</v>
      </c>
      <c r="B364" s="22" t="s">
        <v>330</v>
      </c>
      <c r="C364" s="23"/>
    </row>
    <row r="365" spans="1:3" s="1" customFormat="1" x14ac:dyDescent="0.25">
      <c r="A365" s="26"/>
      <c r="B365" s="26" t="s">
        <v>12</v>
      </c>
      <c r="C365" s="27">
        <f>SUM(C362:C364)</f>
        <v>619730</v>
      </c>
    </row>
    <row r="366" spans="1:3" x14ac:dyDescent="0.25">
      <c r="A366" s="26">
        <v>3117</v>
      </c>
      <c r="B366" s="26" t="s">
        <v>331</v>
      </c>
      <c r="C366" s="23"/>
    </row>
    <row r="367" spans="1:3" x14ac:dyDescent="0.25">
      <c r="A367" s="22">
        <v>311702</v>
      </c>
      <c r="B367" s="22" t="s">
        <v>332</v>
      </c>
      <c r="C367" s="23"/>
    </row>
    <row r="368" spans="1:3" x14ac:dyDescent="0.25">
      <c r="A368" s="22">
        <v>311703</v>
      </c>
      <c r="B368" s="22" t="s">
        <v>333</v>
      </c>
      <c r="C368" s="23">
        <v>0</v>
      </c>
    </row>
    <row r="369" spans="1:3" x14ac:dyDescent="0.25">
      <c r="A369" s="22">
        <v>311704</v>
      </c>
      <c r="B369" s="22" t="s">
        <v>334</v>
      </c>
      <c r="C369" s="23">
        <v>0</v>
      </c>
    </row>
    <row r="370" spans="1:3" s="1" customFormat="1" x14ac:dyDescent="0.25">
      <c r="A370" s="26"/>
      <c r="B370" s="26" t="s">
        <v>12</v>
      </c>
      <c r="C370" s="27">
        <f>SUM(C368:C369)</f>
        <v>0</v>
      </c>
    </row>
    <row r="371" spans="1:3" x14ac:dyDescent="0.25">
      <c r="A371" s="26">
        <v>3118</v>
      </c>
      <c r="B371" s="26" t="s">
        <v>335</v>
      </c>
      <c r="C371" s="23"/>
    </row>
    <row r="372" spans="1:3" x14ac:dyDescent="0.25">
      <c r="A372" s="22">
        <v>311801</v>
      </c>
      <c r="B372" s="22" t="s">
        <v>336</v>
      </c>
      <c r="C372" s="23">
        <v>0</v>
      </c>
    </row>
    <row r="373" spans="1:3" x14ac:dyDescent="0.25">
      <c r="A373" s="22">
        <v>311899</v>
      </c>
      <c r="B373" s="22" t="s">
        <v>337</v>
      </c>
      <c r="C373" s="23"/>
    </row>
    <row r="374" spans="1:3" x14ac:dyDescent="0.25">
      <c r="A374" s="22"/>
      <c r="B374" s="26" t="s">
        <v>9</v>
      </c>
      <c r="C374" s="23"/>
    </row>
    <row r="375" spans="1:3" x14ac:dyDescent="0.25">
      <c r="A375" s="22"/>
      <c r="B375" s="26" t="s">
        <v>338</v>
      </c>
      <c r="C375" s="23"/>
    </row>
    <row r="376" spans="1:3" x14ac:dyDescent="0.25">
      <c r="A376" s="41"/>
      <c r="B376" s="41" t="s">
        <v>339</v>
      </c>
      <c r="C376" s="42">
        <v>35100</v>
      </c>
    </row>
    <row r="377" spans="1:3" x14ac:dyDescent="0.25">
      <c r="A377" s="22"/>
      <c r="B377" s="26" t="s">
        <v>290</v>
      </c>
      <c r="C377" s="27">
        <f>SUM(C376)</f>
        <v>35100</v>
      </c>
    </row>
    <row r="378" spans="1:3" x14ac:dyDescent="0.25">
      <c r="A378" s="22"/>
      <c r="B378" s="26" t="s">
        <v>340</v>
      </c>
      <c r="C378" s="27"/>
    </row>
    <row r="379" spans="1:3" x14ac:dyDescent="0.25">
      <c r="A379" s="22"/>
      <c r="B379" s="26" t="s">
        <v>341</v>
      </c>
      <c r="C379" s="27">
        <v>362000</v>
      </c>
    </row>
    <row r="380" spans="1:3" s="1" customFormat="1" x14ac:dyDescent="0.25">
      <c r="A380" s="26" t="s">
        <v>326</v>
      </c>
      <c r="B380" s="26" t="s">
        <v>9</v>
      </c>
      <c r="C380" s="27">
        <f>SUM(C379)</f>
        <v>362000</v>
      </c>
    </row>
    <row r="381" spans="1:3" s="1" customFormat="1" x14ac:dyDescent="0.25">
      <c r="A381" s="26"/>
      <c r="B381" s="26"/>
      <c r="C381" s="27"/>
    </row>
    <row r="382" spans="1:3" x14ac:dyDescent="0.25">
      <c r="A382" s="26">
        <v>321</v>
      </c>
      <c r="B382" s="26" t="s">
        <v>342</v>
      </c>
      <c r="C382" s="23"/>
    </row>
    <row r="383" spans="1:3" x14ac:dyDescent="0.25">
      <c r="A383" s="22">
        <v>321040</v>
      </c>
      <c r="B383" s="22" t="s">
        <v>343</v>
      </c>
      <c r="C383" s="23">
        <v>3736936</v>
      </c>
    </row>
    <row r="384" spans="1:3" x14ac:dyDescent="0.25">
      <c r="A384" s="22">
        <v>321099</v>
      </c>
      <c r="B384" s="22" t="s">
        <v>344</v>
      </c>
      <c r="C384" s="23"/>
    </row>
    <row r="385" spans="1:3" s="1" customFormat="1" x14ac:dyDescent="0.25">
      <c r="A385" s="26"/>
      <c r="B385" s="26" t="s">
        <v>12</v>
      </c>
      <c r="C385" s="27">
        <f>SUM(C383:C384)</f>
        <v>3736936</v>
      </c>
    </row>
    <row r="386" spans="1:3" x14ac:dyDescent="0.25">
      <c r="A386" s="26">
        <v>4</v>
      </c>
      <c r="B386" s="26" t="s">
        <v>345</v>
      </c>
      <c r="C386" s="23"/>
    </row>
    <row r="387" spans="1:3" x14ac:dyDescent="0.25">
      <c r="A387" s="26">
        <v>41</v>
      </c>
      <c r="B387" s="26" t="s">
        <v>346</v>
      </c>
      <c r="C387" s="23"/>
    </row>
    <row r="388" spans="1:3" x14ac:dyDescent="0.25">
      <c r="A388" s="26">
        <v>411</v>
      </c>
      <c r="B388" s="26" t="s">
        <v>347</v>
      </c>
      <c r="C388" s="23"/>
    </row>
    <row r="389" spans="1:3" x14ac:dyDescent="0.25">
      <c r="A389" s="26">
        <v>4111</v>
      </c>
      <c r="B389" s="26" t="s">
        <v>348</v>
      </c>
      <c r="C389" s="23"/>
    </row>
    <row r="390" spans="1:3" x14ac:dyDescent="0.25">
      <c r="A390" s="22">
        <v>411110</v>
      </c>
      <c r="B390" s="22" t="s">
        <v>349</v>
      </c>
      <c r="C390" s="23">
        <v>600000</v>
      </c>
    </row>
    <row r="391" spans="1:3" x14ac:dyDescent="0.25">
      <c r="A391" s="22">
        <v>411140</v>
      </c>
      <c r="B391" s="22" t="s">
        <v>350</v>
      </c>
      <c r="C391" s="23">
        <v>600000</v>
      </c>
    </row>
    <row r="392" spans="1:3" x14ac:dyDescent="0.25">
      <c r="A392" s="22">
        <v>411150</v>
      </c>
      <c r="B392" s="22" t="s">
        <v>351</v>
      </c>
      <c r="C392" s="23">
        <v>800000</v>
      </c>
    </row>
    <row r="393" spans="1:3" x14ac:dyDescent="0.25">
      <c r="A393" s="22">
        <v>411160</v>
      </c>
      <c r="B393" s="22" t="s">
        <v>352</v>
      </c>
      <c r="C393" s="23"/>
    </row>
    <row r="394" spans="1:3" x14ac:dyDescent="0.25">
      <c r="A394" s="22">
        <v>411170</v>
      </c>
      <c r="B394" s="22" t="s">
        <v>353</v>
      </c>
      <c r="C394" s="23">
        <v>300000</v>
      </c>
    </row>
    <row r="395" spans="1:3" x14ac:dyDescent="0.25">
      <c r="A395" s="22">
        <v>411180</v>
      </c>
      <c r="B395" s="22" t="s">
        <v>354</v>
      </c>
      <c r="C395" s="23"/>
    </row>
    <row r="396" spans="1:3" x14ac:dyDescent="0.25">
      <c r="A396" s="22">
        <v>411190</v>
      </c>
      <c r="B396" s="22" t="s">
        <v>355</v>
      </c>
      <c r="C396" s="23">
        <v>303408</v>
      </c>
    </row>
    <row r="397" spans="1:3" x14ac:dyDescent="0.25">
      <c r="A397" s="22">
        <v>411200</v>
      </c>
      <c r="B397" s="22" t="s">
        <v>356</v>
      </c>
      <c r="C397" s="23"/>
    </row>
    <row r="398" spans="1:3" x14ac:dyDescent="0.25">
      <c r="A398" s="22">
        <v>411210</v>
      </c>
      <c r="B398" s="22" t="s">
        <v>357</v>
      </c>
      <c r="C398" s="23"/>
    </row>
    <row r="399" spans="1:3" s="1" customFormat="1" x14ac:dyDescent="0.25">
      <c r="A399" s="26"/>
      <c r="B399" s="26" t="s">
        <v>9</v>
      </c>
      <c r="C399" s="27">
        <f>SUM(C390:C398)</f>
        <v>2603408</v>
      </c>
    </row>
    <row r="400" spans="1:3" x14ac:dyDescent="0.25">
      <c r="A400" s="26">
        <v>4112</v>
      </c>
      <c r="B400" s="26" t="s">
        <v>358</v>
      </c>
      <c r="C400" s="23"/>
    </row>
    <row r="401" spans="1:3" x14ac:dyDescent="0.25">
      <c r="A401" s="43"/>
      <c r="B401" s="41" t="s">
        <v>359</v>
      </c>
      <c r="C401" s="42">
        <v>225000</v>
      </c>
    </row>
    <row r="402" spans="1:3" x14ac:dyDescent="0.25">
      <c r="A402" s="43"/>
      <c r="B402" s="41" t="s">
        <v>360</v>
      </c>
      <c r="C402" s="42">
        <v>225000</v>
      </c>
    </row>
    <row r="403" spans="1:3" x14ac:dyDescent="0.25">
      <c r="A403" s="22">
        <v>411299</v>
      </c>
      <c r="B403" s="22" t="s">
        <v>361</v>
      </c>
      <c r="C403" s="23">
        <v>1000000</v>
      </c>
    </row>
    <row r="404" spans="1:3" s="1" customFormat="1" x14ac:dyDescent="0.25">
      <c r="A404" s="26"/>
      <c r="B404" s="26" t="s">
        <v>9</v>
      </c>
      <c r="C404" s="27">
        <f>SUM(C401:C403)</f>
        <v>1450000</v>
      </c>
    </row>
    <row r="405" spans="1:3" x14ac:dyDescent="0.25">
      <c r="A405" s="26">
        <v>4114</v>
      </c>
      <c r="B405" s="26" t="s">
        <v>362</v>
      </c>
      <c r="C405" s="23"/>
    </row>
    <row r="406" spans="1:3" x14ac:dyDescent="0.25">
      <c r="A406" s="22">
        <v>411440</v>
      </c>
      <c r="B406" s="22" t="s">
        <v>363</v>
      </c>
      <c r="C406" s="23"/>
    </row>
    <row r="407" spans="1:3" x14ac:dyDescent="0.25">
      <c r="A407" s="22"/>
      <c r="B407" s="26" t="s">
        <v>12</v>
      </c>
      <c r="C407" s="23"/>
    </row>
    <row r="408" spans="1:3" x14ac:dyDescent="0.25">
      <c r="A408" s="26">
        <v>4115</v>
      </c>
      <c r="B408" s="26" t="s">
        <v>364</v>
      </c>
      <c r="C408" s="23"/>
    </row>
    <row r="409" spans="1:3" x14ac:dyDescent="0.25">
      <c r="A409" s="22">
        <v>411510</v>
      </c>
      <c r="B409" s="22" t="s">
        <v>365</v>
      </c>
      <c r="C409" s="23">
        <v>50000</v>
      </c>
    </row>
    <row r="410" spans="1:3" x14ac:dyDescent="0.25">
      <c r="A410" s="22">
        <v>411520</v>
      </c>
      <c r="B410" s="22" t="s">
        <v>366</v>
      </c>
      <c r="C410" s="23">
        <v>2000000</v>
      </c>
    </row>
    <row r="411" spans="1:3" x14ac:dyDescent="0.25">
      <c r="A411" s="22">
        <v>411530</v>
      </c>
      <c r="B411" s="22" t="s">
        <v>367</v>
      </c>
      <c r="C411" s="23">
        <v>450000</v>
      </c>
    </row>
    <row r="412" spans="1:3" x14ac:dyDescent="0.25">
      <c r="A412" s="8">
        <v>411540</v>
      </c>
      <c r="B412" s="8" t="s">
        <v>368</v>
      </c>
      <c r="C412" s="7">
        <v>50000</v>
      </c>
    </row>
    <row r="413" spans="1:3" x14ac:dyDescent="0.25">
      <c r="A413" s="29">
        <v>411560</v>
      </c>
      <c r="B413" s="29" t="s">
        <v>155</v>
      </c>
      <c r="C413" s="30">
        <v>150000</v>
      </c>
    </row>
    <row r="414" spans="1:3" s="1" customFormat="1" x14ac:dyDescent="0.25">
      <c r="A414" s="31"/>
      <c r="B414" s="31" t="s">
        <v>9</v>
      </c>
      <c r="C414" s="32">
        <f>SUM(C409:C413)</f>
        <v>2700000</v>
      </c>
    </row>
    <row r="415" spans="1:3" s="1" customFormat="1" ht="16.5" thickBot="1" x14ac:dyDescent="0.3">
      <c r="A415" s="11"/>
      <c r="B415" s="11" t="s">
        <v>12</v>
      </c>
      <c r="C415" s="12">
        <f>C399+C404+C414</f>
        <v>6753408</v>
      </c>
    </row>
    <row r="416" spans="1:3" s="1" customFormat="1" ht="23.45" customHeight="1" thickBot="1" x14ac:dyDescent="0.3">
      <c r="A416" s="13"/>
      <c r="B416" s="14" t="s">
        <v>140</v>
      </c>
      <c r="C416" s="15">
        <f>C191+C203+C212+C223+C232+C253+C285+C292+C307+C311+C327+C331+C353+C360+C365+C377+C380+C385+C415+C319</f>
        <v>138056040</v>
      </c>
    </row>
    <row r="417" spans="3:3" x14ac:dyDescent="0.25">
      <c r="C417" s="4">
        <f>C416-138056040</f>
        <v>0</v>
      </c>
    </row>
    <row r="421" spans="3:3" x14ac:dyDescent="0.25">
      <c r="C4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Final Accounts1</dc:creator>
  <cp:lastModifiedBy>absolute electronics</cp:lastModifiedBy>
  <dcterms:created xsi:type="dcterms:W3CDTF">2025-04-22T07:27:19Z</dcterms:created>
  <dcterms:modified xsi:type="dcterms:W3CDTF">2025-04-22T17:40:04Z</dcterms:modified>
</cp:coreProperties>
</file>