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gitbenshoshan/Documents/Wellesley/Wellesely/Results and Graphs/"/>
    </mc:Choice>
  </mc:AlternateContent>
  <xr:revisionPtr revIDLastSave="0" documentId="13_ncr:1_{D17C96DF-365C-C54A-81BC-1C33B826CD5A}" xr6:coauthVersionLast="47" xr6:coauthVersionMax="47" xr10:uidLastSave="{00000000-0000-0000-0000-000000000000}"/>
  <bookViews>
    <workbookView xWindow="0" yWindow="740" windowWidth="34560" windowHeight="21600" xr2:uid="{BE5A8F84-FC19-2E4C-AB17-3586BDC5AD8D}"/>
  </bookViews>
  <sheets>
    <sheet name="Sheet1" sheetId="6" r:id="rId1"/>
  </sheets>
  <definedNames>
    <definedName name="_xlnm._FilterDatabase" localSheetId="0" hidden="1">Sheet1!$A$1:$R$44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6" l="1"/>
  <c r="R19" i="6"/>
  <c r="Q19" i="6"/>
  <c r="P19" i="6"/>
  <c r="O19" i="6"/>
  <c r="R18" i="6"/>
  <c r="K50" i="6"/>
  <c r="K51" i="6"/>
  <c r="K52" i="6"/>
  <c r="K53" i="6"/>
  <c r="K54" i="6"/>
  <c r="K55" i="6"/>
  <c r="K56" i="6"/>
  <c r="K57" i="6"/>
  <c r="K58" i="6"/>
  <c r="K59" i="6"/>
  <c r="K60" i="6"/>
  <c r="K61" i="6"/>
  <c r="K49" i="6"/>
  <c r="H50" i="6"/>
  <c r="H51" i="6"/>
  <c r="H52" i="6"/>
  <c r="H53" i="6"/>
  <c r="H54" i="6"/>
  <c r="H55" i="6"/>
  <c r="H56" i="6"/>
  <c r="H57" i="6"/>
  <c r="H58" i="6"/>
  <c r="H59" i="6"/>
  <c r="H60" i="6"/>
  <c r="H61" i="6"/>
  <c r="H49" i="6"/>
  <c r="E50" i="6"/>
  <c r="E51" i="6"/>
  <c r="E52" i="6"/>
  <c r="E53" i="6"/>
  <c r="E54" i="6"/>
  <c r="E55" i="6"/>
  <c r="E56" i="6"/>
  <c r="E57" i="6"/>
  <c r="E58" i="6"/>
  <c r="E59" i="6"/>
  <c r="E60" i="6"/>
  <c r="E61" i="6"/>
  <c r="E49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30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15" i="6"/>
  <c r="D3" i="6"/>
  <c r="D4" i="6"/>
  <c r="D5" i="6"/>
  <c r="D6" i="6"/>
  <c r="D7" i="6"/>
  <c r="D8" i="6"/>
  <c r="D9" i="6"/>
  <c r="D10" i="6"/>
  <c r="D11" i="6"/>
  <c r="D12" i="6"/>
  <c r="D13" i="6"/>
  <c r="D14" i="6"/>
  <c r="D2" i="6"/>
  <c r="F3" i="6"/>
  <c r="F4" i="6"/>
  <c r="F5" i="6"/>
  <c r="F6" i="6"/>
  <c r="F7" i="6"/>
  <c r="F8" i="6"/>
  <c r="F9" i="6"/>
  <c r="F10" i="6"/>
  <c r="F11" i="6"/>
  <c r="F12" i="6"/>
  <c r="F13" i="6"/>
  <c r="F14" i="6"/>
  <c r="F2" i="6"/>
  <c r="H3" i="6"/>
  <c r="H4" i="6"/>
  <c r="H5" i="6"/>
  <c r="H6" i="6"/>
  <c r="H7" i="6"/>
  <c r="H8" i="6"/>
  <c r="H9" i="6"/>
  <c r="H10" i="6"/>
  <c r="H11" i="6"/>
  <c r="H12" i="6"/>
  <c r="H13" i="6"/>
  <c r="H14" i="6"/>
  <c r="H2" i="6"/>
</calcChain>
</file>

<file path=xl/sharedStrings.xml><?xml version="1.0" encoding="utf-8"?>
<sst xmlns="http://schemas.openxmlformats.org/spreadsheetml/2006/main" count="119" uniqueCount="24">
  <si>
    <t>Rate</t>
  </si>
  <si>
    <t>category</t>
  </si>
  <si>
    <t>Insightfulness</t>
  </si>
  <si>
    <t>% of total Insightfulness</t>
  </si>
  <si>
    <t>Relevance</t>
  </si>
  <si>
    <t>% of total Relevance</t>
  </si>
  <si>
    <t>Innovation</t>
  </si>
  <si>
    <t>% of total Innovation</t>
  </si>
  <si>
    <t>rator</t>
  </si>
  <si>
    <t>Human</t>
  </si>
  <si>
    <t>gpt</t>
  </si>
  <si>
    <t>AI</t>
  </si>
  <si>
    <t>Collab</t>
  </si>
  <si>
    <t>novice</t>
  </si>
  <si>
    <t>Co</t>
  </si>
  <si>
    <t>Hu</t>
  </si>
  <si>
    <t>expert</t>
  </si>
  <si>
    <t>rate</t>
  </si>
  <si>
    <t>Relevancec</t>
  </si>
  <si>
    <t>Insightfulnessc</t>
  </si>
  <si>
    <t>Innovationc</t>
  </si>
  <si>
    <t>Insightfulness_R</t>
  </si>
  <si>
    <t>Relevancec_R</t>
  </si>
  <si>
    <t>Innovation_R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</si>
</sst>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Inherit"/>
    </font>
    <font>
      <b/>
      <sz val="12"/>
      <color theme="1"/>
      <name val="Inherit"/>
    </font>
    <font>
      <sz val="12"/>
      <color theme="1"/>
      <name val="Inherit"/>
    </font>
    <font>
      <sz val="12"/>
      <color rgb="FF000000"/>
      <name val="Arial"/>
      <family val="2"/>
    </font>
    <font>
      <sz val="12"/>
      <color theme="1"/>
      <name val="Inherit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2" fillId="2" borderId="0" xfId="0" applyFont="1" applyFill="1"/>
    <xf numFmtId="0" fontId="6" fillId="0" borderId="0" xfId="0" applyFont="1"/>
    <xf numFmtId="0" fontId="7" fillId="0" borderId="0" xfId="0" applyFont="1"/>
    <xf numFmtId="2" fontId="0" fillId="0" borderId="0" xfId="0" applyNumberFormat="1"/>
    <xf numFmtId="0" fontId="8" fillId="0" borderId="0" xfId="0" applyFont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063E-EA1D-5F49-85FF-8EA142A48253}">
  <dimension ref="A1:R67"/>
  <sheetViews>
    <sheetView tabSelected="1" topLeftCell="A16" zoomScaleNormal="100" workbookViewId="0">
      <selection activeCell="R20" sqref="R20"/>
    </sheetView>
  </sheetViews>
  <sheetFormatPr baseColWidth="10" defaultRowHeight="16"/>
  <cols>
    <col min="2" max="2" width="17.1640625" customWidth="1"/>
    <col min="3" max="3" width="21.83203125" customWidth="1"/>
    <col min="4" max="4" width="16.5" bestFit="1" customWidth="1"/>
    <col min="6" max="6" width="14.83203125" customWidth="1"/>
  </cols>
  <sheetData>
    <row r="1" spans="1:14">
      <c r="A1" s="6" t="s">
        <v>0</v>
      </c>
      <c r="B1" s="7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L1" s="6"/>
      <c r="M1" s="7"/>
    </row>
    <row r="2" spans="1:14">
      <c r="A2" s="4">
        <v>1</v>
      </c>
      <c r="B2" s="4" t="s">
        <v>9</v>
      </c>
      <c r="C2" s="4">
        <v>21</v>
      </c>
      <c r="D2" s="3">
        <f>100*(C2/SUM($C$2:$C$14))</f>
        <v>5.2910052910052914E-2</v>
      </c>
      <c r="E2" s="4">
        <v>3</v>
      </c>
      <c r="F2" s="3">
        <f>100*(E2/SUM($E$2:$E$14))</f>
        <v>6.6220780080789351E-3</v>
      </c>
      <c r="G2" s="4">
        <v>3</v>
      </c>
      <c r="H2" s="3">
        <f>100*(G2/SUM($G$2:$G$14))</f>
        <v>7.4699335175916941E-3</v>
      </c>
      <c r="I2" s="1" t="s">
        <v>10</v>
      </c>
      <c r="J2" s="10"/>
      <c r="L2" s="4"/>
      <c r="M2" s="4"/>
      <c r="N2" s="3"/>
    </row>
    <row r="3" spans="1:14">
      <c r="A3" s="4">
        <v>2</v>
      </c>
      <c r="B3" s="4" t="s">
        <v>11</v>
      </c>
      <c r="C3" s="4">
        <v>258</v>
      </c>
      <c r="D3" s="3">
        <f t="shared" ref="D3:D14" si="0">100*(C3/SUM($C$2:$C$14))</f>
        <v>0.6500377928949358</v>
      </c>
      <c r="E3" s="4">
        <v>96</v>
      </c>
      <c r="F3" s="3">
        <f t="shared" ref="F3:F14" si="1">100*(E3/SUM($E$2:$E$14))</f>
        <v>0.21190649625852592</v>
      </c>
      <c r="G3" s="4">
        <v>528</v>
      </c>
      <c r="H3" s="3">
        <f t="shared" ref="H3:H14" si="2">100*(G3/SUM($G$2:$G$14))</f>
        <v>1.3147082990961381</v>
      </c>
      <c r="I3" s="1" t="s">
        <v>10</v>
      </c>
      <c r="L3" s="4"/>
      <c r="M3" s="4"/>
      <c r="N3" s="3"/>
    </row>
    <row r="4" spans="1:14">
      <c r="A4" s="4">
        <v>2</v>
      </c>
      <c r="B4" s="4" t="s">
        <v>12</v>
      </c>
      <c r="C4" s="4">
        <v>36</v>
      </c>
      <c r="D4" s="3">
        <f t="shared" si="0"/>
        <v>9.0702947845804988E-2</v>
      </c>
      <c r="E4" s="4">
        <v>18</v>
      </c>
      <c r="F4" s="3">
        <f t="shared" si="1"/>
        <v>3.9732468048473614E-2</v>
      </c>
      <c r="G4" s="4">
        <v>24</v>
      </c>
      <c r="H4" s="3">
        <f t="shared" si="2"/>
        <v>5.9759468140733553E-2</v>
      </c>
      <c r="I4" s="1" t="s">
        <v>10</v>
      </c>
      <c r="L4" s="4"/>
      <c r="M4" s="4"/>
      <c r="N4" s="3"/>
    </row>
    <row r="5" spans="1:14">
      <c r="A5" s="4">
        <v>2</v>
      </c>
      <c r="B5" s="4" t="s">
        <v>9</v>
      </c>
      <c r="C5" s="4">
        <v>1314</v>
      </c>
      <c r="D5" s="3">
        <f t="shared" si="0"/>
        <v>3.3106575963718821</v>
      </c>
      <c r="E5" s="4">
        <v>798</v>
      </c>
      <c r="F5" s="3">
        <f t="shared" si="1"/>
        <v>1.7614727501489968</v>
      </c>
      <c r="G5" s="4">
        <v>996</v>
      </c>
      <c r="H5" s="3">
        <f t="shared" si="2"/>
        <v>2.4800179278404424</v>
      </c>
      <c r="I5" s="1" t="s">
        <v>10</v>
      </c>
      <c r="L5" s="4"/>
      <c r="M5" s="4"/>
      <c r="N5" s="3"/>
    </row>
    <row r="6" spans="1:14">
      <c r="A6" s="4">
        <v>3</v>
      </c>
      <c r="B6" s="4" t="s">
        <v>11</v>
      </c>
      <c r="C6" s="4">
        <v>1917</v>
      </c>
      <c r="D6" s="3">
        <f t="shared" si="0"/>
        <v>4.8299319727891161</v>
      </c>
      <c r="E6" s="4">
        <v>990</v>
      </c>
      <c r="F6" s="3">
        <f t="shared" si="1"/>
        <v>2.1852857426660486</v>
      </c>
      <c r="G6" s="4">
        <v>1890</v>
      </c>
      <c r="H6" s="3">
        <f t="shared" si="2"/>
        <v>4.706058116082767</v>
      </c>
      <c r="I6" s="1" t="s">
        <v>10</v>
      </c>
      <c r="L6" s="4"/>
      <c r="M6" s="4"/>
      <c r="N6" s="3"/>
    </row>
    <row r="7" spans="1:14">
      <c r="A7" s="4">
        <v>3</v>
      </c>
      <c r="B7" s="4" t="s">
        <v>12</v>
      </c>
      <c r="C7" s="4">
        <v>1179</v>
      </c>
      <c r="D7" s="3">
        <f t="shared" si="0"/>
        <v>2.9705215419501134</v>
      </c>
      <c r="E7" s="4">
        <v>531</v>
      </c>
      <c r="F7" s="3">
        <f t="shared" si="1"/>
        <v>1.1721078074299716</v>
      </c>
      <c r="G7" s="4">
        <v>756</v>
      </c>
      <c r="H7" s="3">
        <f t="shared" si="2"/>
        <v>1.8824232464331065</v>
      </c>
      <c r="I7" s="1" t="s">
        <v>10</v>
      </c>
      <c r="L7" s="4"/>
      <c r="M7" s="4"/>
      <c r="N7" s="3"/>
    </row>
    <row r="8" spans="1:14">
      <c r="A8" s="4">
        <v>3</v>
      </c>
      <c r="B8" s="4" t="s">
        <v>9</v>
      </c>
      <c r="C8" s="4">
        <v>6543</v>
      </c>
      <c r="D8" s="3">
        <f t="shared" si="0"/>
        <v>16.485260770975056</v>
      </c>
      <c r="E8" s="4">
        <v>2916</v>
      </c>
      <c r="F8" s="3">
        <f t="shared" si="1"/>
        <v>6.4366598238527253</v>
      </c>
      <c r="G8" s="4">
        <v>6462</v>
      </c>
      <c r="H8" s="3">
        <f t="shared" si="2"/>
        <v>16.090236796892508</v>
      </c>
      <c r="I8" s="1" t="s">
        <v>10</v>
      </c>
      <c r="L8" s="4"/>
      <c r="M8" s="4"/>
      <c r="N8" s="3"/>
    </row>
    <row r="9" spans="1:14">
      <c r="A9" s="4">
        <v>4</v>
      </c>
      <c r="B9" s="4" t="s">
        <v>11</v>
      </c>
      <c r="C9" s="4">
        <v>4008</v>
      </c>
      <c r="D9" s="3">
        <f t="shared" si="0"/>
        <v>10.098261526832955</v>
      </c>
      <c r="E9" s="4">
        <v>3228</v>
      </c>
      <c r="F9" s="3">
        <f t="shared" si="1"/>
        <v>7.1253559366929338</v>
      </c>
      <c r="G9" s="4">
        <v>3264</v>
      </c>
      <c r="H9" s="3">
        <f t="shared" si="2"/>
        <v>8.1272876671397629</v>
      </c>
      <c r="I9" s="1" t="s">
        <v>10</v>
      </c>
      <c r="L9" s="4"/>
      <c r="M9" s="4"/>
      <c r="N9" s="3"/>
    </row>
    <row r="10" spans="1:14">
      <c r="A10" s="4">
        <v>4</v>
      </c>
      <c r="B10" s="4" t="s">
        <v>12</v>
      </c>
      <c r="C10" s="4">
        <v>3756</v>
      </c>
      <c r="D10" s="3">
        <f t="shared" si="0"/>
        <v>9.4633408919123205</v>
      </c>
      <c r="E10" s="4">
        <v>2904</v>
      </c>
      <c r="F10" s="3">
        <f t="shared" si="1"/>
        <v>6.4101715118204092</v>
      </c>
      <c r="G10" s="4">
        <v>3564</v>
      </c>
      <c r="H10" s="3">
        <f t="shared" si="2"/>
        <v>8.8742810188989321</v>
      </c>
      <c r="I10" s="1" t="s">
        <v>10</v>
      </c>
      <c r="L10" s="4"/>
      <c r="M10" s="4"/>
      <c r="N10" s="3"/>
    </row>
    <row r="11" spans="1:14">
      <c r="A11" s="4">
        <v>4</v>
      </c>
      <c r="B11" s="4" t="s">
        <v>9</v>
      </c>
      <c r="C11" s="4">
        <v>13788</v>
      </c>
      <c r="D11" s="3">
        <f t="shared" si="0"/>
        <v>34.739229024943313</v>
      </c>
      <c r="E11" s="4">
        <v>11304</v>
      </c>
      <c r="F11" s="3">
        <f t="shared" si="1"/>
        <v>24.951989934441425</v>
      </c>
      <c r="G11" s="4">
        <v>14904</v>
      </c>
      <c r="H11" s="3">
        <f t="shared" si="2"/>
        <v>37.110629715395532</v>
      </c>
      <c r="I11" s="1" t="s">
        <v>10</v>
      </c>
      <c r="L11" s="4"/>
      <c r="M11" s="4"/>
      <c r="N11" s="3"/>
    </row>
    <row r="12" spans="1:14">
      <c r="A12" s="4">
        <v>5</v>
      </c>
      <c r="B12" s="4" t="s">
        <v>11</v>
      </c>
      <c r="C12" s="4">
        <v>1920</v>
      </c>
      <c r="D12" s="3">
        <f t="shared" si="0"/>
        <v>4.8374905517762663</v>
      </c>
      <c r="E12" s="4">
        <v>4845</v>
      </c>
      <c r="F12" s="3">
        <f t="shared" si="1"/>
        <v>10.694655983047479</v>
      </c>
      <c r="G12" s="4">
        <v>2220</v>
      </c>
      <c r="H12" s="3">
        <f t="shared" si="2"/>
        <v>5.5277508030178533</v>
      </c>
      <c r="I12" s="1" t="s">
        <v>10</v>
      </c>
      <c r="L12" s="4"/>
      <c r="M12" s="4"/>
      <c r="N12" s="3"/>
    </row>
    <row r="13" spans="1:14">
      <c r="A13" s="4">
        <v>5</v>
      </c>
      <c r="B13" s="4" t="s">
        <v>12</v>
      </c>
      <c r="C13" s="4">
        <v>990</v>
      </c>
      <c r="D13" s="3">
        <f t="shared" si="0"/>
        <v>2.4943310657596371</v>
      </c>
      <c r="E13" s="4">
        <v>3180</v>
      </c>
      <c r="F13" s="3">
        <f t="shared" si="1"/>
        <v>7.0194026885636713</v>
      </c>
      <c r="G13" s="4">
        <v>1965</v>
      </c>
      <c r="H13" s="3">
        <f t="shared" si="2"/>
        <v>4.8928064540225593</v>
      </c>
      <c r="I13" s="1" t="s">
        <v>10</v>
      </c>
      <c r="L13" s="4"/>
      <c r="M13" s="4"/>
      <c r="N13" s="3"/>
    </row>
    <row r="14" spans="1:14" ht="17" customHeight="1">
      <c r="A14" s="4">
        <v>5</v>
      </c>
      <c r="B14" s="4" t="s">
        <v>9</v>
      </c>
      <c r="C14" s="4">
        <v>3960</v>
      </c>
      <c r="D14" s="3">
        <f t="shared" si="0"/>
        <v>9.9773242630385486</v>
      </c>
      <c r="E14" s="4">
        <v>14490</v>
      </c>
      <c r="F14" s="3">
        <f t="shared" si="1"/>
        <v>31.984636779021258</v>
      </c>
      <c r="G14" s="4">
        <v>3585</v>
      </c>
      <c r="H14" s="3">
        <f t="shared" si="2"/>
        <v>8.9265705535220743</v>
      </c>
      <c r="I14" s="1" t="s">
        <v>10</v>
      </c>
      <c r="J14" s="10"/>
      <c r="L14" s="4"/>
      <c r="M14" s="4"/>
      <c r="N14" s="3"/>
    </row>
    <row r="15" spans="1:14">
      <c r="A15" s="2">
        <v>1</v>
      </c>
      <c r="B15" s="2" t="s">
        <v>11</v>
      </c>
      <c r="C15" s="4">
        <v>33</v>
      </c>
      <c r="D15" s="3">
        <f>100*(C15/SUM($C$15:$C$29))</f>
        <v>0.79594790159189577</v>
      </c>
      <c r="E15" s="4">
        <v>9</v>
      </c>
      <c r="F15" s="3">
        <f>100*(E15/SUM($E$15:$E$29))</f>
        <v>0.18337408312958436</v>
      </c>
      <c r="G15" s="4">
        <v>45</v>
      </c>
      <c r="H15" s="3">
        <f>100*(G15/SUM($G$15:$G$29))</f>
        <v>1.171875</v>
      </c>
      <c r="I15" s="1" t="s">
        <v>16</v>
      </c>
      <c r="L15" s="4"/>
      <c r="M15" s="4"/>
      <c r="N15" s="4"/>
    </row>
    <row r="16" spans="1:14">
      <c r="A16" s="2">
        <v>1</v>
      </c>
      <c r="B16" s="2" t="s">
        <v>12</v>
      </c>
      <c r="C16" s="4">
        <v>18</v>
      </c>
      <c r="D16" s="3">
        <f t="shared" ref="D16:D29" si="3">100*(C16/SUM($C$15:$C$29))</f>
        <v>0.43415340086830684</v>
      </c>
      <c r="E16" s="4">
        <v>9</v>
      </c>
      <c r="F16" s="3">
        <f t="shared" ref="F16:F29" si="4">100*(E16/SUM($E$15:$E$29))</f>
        <v>0.18337408312958436</v>
      </c>
      <c r="G16" s="4">
        <v>15</v>
      </c>
      <c r="H16" s="3">
        <f t="shared" ref="H16:H29" si="5">100*(G16/SUM($G$15:$G$29))</f>
        <v>0.390625</v>
      </c>
      <c r="I16" s="1" t="s">
        <v>16</v>
      </c>
      <c r="L16" s="4"/>
      <c r="M16" s="4"/>
      <c r="N16" s="4"/>
    </row>
    <row r="17" spans="1:18">
      <c r="A17" s="2">
        <v>1</v>
      </c>
      <c r="B17" s="2" t="s">
        <v>9</v>
      </c>
      <c r="C17" s="4">
        <v>117</v>
      </c>
      <c r="D17" s="3">
        <f t="shared" si="3"/>
        <v>2.8219971056439941</v>
      </c>
      <c r="E17" s="4">
        <v>60</v>
      </c>
      <c r="F17" s="3">
        <f t="shared" si="4"/>
        <v>1.2224938875305624</v>
      </c>
      <c r="G17" s="4">
        <v>150</v>
      </c>
      <c r="H17" s="3">
        <f t="shared" si="5"/>
        <v>3.90625</v>
      </c>
      <c r="I17" s="1" t="s">
        <v>16</v>
      </c>
      <c r="L17" s="4"/>
      <c r="M17" s="4"/>
    </row>
    <row r="18" spans="1:18">
      <c r="A18" s="1">
        <v>2</v>
      </c>
      <c r="B18" s="1" t="s">
        <v>11</v>
      </c>
      <c r="C18" s="4">
        <v>90</v>
      </c>
      <c r="D18" s="3">
        <f t="shared" si="3"/>
        <v>2.1707670043415339</v>
      </c>
      <c r="E18" s="4">
        <v>72</v>
      </c>
      <c r="F18" s="3">
        <f t="shared" si="4"/>
        <v>1.4669926650366749</v>
      </c>
      <c r="G18" s="4">
        <v>138</v>
      </c>
      <c r="H18" s="3">
        <f t="shared" si="5"/>
        <v>3.5937499999999996</v>
      </c>
      <c r="I18" s="1" t="s">
        <v>16</v>
      </c>
      <c r="L18" s="4"/>
      <c r="M18" s="4"/>
      <c r="O18">
        <v>30</v>
      </c>
      <c r="P18">
        <v>40</v>
      </c>
      <c r="Q18">
        <v>50</v>
      </c>
      <c r="R18">
        <f>(50-30)/120</f>
        <v>0.16666666666666666</v>
      </c>
    </row>
    <row r="19" spans="1:18">
      <c r="A19" s="1">
        <v>2</v>
      </c>
      <c r="B19" s="1" t="s">
        <v>12</v>
      </c>
      <c r="C19" s="4">
        <v>60</v>
      </c>
      <c r="D19" s="3">
        <f t="shared" si="3"/>
        <v>1.4471780028943559</v>
      </c>
      <c r="E19" s="4">
        <v>36</v>
      </c>
      <c r="F19" s="3">
        <f t="shared" si="4"/>
        <v>0.73349633251833746</v>
      </c>
      <c r="G19" s="4">
        <v>102</v>
      </c>
      <c r="H19" s="3">
        <f t="shared" si="5"/>
        <v>2.65625</v>
      </c>
      <c r="I19" s="1" t="s">
        <v>16</v>
      </c>
      <c r="M19" s="4"/>
      <c r="O19">
        <f>O18/120</f>
        <v>0.25</v>
      </c>
      <c r="P19">
        <f>P18/120</f>
        <v>0.33333333333333331</v>
      </c>
      <c r="Q19">
        <f>Q18/120</f>
        <v>0.41666666666666669</v>
      </c>
      <c r="R19">
        <f>SUM(O19:Q19)</f>
        <v>1</v>
      </c>
    </row>
    <row r="20" spans="1:18">
      <c r="A20" s="1">
        <v>2</v>
      </c>
      <c r="B20" s="1" t="s">
        <v>9</v>
      </c>
      <c r="C20" s="4">
        <v>372</v>
      </c>
      <c r="D20" s="3">
        <f t="shared" si="3"/>
        <v>8.9725036179450068</v>
      </c>
      <c r="E20" s="4">
        <v>186</v>
      </c>
      <c r="F20" s="3">
        <f t="shared" si="4"/>
        <v>3.7897310513447433</v>
      </c>
      <c r="G20" s="4">
        <v>402</v>
      </c>
      <c r="H20" s="3">
        <f t="shared" si="5"/>
        <v>10.46875</v>
      </c>
      <c r="I20" s="1" t="s">
        <v>16</v>
      </c>
      <c r="R20">
        <f>Q19-O19</f>
        <v>0.16666666666666669</v>
      </c>
    </row>
    <row r="21" spans="1:18">
      <c r="A21" s="1">
        <v>3</v>
      </c>
      <c r="B21" s="1" t="s">
        <v>11</v>
      </c>
      <c r="C21" s="4">
        <v>243</v>
      </c>
      <c r="D21" s="3">
        <f t="shared" si="3"/>
        <v>5.861070911722142</v>
      </c>
      <c r="E21" s="4">
        <v>216</v>
      </c>
      <c r="F21" s="3">
        <f t="shared" si="4"/>
        <v>4.4009779951100247</v>
      </c>
      <c r="G21" s="4">
        <v>288</v>
      </c>
      <c r="H21" s="3">
        <f t="shared" si="5"/>
        <v>7.5</v>
      </c>
      <c r="I21" s="1" t="s">
        <v>16</v>
      </c>
    </row>
    <row r="22" spans="1:18">
      <c r="A22" s="1">
        <v>3</v>
      </c>
      <c r="B22" s="1" t="s">
        <v>12</v>
      </c>
      <c r="C22" s="4">
        <v>135</v>
      </c>
      <c r="D22" s="3">
        <f t="shared" si="3"/>
        <v>3.2561505065123009</v>
      </c>
      <c r="E22" s="4">
        <v>153</v>
      </c>
      <c r="F22" s="3">
        <f t="shared" si="4"/>
        <v>3.1173594132029341</v>
      </c>
      <c r="G22" s="4">
        <v>144</v>
      </c>
      <c r="H22" s="3">
        <f t="shared" si="5"/>
        <v>3.75</v>
      </c>
      <c r="I22" s="1" t="s">
        <v>16</v>
      </c>
    </row>
    <row r="23" spans="1:18">
      <c r="A23" s="1">
        <v>3</v>
      </c>
      <c r="B23" s="1" t="s">
        <v>9</v>
      </c>
      <c r="C23" s="4">
        <v>801</v>
      </c>
      <c r="D23" s="3">
        <f t="shared" si="3"/>
        <v>19.319826338639654</v>
      </c>
      <c r="E23" s="4">
        <v>666</v>
      </c>
      <c r="F23" s="3">
        <f t="shared" si="4"/>
        <v>13.569682151589241</v>
      </c>
      <c r="G23" s="4">
        <v>873</v>
      </c>
      <c r="H23" s="3">
        <f t="shared" si="5"/>
        <v>22.734375</v>
      </c>
      <c r="I23" s="1" t="s">
        <v>16</v>
      </c>
    </row>
    <row r="24" spans="1:18">
      <c r="A24" s="1">
        <v>4</v>
      </c>
      <c r="B24" s="1" t="s">
        <v>11</v>
      </c>
      <c r="C24" s="4">
        <v>432</v>
      </c>
      <c r="D24" s="3">
        <f t="shared" si="3"/>
        <v>10.419681620839363</v>
      </c>
      <c r="E24" s="4">
        <v>420</v>
      </c>
      <c r="F24" s="3">
        <f t="shared" si="4"/>
        <v>8.5574572127139366</v>
      </c>
      <c r="G24" s="4">
        <v>240</v>
      </c>
      <c r="H24" s="3">
        <f t="shared" si="5"/>
        <v>6.25</v>
      </c>
      <c r="I24" s="1" t="s">
        <v>16</v>
      </c>
    </row>
    <row r="25" spans="1:18">
      <c r="A25" s="1">
        <v>4</v>
      </c>
      <c r="B25" s="1" t="s">
        <v>12</v>
      </c>
      <c r="C25" s="4">
        <v>360</v>
      </c>
      <c r="D25" s="3">
        <f t="shared" si="3"/>
        <v>8.6830680173661356</v>
      </c>
      <c r="E25" s="4">
        <v>336</v>
      </c>
      <c r="F25" s="3">
        <f t="shared" si="4"/>
        <v>6.8459657701711487</v>
      </c>
      <c r="G25" s="4">
        <v>312</v>
      </c>
      <c r="H25" s="3">
        <f t="shared" si="5"/>
        <v>8.125</v>
      </c>
      <c r="I25" s="1" t="s">
        <v>16</v>
      </c>
      <c r="N25" s="8"/>
      <c r="O25" s="8"/>
      <c r="P25" s="8"/>
      <c r="Q25" s="8"/>
      <c r="R25" s="5"/>
    </row>
    <row r="26" spans="1:18">
      <c r="A26" s="1">
        <v>4</v>
      </c>
      <c r="B26" s="1" t="s">
        <v>9</v>
      </c>
      <c r="C26" s="4">
        <v>1140</v>
      </c>
      <c r="D26" s="3">
        <f t="shared" si="3"/>
        <v>27.496382054992765</v>
      </c>
      <c r="E26" s="4">
        <v>1320</v>
      </c>
      <c r="F26" s="3">
        <f t="shared" si="4"/>
        <v>26.894865525672373</v>
      </c>
      <c r="G26" s="4">
        <v>876</v>
      </c>
      <c r="H26" s="3">
        <f t="shared" si="5"/>
        <v>22.8125</v>
      </c>
      <c r="I26" s="1" t="s">
        <v>16</v>
      </c>
      <c r="N26" s="5"/>
      <c r="O26" s="4"/>
      <c r="P26" s="4"/>
      <c r="Q26" s="4"/>
      <c r="R26" s="4"/>
    </row>
    <row r="27" spans="1:18">
      <c r="A27" s="1">
        <v>5</v>
      </c>
      <c r="B27" s="1" t="s">
        <v>11</v>
      </c>
      <c r="C27" s="4">
        <v>75</v>
      </c>
      <c r="D27" s="3">
        <f t="shared" si="3"/>
        <v>1.8089725036179449</v>
      </c>
      <c r="E27" s="4">
        <v>300</v>
      </c>
      <c r="F27" s="3">
        <f t="shared" si="4"/>
        <v>6.1124694376528117</v>
      </c>
      <c r="G27" s="4">
        <v>60</v>
      </c>
      <c r="H27" s="3">
        <f t="shared" si="5"/>
        <v>1.5625</v>
      </c>
      <c r="I27" s="1" t="s">
        <v>16</v>
      </c>
      <c r="N27" s="4"/>
      <c r="O27" s="4"/>
      <c r="P27" s="4"/>
      <c r="Q27" s="4"/>
      <c r="R27" s="4"/>
    </row>
    <row r="28" spans="1:18">
      <c r="A28" s="1">
        <v>5</v>
      </c>
      <c r="B28" s="1" t="s">
        <v>12</v>
      </c>
      <c r="C28" s="4">
        <v>90</v>
      </c>
      <c r="D28" s="3">
        <f t="shared" si="3"/>
        <v>2.1707670043415339</v>
      </c>
      <c r="E28" s="4">
        <v>195</v>
      </c>
      <c r="F28" s="3">
        <f t="shared" si="4"/>
        <v>3.973105134474328</v>
      </c>
      <c r="G28" s="4">
        <v>45</v>
      </c>
      <c r="H28" s="3">
        <f t="shared" si="5"/>
        <v>1.171875</v>
      </c>
      <c r="I28" s="1" t="s">
        <v>16</v>
      </c>
      <c r="N28" s="4"/>
      <c r="O28" s="4"/>
      <c r="P28" s="4"/>
      <c r="Q28" s="4"/>
      <c r="R28" s="4"/>
    </row>
    <row r="29" spans="1:18">
      <c r="A29" s="1">
        <v>5</v>
      </c>
      <c r="B29" s="1" t="s">
        <v>9</v>
      </c>
      <c r="C29" s="4">
        <v>180</v>
      </c>
      <c r="D29" s="3">
        <f t="shared" si="3"/>
        <v>4.3415340086830678</v>
      </c>
      <c r="E29" s="9">
        <v>930</v>
      </c>
      <c r="F29" s="3">
        <f t="shared" si="4"/>
        <v>18.948655256723718</v>
      </c>
      <c r="G29" s="4">
        <v>150</v>
      </c>
      <c r="H29" s="3">
        <f t="shared" si="5"/>
        <v>3.90625</v>
      </c>
      <c r="I29" s="1" t="s">
        <v>16</v>
      </c>
      <c r="L29" s="4"/>
      <c r="M29" s="4"/>
      <c r="N29" s="4"/>
      <c r="O29" s="4"/>
      <c r="P29" s="4"/>
      <c r="Q29" s="4"/>
      <c r="R29" s="4"/>
    </row>
    <row r="30" spans="1:18">
      <c r="A30" s="4">
        <v>1</v>
      </c>
      <c r="B30" s="4" t="s">
        <v>11</v>
      </c>
      <c r="C30" s="4">
        <v>24</v>
      </c>
      <c r="D30" s="3">
        <f>100*(C30/SUM($C$30:$C$44))</f>
        <v>0.34057045551298426</v>
      </c>
      <c r="E30" s="4">
        <v>15</v>
      </c>
      <c r="F30" s="3">
        <f>100*(E30/SUM($E$30:$E$44))</f>
        <v>0.19739439399921044</v>
      </c>
      <c r="G30" s="4">
        <v>66</v>
      </c>
      <c r="H30" s="3">
        <f>100*(G30/SUM($G$30:$G$44))</f>
        <v>0.94542329179200679</v>
      </c>
      <c r="I30" s="1" t="s">
        <v>13</v>
      </c>
      <c r="L30" s="4"/>
      <c r="M30" s="4"/>
      <c r="N30" s="4"/>
      <c r="O30" s="4"/>
      <c r="P30" s="4"/>
      <c r="Q30" s="4"/>
      <c r="R30" s="4"/>
    </row>
    <row r="31" spans="1:18">
      <c r="A31" s="4">
        <v>1</v>
      </c>
      <c r="B31" s="4" t="s">
        <v>14</v>
      </c>
      <c r="C31" s="4">
        <v>21</v>
      </c>
      <c r="D31" s="3">
        <f t="shared" ref="D31:D44" si="6">100*(C31/SUM($C$30:$C$44))</f>
        <v>0.29799914857386123</v>
      </c>
      <c r="E31" s="4">
        <v>6</v>
      </c>
      <c r="F31" s="3">
        <f t="shared" ref="F31:F44" si="7">100*(E31/SUM($E$30:$E$44))</f>
        <v>7.8957757599684167E-2</v>
      </c>
      <c r="G31" s="4">
        <v>3</v>
      </c>
      <c r="H31" s="3">
        <f t="shared" ref="H31:H44" si="8">100*(G31/SUM($G$30:$G$44))</f>
        <v>4.2973785990545771E-2</v>
      </c>
      <c r="I31" s="1" t="s">
        <v>13</v>
      </c>
      <c r="L31" s="4"/>
      <c r="M31" s="4"/>
      <c r="N31" s="4"/>
      <c r="O31" s="4"/>
      <c r="P31" s="4"/>
      <c r="Q31" s="4"/>
      <c r="R31" s="4"/>
    </row>
    <row r="32" spans="1:18">
      <c r="A32" s="4">
        <v>1</v>
      </c>
      <c r="B32" s="4" t="s">
        <v>15</v>
      </c>
      <c r="C32" s="4">
        <v>93</v>
      </c>
      <c r="D32" s="3">
        <f t="shared" si="6"/>
        <v>1.3197105151128141</v>
      </c>
      <c r="E32" s="4">
        <v>57</v>
      </c>
      <c r="F32" s="3">
        <f t="shared" si="7"/>
        <v>0.75009869719699962</v>
      </c>
      <c r="G32" s="4">
        <v>117</v>
      </c>
      <c r="H32" s="3">
        <f t="shared" si="8"/>
        <v>1.6759776536312849</v>
      </c>
      <c r="I32" s="1" t="s">
        <v>13</v>
      </c>
      <c r="L32" s="4"/>
      <c r="M32" s="4"/>
      <c r="N32" s="4"/>
      <c r="O32" s="4"/>
      <c r="P32" s="4"/>
      <c r="Q32" s="4"/>
      <c r="R32" s="4"/>
    </row>
    <row r="33" spans="1:18">
      <c r="A33" s="4">
        <v>2</v>
      </c>
      <c r="B33" s="4" t="s">
        <v>11</v>
      </c>
      <c r="C33" s="4">
        <v>156</v>
      </c>
      <c r="D33" s="3">
        <f t="shared" si="6"/>
        <v>2.2137079608343977</v>
      </c>
      <c r="E33" s="4">
        <v>90</v>
      </c>
      <c r="F33" s="3">
        <f t="shared" si="7"/>
        <v>1.1843663639952624</v>
      </c>
      <c r="G33" s="4">
        <v>96</v>
      </c>
      <c r="H33" s="3">
        <f t="shared" si="8"/>
        <v>1.3751611516974647</v>
      </c>
      <c r="I33" s="1" t="s">
        <v>13</v>
      </c>
      <c r="L33" s="4"/>
      <c r="M33" s="4"/>
      <c r="N33" s="4"/>
      <c r="O33" s="4"/>
      <c r="P33" s="4"/>
      <c r="Q33" s="4"/>
      <c r="R33" s="4"/>
    </row>
    <row r="34" spans="1:18">
      <c r="A34" s="4">
        <v>2</v>
      </c>
      <c r="B34" s="4" t="s">
        <v>14</v>
      </c>
      <c r="C34" s="4">
        <v>126</v>
      </c>
      <c r="D34" s="3">
        <f t="shared" si="6"/>
        <v>1.7879948914431671</v>
      </c>
      <c r="E34" s="4">
        <v>84</v>
      </c>
      <c r="F34" s="3">
        <f t="shared" si="7"/>
        <v>1.1054086063955784</v>
      </c>
      <c r="G34" s="4">
        <v>66</v>
      </c>
      <c r="H34" s="3">
        <f t="shared" si="8"/>
        <v>0.94542329179200679</v>
      </c>
      <c r="I34" s="1" t="s">
        <v>13</v>
      </c>
      <c r="L34" s="4"/>
      <c r="M34" s="4"/>
      <c r="N34" s="4"/>
      <c r="O34" s="4"/>
      <c r="P34" s="4"/>
      <c r="Q34" s="4"/>
      <c r="R34" s="4"/>
    </row>
    <row r="35" spans="1:18">
      <c r="A35" s="4">
        <v>2</v>
      </c>
      <c r="B35" s="4" t="s">
        <v>15</v>
      </c>
      <c r="C35" s="4">
        <v>438</v>
      </c>
      <c r="D35" s="3">
        <f t="shared" si="6"/>
        <v>6.215410813111963</v>
      </c>
      <c r="E35" s="4">
        <v>354</v>
      </c>
      <c r="F35" s="3">
        <f t="shared" si="7"/>
        <v>4.6585076983813662</v>
      </c>
      <c r="G35" s="4">
        <v>696</v>
      </c>
      <c r="H35" s="3">
        <f t="shared" si="8"/>
        <v>9.9699183498066191</v>
      </c>
      <c r="I35" s="1" t="s">
        <v>13</v>
      </c>
      <c r="L35" s="4"/>
      <c r="M35" s="4"/>
      <c r="N35" s="4"/>
      <c r="O35" s="4"/>
      <c r="P35" s="4"/>
      <c r="Q35" s="4"/>
      <c r="R35" s="4"/>
    </row>
    <row r="36" spans="1:18">
      <c r="A36" s="4">
        <v>3</v>
      </c>
      <c r="B36" s="4" t="s">
        <v>11</v>
      </c>
      <c r="C36" s="4">
        <v>630</v>
      </c>
      <c r="D36" s="3">
        <f t="shared" si="6"/>
        <v>8.9399744572158362</v>
      </c>
      <c r="E36" s="4">
        <v>576</v>
      </c>
      <c r="F36" s="3">
        <f t="shared" si="7"/>
        <v>7.5799447295696805</v>
      </c>
      <c r="G36" s="4">
        <v>486</v>
      </c>
      <c r="H36" s="3">
        <f t="shared" si="8"/>
        <v>6.9617533304684152</v>
      </c>
      <c r="I36" s="1" t="s">
        <v>13</v>
      </c>
      <c r="L36" s="4"/>
      <c r="M36" s="4"/>
      <c r="N36" s="4"/>
      <c r="O36" s="4"/>
      <c r="P36" s="4"/>
      <c r="Q36" s="4"/>
      <c r="R36" s="4"/>
    </row>
    <row r="37" spans="1:18">
      <c r="A37" s="4">
        <v>3</v>
      </c>
      <c r="B37" s="4" t="s">
        <v>14</v>
      </c>
      <c r="C37" s="4">
        <v>387</v>
      </c>
      <c r="D37" s="3">
        <f t="shared" si="6"/>
        <v>5.4916985951468709</v>
      </c>
      <c r="E37" s="4">
        <v>477</v>
      </c>
      <c r="F37" s="3">
        <f t="shared" si="7"/>
        <v>6.2771417291748914</v>
      </c>
      <c r="G37" s="4">
        <v>342</v>
      </c>
      <c r="H37" s="3">
        <f t="shared" si="8"/>
        <v>4.8990116029222177</v>
      </c>
      <c r="I37" s="1" t="s">
        <v>13</v>
      </c>
      <c r="L37" s="4"/>
      <c r="M37" s="4"/>
      <c r="N37" s="4"/>
      <c r="O37" s="4"/>
      <c r="P37" s="4"/>
      <c r="Q37" s="4"/>
      <c r="R37" s="4"/>
    </row>
    <row r="38" spans="1:18">
      <c r="A38" s="4">
        <v>3</v>
      </c>
      <c r="B38" s="4" t="s">
        <v>15</v>
      </c>
      <c r="C38" s="4">
        <v>1854</v>
      </c>
      <c r="D38" s="3">
        <f t="shared" si="6"/>
        <v>26.309067688378036</v>
      </c>
      <c r="E38" s="4">
        <v>1620</v>
      </c>
      <c r="F38" s="3">
        <f t="shared" si="7"/>
        <v>21.318594551914728</v>
      </c>
      <c r="G38" s="4">
        <v>1539</v>
      </c>
      <c r="H38" s="3">
        <f t="shared" si="8"/>
        <v>22.045552213149978</v>
      </c>
      <c r="I38" s="1" t="s">
        <v>13</v>
      </c>
      <c r="L38" s="4"/>
      <c r="M38" s="4"/>
      <c r="N38" s="4"/>
      <c r="O38" s="4"/>
      <c r="P38" s="4"/>
      <c r="Q38" s="4"/>
      <c r="R38" s="4"/>
    </row>
    <row r="39" spans="1:18">
      <c r="A39" s="4">
        <v>4</v>
      </c>
      <c r="B39" s="4" t="s">
        <v>11</v>
      </c>
      <c r="C39" s="4">
        <v>456</v>
      </c>
      <c r="D39" s="3">
        <f t="shared" si="6"/>
        <v>6.4708386547467009</v>
      </c>
      <c r="E39" s="4">
        <v>612</v>
      </c>
      <c r="F39" s="3">
        <f t="shared" si="7"/>
        <v>8.0536912751677843</v>
      </c>
      <c r="G39" s="4">
        <v>504</v>
      </c>
      <c r="H39" s="3">
        <f t="shared" si="8"/>
        <v>7.2195960464116888</v>
      </c>
      <c r="I39" s="1" t="s">
        <v>13</v>
      </c>
      <c r="L39" s="4"/>
      <c r="M39" s="4"/>
      <c r="O39" s="4"/>
      <c r="P39" s="4"/>
      <c r="Q39" s="4"/>
      <c r="R39" s="4"/>
    </row>
    <row r="40" spans="1:18">
      <c r="A40" s="4">
        <v>4</v>
      </c>
      <c r="B40" s="4" t="s">
        <v>14</v>
      </c>
      <c r="C40" s="4">
        <v>372</v>
      </c>
      <c r="D40" s="3">
        <f t="shared" si="6"/>
        <v>5.2788420604512565</v>
      </c>
      <c r="E40" s="4">
        <v>396</v>
      </c>
      <c r="F40" s="3">
        <f t="shared" si="7"/>
        <v>5.2112120015791552</v>
      </c>
      <c r="G40" s="4">
        <v>504</v>
      </c>
      <c r="H40" s="3">
        <f t="shared" si="8"/>
        <v>7.2195960464116888</v>
      </c>
      <c r="I40" s="1" t="s">
        <v>13</v>
      </c>
      <c r="L40" s="4"/>
      <c r="M40" s="4"/>
      <c r="N40" s="5"/>
      <c r="O40" s="4"/>
      <c r="P40" s="4"/>
      <c r="Q40" s="4"/>
    </row>
    <row r="41" spans="1:18">
      <c r="A41" s="4">
        <v>4</v>
      </c>
      <c r="B41" s="4" t="s">
        <v>15</v>
      </c>
      <c r="C41" s="4">
        <v>1800</v>
      </c>
      <c r="D41" s="3">
        <f t="shared" si="6"/>
        <v>25.542784163473819</v>
      </c>
      <c r="E41" s="4">
        <v>2052</v>
      </c>
      <c r="F41" s="3">
        <f t="shared" si="7"/>
        <v>27.003553099091988</v>
      </c>
      <c r="G41" s="4">
        <v>1632</v>
      </c>
      <c r="H41" s="3">
        <f t="shared" si="8"/>
        <v>23.377739578856897</v>
      </c>
      <c r="I41" s="1" t="s">
        <v>13</v>
      </c>
      <c r="L41" s="4"/>
      <c r="M41" s="4"/>
      <c r="N41" s="4"/>
      <c r="O41" s="4"/>
      <c r="P41" s="4"/>
      <c r="Q41" s="4"/>
      <c r="R41" s="4"/>
    </row>
    <row r="42" spans="1:18">
      <c r="A42" s="4">
        <v>5</v>
      </c>
      <c r="B42" s="4" t="s">
        <v>11</v>
      </c>
      <c r="C42" s="4">
        <v>120</v>
      </c>
      <c r="D42" s="3">
        <f t="shared" si="6"/>
        <v>1.7028522775649213</v>
      </c>
      <c r="E42" s="4">
        <v>225</v>
      </c>
      <c r="F42" s="3">
        <f t="shared" si="7"/>
        <v>2.9609159099881563</v>
      </c>
      <c r="G42" s="4">
        <v>240</v>
      </c>
      <c r="H42" s="3">
        <f t="shared" si="8"/>
        <v>3.4379028792436617</v>
      </c>
      <c r="I42" s="1" t="s">
        <v>13</v>
      </c>
      <c r="L42" s="4"/>
      <c r="M42" s="4"/>
      <c r="N42" s="4"/>
      <c r="O42" s="4"/>
      <c r="P42" s="4"/>
      <c r="Q42" s="4"/>
      <c r="R42" s="4"/>
    </row>
    <row r="43" spans="1:18">
      <c r="A43" s="4">
        <v>5</v>
      </c>
      <c r="B43" s="4" t="s">
        <v>14</v>
      </c>
      <c r="C43" s="4">
        <v>90</v>
      </c>
      <c r="D43" s="3">
        <f t="shared" si="6"/>
        <v>1.277139208173691</v>
      </c>
      <c r="E43" s="4">
        <v>90</v>
      </c>
      <c r="F43" s="3">
        <f t="shared" si="7"/>
        <v>1.1843663639952624</v>
      </c>
      <c r="G43" s="4">
        <v>240</v>
      </c>
      <c r="H43" s="3">
        <f t="shared" si="8"/>
        <v>3.4379028792436617</v>
      </c>
      <c r="I43" s="1" t="s">
        <v>13</v>
      </c>
      <c r="L43" s="4"/>
      <c r="M43" s="4"/>
      <c r="N43" s="4"/>
      <c r="O43" s="4"/>
      <c r="P43" s="4"/>
      <c r="Q43" s="4"/>
      <c r="R43" s="4"/>
    </row>
    <row r="44" spans="1:18">
      <c r="A44" s="4">
        <v>5</v>
      </c>
      <c r="B44" s="4" t="s">
        <v>15</v>
      </c>
      <c r="C44" s="4">
        <v>480</v>
      </c>
      <c r="D44" s="3">
        <f t="shared" si="6"/>
        <v>6.8114091102596852</v>
      </c>
      <c r="E44" s="4">
        <v>945</v>
      </c>
      <c r="F44" s="3">
        <f t="shared" si="7"/>
        <v>12.435846821950257</v>
      </c>
      <c r="G44" s="4">
        <v>450</v>
      </c>
      <c r="H44" s="3">
        <f t="shared" si="8"/>
        <v>6.446067898581866</v>
      </c>
      <c r="I44" s="1" t="s">
        <v>13</v>
      </c>
      <c r="N44" s="4"/>
      <c r="O44" s="4"/>
      <c r="P44" s="4"/>
      <c r="Q44" s="4"/>
      <c r="R44" s="4"/>
    </row>
    <row r="45" spans="1:18">
      <c r="C45" s="4"/>
      <c r="D45" s="10"/>
      <c r="F45" s="10"/>
      <c r="H45" s="10"/>
      <c r="N45" s="4"/>
      <c r="O45" s="4"/>
      <c r="P45" s="4"/>
      <c r="Q45" s="4"/>
      <c r="R45" s="4"/>
    </row>
    <row r="46" spans="1:18">
      <c r="N46" s="4"/>
      <c r="O46" s="4"/>
      <c r="P46" s="4"/>
      <c r="Q46" s="4"/>
      <c r="R46" s="4"/>
    </row>
    <row r="47" spans="1:18">
      <c r="N47" s="4"/>
      <c r="O47" s="4"/>
      <c r="P47" s="4"/>
      <c r="Q47" s="4"/>
      <c r="R47" s="4"/>
    </row>
    <row r="48" spans="1:18">
      <c r="A48" s="11" t="s">
        <v>17</v>
      </c>
      <c r="B48" s="11" t="s">
        <v>1</v>
      </c>
      <c r="C48" s="11" t="s">
        <v>2</v>
      </c>
      <c r="D48" s="11" t="s">
        <v>19</v>
      </c>
      <c r="E48" s="11" t="s">
        <v>21</v>
      </c>
      <c r="F48" s="11" t="s">
        <v>4</v>
      </c>
      <c r="G48" s="11" t="s">
        <v>18</v>
      </c>
      <c r="H48" s="11" t="s">
        <v>22</v>
      </c>
      <c r="I48" s="11" t="s">
        <v>6</v>
      </c>
      <c r="J48" s="11" t="s">
        <v>20</v>
      </c>
      <c r="K48" s="11" t="s">
        <v>23</v>
      </c>
      <c r="N48" s="4"/>
      <c r="O48" s="4"/>
      <c r="P48" s="4"/>
      <c r="Q48" s="4"/>
    </row>
    <row r="49" spans="1:14">
      <c r="A49" s="4">
        <v>1</v>
      </c>
      <c r="B49" s="4" t="s">
        <v>15</v>
      </c>
      <c r="C49" s="4">
        <v>8</v>
      </c>
      <c r="D49" s="4">
        <v>8</v>
      </c>
      <c r="E49" s="12">
        <f>100*C49/SUM($C$49:$C$61)</f>
        <v>5.2035904774294262E-2</v>
      </c>
      <c r="F49" s="4">
        <v>1</v>
      </c>
      <c r="G49" s="4">
        <v>1</v>
      </c>
      <c r="H49" s="12">
        <f>100*F49/SUM($F$49:$F$61)</f>
        <v>5.7260650480989465E-3</v>
      </c>
      <c r="I49" s="4">
        <v>1</v>
      </c>
      <c r="J49" s="4">
        <v>1</v>
      </c>
      <c r="K49" s="12">
        <f>100*I49/SUM($I$49:$I$61)</f>
        <v>6.421370320426379E-3</v>
      </c>
      <c r="N49" s="4"/>
    </row>
    <row r="50" spans="1:14">
      <c r="A50" s="4">
        <v>2</v>
      </c>
      <c r="B50" s="4" t="s">
        <v>11</v>
      </c>
      <c r="C50" s="4">
        <v>86</v>
      </c>
      <c r="D50" s="4">
        <v>43</v>
      </c>
      <c r="E50" s="12">
        <f t="shared" ref="E50:E61" si="9">100*C50/SUM($C$49:$C$61)</f>
        <v>0.55938597632366338</v>
      </c>
      <c r="F50" s="4">
        <v>30</v>
      </c>
      <c r="G50" s="4">
        <v>15</v>
      </c>
      <c r="H50" s="12">
        <f t="shared" ref="H50:H61" si="10">100*F50/SUM($F$49:$F$61)</f>
        <v>0.1717819514429684</v>
      </c>
      <c r="I50" s="4">
        <v>170</v>
      </c>
      <c r="J50" s="4">
        <v>85</v>
      </c>
      <c r="K50" s="12">
        <f t="shared" ref="K50:K61" si="11">100*I50/SUM($I$49:$I$61)</f>
        <v>1.0916329544724843</v>
      </c>
      <c r="N50" s="4"/>
    </row>
    <row r="51" spans="1:14">
      <c r="A51" s="4">
        <v>2</v>
      </c>
      <c r="B51" s="4" t="s">
        <v>14</v>
      </c>
      <c r="C51" s="4">
        <v>14</v>
      </c>
      <c r="D51" s="4">
        <v>7</v>
      </c>
      <c r="E51" s="12">
        <f t="shared" si="9"/>
        <v>9.1062833355014958E-2</v>
      </c>
      <c r="F51" s="4">
        <v>6</v>
      </c>
      <c r="G51" s="4">
        <v>3</v>
      </c>
      <c r="H51" s="12">
        <f t="shared" si="10"/>
        <v>3.4356390288593677E-2</v>
      </c>
      <c r="I51" s="4">
        <v>48</v>
      </c>
      <c r="J51" s="4">
        <v>24</v>
      </c>
      <c r="K51" s="12">
        <f t="shared" si="11"/>
        <v>0.30822577538046619</v>
      </c>
      <c r="N51" s="4"/>
    </row>
    <row r="52" spans="1:14">
      <c r="A52" s="4">
        <v>2</v>
      </c>
      <c r="B52" s="4" t="s">
        <v>15</v>
      </c>
      <c r="C52" s="4">
        <v>458</v>
      </c>
      <c r="D52" s="4">
        <v>229</v>
      </c>
      <c r="E52" s="12">
        <f t="shared" si="9"/>
        <v>2.9790555483283465</v>
      </c>
      <c r="F52" s="4">
        <v>288</v>
      </c>
      <c r="G52" s="4">
        <v>144</v>
      </c>
      <c r="H52" s="12">
        <f t="shared" si="10"/>
        <v>1.6491067338524965</v>
      </c>
      <c r="I52" s="4">
        <v>334</v>
      </c>
      <c r="J52" s="4">
        <v>167</v>
      </c>
      <c r="K52" s="12">
        <f t="shared" si="11"/>
        <v>2.1447376870224106</v>
      </c>
      <c r="N52" s="4"/>
    </row>
    <row r="53" spans="1:14">
      <c r="A53" s="4">
        <v>3</v>
      </c>
      <c r="B53" s="4" t="s">
        <v>11</v>
      </c>
      <c r="C53" s="4">
        <v>696</v>
      </c>
      <c r="D53" s="4">
        <v>232</v>
      </c>
      <c r="E53" s="12">
        <f t="shared" si="9"/>
        <v>4.5271237153636008</v>
      </c>
      <c r="F53" s="4">
        <v>372</v>
      </c>
      <c r="G53" s="4">
        <v>124</v>
      </c>
      <c r="H53" s="12">
        <f t="shared" si="10"/>
        <v>2.1300961978928079</v>
      </c>
      <c r="I53" s="4">
        <v>666</v>
      </c>
      <c r="J53" s="4">
        <v>222</v>
      </c>
      <c r="K53" s="12">
        <f t="shared" si="11"/>
        <v>4.2766326334039686</v>
      </c>
    </row>
    <row r="54" spans="1:14">
      <c r="A54" s="4">
        <v>3</v>
      </c>
      <c r="B54" s="4" t="s">
        <v>14</v>
      </c>
      <c r="C54" s="4">
        <v>429</v>
      </c>
      <c r="D54" s="4">
        <v>143</v>
      </c>
      <c r="E54" s="12">
        <f t="shared" si="9"/>
        <v>2.79042539352153</v>
      </c>
      <c r="F54" s="4">
        <v>168</v>
      </c>
      <c r="G54" s="4">
        <v>56</v>
      </c>
      <c r="H54" s="12">
        <f t="shared" si="10"/>
        <v>0.96197892808062302</v>
      </c>
      <c r="I54" s="4">
        <v>291</v>
      </c>
      <c r="J54" s="4">
        <v>97</v>
      </c>
      <c r="K54" s="12">
        <f t="shared" si="11"/>
        <v>1.8686187632440763</v>
      </c>
    </row>
    <row r="55" spans="1:14">
      <c r="A55" s="4">
        <v>3</v>
      </c>
      <c r="B55" s="4" t="s">
        <v>15</v>
      </c>
      <c r="C55" s="4">
        <v>2460</v>
      </c>
      <c r="D55" s="4">
        <v>820</v>
      </c>
      <c r="E55" s="12">
        <f t="shared" si="9"/>
        <v>16.001040718095485</v>
      </c>
      <c r="F55" s="4">
        <v>1062</v>
      </c>
      <c r="G55" s="4">
        <v>354</v>
      </c>
      <c r="H55" s="12">
        <f t="shared" si="10"/>
        <v>6.0810810810810807</v>
      </c>
      <c r="I55" s="4">
        <v>2385</v>
      </c>
      <c r="J55" s="4">
        <v>795</v>
      </c>
      <c r="K55" s="12">
        <f t="shared" si="11"/>
        <v>15.314968214216913</v>
      </c>
      <c r="N55" s="5"/>
    </row>
    <row r="56" spans="1:14">
      <c r="A56" s="4">
        <v>4</v>
      </c>
      <c r="B56" s="4" t="s">
        <v>11</v>
      </c>
      <c r="C56" s="4">
        <v>1544</v>
      </c>
      <c r="D56" s="4">
        <v>386</v>
      </c>
      <c r="E56" s="12">
        <f t="shared" si="9"/>
        <v>10.042929621438793</v>
      </c>
      <c r="F56" s="4">
        <v>1204</v>
      </c>
      <c r="G56" s="4">
        <v>301</v>
      </c>
      <c r="H56" s="12">
        <f t="shared" si="10"/>
        <v>6.8941823179111319</v>
      </c>
      <c r="I56" s="4">
        <v>1408</v>
      </c>
      <c r="J56" s="4">
        <v>352</v>
      </c>
      <c r="K56" s="12">
        <f t="shared" si="11"/>
        <v>9.0412894111603421</v>
      </c>
      <c r="N56" s="4"/>
    </row>
    <row r="57" spans="1:14">
      <c r="A57" s="4">
        <v>4</v>
      </c>
      <c r="B57" s="4" t="s">
        <v>14</v>
      </c>
      <c r="C57" s="4">
        <v>1432</v>
      </c>
      <c r="D57" s="4">
        <v>358</v>
      </c>
      <c r="E57" s="12">
        <f t="shared" si="9"/>
        <v>9.3144269545986731</v>
      </c>
      <c r="F57" s="4">
        <v>1072</v>
      </c>
      <c r="G57" s="4">
        <v>268</v>
      </c>
      <c r="H57" s="12">
        <f t="shared" si="10"/>
        <v>6.138341731562071</v>
      </c>
      <c r="I57" s="4">
        <v>1340</v>
      </c>
      <c r="J57" s="4">
        <v>335</v>
      </c>
      <c r="K57" s="12">
        <f t="shared" si="11"/>
        <v>8.6046362293713479</v>
      </c>
      <c r="N57" s="4"/>
    </row>
    <row r="58" spans="1:14">
      <c r="A58" s="4">
        <v>4</v>
      </c>
      <c r="B58" s="4" t="s">
        <v>15</v>
      </c>
      <c r="C58" s="4">
        <v>5372</v>
      </c>
      <c r="D58" s="4">
        <v>1343</v>
      </c>
      <c r="E58" s="12">
        <f t="shared" si="9"/>
        <v>34.942110055938599</v>
      </c>
      <c r="F58" s="4">
        <v>4516</v>
      </c>
      <c r="G58" s="4">
        <v>1129</v>
      </c>
      <c r="H58" s="12">
        <f t="shared" si="10"/>
        <v>25.858909757214843</v>
      </c>
      <c r="I58" s="4">
        <v>5600</v>
      </c>
      <c r="J58" s="4">
        <v>1400</v>
      </c>
      <c r="K58" s="12">
        <f t="shared" si="11"/>
        <v>35.959673794387726</v>
      </c>
      <c r="N58" s="4"/>
    </row>
    <row r="59" spans="1:14">
      <c r="A59" s="4">
        <v>5</v>
      </c>
      <c r="B59" s="4" t="s">
        <v>11</v>
      </c>
      <c r="C59" s="4">
        <v>755</v>
      </c>
      <c r="D59" s="4">
        <v>151</v>
      </c>
      <c r="E59" s="12">
        <f t="shared" si="9"/>
        <v>4.9108885130740214</v>
      </c>
      <c r="F59" s="4">
        <v>1860</v>
      </c>
      <c r="G59" s="4">
        <v>372</v>
      </c>
      <c r="H59" s="12">
        <f t="shared" si="10"/>
        <v>10.65048098946404</v>
      </c>
      <c r="I59" s="4">
        <v>765</v>
      </c>
      <c r="J59" s="4">
        <v>153</v>
      </c>
      <c r="K59" s="12">
        <f t="shared" si="11"/>
        <v>4.9123482951261801</v>
      </c>
      <c r="N59" s="4"/>
    </row>
    <row r="60" spans="1:14">
      <c r="A60" s="4">
        <v>5</v>
      </c>
      <c r="B60" s="4" t="s">
        <v>14</v>
      </c>
      <c r="C60" s="4">
        <v>540</v>
      </c>
      <c r="D60" s="4">
        <v>108</v>
      </c>
      <c r="E60" s="12">
        <f t="shared" si="9"/>
        <v>3.5124235722648627</v>
      </c>
      <c r="F60" s="4">
        <v>1445</v>
      </c>
      <c r="G60" s="4">
        <v>289</v>
      </c>
      <c r="H60" s="12">
        <f t="shared" si="10"/>
        <v>8.2741639945029775</v>
      </c>
      <c r="I60" s="4">
        <v>800</v>
      </c>
      <c r="J60" s="4">
        <v>160</v>
      </c>
      <c r="K60" s="12">
        <f t="shared" si="11"/>
        <v>5.1370962563411036</v>
      </c>
      <c r="N60" s="4"/>
    </row>
    <row r="61" spans="1:14">
      <c r="A61" s="4">
        <v>5</v>
      </c>
      <c r="B61" s="4" t="s">
        <v>15</v>
      </c>
      <c r="C61" s="4">
        <v>1580</v>
      </c>
      <c r="D61" s="4">
        <v>316</v>
      </c>
      <c r="E61" s="12">
        <f t="shared" si="9"/>
        <v>10.277091192923116</v>
      </c>
      <c r="F61" s="4">
        <v>5440</v>
      </c>
      <c r="G61" s="4">
        <v>1088</v>
      </c>
      <c r="H61" s="12">
        <f t="shared" si="10"/>
        <v>31.149793861658267</v>
      </c>
      <c r="I61" s="4">
        <v>1765</v>
      </c>
      <c r="J61" s="4">
        <v>353</v>
      </c>
      <c r="K61" s="12">
        <f t="shared" si="11"/>
        <v>11.333718615552559</v>
      </c>
      <c r="N61" s="4"/>
    </row>
    <row r="62" spans="1:14">
      <c r="N62" s="4"/>
    </row>
    <row r="63" spans="1:14">
      <c r="N63" s="4"/>
    </row>
    <row r="64" spans="1:14">
      <c r="N64" s="4"/>
    </row>
    <row r="65" spans="14:14">
      <c r="N65" s="4"/>
    </row>
    <row r="66" spans="14:14">
      <c r="N66" s="4"/>
    </row>
    <row r="67" spans="14:14">
      <c r="N67" s="4"/>
    </row>
  </sheetData>
  <autoFilter ref="A1:R44" xr:uid="{2A1F063E-EA1D-5F49-85FF-8EA142A48253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hagit ben shoshan</dc:creator>
  <cp:lastModifiedBy>hagit ben shoshan</cp:lastModifiedBy>
  <dcterms:created xsi:type="dcterms:W3CDTF">2023-09-04T19:48:54Z</dcterms:created>
  <dcterms:modified xsi:type="dcterms:W3CDTF">2023-12-23T18:50:43Z</dcterms:modified>
</cp:coreProperties>
</file>