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3540" windowHeight="14120" tabRatio="655"/>
  </bookViews>
  <sheets>
    <sheet name="Calculate sheet (PRM)" sheetId="9" r:id="rId1"/>
    <sheet name="PremiumRate_iBegin" sheetId="10" r:id="rId2"/>
    <sheet name="Calculate Factor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2" i="10"/>
  <c r="C4" i="9"/>
  <c r="E2" i="9"/>
  <c r="B6" i="9"/>
  <c r="D21" i="9"/>
  <c r="D30" i="9"/>
  <c r="D28" i="9"/>
  <c r="D27" i="9"/>
  <c r="D26" i="9"/>
  <c r="D25" i="9"/>
  <c r="D24" i="9"/>
  <c r="D20" i="9"/>
  <c r="D16" i="9"/>
  <c r="D15" i="9"/>
  <c r="D14" i="9"/>
  <c r="C3" i="9"/>
  <c r="B7" i="9"/>
  <c r="D32" i="9"/>
  <c r="D13" i="9"/>
  <c r="D12" i="9"/>
  <c r="P13" i="9"/>
  <c r="P12" i="9"/>
  <c r="P11" i="9"/>
  <c r="P10" i="9"/>
  <c r="P9" i="9"/>
  <c r="P7" i="9"/>
  <c r="P5" i="9"/>
  <c r="P3" i="9"/>
  <c r="P4" i="9"/>
  <c r="P2" i="9"/>
</calcChain>
</file>

<file path=xl/comments1.xml><?xml version="1.0" encoding="utf-8"?>
<comments xmlns="http://schemas.openxmlformats.org/spreadsheetml/2006/main">
  <authors>
    <author>Wiboon Oransirikul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Wiboon Oransirikul:</t>
        </r>
        <r>
          <rPr>
            <sz val="9"/>
            <color indexed="81"/>
            <rFont val="Tahoma"/>
            <family val="2"/>
          </rPr>
          <t xml:space="preserve">
Premium Period
</t>
        </r>
      </text>
    </comment>
  </commentList>
</comments>
</file>

<file path=xl/sharedStrings.xml><?xml version="1.0" encoding="utf-8"?>
<sst xmlns="http://schemas.openxmlformats.org/spreadsheetml/2006/main" count="429" uniqueCount="272">
  <si>
    <t>Premium</t>
  </si>
  <si>
    <t>RLPLAN</t>
  </si>
  <si>
    <t>RLOCLS</t>
  </si>
  <si>
    <t>RLCLS</t>
  </si>
  <si>
    <t>RLSEX</t>
  </si>
  <si>
    <t>RLSMKE</t>
  </si>
  <si>
    <t>RLCCY</t>
  </si>
  <si>
    <t>RLEFF</t>
  </si>
  <si>
    <t>RLL00</t>
  </si>
  <si>
    <t>RLL01</t>
  </si>
  <si>
    <t>RLL02</t>
  </si>
  <si>
    <t>RLL03</t>
  </si>
  <si>
    <t>RLL04</t>
  </si>
  <si>
    <t>RLL05</t>
  </si>
  <si>
    <t>RLL06</t>
  </si>
  <si>
    <t>RLL07</t>
  </si>
  <si>
    <t>RLL08</t>
  </si>
  <si>
    <t>RLL09</t>
  </si>
  <si>
    <t>RLL10</t>
  </si>
  <si>
    <t>RLL11</t>
  </si>
  <si>
    <t>RLL12</t>
  </si>
  <si>
    <t>RLL13</t>
  </si>
  <si>
    <t>RLL14</t>
  </si>
  <si>
    <t>RLL15</t>
  </si>
  <si>
    <t>RLL16</t>
  </si>
  <si>
    <t>RLL17</t>
  </si>
  <si>
    <t>RLL18</t>
  </si>
  <si>
    <t>RLL19</t>
  </si>
  <si>
    <t>RLL20</t>
  </si>
  <si>
    <t>RLL21</t>
  </si>
  <si>
    <t>RLL22</t>
  </si>
  <si>
    <t>RLL23</t>
  </si>
  <si>
    <t>RLL24</t>
  </si>
  <si>
    <t>RLL25</t>
  </si>
  <si>
    <t>RLL26</t>
  </si>
  <si>
    <t>RLL27</t>
  </si>
  <si>
    <t>RLL28</t>
  </si>
  <si>
    <t>RLL29</t>
  </si>
  <si>
    <t>RLL30</t>
  </si>
  <si>
    <t>RLL31</t>
  </si>
  <si>
    <t>RLL32</t>
  </si>
  <si>
    <t>RLL33</t>
  </si>
  <si>
    <t>RLL34</t>
  </si>
  <si>
    <t>RLL35</t>
  </si>
  <si>
    <t>RLL36</t>
  </si>
  <si>
    <t>RLL37</t>
  </si>
  <si>
    <t>RLL38</t>
  </si>
  <si>
    <t>RLL39</t>
  </si>
  <si>
    <t>RLL40</t>
  </si>
  <si>
    <t>RLL41</t>
  </si>
  <si>
    <t>RLL42</t>
  </si>
  <si>
    <t>RLL43</t>
  </si>
  <si>
    <t>RLL44</t>
  </si>
  <si>
    <t>RLL45</t>
  </si>
  <si>
    <t>RLL46</t>
  </si>
  <si>
    <t>RLL47</t>
  </si>
  <si>
    <t>RLL48</t>
  </si>
  <si>
    <t>RLL49</t>
  </si>
  <si>
    <t>RLL50</t>
  </si>
  <si>
    <t>RLL51</t>
  </si>
  <si>
    <t>RLL52</t>
  </si>
  <si>
    <t>RLL53</t>
  </si>
  <si>
    <t>RLL54</t>
  </si>
  <si>
    <t>RLL55</t>
  </si>
  <si>
    <t>RLL56</t>
  </si>
  <si>
    <t>RLL57</t>
  </si>
  <si>
    <t>RLL58</t>
  </si>
  <si>
    <t>RLL59</t>
  </si>
  <si>
    <t>RLL60</t>
  </si>
  <si>
    <t>RLL61</t>
  </si>
  <si>
    <t>RLL62</t>
  </si>
  <si>
    <t>RLL63</t>
  </si>
  <si>
    <t>RLL64</t>
  </si>
  <si>
    <t>RLL65</t>
  </si>
  <si>
    <t>RLL66</t>
  </si>
  <si>
    <t>RLL67</t>
  </si>
  <si>
    <t>RLL68</t>
  </si>
  <si>
    <t>RLL69</t>
  </si>
  <si>
    <t>RLL70</t>
  </si>
  <si>
    <t>RLL71</t>
  </si>
  <si>
    <t>RLL72</t>
  </si>
  <si>
    <t>RLL73</t>
  </si>
  <si>
    <t>RLL74</t>
  </si>
  <si>
    <t>RLL75</t>
  </si>
  <si>
    <t>RLL76</t>
  </si>
  <si>
    <t>RLL77</t>
  </si>
  <si>
    <t>RLL78</t>
  </si>
  <si>
    <t>RLL79</t>
  </si>
  <si>
    <t>RLL80</t>
  </si>
  <si>
    <t>RLL81</t>
  </si>
  <si>
    <t>RLL82</t>
  </si>
  <si>
    <t>RLL83</t>
  </si>
  <si>
    <t>RLL84</t>
  </si>
  <si>
    <t>RLL85</t>
  </si>
  <si>
    <t>RLL86</t>
  </si>
  <si>
    <t>RLL87</t>
  </si>
  <si>
    <t>RLL88</t>
  </si>
  <si>
    <t>RLL89</t>
  </si>
  <si>
    <t>RLL90</t>
  </si>
  <si>
    <t>RLL91</t>
  </si>
  <si>
    <t>RLL92</t>
  </si>
  <si>
    <t>RLL93</t>
  </si>
  <si>
    <t>RLL94</t>
  </si>
  <si>
    <t>RLL95</t>
  </si>
  <si>
    <t>RLL96</t>
  </si>
  <si>
    <t>RLL97</t>
  </si>
  <si>
    <t>RLL98</t>
  </si>
  <si>
    <t>RLL99</t>
  </si>
  <si>
    <t>RLW00</t>
  </si>
  <si>
    <t>RLW01</t>
  </si>
  <si>
    <t>RLW02</t>
  </si>
  <si>
    <t>RLW03</t>
  </si>
  <si>
    <t>RLW04</t>
  </si>
  <si>
    <t>RLW05</t>
  </si>
  <si>
    <t>RLW06</t>
  </si>
  <si>
    <t>RLW07</t>
  </si>
  <si>
    <t>RLW08</t>
  </si>
  <si>
    <t>RLW09</t>
  </si>
  <si>
    <t>RLW10</t>
  </si>
  <si>
    <t>RLW11</t>
  </si>
  <si>
    <t>RLW12</t>
  </si>
  <si>
    <t>RLW13</t>
  </si>
  <si>
    <t>RLW14</t>
  </si>
  <si>
    <t>RLW15</t>
  </si>
  <si>
    <t>RLW16</t>
  </si>
  <si>
    <t>RLW17</t>
  </si>
  <si>
    <t>RLW18</t>
  </si>
  <si>
    <t>RLW19</t>
  </si>
  <si>
    <t>RLW20</t>
  </si>
  <si>
    <t>RLW21</t>
  </si>
  <si>
    <t>RLW22</t>
  </si>
  <si>
    <t>RLW23</t>
  </si>
  <si>
    <t>RLW24</t>
  </si>
  <si>
    <t>RLW25</t>
  </si>
  <si>
    <t>RLW26</t>
  </si>
  <si>
    <t>RLW27</t>
  </si>
  <si>
    <t>RLW28</t>
  </si>
  <si>
    <t>RLW29</t>
  </si>
  <si>
    <t>RLW30</t>
  </si>
  <si>
    <t>RLW31</t>
  </si>
  <si>
    <t>RLW32</t>
  </si>
  <si>
    <t>RLW33</t>
  </si>
  <si>
    <t>RLW34</t>
  </si>
  <si>
    <t>RLW35</t>
  </si>
  <si>
    <t>RLW36</t>
  </si>
  <si>
    <t>RLW37</t>
  </si>
  <si>
    <t>RLW38</t>
  </si>
  <si>
    <t>RLW39</t>
  </si>
  <si>
    <t>RLW40</t>
  </si>
  <si>
    <t>RLW41</t>
  </si>
  <si>
    <t>RLW42</t>
  </si>
  <si>
    <t>RLW43</t>
  </si>
  <si>
    <t>RLW44</t>
  </si>
  <si>
    <t>RLW45</t>
  </si>
  <si>
    <t>RLW46</t>
  </si>
  <si>
    <t>RLW47</t>
  </si>
  <si>
    <t>RLW48</t>
  </si>
  <si>
    <t>RLW49</t>
  </si>
  <si>
    <t>RLW50</t>
  </si>
  <si>
    <t>RLW51</t>
  </si>
  <si>
    <t>RLW52</t>
  </si>
  <si>
    <t>RLW53</t>
  </si>
  <si>
    <t>RLW54</t>
  </si>
  <si>
    <t>RLW55</t>
  </si>
  <si>
    <t>RLW56</t>
  </si>
  <si>
    <t>RLW57</t>
  </si>
  <si>
    <t>RLW58</t>
  </si>
  <si>
    <t>RLW59</t>
  </si>
  <si>
    <t>RLW60</t>
  </si>
  <si>
    <t>RLW61</t>
  </si>
  <si>
    <t>RLW62</t>
  </si>
  <si>
    <t>RLW63</t>
  </si>
  <si>
    <t>RLW64</t>
  </si>
  <si>
    <t>RLW65</t>
  </si>
  <si>
    <t>RLW66</t>
  </si>
  <si>
    <t>RLW67</t>
  </si>
  <si>
    <t>RLW68</t>
  </si>
  <si>
    <t>RLW69</t>
  </si>
  <si>
    <t>RLW70</t>
  </si>
  <si>
    <t>RLW71</t>
  </si>
  <si>
    <t>RLW72</t>
  </si>
  <si>
    <t>RLW73</t>
  </si>
  <si>
    <t>RLW74</t>
  </si>
  <si>
    <t>RLW75</t>
  </si>
  <si>
    <t>RLW76</t>
  </si>
  <si>
    <t>RLW77</t>
  </si>
  <si>
    <t>RLW78</t>
  </si>
  <si>
    <t>RLW79</t>
  </si>
  <si>
    <t>RLW80</t>
  </si>
  <si>
    <t>RLW81</t>
  </si>
  <si>
    <t>RLW82</t>
  </si>
  <si>
    <t>RLW83</t>
  </si>
  <si>
    <t>RLW84</t>
  </si>
  <si>
    <t>RLW85</t>
  </si>
  <si>
    <t>RLW86</t>
  </si>
  <si>
    <t>RLW87</t>
  </si>
  <si>
    <t>RLW88</t>
  </si>
  <si>
    <t>RLW89</t>
  </si>
  <si>
    <t>RLW90</t>
  </si>
  <si>
    <t>RLW91</t>
  </si>
  <si>
    <t>RLW92</t>
  </si>
  <si>
    <t>RLW93</t>
  </si>
  <si>
    <t>RLW94</t>
  </si>
  <si>
    <t>RLW95</t>
  </si>
  <si>
    <t>RLW96</t>
  </si>
  <si>
    <t>RLW97</t>
  </si>
  <si>
    <t>RLW98</t>
  </si>
  <si>
    <t>RLW99</t>
  </si>
  <si>
    <t/>
  </si>
  <si>
    <t>F</t>
  </si>
  <si>
    <t>M</t>
  </si>
  <si>
    <t>S</t>
  </si>
  <si>
    <t>S10T10</t>
  </si>
  <si>
    <t>S10T15</t>
  </si>
  <si>
    <t>S10T20</t>
  </si>
  <si>
    <t>S10T25</t>
  </si>
  <si>
    <t>S10T30</t>
  </si>
  <si>
    <t>S10T40</t>
  </si>
  <si>
    <t>S10T50</t>
  </si>
  <si>
    <t>S5T10</t>
  </si>
  <si>
    <t>S5T15</t>
  </si>
  <si>
    <t>S5T20</t>
  </si>
  <si>
    <t>S5T25</t>
  </si>
  <si>
    <t>S5T30</t>
  </si>
  <si>
    <t>S5T40</t>
  </si>
  <si>
    <t>S5T50</t>
  </si>
  <si>
    <t>Monthly</t>
  </si>
  <si>
    <t>Quarterly</t>
  </si>
  <si>
    <t>Semi Annual</t>
  </si>
  <si>
    <t>Annual</t>
  </si>
  <si>
    <t>Payment Mode</t>
  </si>
  <si>
    <t>((S/I * premium rate)/1,000)*modal factor</t>
  </si>
  <si>
    <t>Gender</t>
  </si>
  <si>
    <t>Package Plan</t>
  </si>
  <si>
    <t>Premium Rate</t>
  </si>
  <si>
    <t>Death benefits and coverage</t>
  </si>
  <si>
    <t>year 1 : 102% of annual basic premium</t>
  </si>
  <si>
    <t>year 3 : 115% of sum insure</t>
  </si>
  <si>
    <t>year 4 : 130% of sum insure</t>
  </si>
  <si>
    <t>year 5 up : 150% of sum insure</t>
  </si>
  <si>
    <t>Amount</t>
  </si>
  <si>
    <t>Year</t>
  </si>
  <si>
    <t xml:space="preserve"> </t>
  </si>
  <si>
    <t>year 2 : (102% of annual basic premium)*2</t>
  </si>
  <si>
    <t>A1</t>
  </si>
  <si>
    <t>A2</t>
  </si>
  <si>
    <t>A3</t>
  </si>
  <si>
    <t>A4</t>
  </si>
  <si>
    <t>A5</t>
  </si>
  <si>
    <t>Accident benefits and coverage</t>
  </si>
  <si>
    <t>100% of sum insure</t>
  </si>
  <si>
    <t>Cancer benefits and coverage</t>
  </si>
  <si>
    <t>B1</t>
  </si>
  <si>
    <t>B2</t>
  </si>
  <si>
    <t>C1</t>
  </si>
  <si>
    <t>C2</t>
  </si>
  <si>
    <t>C3</t>
  </si>
  <si>
    <t>C4</t>
  </si>
  <si>
    <t>Year 1 : no coverage</t>
  </si>
  <si>
    <t>Year 2 : no coverage</t>
  </si>
  <si>
    <t>Year 3 : (10% of sum insure)</t>
  </si>
  <si>
    <t>Year 4 : (15% of sum insure)</t>
  </si>
  <si>
    <t>Year 5 : (25% of sum insure)</t>
  </si>
  <si>
    <t>Daily compensation (0.5% of sum insure)</t>
  </si>
  <si>
    <t>End of contract benefits and coverage</t>
  </si>
  <si>
    <t>D1</t>
  </si>
  <si>
    <t>iBegin5</t>
  </si>
  <si>
    <t>iBegin10</t>
  </si>
  <si>
    <t>Male</t>
  </si>
  <si>
    <t>Age (50-70)</t>
  </si>
  <si>
    <t>Package Sum Insure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</si>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</sst>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?_);_(@_)"/>
  </numFmts>
  <fonts count="7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0" fontId="0" fillId="0" borderId="0" xfId="0" applyAlignment="1">
      <alignment horizontal="center" vertical="top"/>
    </xf>
    <xf numFmtId="3" fontId="0" fillId="0" borderId="0" xfId="0" applyNumberFormat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center" vertical="top"/>
    </xf>
    <xf numFmtId="3" fontId="0" fillId="0" borderId="4" xfId="1" applyNumberFormat="1" applyFont="1" applyBorder="1" applyAlignment="1">
      <alignment vertical="top"/>
    </xf>
    <xf numFmtId="43" fontId="0" fillId="2" borderId="1" xfId="1" applyFont="1" applyFill="1" applyBorder="1" applyAlignment="1">
      <alignment vertical="top"/>
    </xf>
    <xf numFmtId="165" fontId="0" fillId="2" borderId="1" xfId="0" applyNumberFormat="1" applyFill="1" applyBorder="1" applyAlignment="1">
      <alignment vertical="top"/>
    </xf>
    <xf numFmtId="4" fontId="0" fillId="2" borderId="1" xfId="1" applyNumberFormat="1" applyFont="1" applyFill="1" applyBorder="1" applyAlignment="1">
      <alignment vertical="top"/>
    </xf>
    <xf numFmtId="43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/>
    </xf>
    <xf numFmtId="164" fontId="0" fillId="4" borderId="0" xfId="1" applyNumberFormat="1" applyFont="1" applyFill="1" applyAlignment="1">
      <alignment vertical="top"/>
    </xf>
    <xf numFmtId="0" fontId="0" fillId="4" borderId="0" xfId="0" applyFill="1" applyAlignment="1">
      <alignment horizontal="right" vertical="top"/>
    </xf>
    <xf numFmtId="164" fontId="0" fillId="4" borderId="0" xfId="1" applyNumberFormat="1" applyFont="1" applyFill="1" applyAlignment="1">
      <alignment horizontal="right" vertical="top"/>
    </xf>
    <xf numFmtId="0" fontId="0" fillId="4" borderId="0" xfId="0" applyFill="1" applyAlignment="1">
      <alignment horizontal="right" vertical="top" wrapText="1"/>
    </xf>
    <xf numFmtId="0" fontId="1" fillId="0" borderId="0" xfId="2"/>
    <xf numFmtId="43" fontId="0" fillId="2" borderId="0" xfId="1" applyNumberFormat="1" applyFont="1" applyFill="1" applyAlignment="1">
      <alignment vertical="top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</cellXfs>
  <cellStyles count="4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"/>
  <sheetViews>
    <sheetView tabSelected="1" zoomScale="85" zoomScaleNormal="85" zoomScalePageLayoutView="85" workbookViewId="0">
      <selection activeCell="B7" sqref="B7"/>
    </sheetView>
  </sheetViews>
  <sheetFormatPr baseColWidth="10" defaultColWidth="9.125" defaultRowHeight="15" x14ac:dyDescent="0"/>
  <cols>
    <col min="1" max="1" width="19.625" style="2" bestFit="1" customWidth="1"/>
    <col min="2" max="2" width="53.125" style="2" customWidth="1"/>
    <col min="3" max="3" width="14.125" style="2" customWidth="1"/>
    <col min="4" max="4" width="18.625" style="2" customWidth="1"/>
    <col min="5" max="7" width="17" style="2" bestFit="1" customWidth="1"/>
    <col min="8" max="8" width="3.875" style="2" customWidth="1"/>
    <col min="9" max="9" width="3.375" style="2" bestFit="1" customWidth="1"/>
    <col min="10" max="13" width="14.875" style="2" bestFit="1" customWidth="1"/>
    <col min="14" max="16" width="12.125" style="2" bestFit="1" customWidth="1"/>
    <col min="17" max="16384" width="9.125" style="2"/>
  </cols>
  <sheetData>
    <row r="1" spans="1:16">
      <c r="A1" s="2" t="s">
        <v>232</v>
      </c>
      <c r="B1" s="19" t="s">
        <v>268</v>
      </c>
      <c r="E1" s="2" t="s">
        <v>210</v>
      </c>
    </row>
    <row r="2" spans="1:16">
      <c r="A2" s="2" t="s">
        <v>269</v>
      </c>
      <c r="B2" s="18">
        <v>70</v>
      </c>
      <c r="C2" s="3"/>
      <c r="E2" s="2" t="str">
        <f>"S"&amp;C4&amp;"T"&amp;LEFT(B5,2)</f>
        <v>S5T20</v>
      </c>
      <c r="O2" s="2">
        <v>12.023</v>
      </c>
      <c r="P2" s="2">
        <f>N2+O2</f>
        <v>12.023</v>
      </c>
    </row>
    <row r="3" spans="1:16">
      <c r="A3" s="2" t="s">
        <v>230</v>
      </c>
      <c r="B3" s="19">
        <v>1</v>
      </c>
      <c r="C3" s="19">
        <f>IF(B3=12,0.09,(IF(B3=2,0.52,IF(B3=4,0.27,1))))</f>
        <v>1</v>
      </c>
      <c r="D3" s="19"/>
      <c r="E3" s="4"/>
      <c r="F3" s="4"/>
      <c r="G3" s="4"/>
      <c r="O3" s="2">
        <v>12.223000000000001</v>
      </c>
      <c r="P3" s="2">
        <f>N3+O3</f>
        <v>12.223000000000001</v>
      </c>
    </row>
    <row r="4" spans="1:16">
      <c r="A4" s="2" t="s">
        <v>233</v>
      </c>
      <c r="B4" s="21" t="s">
        <v>266</v>
      </c>
      <c r="C4" s="20">
        <f>IF($B$4="iBegin5",5,10)</f>
        <v>5</v>
      </c>
      <c r="O4" s="2">
        <v>12.122999999999999</v>
      </c>
      <c r="P4" s="2">
        <f t="shared" ref="P4:P13" si="0">N4+O4</f>
        <v>12.122999999999999</v>
      </c>
    </row>
    <row r="5" spans="1:16">
      <c r="A5" s="2" t="s">
        <v>270</v>
      </c>
      <c r="B5" s="20">
        <v>200000</v>
      </c>
      <c r="O5" s="2">
        <v>12.323</v>
      </c>
      <c r="P5" s="2">
        <f t="shared" si="0"/>
        <v>12.323</v>
      </c>
    </row>
    <row r="6" spans="1:16">
      <c r="A6" s="2" t="s">
        <v>234</v>
      </c>
      <c r="B6" s="19">
        <f>VLOOKUP(E2&amp;""&amp;E1,PremiumRate_iBegin!A1:CA29,'Calculate sheet (PRM)'!B2+9,FALSE)</f>
        <v>423.66</v>
      </c>
      <c r="E6" s="4"/>
      <c r="F6" s="4"/>
      <c r="G6" s="4"/>
    </row>
    <row r="7" spans="1:16">
      <c r="A7" s="2" t="s">
        <v>0</v>
      </c>
      <c r="B7" s="23">
        <f>(B5*B6/1000)*C3</f>
        <v>84732</v>
      </c>
      <c r="O7" s="2">
        <v>12.423</v>
      </c>
      <c r="P7" s="2">
        <f t="shared" si="0"/>
        <v>12.423</v>
      </c>
    </row>
    <row r="8" spans="1:16">
      <c r="B8" s="2" t="s">
        <v>231</v>
      </c>
    </row>
    <row r="9" spans="1:16">
      <c r="O9" s="2">
        <v>12.523</v>
      </c>
      <c r="P9" s="2">
        <f t="shared" si="0"/>
        <v>12.523</v>
      </c>
    </row>
    <row r="10" spans="1:16" ht="14.25" customHeight="1">
      <c r="B10" s="27" t="s">
        <v>235</v>
      </c>
      <c r="C10" s="24" t="s">
        <v>241</v>
      </c>
      <c r="D10" s="26" t="s">
        <v>240</v>
      </c>
      <c r="O10" s="2">
        <v>12.622999999999999</v>
      </c>
      <c r="P10" s="2">
        <f t="shared" si="0"/>
        <v>12.622999999999999</v>
      </c>
    </row>
    <row r="11" spans="1:16">
      <c r="B11" s="27"/>
      <c r="C11" s="25"/>
      <c r="D11" s="26"/>
      <c r="O11" s="2">
        <v>12.723000000000001</v>
      </c>
      <c r="P11" s="2">
        <f t="shared" si="0"/>
        <v>12.723000000000001</v>
      </c>
    </row>
    <row r="12" spans="1:16">
      <c r="B12" s="7" t="s">
        <v>236</v>
      </c>
      <c r="C12" s="1">
        <v>1</v>
      </c>
      <c r="D12" s="15">
        <f>B7*1.02</f>
        <v>86426.64</v>
      </c>
      <c r="E12" s="4" t="s">
        <v>244</v>
      </c>
      <c r="J12" s="5"/>
      <c r="K12" s="5"/>
      <c r="L12" s="5"/>
      <c r="M12" s="5"/>
      <c r="O12" s="2">
        <v>12.823</v>
      </c>
      <c r="P12" s="2">
        <f t="shared" si="0"/>
        <v>12.823</v>
      </c>
    </row>
    <row r="13" spans="1:16">
      <c r="B13" s="7" t="s">
        <v>243</v>
      </c>
      <c r="C13" s="1">
        <v>2</v>
      </c>
      <c r="D13" s="15">
        <f>(B7*1.02)*2</f>
        <v>172853.28</v>
      </c>
      <c r="E13" s="4" t="s">
        <v>245</v>
      </c>
      <c r="J13" s="5"/>
      <c r="K13" s="5"/>
      <c r="L13" s="5"/>
      <c r="M13" s="5"/>
      <c r="O13" s="2">
        <v>12.923</v>
      </c>
      <c r="P13" s="2">
        <f t="shared" si="0"/>
        <v>12.923</v>
      </c>
    </row>
    <row r="14" spans="1:16">
      <c r="B14" s="7" t="s">
        <v>237</v>
      </c>
      <c r="C14" s="1">
        <v>3</v>
      </c>
      <c r="D14" s="15">
        <f>B5*1.15</f>
        <v>229999.99999999997</v>
      </c>
      <c r="E14" s="4" t="s">
        <v>246</v>
      </c>
      <c r="J14" s="5"/>
      <c r="K14" s="5"/>
      <c r="L14" s="5"/>
      <c r="M14" s="5"/>
    </row>
    <row r="15" spans="1:16">
      <c r="B15" s="7" t="s">
        <v>238</v>
      </c>
      <c r="C15" s="1">
        <v>4</v>
      </c>
      <c r="D15" s="15">
        <f>B5*1.3</f>
        <v>260000</v>
      </c>
      <c r="E15" s="4" t="s">
        <v>247</v>
      </c>
      <c r="J15" s="5"/>
      <c r="K15" s="5"/>
      <c r="L15" s="5"/>
      <c r="M15" s="5"/>
    </row>
    <row r="16" spans="1:16">
      <c r="B16" s="7" t="s">
        <v>239</v>
      </c>
      <c r="C16" s="1">
        <v>5</v>
      </c>
      <c r="D16" s="15">
        <f>B5*1.5</f>
        <v>300000</v>
      </c>
      <c r="E16" s="4" t="s">
        <v>248</v>
      </c>
      <c r="J16" s="5"/>
      <c r="K16" s="5"/>
      <c r="L16" s="5"/>
      <c r="M16" s="5"/>
    </row>
    <row r="17" spans="2:13">
      <c r="B17" s="10"/>
      <c r="C17" s="11" t="s">
        <v>242</v>
      </c>
      <c r="D17" s="12"/>
      <c r="J17" s="5"/>
      <c r="K17" s="5"/>
      <c r="L17" s="5"/>
      <c r="M17" s="5"/>
    </row>
    <row r="19" spans="2:13">
      <c r="B19" s="8" t="s">
        <v>249</v>
      </c>
      <c r="C19" s="9"/>
      <c r="D19" s="9"/>
    </row>
    <row r="20" spans="2:13">
      <c r="B20" s="6" t="s">
        <v>250</v>
      </c>
      <c r="C20" s="6"/>
      <c r="D20" s="16">
        <f>B5</f>
        <v>200000</v>
      </c>
      <c r="E20" s="4" t="s">
        <v>252</v>
      </c>
    </row>
    <row r="21" spans="2:13">
      <c r="B21" s="6" t="s">
        <v>263</v>
      </c>
      <c r="C21" s="6"/>
      <c r="D21" s="16">
        <f>B5*0.005</f>
        <v>1000</v>
      </c>
      <c r="E21" s="4" t="s">
        <v>253</v>
      </c>
    </row>
    <row r="22" spans="2:13">
      <c r="E22" s="4"/>
    </row>
    <row r="23" spans="2:13">
      <c r="B23" s="8" t="s">
        <v>251</v>
      </c>
      <c r="C23" s="8" t="s">
        <v>241</v>
      </c>
      <c r="D23" s="8" t="s">
        <v>240</v>
      </c>
      <c r="E23" s="4"/>
    </row>
    <row r="24" spans="2:13">
      <c r="B24" s="6" t="s">
        <v>258</v>
      </c>
      <c r="C24" s="1">
        <v>1</v>
      </c>
      <c r="D24" s="17">
        <f>0</f>
        <v>0</v>
      </c>
      <c r="E24" s="4" t="s">
        <v>242</v>
      </c>
    </row>
    <row r="25" spans="2:13">
      <c r="B25" s="6" t="s">
        <v>259</v>
      </c>
      <c r="C25" s="1">
        <v>2</v>
      </c>
      <c r="D25" s="17">
        <f>0</f>
        <v>0</v>
      </c>
      <c r="E25" s="4" t="s">
        <v>242</v>
      </c>
    </row>
    <row r="26" spans="2:13">
      <c r="B26" s="6" t="s">
        <v>260</v>
      </c>
      <c r="C26" s="1">
        <v>3</v>
      </c>
      <c r="D26" s="13">
        <f>B5*0.1</f>
        <v>20000</v>
      </c>
      <c r="E26" s="4" t="s">
        <v>254</v>
      </c>
    </row>
    <row r="27" spans="2:13">
      <c r="B27" s="6" t="s">
        <v>261</v>
      </c>
      <c r="C27" s="1">
        <v>4</v>
      </c>
      <c r="D27" s="13">
        <f>B5*0.15</f>
        <v>30000</v>
      </c>
      <c r="E27" s="4" t="s">
        <v>255</v>
      </c>
    </row>
    <row r="28" spans="2:13">
      <c r="B28" s="6" t="s">
        <v>262</v>
      </c>
      <c r="C28" s="1">
        <v>5</v>
      </c>
      <c r="D28" s="13">
        <f>B5*0.25</f>
        <v>50000</v>
      </c>
      <c r="E28" s="4" t="s">
        <v>256</v>
      </c>
    </row>
    <row r="30" spans="2:13">
      <c r="B30" s="6" t="s">
        <v>263</v>
      </c>
      <c r="C30" s="6"/>
      <c r="D30" s="14">
        <f>B5*0.005</f>
        <v>1000</v>
      </c>
      <c r="E30" s="4" t="s">
        <v>257</v>
      </c>
    </row>
    <row r="32" spans="2:13">
      <c r="B32" s="9" t="s">
        <v>264</v>
      </c>
      <c r="C32" s="9"/>
      <c r="D32" s="13">
        <f>(B7*B3)*C4</f>
        <v>423660</v>
      </c>
      <c r="E32" s="4" t="s">
        <v>265</v>
      </c>
    </row>
  </sheetData>
  <mergeCells count="3">
    <mergeCell ref="C10:C11"/>
    <mergeCell ref="D10:D11"/>
    <mergeCell ref="B10:B11"/>
  </mergeCells>
  <pageMargins left="0.23622047244094491" right="0.23622047244094491" top="0.74803149606299213" bottom="0.74803149606299213" header="0.31496062992125984" footer="0.31496062992125984"/>
  <pageSetup paperSize="9" scale="80" orientation="landscape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'Calculate Factor'!$B$1:$B$4</xm:f>
          </x14:formula1>
          <xm:sqref>B3 E5</xm:sqref>
        </x14:dataValidation>
        <x14:dataValidation type="list" allowBlank="1" showInputMessage="1" showErrorMessage="1">
          <x14:formula1>
            <xm:f>'Calculate Factor'!$A$7:$A$8</xm:f>
          </x14:formula1>
          <xm:sqref>B4</xm:sqref>
        </x14:dataValidation>
        <x14:dataValidation type="list" allowBlank="1" showInputMessage="1" showErrorMessage="1">
          <x14:formula1>
            <xm:f>'Calculate Factor'!$A$11:$A$15</xm:f>
          </x14:formula1>
          <xm:sqref>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29"/>
  <sheetViews>
    <sheetView workbookViewId="0">
      <pane xSplit="5" ySplit="1" topLeftCell="BR8" activePane="bottomRight" state="frozen"/>
      <selection pane="topRight" activeCell="E1" sqref="E1"/>
      <selection pane="bottomLeft" activeCell="A2" sqref="A2"/>
      <selection pane="bottomRight" activeCell="C10" sqref="C10"/>
    </sheetView>
  </sheetViews>
  <sheetFormatPr baseColWidth="10" defaultColWidth="9.125" defaultRowHeight="15" x14ac:dyDescent="0"/>
  <cols>
    <col min="1" max="16384" width="9.125" style="22"/>
  </cols>
  <sheetData>
    <row r="1" spans="1:208">
      <c r="A1" s="22" t="s">
        <v>271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2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2" t="s">
        <v>50</v>
      </c>
      <c r="AZ1" s="22" t="s">
        <v>51</v>
      </c>
      <c r="BA1" s="22" t="s">
        <v>52</v>
      </c>
      <c r="BB1" s="22" t="s">
        <v>53</v>
      </c>
      <c r="BC1" s="22" t="s">
        <v>54</v>
      </c>
      <c r="BD1" s="22" t="s">
        <v>55</v>
      </c>
      <c r="BE1" s="22" t="s">
        <v>56</v>
      </c>
      <c r="BF1" s="22" t="s">
        <v>57</v>
      </c>
      <c r="BG1" s="22" t="s">
        <v>58</v>
      </c>
      <c r="BH1" s="22" t="s">
        <v>59</v>
      </c>
      <c r="BI1" s="22" t="s">
        <v>60</v>
      </c>
      <c r="BJ1" s="22" t="s">
        <v>61</v>
      </c>
      <c r="BK1" s="22" t="s">
        <v>62</v>
      </c>
      <c r="BL1" s="22" t="s">
        <v>63</v>
      </c>
      <c r="BM1" s="22" t="s">
        <v>64</v>
      </c>
      <c r="BN1" s="22" t="s">
        <v>65</v>
      </c>
      <c r="BO1" s="22" t="s">
        <v>66</v>
      </c>
      <c r="BP1" s="22" t="s">
        <v>67</v>
      </c>
      <c r="BQ1" s="22" t="s">
        <v>68</v>
      </c>
      <c r="BR1" s="22" t="s">
        <v>69</v>
      </c>
      <c r="BS1" s="22" t="s">
        <v>70</v>
      </c>
      <c r="BT1" s="22" t="s">
        <v>71</v>
      </c>
      <c r="BU1" s="22" t="s">
        <v>72</v>
      </c>
      <c r="BV1" s="22" t="s">
        <v>73</v>
      </c>
      <c r="BW1" s="22" t="s">
        <v>74</v>
      </c>
      <c r="BX1" s="22" t="s">
        <v>75</v>
      </c>
      <c r="BY1" s="22" t="s">
        <v>76</v>
      </c>
      <c r="BZ1" s="22" t="s">
        <v>77</v>
      </c>
      <c r="CA1" s="22" t="s">
        <v>78</v>
      </c>
      <c r="CB1" s="22" t="s">
        <v>79</v>
      </c>
      <c r="CC1" s="22" t="s">
        <v>80</v>
      </c>
      <c r="CD1" s="22" t="s">
        <v>81</v>
      </c>
      <c r="CE1" s="22" t="s">
        <v>82</v>
      </c>
      <c r="CF1" s="22" t="s">
        <v>83</v>
      </c>
      <c r="CG1" s="22" t="s">
        <v>84</v>
      </c>
      <c r="CH1" s="22" t="s">
        <v>85</v>
      </c>
      <c r="CI1" s="22" t="s">
        <v>86</v>
      </c>
      <c r="CJ1" s="22" t="s">
        <v>87</v>
      </c>
      <c r="CK1" s="22" t="s">
        <v>88</v>
      </c>
      <c r="CL1" s="22" t="s">
        <v>89</v>
      </c>
      <c r="CM1" s="22" t="s">
        <v>90</v>
      </c>
      <c r="CN1" s="22" t="s">
        <v>91</v>
      </c>
      <c r="CO1" s="22" t="s">
        <v>92</v>
      </c>
      <c r="CP1" s="22" t="s">
        <v>93</v>
      </c>
      <c r="CQ1" s="22" t="s">
        <v>94</v>
      </c>
      <c r="CR1" s="22" t="s">
        <v>95</v>
      </c>
      <c r="CS1" s="22" t="s">
        <v>96</v>
      </c>
      <c r="CT1" s="22" t="s">
        <v>97</v>
      </c>
      <c r="CU1" s="22" t="s">
        <v>98</v>
      </c>
      <c r="CV1" s="22" t="s">
        <v>99</v>
      </c>
      <c r="CW1" s="22" t="s">
        <v>100</v>
      </c>
      <c r="CX1" s="22" t="s">
        <v>101</v>
      </c>
      <c r="CY1" s="22" t="s">
        <v>102</v>
      </c>
      <c r="CZ1" s="22" t="s">
        <v>103</v>
      </c>
      <c r="DA1" s="22" t="s">
        <v>104</v>
      </c>
      <c r="DB1" s="22" t="s">
        <v>105</v>
      </c>
      <c r="DC1" s="22" t="s">
        <v>106</v>
      </c>
      <c r="DD1" s="22" t="s">
        <v>107</v>
      </c>
      <c r="DE1" s="22" t="s">
        <v>108</v>
      </c>
      <c r="DF1" s="22" t="s">
        <v>109</v>
      </c>
      <c r="DG1" s="22" t="s">
        <v>110</v>
      </c>
      <c r="DH1" s="22" t="s">
        <v>111</v>
      </c>
      <c r="DI1" s="22" t="s">
        <v>112</v>
      </c>
      <c r="DJ1" s="22" t="s">
        <v>113</v>
      </c>
      <c r="DK1" s="22" t="s">
        <v>114</v>
      </c>
      <c r="DL1" s="22" t="s">
        <v>115</v>
      </c>
      <c r="DM1" s="22" t="s">
        <v>116</v>
      </c>
      <c r="DN1" s="22" t="s">
        <v>117</v>
      </c>
      <c r="DO1" s="22" t="s">
        <v>118</v>
      </c>
      <c r="DP1" s="22" t="s">
        <v>119</v>
      </c>
      <c r="DQ1" s="22" t="s">
        <v>120</v>
      </c>
      <c r="DR1" s="22" t="s">
        <v>121</v>
      </c>
      <c r="DS1" s="22" t="s">
        <v>122</v>
      </c>
      <c r="DT1" s="22" t="s">
        <v>123</v>
      </c>
      <c r="DU1" s="22" t="s">
        <v>124</v>
      </c>
      <c r="DV1" s="22" t="s">
        <v>125</v>
      </c>
      <c r="DW1" s="22" t="s">
        <v>126</v>
      </c>
      <c r="DX1" s="22" t="s">
        <v>127</v>
      </c>
      <c r="DY1" s="22" t="s">
        <v>128</v>
      </c>
      <c r="DZ1" s="22" t="s">
        <v>129</v>
      </c>
      <c r="EA1" s="22" t="s">
        <v>130</v>
      </c>
      <c r="EB1" s="22" t="s">
        <v>131</v>
      </c>
      <c r="EC1" s="22" t="s">
        <v>132</v>
      </c>
      <c r="ED1" s="22" t="s">
        <v>133</v>
      </c>
      <c r="EE1" s="22" t="s">
        <v>134</v>
      </c>
      <c r="EF1" s="22" t="s">
        <v>135</v>
      </c>
      <c r="EG1" s="22" t="s">
        <v>136</v>
      </c>
      <c r="EH1" s="22" t="s">
        <v>137</v>
      </c>
      <c r="EI1" s="22" t="s">
        <v>138</v>
      </c>
      <c r="EJ1" s="22" t="s">
        <v>139</v>
      </c>
      <c r="EK1" s="22" t="s">
        <v>140</v>
      </c>
      <c r="EL1" s="22" t="s">
        <v>141</v>
      </c>
      <c r="EM1" s="22" t="s">
        <v>142</v>
      </c>
      <c r="EN1" s="22" t="s">
        <v>143</v>
      </c>
      <c r="EO1" s="22" t="s">
        <v>144</v>
      </c>
      <c r="EP1" s="22" t="s">
        <v>145</v>
      </c>
      <c r="EQ1" s="22" t="s">
        <v>146</v>
      </c>
      <c r="ER1" s="22" t="s">
        <v>147</v>
      </c>
      <c r="ES1" s="22" t="s">
        <v>148</v>
      </c>
      <c r="ET1" s="22" t="s">
        <v>149</v>
      </c>
      <c r="EU1" s="22" t="s">
        <v>150</v>
      </c>
      <c r="EV1" s="22" t="s">
        <v>151</v>
      </c>
      <c r="EW1" s="22" t="s">
        <v>152</v>
      </c>
      <c r="EX1" s="22" t="s">
        <v>153</v>
      </c>
      <c r="EY1" s="22" t="s">
        <v>154</v>
      </c>
      <c r="EZ1" s="22" t="s">
        <v>155</v>
      </c>
      <c r="FA1" s="22" t="s">
        <v>156</v>
      </c>
      <c r="FB1" s="22" t="s">
        <v>157</v>
      </c>
      <c r="FC1" s="22" t="s">
        <v>158</v>
      </c>
      <c r="FD1" s="22" t="s">
        <v>159</v>
      </c>
      <c r="FE1" s="22" t="s">
        <v>160</v>
      </c>
      <c r="FF1" s="22" t="s">
        <v>161</v>
      </c>
      <c r="FG1" s="22" t="s">
        <v>162</v>
      </c>
      <c r="FH1" s="22" t="s">
        <v>163</v>
      </c>
      <c r="FI1" s="22" t="s">
        <v>164</v>
      </c>
      <c r="FJ1" s="22" t="s">
        <v>165</v>
      </c>
      <c r="FK1" s="22" t="s">
        <v>166</v>
      </c>
      <c r="FL1" s="22" t="s">
        <v>167</v>
      </c>
      <c r="FM1" s="22" t="s">
        <v>168</v>
      </c>
      <c r="FN1" s="22" t="s">
        <v>169</v>
      </c>
      <c r="FO1" s="22" t="s">
        <v>170</v>
      </c>
      <c r="FP1" s="22" t="s">
        <v>171</v>
      </c>
      <c r="FQ1" s="22" t="s">
        <v>172</v>
      </c>
      <c r="FR1" s="22" t="s">
        <v>173</v>
      </c>
      <c r="FS1" s="22" t="s">
        <v>174</v>
      </c>
      <c r="FT1" s="22" t="s">
        <v>175</v>
      </c>
      <c r="FU1" s="22" t="s">
        <v>176</v>
      </c>
      <c r="FV1" s="22" t="s">
        <v>177</v>
      </c>
      <c r="FW1" s="22" t="s">
        <v>178</v>
      </c>
      <c r="FX1" s="22" t="s">
        <v>179</v>
      </c>
      <c r="FY1" s="22" t="s">
        <v>180</v>
      </c>
      <c r="FZ1" s="22" t="s">
        <v>181</v>
      </c>
      <c r="GA1" s="22" t="s">
        <v>182</v>
      </c>
      <c r="GB1" s="22" t="s">
        <v>183</v>
      </c>
      <c r="GC1" s="22" t="s">
        <v>184</v>
      </c>
      <c r="GD1" s="22" t="s">
        <v>185</v>
      </c>
      <c r="GE1" s="22" t="s">
        <v>186</v>
      </c>
      <c r="GF1" s="22" t="s">
        <v>187</v>
      </c>
      <c r="GG1" s="22" t="s">
        <v>188</v>
      </c>
      <c r="GH1" s="22" t="s">
        <v>189</v>
      </c>
      <c r="GI1" s="22" t="s">
        <v>190</v>
      </c>
      <c r="GJ1" s="22" t="s">
        <v>191</v>
      </c>
      <c r="GK1" s="22" t="s">
        <v>192</v>
      </c>
      <c r="GL1" s="22" t="s">
        <v>193</v>
      </c>
      <c r="GM1" s="22" t="s">
        <v>194</v>
      </c>
      <c r="GN1" s="22" t="s">
        <v>195</v>
      </c>
      <c r="GO1" s="22" t="s">
        <v>196</v>
      </c>
      <c r="GP1" s="22" t="s">
        <v>197</v>
      </c>
      <c r="GQ1" s="22" t="s">
        <v>198</v>
      </c>
      <c r="GR1" s="22" t="s">
        <v>199</v>
      </c>
      <c r="GS1" s="22" t="s">
        <v>200</v>
      </c>
      <c r="GT1" s="22" t="s">
        <v>201</v>
      </c>
      <c r="GU1" s="22" t="s">
        <v>202</v>
      </c>
      <c r="GV1" s="22" t="s">
        <v>203</v>
      </c>
      <c r="GW1" s="22" t="s">
        <v>204</v>
      </c>
      <c r="GX1" s="22" t="s">
        <v>205</v>
      </c>
      <c r="GY1" s="22" t="s">
        <v>206</v>
      </c>
      <c r="GZ1" s="22" t="s">
        <v>207</v>
      </c>
    </row>
    <row r="2" spans="1:208">
      <c r="A2" s="22" t="str">
        <f>B2&amp;""&amp;E2</f>
        <v>S10T10F</v>
      </c>
      <c r="B2" s="22" t="s">
        <v>212</v>
      </c>
      <c r="C2" s="22" t="s">
        <v>208</v>
      </c>
      <c r="D2" s="22" t="s">
        <v>211</v>
      </c>
      <c r="E2" s="22" t="s">
        <v>209</v>
      </c>
      <c r="F2" s="22" t="s">
        <v>208</v>
      </c>
      <c r="G2" s="22" t="s">
        <v>208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2">
        <v>0</v>
      </c>
      <c r="AX2" s="22">
        <v>0</v>
      </c>
      <c r="AY2" s="22">
        <v>0</v>
      </c>
      <c r="AZ2" s="22">
        <v>0</v>
      </c>
      <c r="BA2" s="22">
        <v>0</v>
      </c>
      <c r="BB2" s="22">
        <v>0</v>
      </c>
      <c r="BC2" s="22">
        <v>0</v>
      </c>
      <c r="BD2" s="22">
        <v>0</v>
      </c>
      <c r="BE2" s="22">
        <v>0</v>
      </c>
      <c r="BF2" s="22">
        <v>0</v>
      </c>
      <c r="BG2" s="22">
        <v>138.56</v>
      </c>
      <c r="BH2" s="22">
        <v>141.38999999999999</v>
      </c>
      <c r="BI2" s="22">
        <v>144.28</v>
      </c>
      <c r="BJ2" s="22">
        <v>147.25</v>
      </c>
      <c r="BK2" s="22">
        <v>150.29</v>
      </c>
      <c r="BL2" s="22">
        <v>153.37</v>
      </c>
      <c r="BM2" s="22">
        <v>156.59</v>
      </c>
      <c r="BN2" s="22">
        <v>159.80000000000001</v>
      </c>
      <c r="BO2" s="22">
        <v>163.06</v>
      </c>
      <c r="BP2" s="22">
        <v>166.39</v>
      </c>
      <c r="BQ2" s="22">
        <v>169.82</v>
      </c>
      <c r="BR2" s="22">
        <v>173.37</v>
      </c>
      <c r="BS2" s="22">
        <v>177.04</v>
      </c>
      <c r="BT2" s="22">
        <v>180.91</v>
      </c>
      <c r="BU2" s="22">
        <v>184.94</v>
      </c>
      <c r="BV2" s="22">
        <v>189.14</v>
      </c>
      <c r="BW2" s="22">
        <v>193.59</v>
      </c>
      <c r="BX2" s="22">
        <v>198.38</v>
      </c>
      <c r="BY2" s="22">
        <v>203.59</v>
      </c>
      <c r="BZ2" s="22">
        <v>209.33</v>
      </c>
      <c r="CA2" s="22">
        <v>215.71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  <c r="CR2" s="22">
        <v>0</v>
      </c>
      <c r="CS2" s="22">
        <v>0</v>
      </c>
      <c r="CT2" s="22">
        <v>0</v>
      </c>
      <c r="CU2" s="22">
        <v>0</v>
      </c>
      <c r="CV2" s="22">
        <v>0</v>
      </c>
      <c r="CW2" s="22">
        <v>0</v>
      </c>
      <c r="CX2" s="22">
        <v>0</v>
      </c>
      <c r="CY2" s="22">
        <v>0</v>
      </c>
      <c r="CZ2" s="22">
        <v>0</v>
      </c>
      <c r="DA2" s="22">
        <v>0</v>
      </c>
      <c r="DB2" s="22">
        <v>0</v>
      </c>
      <c r="DC2" s="22">
        <v>0</v>
      </c>
      <c r="DD2" s="22">
        <v>0</v>
      </c>
      <c r="DE2" s="22">
        <v>0</v>
      </c>
      <c r="DF2" s="22">
        <v>0</v>
      </c>
      <c r="DG2" s="22">
        <v>0</v>
      </c>
      <c r="DH2" s="22">
        <v>0</v>
      </c>
      <c r="DI2" s="22">
        <v>0</v>
      </c>
      <c r="DJ2" s="22">
        <v>0</v>
      </c>
      <c r="DK2" s="22">
        <v>0</v>
      </c>
      <c r="DL2" s="22">
        <v>0</v>
      </c>
      <c r="DM2" s="22">
        <v>0</v>
      </c>
      <c r="DN2" s="22">
        <v>0</v>
      </c>
      <c r="DO2" s="22">
        <v>0</v>
      </c>
      <c r="DP2" s="22">
        <v>0</v>
      </c>
      <c r="DQ2" s="22">
        <v>0</v>
      </c>
      <c r="DR2" s="22">
        <v>0</v>
      </c>
      <c r="DS2" s="22">
        <v>0</v>
      </c>
      <c r="DT2" s="22">
        <v>0</v>
      </c>
      <c r="DU2" s="22">
        <v>0</v>
      </c>
      <c r="DV2" s="22">
        <v>0</v>
      </c>
      <c r="DW2" s="22">
        <v>0</v>
      </c>
      <c r="DX2" s="22">
        <v>0</v>
      </c>
      <c r="DY2" s="22">
        <v>0</v>
      </c>
      <c r="DZ2" s="22">
        <v>0</v>
      </c>
      <c r="EA2" s="22">
        <v>0</v>
      </c>
      <c r="EB2" s="22">
        <v>0</v>
      </c>
      <c r="EC2" s="22">
        <v>0</v>
      </c>
      <c r="ED2" s="22">
        <v>0</v>
      </c>
      <c r="EE2" s="22">
        <v>0</v>
      </c>
      <c r="EF2" s="22">
        <v>0</v>
      </c>
      <c r="EG2" s="22">
        <v>0</v>
      </c>
      <c r="EH2" s="22">
        <v>0</v>
      </c>
      <c r="EI2" s="22">
        <v>0</v>
      </c>
      <c r="EJ2" s="22">
        <v>0</v>
      </c>
      <c r="EK2" s="22">
        <v>0</v>
      </c>
      <c r="EL2" s="22">
        <v>0</v>
      </c>
      <c r="EM2" s="22">
        <v>0</v>
      </c>
      <c r="EN2" s="22">
        <v>0</v>
      </c>
      <c r="EO2" s="22">
        <v>0</v>
      </c>
      <c r="EP2" s="22">
        <v>0</v>
      </c>
      <c r="EQ2" s="22">
        <v>0</v>
      </c>
      <c r="ER2" s="22">
        <v>0</v>
      </c>
      <c r="ES2" s="22">
        <v>0</v>
      </c>
      <c r="ET2" s="22">
        <v>0</v>
      </c>
      <c r="EU2" s="22">
        <v>0</v>
      </c>
      <c r="EV2" s="22">
        <v>0</v>
      </c>
      <c r="EW2" s="22">
        <v>0</v>
      </c>
      <c r="EX2" s="22">
        <v>0</v>
      </c>
      <c r="EY2" s="22">
        <v>0</v>
      </c>
      <c r="EZ2" s="22">
        <v>0</v>
      </c>
      <c r="FA2" s="22">
        <v>0</v>
      </c>
      <c r="FB2" s="22">
        <v>0</v>
      </c>
      <c r="FC2" s="22">
        <v>0</v>
      </c>
      <c r="FD2" s="22">
        <v>0</v>
      </c>
      <c r="FE2" s="22">
        <v>0</v>
      </c>
      <c r="FF2" s="22">
        <v>0</v>
      </c>
      <c r="FG2" s="22">
        <v>0</v>
      </c>
      <c r="FH2" s="22">
        <v>0</v>
      </c>
      <c r="FI2" s="22">
        <v>0</v>
      </c>
      <c r="FJ2" s="22">
        <v>0</v>
      </c>
      <c r="FK2" s="22">
        <v>0</v>
      </c>
      <c r="FL2" s="22">
        <v>0</v>
      </c>
      <c r="FM2" s="22">
        <v>0</v>
      </c>
      <c r="FN2" s="22">
        <v>0</v>
      </c>
      <c r="FO2" s="22">
        <v>0</v>
      </c>
      <c r="FP2" s="22">
        <v>0</v>
      </c>
      <c r="FQ2" s="22">
        <v>0</v>
      </c>
      <c r="FR2" s="22">
        <v>0</v>
      </c>
      <c r="FS2" s="22">
        <v>0</v>
      </c>
      <c r="FT2" s="22">
        <v>0</v>
      </c>
      <c r="FU2" s="22">
        <v>0</v>
      </c>
      <c r="FV2" s="22">
        <v>0</v>
      </c>
      <c r="FW2" s="22">
        <v>0</v>
      </c>
      <c r="FX2" s="22">
        <v>0</v>
      </c>
      <c r="FY2" s="22">
        <v>0</v>
      </c>
      <c r="FZ2" s="22">
        <v>0</v>
      </c>
      <c r="GA2" s="22">
        <v>0</v>
      </c>
      <c r="GB2" s="22">
        <v>0</v>
      </c>
      <c r="GC2" s="22">
        <v>0</v>
      </c>
      <c r="GD2" s="22">
        <v>0</v>
      </c>
      <c r="GE2" s="22">
        <v>0</v>
      </c>
      <c r="GF2" s="22">
        <v>0</v>
      </c>
      <c r="GG2" s="22">
        <v>0</v>
      </c>
      <c r="GH2" s="22">
        <v>0</v>
      </c>
      <c r="GI2" s="22">
        <v>0</v>
      </c>
      <c r="GJ2" s="22">
        <v>0</v>
      </c>
      <c r="GK2" s="22">
        <v>0</v>
      </c>
      <c r="GL2" s="22">
        <v>0</v>
      </c>
      <c r="GM2" s="22">
        <v>0</v>
      </c>
      <c r="GN2" s="22">
        <v>0</v>
      </c>
      <c r="GO2" s="22">
        <v>0</v>
      </c>
      <c r="GP2" s="22">
        <v>0</v>
      </c>
      <c r="GQ2" s="22">
        <v>0</v>
      </c>
      <c r="GR2" s="22">
        <v>0</v>
      </c>
      <c r="GS2" s="22">
        <v>0</v>
      </c>
      <c r="GT2" s="22">
        <v>0</v>
      </c>
      <c r="GU2" s="22">
        <v>0</v>
      </c>
      <c r="GV2" s="22">
        <v>0</v>
      </c>
      <c r="GW2" s="22">
        <v>0</v>
      </c>
      <c r="GX2" s="22">
        <v>0</v>
      </c>
      <c r="GY2" s="22">
        <v>0</v>
      </c>
      <c r="GZ2" s="22">
        <v>0</v>
      </c>
    </row>
    <row r="3" spans="1:208">
      <c r="A3" s="22" t="str">
        <f t="shared" ref="A3:A29" si="0">B3&amp;""&amp;E3</f>
        <v>S10T10M</v>
      </c>
      <c r="B3" s="22" t="s">
        <v>212</v>
      </c>
      <c r="C3" s="22" t="s">
        <v>208</v>
      </c>
      <c r="D3" s="22" t="s">
        <v>211</v>
      </c>
      <c r="E3" s="22" t="s">
        <v>210</v>
      </c>
      <c r="F3" s="22" t="s">
        <v>208</v>
      </c>
      <c r="G3" s="22" t="s">
        <v>208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0</v>
      </c>
      <c r="BD3" s="22">
        <v>0</v>
      </c>
      <c r="BE3" s="22">
        <v>0</v>
      </c>
      <c r="BF3" s="22">
        <v>0</v>
      </c>
      <c r="BG3" s="22">
        <v>157.28</v>
      </c>
      <c r="BH3" s="22">
        <v>160.38999999999999</v>
      </c>
      <c r="BI3" s="22">
        <v>163.58000000000001</v>
      </c>
      <c r="BJ3" s="22">
        <v>166.86</v>
      </c>
      <c r="BK3" s="22">
        <v>170.2</v>
      </c>
      <c r="BL3" s="22">
        <v>173.58</v>
      </c>
      <c r="BM3" s="22">
        <v>177.04</v>
      </c>
      <c r="BN3" s="22">
        <v>180.58</v>
      </c>
      <c r="BO3" s="22">
        <v>184.2</v>
      </c>
      <c r="BP3" s="22">
        <v>187.95</v>
      </c>
      <c r="BQ3" s="22">
        <v>191.83</v>
      </c>
      <c r="BR3" s="22">
        <v>195.85</v>
      </c>
      <c r="BS3" s="22">
        <v>200.01</v>
      </c>
      <c r="BT3" s="22">
        <v>204.37</v>
      </c>
      <c r="BU3" s="22">
        <v>208.92</v>
      </c>
      <c r="BV3" s="22">
        <v>213.74</v>
      </c>
      <c r="BW3" s="22">
        <v>218.78</v>
      </c>
      <c r="BX3" s="22">
        <v>224.15</v>
      </c>
      <c r="BY3" s="22">
        <v>229.89</v>
      </c>
      <c r="BZ3" s="22">
        <v>236.01</v>
      </c>
      <c r="CA3" s="22">
        <v>242.53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  <c r="CR3" s="22">
        <v>0</v>
      </c>
      <c r="CS3" s="22">
        <v>0</v>
      </c>
      <c r="CT3" s="22">
        <v>0</v>
      </c>
      <c r="CU3" s="22">
        <v>0</v>
      </c>
      <c r="CV3" s="22">
        <v>0</v>
      </c>
      <c r="CW3" s="22">
        <v>0</v>
      </c>
      <c r="CX3" s="22">
        <v>0</v>
      </c>
      <c r="CY3" s="22">
        <v>0</v>
      </c>
      <c r="CZ3" s="22">
        <v>0</v>
      </c>
      <c r="DA3" s="22">
        <v>0</v>
      </c>
      <c r="DB3" s="22">
        <v>0</v>
      </c>
      <c r="DC3" s="22">
        <v>0</v>
      </c>
      <c r="DD3" s="22">
        <v>0</v>
      </c>
      <c r="DE3" s="22">
        <v>0</v>
      </c>
      <c r="DF3" s="22">
        <v>0</v>
      </c>
      <c r="DG3" s="22">
        <v>0</v>
      </c>
      <c r="DH3" s="22">
        <v>0</v>
      </c>
      <c r="DI3" s="22">
        <v>0</v>
      </c>
      <c r="DJ3" s="22">
        <v>0</v>
      </c>
      <c r="DK3" s="22">
        <v>0</v>
      </c>
      <c r="DL3" s="22">
        <v>0</v>
      </c>
      <c r="DM3" s="22">
        <v>0</v>
      </c>
      <c r="DN3" s="22">
        <v>0</v>
      </c>
      <c r="DO3" s="22">
        <v>0</v>
      </c>
      <c r="DP3" s="22">
        <v>0</v>
      </c>
      <c r="DQ3" s="22">
        <v>0</v>
      </c>
      <c r="DR3" s="22">
        <v>0</v>
      </c>
      <c r="DS3" s="22">
        <v>0</v>
      </c>
      <c r="DT3" s="22">
        <v>0</v>
      </c>
      <c r="DU3" s="22">
        <v>0</v>
      </c>
      <c r="DV3" s="22">
        <v>0</v>
      </c>
      <c r="DW3" s="22">
        <v>0</v>
      </c>
      <c r="DX3" s="22">
        <v>0</v>
      </c>
      <c r="DY3" s="22">
        <v>0</v>
      </c>
      <c r="DZ3" s="22">
        <v>0</v>
      </c>
      <c r="EA3" s="22">
        <v>0</v>
      </c>
      <c r="EB3" s="22">
        <v>0</v>
      </c>
      <c r="EC3" s="22">
        <v>0</v>
      </c>
      <c r="ED3" s="22">
        <v>0</v>
      </c>
      <c r="EE3" s="22">
        <v>0</v>
      </c>
      <c r="EF3" s="22">
        <v>0</v>
      </c>
      <c r="EG3" s="22">
        <v>0</v>
      </c>
      <c r="EH3" s="22">
        <v>0</v>
      </c>
      <c r="EI3" s="22">
        <v>0</v>
      </c>
      <c r="EJ3" s="22">
        <v>0</v>
      </c>
      <c r="EK3" s="22">
        <v>0</v>
      </c>
      <c r="EL3" s="22">
        <v>0</v>
      </c>
      <c r="EM3" s="22">
        <v>0</v>
      </c>
      <c r="EN3" s="22">
        <v>0</v>
      </c>
      <c r="EO3" s="22">
        <v>0</v>
      </c>
      <c r="EP3" s="22">
        <v>0</v>
      </c>
      <c r="EQ3" s="22">
        <v>0</v>
      </c>
      <c r="ER3" s="22">
        <v>0</v>
      </c>
      <c r="ES3" s="22">
        <v>0</v>
      </c>
      <c r="ET3" s="22">
        <v>0</v>
      </c>
      <c r="EU3" s="22">
        <v>0</v>
      </c>
      <c r="EV3" s="22">
        <v>0</v>
      </c>
      <c r="EW3" s="22">
        <v>0</v>
      </c>
      <c r="EX3" s="22">
        <v>0</v>
      </c>
      <c r="EY3" s="22">
        <v>0</v>
      </c>
      <c r="EZ3" s="22">
        <v>0</v>
      </c>
      <c r="FA3" s="22">
        <v>0</v>
      </c>
      <c r="FB3" s="22">
        <v>0</v>
      </c>
      <c r="FC3" s="22">
        <v>0</v>
      </c>
      <c r="FD3" s="22">
        <v>0</v>
      </c>
      <c r="FE3" s="22">
        <v>0</v>
      </c>
      <c r="FF3" s="22">
        <v>0</v>
      </c>
      <c r="FG3" s="22">
        <v>0</v>
      </c>
      <c r="FH3" s="22">
        <v>0</v>
      </c>
      <c r="FI3" s="22">
        <v>0</v>
      </c>
      <c r="FJ3" s="22">
        <v>0</v>
      </c>
      <c r="FK3" s="22">
        <v>0</v>
      </c>
      <c r="FL3" s="22">
        <v>0</v>
      </c>
      <c r="FM3" s="22">
        <v>0</v>
      </c>
      <c r="FN3" s="22">
        <v>0</v>
      </c>
      <c r="FO3" s="22">
        <v>0</v>
      </c>
      <c r="FP3" s="22">
        <v>0</v>
      </c>
      <c r="FQ3" s="22">
        <v>0</v>
      </c>
      <c r="FR3" s="22">
        <v>0</v>
      </c>
      <c r="FS3" s="22">
        <v>0</v>
      </c>
      <c r="FT3" s="22">
        <v>0</v>
      </c>
      <c r="FU3" s="22">
        <v>0</v>
      </c>
      <c r="FV3" s="22">
        <v>0</v>
      </c>
      <c r="FW3" s="22">
        <v>0</v>
      </c>
      <c r="FX3" s="22">
        <v>0</v>
      </c>
      <c r="FY3" s="22">
        <v>0</v>
      </c>
      <c r="FZ3" s="22">
        <v>0</v>
      </c>
      <c r="GA3" s="22">
        <v>0</v>
      </c>
      <c r="GB3" s="22">
        <v>0</v>
      </c>
      <c r="GC3" s="22">
        <v>0</v>
      </c>
      <c r="GD3" s="22">
        <v>0</v>
      </c>
      <c r="GE3" s="22">
        <v>0</v>
      </c>
      <c r="GF3" s="22">
        <v>0</v>
      </c>
      <c r="GG3" s="22">
        <v>0</v>
      </c>
      <c r="GH3" s="22">
        <v>0</v>
      </c>
      <c r="GI3" s="22">
        <v>0</v>
      </c>
      <c r="GJ3" s="22">
        <v>0</v>
      </c>
      <c r="GK3" s="22">
        <v>0</v>
      </c>
      <c r="GL3" s="22">
        <v>0</v>
      </c>
      <c r="GM3" s="22">
        <v>0</v>
      </c>
      <c r="GN3" s="22">
        <v>0</v>
      </c>
      <c r="GO3" s="22">
        <v>0</v>
      </c>
      <c r="GP3" s="22">
        <v>0</v>
      </c>
      <c r="GQ3" s="22">
        <v>0</v>
      </c>
      <c r="GR3" s="22">
        <v>0</v>
      </c>
      <c r="GS3" s="22">
        <v>0</v>
      </c>
      <c r="GT3" s="22">
        <v>0</v>
      </c>
      <c r="GU3" s="22">
        <v>0</v>
      </c>
      <c r="GV3" s="22">
        <v>0</v>
      </c>
      <c r="GW3" s="22">
        <v>0</v>
      </c>
      <c r="GX3" s="22">
        <v>0</v>
      </c>
      <c r="GY3" s="22">
        <v>0</v>
      </c>
      <c r="GZ3" s="22">
        <v>0</v>
      </c>
    </row>
    <row r="4" spans="1:208">
      <c r="A4" s="22" t="str">
        <f t="shared" si="0"/>
        <v>S10T15F</v>
      </c>
      <c r="B4" s="22" t="s">
        <v>213</v>
      </c>
      <c r="C4" s="22" t="s">
        <v>208</v>
      </c>
      <c r="D4" s="22" t="s">
        <v>211</v>
      </c>
      <c r="E4" s="22" t="s">
        <v>209</v>
      </c>
      <c r="F4" s="22" t="s">
        <v>208</v>
      </c>
      <c r="G4" s="22" t="s">
        <v>208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138.56</v>
      </c>
      <c r="BH4" s="22">
        <v>141.38999999999999</v>
      </c>
      <c r="BI4" s="22">
        <v>144.28</v>
      </c>
      <c r="BJ4" s="22">
        <v>147.25</v>
      </c>
      <c r="BK4" s="22">
        <v>150.29</v>
      </c>
      <c r="BL4" s="22">
        <v>153.37</v>
      </c>
      <c r="BM4" s="22">
        <v>156.59</v>
      </c>
      <c r="BN4" s="22">
        <v>159.80000000000001</v>
      </c>
      <c r="BO4" s="22">
        <v>163.06</v>
      </c>
      <c r="BP4" s="22">
        <v>166.39</v>
      </c>
      <c r="BQ4" s="22">
        <v>169.82</v>
      </c>
      <c r="BR4" s="22">
        <v>173.37</v>
      </c>
      <c r="BS4" s="22">
        <v>177.04</v>
      </c>
      <c r="BT4" s="22">
        <v>180.91</v>
      </c>
      <c r="BU4" s="22">
        <v>184.94</v>
      </c>
      <c r="BV4" s="22">
        <v>189.14</v>
      </c>
      <c r="BW4" s="22">
        <v>193.59</v>
      </c>
      <c r="BX4" s="22">
        <v>198.38</v>
      </c>
      <c r="BY4" s="22">
        <v>203.59</v>
      </c>
      <c r="BZ4" s="22">
        <v>209.33</v>
      </c>
      <c r="CA4" s="22">
        <v>215.71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0</v>
      </c>
      <c r="DM4" s="22">
        <v>0</v>
      </c>
      <c r="DN4" s="22">
        <v>0</v>
      </c>
      <c r="DO4" s="22">
        <v>0</v>
      </c>
      <c r="DP4" s="22">
        <v>0</v>
      </c>
      <c r="DQ4" s="22">
        <v>0</v>
      </c>
      <c r="DR4" s="22">
        <v>0</v>
      </c>
      <c r="DS4" s="22">
        <v>0</v>
      </c>
      <c r="DT4" s="22">
        <v>0</v>
      </c>
      <c r="DU4" s="22">
        <v>0</v>
      </c>
      <c r="DV4" s="22">
        <v>0</v>
      </c>
      <c r="DW4" s="22">
        <v>0</v>
      </c>
      <c r="DX4" s="22">
        <v>0</v>
      </c>
      <c r="DY4" s="22">
        <v>0</v>
      </c>
      <c r="DZ4" s="22">
        <v>0</v>
      </c>
      <c r="EA4" s="22">
        <v>0</v>
      </c>
      <c r="EB4" s="22">
        <v>0</v>
      </c>
      <c r="EC4" s="22">
        <v>0</v>
      </c>
      <c r="ED4" s="22">
        <v>0</v>
      </c>
      <c r="EE4" s="22">
        <v>0</v>
      </c>
      <c r="EF4" s="22">
        <v>0</v>
      </c>
      <c r="EG4" s="22">
        <v>0</v>
      </c>
      <c r="EH4" s="22">
        <v>0</v>
      </c>
      <c r="EI4" s="22">
        <v>0</v>
      </c>
      <c r="EJ4" s="22">
        <v>0</v>
      </c>
      <c r="EK4" s="22">
        <v>0</v>
      </c>
      <c r="EL4" s="22">
        <v>0</v>
      </c>
      <c r="EM4" s="22">
        <v>0</v>
      </c>
      <c r="EN4" s="22">
        <v>0</v>
      </c>
      <c r="EO4" s="22">
        <v>0</v>
      </c>
      <c r="EP4" s="22">
        <v>0</v>
      </c>
      <c r="EQ4" s="22">
        <v>0</v>
      </c>
      <c r="ER4" s="22">
        <v>0</v>
      </c>
      <c r="ES4" s="22">
        <v>0</v>
      </c>
      <c r="ET4" s="22">
        <v>0</v>
      </c>
      <c r="EU4" s="22">
        <v>0</v>
      </c>
      <c r="EV4" s="22">
        <v>0</v>
      </c>
      <c r="EW4" s="22">
        <v>0</v>
      </c>
      <c r="EX4" s="22">
        <v>0</v>
      </c>
      <c r="EY4" s="22">
        <v>0</v>
      </c>
      <c r="EZ4" s="22">
        <v>0</v>
      </c>
      <c r="FA4" s="22">
        <v>0</v>
      </c>
      <c r="FB4" s="22">
        <v>0</v>
      </c>
      <c r="FC4" s="22">
        <v>0</v>
      </c>
      <c r="FD4" s="22">
        <v>0</v>
      </c>
      <c r="FE4" s="22">
        <v>0</v>
      </c>
      <c r="FF4" s="22">
        <v>0</v>
      </c>
      <c r="FG4" s="22">
        <v>0</v>
      </c>
      <c r="FH4" s="22">
        <v>0</v>
      </c>
      <c r="FI4" s="22">
        <v>0</v>
      </c>
      <c r="FJ4" s="22">
        <v>0</v>
      </c>
      <c r="FK4" s="22">
        <v>0</v>
      </c>
      <c r="FL4" s="22">
        <v>0</v>
      </c>
      <c r="FM4" s="22">
        <v>0</v>
      </c>
      <c r="FN4" s="22">
        <v>0</v>
      </c>
      <c r="FO4" s="22">
        <v>0</v>
      </c>
      <c r="FP4" s="22">
        <v>0</v>
      </c>
      <c r="FQ4" s="22">
        <v>0</v>
      </c>
      <c r="FR4" s="22">
        <v>0</v>
      </c>
      <c r="FS4" s="22">
        <v>0</v>
      </c>
      <c r="FT4" s="22">
        <v>0</v>
      </c>
      <c r="FU4" s="22">
        <v>0</v>
      </c>
      <c r="FV4" s="22">
        <v>0</v>
      </c>
      <c r="FW4" s="22">
        <v>0</v>
      </c>
      <c r="FX4" s="22">
        <v>0</v>
      </c>
      <c r="FY4" s="22">
        <v>0</v>
      </c>
      <c r="FZ4" s="22">
        <v>0</v>
      </c>
      <c r="GA4" s="22">
        <v>0</v>
      </c>
      <c r="GB4" s="22">
        <v>0</v>
      </c>
      <c r="GC4" s="22">
        <v>0</v>
      </c>
      <c r="GD4" s="22">
        <v>0</v>
      </c>
      <c r="GE4" s="22">
        <v>0</v>
      </c>
      <c r="GF4" s="22">
        <v>0</v>
      </c>
      <c r="GG4" s="22">
        <v>0</v>
      </c>
      <c r="GH4" s="22">
        <v>0</v>
      </c>
      <c r="GI4" s="22">
        <v>0</v>
      </c>
      <c r="GJ4" s="22">
        <v>0</v>
      </c>
      <c r="GK4" s="22">
        <v>0</v>
      </c>
      <c r="GL4" s="22">
        <v>0</v>
      </c>
      <c r="GM4" s="22">
        <v>0</v>
      </c>
      <c r="GN4" s="22">
        <v>0</v>
      </c>
      <c r="GO4" s="22">
        <v>0</v>
      </c>
      <c r="GP4" s="22">
        <v>0</v>
      </c>
      <c r="GQ4" s="22">
        <v>0</v>
      </c>
      <c r="GR4" s="22">
        <v>0</v>
      </c>
      <c r="GS4" s="22">
        <v>0</v>
      </c>
      <c r="GT4" s="22">
        <v>0</v>
      </c>
      <c r="GU4" s="22">
        <v>0</v>
      </c>
      <c r="GV4" s="22">
        <v>0</v>
      </c>
      <c r="GW4" s="22">
        <v>0</v>
      </c>
      <c r="GX4" s="22">
        <v>0</v>
      </c>
      <c r="GY4" s="22">
        <v>0</v>
      </c>
      <c r="GZ4" s="22">
        <v>0</v>
      </c>
    </row>
    <row r="5" spans="1:208">
      <c r="A5" s="22" t="str">
        <f t="shared" si="0"/>
        <v>S10T15M</v>
      </c>
      <c r="B5" s="22" t="s">
        <v>213</v>
      </c>
      <c r="C5" s="22" t="s">
        <v>208</v>
      </c>
      <c r="D5" s="22" t="s">
        <v>211</v>
      </c>
      <c r="E5" s="22" t="s">
        <v>210</v>
      </c>
      <c r="F5" s="22" t="s">
        <v>208</v>
      </c>
      <c r="G5" s="22" t="s">
        <v>208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2">
        <v>0</v>
      </c>
      <c r="BE5" s="22">
        <v>0</v>
      </c>
      <c r="BF5" s="22">
        <v>0</v>
      </c>
      <c r="BG5" s="22">
        <v>157.28</v>
      </c>
      <c r="BH5" s="22">
        <v>160.38999999999999</v>
      </c>
      <c r="BI5" s="22">
        <v>163.58000000000001</v>
      </c>
      <c r="BJ5" s="22">
        <v>166.86</v>
      </c>
      <c r="BK5" s="22">
        <v>170.2</v>
      </c>
      <c r="BL5" s="22">
        <v>173.58</v>
      </c>
      <c r="BM5" s="22">
        <v>177.04</v>
      </c>
      <c r="BN5" s="22">
        <v>180.58</v>
      </c>
      <c r="BO5" s="22">
        <v>184.2</v>
      </c>
      <c r="BP5" s="22">
        <v>187.95</v>
      </c>
      <c r="BQ5" s="22">
        <v>191.83</v>
      </c>
      <c r="BR5" s="22">
        <v>195.85</v>
      </c>
      <c r="BS5" s="22">
        <v>200.01</v>
      </c>
      <c r="BT5" s="22">
        <v>204.37</v>
      </c>
      <c r="BU5" s="22">
        <v>208.92</v>
      </c>
      <c r="BV5" s="22">
        <v>213.74</v>
      </c>
      <c r="BW5" s="22">
        <v>218.78</v>
      </c>
      <c r="BX5" s="22">
        <v>224.15</v>
      </c>
      <c r="BY5" s="22">
        <v>229.89</v>
      </c>
      <c r="BZ5" s="22">
        <v>236.01</v>
      </c>
      <c r="CA5" s="22">
        <v>242.53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0</v>
      </c>
      <c r="DM5" s="22">
        <v>0</v>
      </c>
      <c r="DN5" s="22">
        <v>0</v>
      </c>
      <c r="DO5" s="22">
        <v>0</v>
      </c>
      <c r="DP5" s="22">
        <v>0</v>
      </c>
      <c r="DQ5" s="22">
        <v>0</v>
      </c>
      <c r="DR5" s="22">
        <v>0</v>
      </c>
      <c r="DS5" s="22">
        <v>0</v>
      </c>
      <c r="DT5" s="22">
        <v>0</v>
      </c>
      <c r="DU5" s="22">
        <v>0</v>
      </c>
      <c r="DV5" s="22">
        <v>0</v>
      </c>
      <c r="DW5" s="22">
        <v>0</v>
      </c>
      <c r="DX5" s="22">
        <v>0</v>
      </c>
      <c r="DY5" s="22">
        <v>0</v>
      </c>
      <c r="DZ5" s="22">
        <v>0</v>
      </c>
      <c r="EA5" s="22">
        <v>0</v>
      </c>
      <c r="EB5" s="22">
        <v>0</v>
      </c>
      <c r="EC5" s="22">
        <v>0</v>
      </c>
      <c r="ED5" s="22">
        <v>0</v>
      </c>
      <c r="EE5" s="22">
        <v>0</v>
      </c>
      <c r="EF5" s="22">
        <v>0</v>
      </c>
      <c r="EG5" s="22">
        <v>0</v>
      </c>
      <c r="EH5" s="22">
        <v>0</v>
      </c>
      <c r="EI5" s="22">
        <v>0</v>
      </c>
      <c r="EJ5" s="22">
        <v>0</v>
      </c>
      <c r="EK5" s="22">
        <v>0</v>
      </c>
      <c r="EL5" s="22">
        <v>0</v>
      </c>
      <c r="EM5" s="22">
        <v>0</v>
      </c>
      <c r="EN5" s="22">
        <v>0</v>
      </c>
      <c r="EO5" s="22">
        <v>0</v>
      </c>
      <c r="EP5" s="22">
        <v>0</v>
      </c>
      <c r="EQ5" s="22">
        <v>0</v>
      </c>
      <c r="ER5" s="22">
        <v>0</v>
      </c>
      <c r="ES5" s="22">
        <v>0</v>
      </c>
      <c r="ET5" s="22">
        <v>0</v>
      </c>
      <c r="EU5" s="22">
        <v>0</v>
      </c>
      <c r="EV5" s="22">
        <v>0</v>
      </c>
      <c r="EW5" s="22">
        <v>0</v>
      </c>
      <c r="EX5" s="22">
        <v>0</v>
      </c>
      <c r="EY5" s="22">
        <v>0</v>
      </c>
      <c r="EZ5" s="22">
        <v>0</v>
      </c>
      <c r="FA5" s="22">
        <v>0</v>
      </c>
      <c r="FB5" s="22">
        <v>0</v>
      </c>
      <c r="FC5" s="22">
        <v>0</v>
      </c>
      <c r="FD5" s="22">
        <v>0</v>
      </c>
      <c r="FE5" s="22">
        <v>0</v>
      </c>
      <c r="FF5" s="22">
        <v>0</v>
      </c>
      <c r="FG5" s="22">
        <v>0</v>
      </c>
      <c r="FH5" s="22">
        <v>0</v>
      </c>
      <c r="FI5" s="22">
        <v>0</v>
      </c>
      <c r="FJ5" s="22">
        <v>0</v>
      </c>
      <c r="FK5" s="22">
        <v>0</v>
      </c>
      <c r="FL5" s="22">
        <v>0</v>
      </c>
      <c r="FM5" s="22">
        <v>0</v>
      </c>
      <c r="FN5" s="22">
        <v>0</v>
      </c>
      <c r="FO5" s="22">
        <v>0</v>
      </c>
      <c r="FP5" s="22">
        <v>0</v>
      </c>
      <c r="FQ5" s="22">
        <v>0</v>
      </c>
      <c r="FR5" s="22">
        <v>0</v>
      </c>
      <c r="FS5" s="22">
        <v>0</v>
      </c>
      <c r="FT5" s="22">
        <v>0</v>
      </c>
      <c r="FU5" s="22">
        <v>0</v>
      </c>
      <c r="FV5" s="22">
        <v>0</v>
      </c>
      <c r="FW5" s="22">
        <v>0</v>
      </c>
      <c r="FX5" s="22">
        <v>0</v>
      </c>
      <c r="FY5" s="22">
        <v>0</v>
      </c>
      <c r="FZ5" s="22">
        <v>0</v>
      </c>
      <c r="GA5" s="22">
        <v>0</v>
      </c>
      <c r="GB5" s="22">
        <v>0</v>
      </c>
      <c r="GC5" s="22">
        <v>0</v>
      </c>
      <c r="GD5" s="22">
        <v>0</v>
      </c>
      <c r="GE5" s="22">
        <v>0</v>
      </c>
      <c r="GF5" s="22">
        <v>0</v>
      </c>
      <c r="GG5" s="22">
        <v>0</v>
      </c>
      <c r="GH5" s="22">
        <v>0</v>
      </c>
      <c r="GI5" s="22">
        <v>0</v>
      </c>
      <c r="GJ5" s="22">
        <v>0</v>
      </c>
      <c r="GK5" s="22">
        <v>0</v>
      </c>
      <c r="GL5" s="22">
        <v>0</v>
      </c>
      <c r="GM5" s="22">
        <v>0</v>
      </c>
      <c r="GN5" s="22">
        <v>0</v>
      </c>
      <c r="GO5" s="22">
        <v>0</v>
      </c>
      <c r="GP5" s="22">
        <v>0</v>
      </c>
      <c r="GQ5" s="22">
        <v>0</v>
      </c>
      <c r="GR5" s="22">
        <v>0</v>
      </c>
      <c r="GS5" s="22">
        <v>0</v>
      </c>
      <c r="GT5" s="22">
        <v>0</v>
      </c>
      <c r="GU5" s="22">
        <v>0</v>
      </c>
      <c r="GV5" s="22">
        <v>0</v>
      </c>
      <c r="GW5" s="22">
        <v>0</v>
      </c>
      <c r="GX5" s="22">
        <v>0</v>
      </c>
      <c r="GY5" s="22">
        <v>0</v>
      </c>
      <c r="GZ5" s="22">
        <v>0</v>
      </c>
    </row>
    <row r="6" spans="1:208">
      <c r="A6" s="22" t="str">
        <f t="shared" si="0"/>
        <v>S10T20F</v>
      </c>
      <c r="B6" s="22" t="s">
        <v>214</v>
      </c>
      <c r="C6" s="22" t="s">
        <v>208</v>
      </c>
      <c r="D6" s="22" t="s">
        <v>211</v>
      </c>
      <c r="E6" s="22" t="s">
        <v>209</v>
      </c>
      <c r="F6" s="22" t="s">
        <v>208</v>
      </c>
      <c r="G6" s="22" t="s">
        <v>208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138.56</v>
      </c>
      <c r="BH6" s="22">
        <v>141.38999999999999</v>
      </c>
      <c r="BI6" s="22">
        <v>144.28</v>
      </c>
      <c r="BJ6" s="22">
        <v>147.25</v>
      </c>
      <c r="BK6" s="22">
        <v>150.29</v>
      </c>
      <c r="BL6" s="22">
        <v>153.37</v>
      </c>
      <c r="BM6" s="22">
        <v>156.59</v>
      </c>
      <c r="BN6" s="22">
        <v>159.80000000000001</v>
      </c>
      <c r="BO6" s="22">
        <v>163.06</v>
      </c>
      <c r="BP6" s="22">
        <v>166.39</v>
      </c>
      <c r="BQ6" s="22">
        <v>169.82</v>
      </c>
      <c r="BR6" s="22">
        <v>173.37</v>
      </c>
      <c r="BS6" s="22">
        <v>177.04</v>
      </c>
      <c r="BT6" s="22">
        <v>180.91</v>
      </c>
      <c r="BU6" s="22">
        <v>184.94</v>
      </c>
      <c r="BV6" s="22">
        <v>189.14</v>
      </c>
      <c r="BW6" s="22">
        <v>193.59</v>
      </c>
      <c r="BX6" s="22">
        <v>198.38</v>
      </c>
      <c r="BY6" s="22">
        <v>203.59</v>
      </c>
      <c r="BZ6" s="22">
        <v>209.33</v>
      </c>
      <c r="CA6" s="22">
        <v>215.71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0</v>
      </c>
      <c r="EV6" s="22">
        <v>0</v>
      </c>
      <c r="EW6" s="22">
        <v>0</v>
      </c>
      <c r="EX6" s="22">
        <v>0</v>
      </c>
      <c r="EY6" s="22">
        <v>0</v>
      </c>
      <c r="EZ6" s="22">
        <v>0</v>
      </c>
      <c r="FA6" s="22">
        <v>0</v>
      </c>
      <c r="FB6" s="22">
        <v>0</v>
      </c>
      <c r="FC6" s="22">
        <v>0</v>
      </c>
      <c r="FD6" s="22">
        <v>0</v>
      </c>
      <c r="FE6" s="22">
        <v>0</v>
      </c>
      <c r="FF6" s="22">
        <v>0</v>
      </c>
      <c r="FG6" s="22">
        <v>0</v>
      </c>
      <c r="FH6" s="22">
        <v>0</v>
      </c>
      <c r="FI6" s="22">
        <v>0</v>
      </c>
      <c r="FJ6" s="22">
        <v>0</v>
      </c>
      <c r="FK6" s="22">
        <v>0</v>
      </c>
      <c r="FL6" s="22">
        <v>0</v>
      </c>
      <c r="FM6" s="22">
        <v>0</v>
      </c>
      <c r="FN6" s="22">
        <v>0</v>
      </c>
      <c r="FO6" s="22">
        <v>0</v>
      </c>
      <c r="FP6" s="22">
        <v>0</v>
      </c>
      <c r="FQ6" s="22">
        <v>0</v>
      </c>
      <c r="FR6" s="22">
        <v>0</v>
      </c>
      <c r="FS6" s="22">
        <v>0</v>
      </c>
      <c r="FT6" s="22">
        <v>0</v>
      </c>
      <c r="FU6" s="22">
        <v>0</v>
      </c>
      <c r="FV6" s="22">
        <v>0</v>
      </c>
      <c r="FW6" s="22">
        <v>0</v>
      </c>
      <c r="FX6" s="22">
        <v>0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0</v>
      </c>
      <c r="GJ6" s="22">
        <v>0</v>
      </c>
      <c r="GK6" s="22">
        <v>0</v>
      </c>
      <c r="GL6" s="22">
        <v>0</v>
      </c>
      <c r="GM6" s="22">
        <v>0</v>
      </c>
      <c r="GN6" s="22">
        <v>0</v>
      </c>
      <c r="GO6" s="22">
        <v>0</v>
      </c>
      <c r="GP6" s="22">
        <v>0</v>
      </c>
      <c r="GQ6" s="22">
        <v>0</v>
      </c>
      <c r="GR6" s="22">
        <v>0</v>
      </c>
      <c r="GS6" s="22">
        <v>0</v>
      </c>
      <c r="GT6" s="22">
        <v>0</v>
      </c>
      <c r="GU6" s="22">
        <v>0</v>
      </c>
      <c r="GV6" s="22">
        <v>0</v>
      </c>
      <c r="GW6" s="22">
        <v>0</v>
      </c>
      <c r="GX6" s="22">
        <v>0</v>
      </c>
      <c r="GY6" s="22">
        <v>0</v>
      </c>
      <c r="GZ6" s="22">
        <v>0</v>
      </c>
    </row>
    <row r="7" spans="1:208">
      <c r="A7" s="22" t="str">
        <f t="shared" si="0"/>
        <v>S10T20M</v>
      </c>
      <c r="B7" s="22" t="s">
        <v>214</v>
      </c>
      <c r="C7" s="22" t="s">
        <v>208</v>
      </c>
      <c r="D7" s="22" t="s">
        <v>211</v>
      </c>
      <c r="E7" s="22" t="s">
        <v>210</v>
      </c>
      <c r="F7" s="22" t="s">
        <v>208</v>
      </c>
      <c r="G7" s="22" t="s">
        <v>208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157.28</v>
      </c>
      <c r="BH7" s="22">
        <v>160.38999999999999</v>
      </c>
      <c r="BI7" s="22">
        <v>163.58000000000001</v>
      </c>
      <c r="BJ7" s="22">
        <v>166.86</v>
      </c>
      <c r="BK7" s="22">
        <v>170.2</v>
      </c>
      <c r="BL7" s="22">
        <v>173.58</v>
      </c>
      <c r="BM7" s="22">
        <v>177.04</v>
      </c>
      <c r="BN7" s="22">
        <v>180.58</v>
      </c>
      <c r="BO7" s="22">
        <v>184.2</v>
      </c>
      <c r="BP7" s="22">
        <v>187.95</v>
      </c>
      <c r="BQ7" s="22">
        <v>191.83</v>
      </c>
      <c r="BR7" s="22">
        <v>195.85</v>
      </c>
      <c r="BS7" s="22">
        <v>200.01</v>
      </c>
      <c r="BT7" s="22">
        <v>204.37</v>
      </c>
      <c r="BU7" s="22">
        <v>208.92</v>
      </c>
      <c r="BV7" s="22">
        <v>213.74</v>
      </c>
      <c r="BW7" s="22">
        <v>218.78</v>
      </c>
      <c r="BX7" s="22">
        <v>224.15</v>
      </c>
      <c r="BY7" s="22">
        <v>229.89</v>
      </c>
      <c r="BZ7" s="22">
        <v>236.01</v>
      </c>
      <c r="CA7" s="22">
        <v>242.53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0</v>
      </c>
      <c r="DT7" s="22">
        <v>0</v>
      </c>
      <c r="DU7" s="22">
        <v>0</v>
      </c>
      <c r="DV7" s="22">
        <v>0</v>
      </c>
      <c r="DW7" s="22">
        <v>0</v>
      </c>
      <c r="DX7" s="22">
        <v>0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0</v>
      </c>
      <c r="EF7" s="22">
        <v>0</v>
      </c>
      <c r="EG7" s="22">
        <v>0</v>
      </c>
      <c r="EH7" s="22">
        <v>0</v>
      </c>
      <c r="EI7" s="22">
        <v>0</v>
      </c>
      <c r="EJ7" s="22">
        <v>0</v>
      </c>
      <c r="EK7" s="22">
        <v>0</v>
      </c>
      <c r="EL7" s="22">
        <v>0</v>
      </c>
      <c r="EM7" s="22">
        <v>0</v>
      </c>
      <c r="EN7" s="22">
        <v>0</v>
      </c>
      <c r="EO7" s="22">
        <v>0</v>
      </c>
      <c r="EP7" s="22">
        <v>0</v>
      </c>
      <c r="EQ7" s="22">
        <v>0</v>
      </c>
      <c r="ER7" s="22">
        <v>0</v>
      </c>
      <c r="ES7" s="22">
        <v>0</v>
      </c>
      <c r="ET7" s="22">
        <v>0</v>
      </c>
      <c r="EU7" s="22">
        <v>0</v>
      </c>
      <c r="EV7" s="22">
        <v>0</v>
      </c>
      <c r="EW7" s="22">
        <v>0</v>
      </c>
      <c r="EX7" s="22">
        <v>0</v>
      </c>
      <c r="EY7" s="22">
        <v>0</v>
      </c>
      <c r="EZ7" s="22">
        <v>0</v>
      </c>
      <c r="FA7" s="22">
        <v>0</v>
      </c>
      <c r="FB7" s="22">
        <v>0</v>
      </c>
      <c r="FC7" s="22">
        <v>0</v>
      </c>
      <c r="FD7" s="22">
        <v>0</v>
      </c>
      <c r="FE7" s="22">
        <v>0</v>
      </c>
      <c r="FF7" s="22">
        <v>0</v>
      </c>
      <c r="FG7" s="22">
        <v>0</v>
      </c>
      <c r="FH7" s="22">
        <v>0</v>
      </c>
      <c r="FI7" s="22">
        <v>0</v>
      </c>
      <c r="FJ7" s="22">
        <v>0</v>
      </c>
      <c r="FK7" s="22">
        <v>0</v>
      </c>
      <c r="FL7" s="22">
        <v>0</v>
      </c>
      <c r="FM7" s="22">
        <v>0</v>
      </c>
      <c r="FN7" s="22">
        <v>0</v>
      </c>
      <c r="FO7" s="22">
        <v>0</v>
      </c>
      <c r="FP7" s="22">
        <v>0</v>
      </c>
      <c r="FQ7" s="22">
        <v>0</v>
      </c>
      <c r="FR7" s="22">
        <v>0</v>
      </c>
      <c r="FS7" s="22">
        <v>0</v>
      </c>
      <c r="FT7" s="22">
        <v>0</v>
      </c>
      <c r="FU7" s="22">
        <v>0</v>
      </c>
      <c r="FV7" s="22">
        <v>0</v>
      </c>
      <c r="FW7" s="22">
        <v>0</v>
      </c>
      <c r="FX7" s="22">
        <v>0</v>
      </c>
      <c r="FY7" s="22">
        <v>0</v>
      </c>
      <c r="FZ7" s="22">
        <v>0</v>
      </c>
      <c r="GA7" s="22">
        <v>0</v>
      </c>
      <c r="GB7" s="22">
        <v>0</v>
      </c>
      <c r="GC7" s="22">
        <v>0</v>
      </c>
      <c r="GD7" s="22">
        <v>0</v>
      </c>
      <c r="GE7" s="22">
        <v>0</v>
      </c>
      <c r="GF7" s="22">
        <v>0</v>
      </c>
      <c r="GG7" s="22">
        <v>0</v>
      </c>
      <c r="GH7" s="22">
        <v>0</v>
      </c>
      <c r="GI7" s="22">
        <v>0</v>
      </c>
      <c r="GJ7" s="22">
        <v>0</v>
      </c>
      <c r="GK7" s="22">
        <v>0</v>
      </c>
      <c r="GL7" s="22">
        <v>0</v>
      </c>
      <c r="GM7" s="22">
        <v>0</v>
      </c>
      <c r="GN7" s="22">
        <v>0</v>
      </c>
      <c r="GO7" s="22">
        <v>0</v>
      </c>
      <c r="GP7" s="22">
        <v>0</v>
      </c>
      <c r="GQ7" s="22">
        <v>0</v>
      </c>
      <c r="GR7" s="22">
        <v>0</v>
      </c>
      <c r="GS7" s="22">
        <v>0</v>
      </c>
      <c r="GT7" s="22">
        <v>0</v>
      </c>
      <c r="GU7" s="22">
        <v>0</v>
      </c>
      <c r="GV7" s="22">
        <v>0</v>
      </c>
      <c r="GW7" s="22">
        <v>0</v>
      </c>
      <c r="GX7" s="22">
        <v>0</v>
      </c>
      <c r="GY7" s="22">
        <v>0</v>
      </c>
      <c r="GZ7" s="22">
        <v>0</v>
      </c>
    </row>
    <row r="8" spans="1:208">
      <c r="A8" s="22" t="str">
        <f t="shared" si="0"/>
        <v>S10T25F</v>
      </c>
      <c r="B8" s="22" t="s">
        <v>215</v>
      </c>
      <c r="C8" s="22" t="s">
        <v>208</v>
      </c>
      <c r="D8" s="22" t="s">
        <v>211</v>
      </c>
      <c r="E8" s="22" t="s">
        <v>209</v>
      </c>
      <c r="F8" s="22" t="s">
        <v>208</v>
      </c>
      <c r="G8" s="22" t="s">
        <v>208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  <c r="BE8" s="22">
        <v>0</v>
      </c>
      <c r="BF8" s="22">
        <v>0</v>
      </c>
      <c r="BG8" s="22">
        <v>138.56</v>
      </c>
      <c r="BH8" s="22">
        <v>141.38999999999999</v>
      </c>
      <c r="BI8" s="22">
        <v>144.28</v>
      </c>
      <c r="BJ8" s="22">
        <v>147.25</v>
      </c>
      <c r="BK8" s="22">
        <v>150.29</v>
      </c>
      <c r="BL8" s="22">
        <v>153.37</v>
      </c>
      <c r="BM8" s="22">
        <v>156.59</v>
      </c>
      <c r="BN8" s="22">
        <v>159.80000000000001</v>
      </c>
      <c r="BO8" s="22">
        <v>163.06</v>
      </c>
      <c r="BP8" s="22">
        <v>166.39</v>
      </c>
      <c r="BQ8" s="22">
        <v>169.82</v>
      </c>
      <c r="BR8" s="22">
        <v>173.37</v>
      </c>
      <c r="BS8" s="22">
        <v>177.04</v>
      </c>
      <c r="BT8" s="22">
        <v>180.91</v>
      </c>
      <c r="BU8" s="22">
        <v>184.94</v>
      </c>
      <c r="BV8" s="22">
        <v>189.14</v>
      </c>
      <c r="BW8" s="22">
        <v>193.59</v>
      </c>
      <c r="BX8" s="22">
        <v>198.38</v>
      </c>
      <c r="BY8" s="22">
        <v>203.59</v>
      </c>
      <c r="BZ8" s="22">
        <v>209.33</v>
      </c>
      <c r="CA8" s="22">
        <v>215.71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0</v>
      </c>
      <c r="DU8" s="22">
        <v>0</v>
      </c>
      <c r="DV8" s="22">
        <v>0</v>
      </c>
      <c r="DW8" s="22">
        <v>0</v>
      </c>
      <c r="DX8" s="22">
        <v>0</v>
      </c>
      <c r="DY8" s="22">
        <v>0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0</v>
      </c>
      <c r="EJ8" s="22">
        <v>0</v>
      </c>
      <c r="EK8" s="22">
        <v>0</v>
      </c>
      <c r="EL8" s="22">
        <v>0</v>
      </c>
      <c r="EM8" s="22">
        <v>0</v>
      </c>
      <c r="EN8" s="22">
        <v>0</v>
      </c>
      <c r="EO8" s="22">
        <v>0</v>
      </c>
      <c r="EP8" s="22">
        <v>0</v>
      </c>
      <c r="EQ8" s="22">
        <v>0</v>
      </c>
      <c r="ER8" s="22">
        <v>0</v>
      </c>
      <c r="ES8" s="22">
        <v>0</v>
      </c>
      <c r="ET8" s="22">
        <v>0</v>
      </c>
      <c r="EU8" s="22">
        <v>0</v>
      </c>
      <c r="EV8" s="22">
        <v>0</v>
      </c>
      <c r="EW8" s="22">
        <v>0</v>
      </c>
      <c r="EX8" s="22">
        <v>0</v>
      </c>
      <c r="EY8" s="22">
        <v>0</v>
      </c>
      <c r="EZ8" s="22">
        <v>0</v>
      </c>
      <c r="FA8" s="22">
        <v>0</v>
      </c>
      <c r="FB8" s="22">
        <v>0</v>
      </c>
      <c r="FC8" s="22">
        <v>0</v>
      </c>
      <c r="FD8" s="22">
        <v>0</v>
      </c>
      <c r="FE8" s="22">
        <v>0</v>
      </c>
      <c r="FF8" s="22">
        <v>0</v>
      </c>
      <c r="FG8" s="22">
        <v>0</v>
      </c>
      <c r="FH8" s="22">
        <v>0</v>
      </c>
      <c r="FI8" s="22">
        <v>0</v>
      </c>
      <c r="FJ8" s="22">
        <v>0</v>
      </c>
      <c r="FK8" s="22">
        <v>0</v>
      </c>
      <c r="FL8" s="22">
        <v>0</v>
      </c>
      <c r="FM8" s="22">
        <v>0</v>
      </c>
      <c r="FN8" s="22">
        <v>0</v>
      </c>
      <c r="FO8" s="22">
        <v>0</v>
      </c>
      <c r="FP8" s="22">
        <v>0</v>
      </c>
      <c r="FQ8" s="22">
        <v>0</v>
      </c>
      <c r="FR8" s="22">
        <v>0</v>
      </c>
      <c r="FS8" s="22">
        <v>0</v>
      </c>
      <c r="FT8" s="22">
        <v>0</v>
      </c>
      <c r="FU8" s="22">
        <v>0</v>
      </c>
      <c r="FV8" s="22">
        <v>0</v>
      </c>
      <c r="FW8" s="22">
        <v>0</v>
      </c>
      <c r="FX8" s="22">
        <v>0</v>
      </c>
      <c r="FY8" s="22">
        <v>0</v>
      </c>
      <c r="FZ8" s="22">
        <v>0</v>
      </c>
      <c r="GA8" s="22">
        <v>0</v>
      </c>
      <c r="GB8" s="22">
        <v>0</v>
      </c>
      <c r="GC8" s="22">
        <v>0</v>
      </c>
      <c r="GD8" s="22">
        <v>0</v>
      </c>
      <c r="GE8" s="22">
        <v>0</v>
      </c>
      <c r="GF8" s="22">
        <v>0</v>
      </c>
      <c r="GG8" s="22">
        <v>0</v>
      </c>
      <c r="GH8" s="22">
        <v>0</v>
      </c>
      <c r="GI8" s="22">
        <v>0</v>
      </c>
      <c r="GJ8" s="22">
        <v>0</v>
      </c>
      <c r="GK8" s="22">
        <v>0</v>
      </c>
      <c r="GL8" s="22">
        <v>0</v>
      </c>
      <c r="GM8" s="22">
        <v>0</v>
      </c>
      <c r="GN8" s="22">
        <v>0</v>
      </c>
      <c r="GO8" s="22">
        <v>0</v>
      </c>
      <c r="GP8" s="22">
        <v>0</v>
      </c>
      <c r="GQ8" s="22">
        <v>0</v>
      </c>
      <c r="GR8" s="22">
        <v>0</v>
      </c>
      <c r="GS8" s="22">
        <v>0</v>
      </c>
      <c r="GT8" s="22">
        <v>0</v>
      </c>
      <c r="GU8" s="22">
        <v>0</v>
      </c>
      <c r="GV8" s="22">
        <v>0</v>
      </c>
      <c r="GW8" s="22">
        <v>0</v>
      </c>
      <c r="GX8" s="22">
        <v>0</v>
      </c>
      <c r="GY8" s="22">
        <v>0</v>
      </c>
      <c r="GZ8" s="22">
        <v>0</v>
      </c>
    </row>
    <row r="9" spans="1:208">
      <c r="A9" s="22" t="str">
        <f t="shared" si="0"/>
        <v>S10T25M</v>
      </c>
      <c r="B9" s="22" t="s">
        <v>215</v>
      </c>
      <c r="C9" s="22" t="s">
        <v>208</v>
      </c>
      <c r="D9" s="22" t="s">
        <v>211</v>
      </c>
      <c r="E9" s="22" t="s">
        <v>210</v>
      </c>
      <c r="F9" s="22" t="s">
        <v>208</v>
      </c>
      <c r="G9" s="22" t="s">
        <v>208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0</v>
      </c>
      <c r="BG9" s="22">
        <v>157.28</v>
      </c>
      <c r="BH9" s="22">
        <v>160.38999999999999</v>
      </c>
      <c r="BI9" s="22">
        <v>163.58000000000001</v>
      </c>
      <c r="BJ9" s="22">
        <v>166.86</v>
      </c>
      <c r="BK9" s="22">
        <v>170.2</v>
      </c>
      <c r="BL9" s="22">
        <v>173.58</v>
      </c>
      <c r="BM9" s="22">
        <v>177.04</v>
      </c>
      <c r="BN9" s="22">
        <v>180.58</v>
      </c>
      <c r="BO9" s="22">
        <v>184.2</v>
      </c>
      <c r="BP9" s="22">
        <v>187.95</v>
      </c>
      <c r="BQ9" s="22">
        <v>191.83</v>
      </c>
      <c r="BR9" s="22">
        <v>195.85</v>
      </c>
      <c r="BS9" s="22">
        <v>200.01</v>
      </c>
      <c r="BT9" s="22">
        <v>204.37</v>
      </c>
      <c r="BU9" s="22">
        <v>208.92</v>
      </c>
      <c r="BV9" s="22">
        <v>213.74</v>
      </c>
      <c r="BW9" s="22">
        <v>218.78</v>
      </c>
      <c r="BX9" s="22">
        <v>224.15</v>
      </c>
      <c r="BY9" s="22">
        <v>229.89</v>
      </c>
      <c r="BZ9" s="22">
        <v>236.01</v>
      </c>
      <c r="CA9" s="22">
        <v>242.53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  <c r="CR9" s="22">
        <v>0</v>
      </c>
      <c r="CS9" s="22">
        <v>0</v>
      </c>
      <c r="CT9" s="22">
        <v>0</v>
      </c>
      <c r="CU9" s="22">
        <v>0</v>
      </c>
      <c r="CV9" s="22">
        <v>0</v>
      </c>
      <c r="CW9" s="22">
        <v>0</v>
      </c>
      <c r="CX9" s="22">
        <v>0</v>
      </c>
      <c r="CY9" s="22">
        <v>0</v>
      </c>
      <c r="CZ9" s="22">
        <v>0</v>
      </c>
      <c r="DA9" s="22">
        <v>0</v>
      </c>
      <c r="DB9" s="22">
        <v>0</v>
      </c>
      <c r="DC9" s="22">
        <v>0</v>
      </c>
      <c r="DD9" s="22">
        <v>0</v>
      </c>
      <c r="DE9" s="22">
        <v>0</v>
      </c>
      <c r="DF9" s="22">
        <v>0</v>
      </c>
      <c r="DG9" s="22">
        <v>0</v>
      </c>
      <c r="DH9" s="22">
        <v>0</v>
      </c>
      <c r="DI9" s="22">
        <v>0</v>
      </c>
      <c r="DJ9" s="22">
        <v>0</v>
      </c>
      <c r="DK9" s="22">
        <v>0</v>
      </c>
      <c r="DL9" s="22">
        <v>0</v>
      </c>
      <c r="DM9" s="22">
        <v>0</v>
      </c>
      <c r="DN9" s="22">
        <v>0</v>
      </c>
      <c r="DO9" s="22">
        <v>0</v>
      </c>
      <c r="DP9" s="22">
        <v>0</v>
      </c>
      <c r="DQ9" s="22">
        <v>0</v>
      </c>
      <c r="DR9" s="22">
        <v>0</v>
      </c>
      <c r="DS9" s="22">
        <v>0</v>
      </c>
      <c r="DT9" s="22">
        <v>0</v>
      </c>
      <c r="DU9" s="22">
        <v>0</v>
      </c>
      <c r="DV9" s="22">
        <v>0</v>
      </c>
      <c r="DW9" s="22">
        <v>0</v>
      </c>
      <c r="DX9" s="22">
        <v>0</v>
      </c>
      <c r="DY9" s="22">
        <v>0</v>
      </c>
      <c r="DZ9" s="22">
        <v>0</v>
      </c>
      <c r="EA9" s="22">
        <v>0</v>
      </c>
      <c r="EB9" s="22">
        <v>0</v>
      </c>
      <c r="EC9" s="22">
        <v>0</v>
      </c>
      <c r="ED9" s="22">
        <v>0</v>
      </c>
      <c r="EE9" s="22">
        <v>0</v>
      </c>
      <c r="EF9" s="22">
        <v>0</v>
      </c>
      <c r="EG9" s="22">
        <v>0</v>
      </c>
      <c r="EH9" s="22">
        <v>0</v>
      </c>
      <c r="EI9" s="22">
        <v>0</v>
      </c>
      <c r="EJ9" s="22">
        <v>0</v>
      </c>
      <c r="EK9" s="22">
        <v>0</v>
      </c>
      <c r="EL9" s="22">
        <v>0</v>
      </c>
      <c r="EM9" s="22">
        <v>0</v>
      </c>
      <c r="EN9" s="22">
        <v>0</v>
      </c>
      <c r="EO9" s="22">
        <v>0</v>
      </c>
      <c r="EP9" s="22">
        <v>0</v>
      </c>
      <c r="EQ9" s="22">
        <v>0</v>
      </c>
      <c r="ER9" s="22">
        <v>0</v>
      </c>
      <c r="ES9" s="22">
        <v>0</v>
      </c>
      <c r="ET9" s="22">
        <v>0</v>
      </c>
      <c r="EU9" s="22">
        <v>0</v>
      </c>
      <c r="EV9" s="22">
        <v>0</v>
      </c>
      <c r="EW9" s="22">
        <v>0</v>
      </c>
      <c r="EX9" s="22">
        <v>0</v>
      </c>
      <c r="EY9" s="22">
        <v>0</v>
      </c>
      <c r="EZ9" s="22">
        <v>0</v>
      </c>
      <c r="FA9" s="22">
        <v>0</v>
      </c>
      <c r="FB9" s="22">
        <v>0</v>
      </c>
      <c r="FC9" s="22">
        <v>0</v>
      </c>
      <c r="FD9" s="22">
        <v>0</v>
      </c>
      <c r="FE9" s="22">
        <v>0</v>
      </c>
      <c r="FF9" s="22">
        <v>0</v>
      </c>
      <c r="FG9" s="22">
        <v>0</v>
      </c>
      <c r="FH9" s="22">
        <v>0</v>
      </c>
      <c r="FI9" s="22">
        <v>0</v>
      </c>
      <c r="FJ9" s="22">
        <v>0</v>
      </c>
      <c r="FK9" s="22">
        <v>0</v>
      </c>
      <c r="FL9" s="22">
        <v>0</v>
      </c>
      <c r="FM9" s="22">
        <v>0</v>
      </c>
      <c r="FN9" s="22">
        <v>0</v>
      </c>
      <c r="FO9" s="22">
        <v>0</v>
      </c>
      <c r="FP9" s="22">
        <v>0</v>
      </c>
      <c r="FQ9" s="22">
        <v>0</v>
      </c>
      <c r="FR9" s="22">
        <v>0</v>
      </c>
      <c r="FS9" s="22">
        <v>0</v>
      </c>
      <c r="FT9" s="22">
        <v>0</v>
      </c>
      <c r="FU9" s="22">
        <v>0</v>
      </c>
      <c r="FV9" s="22">
        <v>0</v>
      </c>
      <c r="FW9" s="22">
        <v>0</v>
      </c>
      <c r="FX9" s="22">
        <v>0</v>
      </c>
      <c r="FY9" s="22">
        <v>0</v>
      </c>
      <c r="FZ9" s="22">
        <v>0</v>
      </c>
      <c r="GA9" s="22">
        <v>0</v>
      </c>
      <c r="GB9" s="22">
        <v>0</v>
      </c>
      <c r="GC9" s="22">
        <v>0</v>
      </c>
      <c r="GD9" s="22">
        <v>0</v>
      </c>
      <c r="GE9" s="22">
        <v>0</v>
      </c>
      <c r="GF9" s="22">
        <v>0</v>
      </c>
      <c r="GG9" s="22">
        <v>0</v>
      </c>
      <c r="GH9" s="22">
        <v>0</v>
      </c>
      <c r="GI9" s="22">
        <v>0</v>
      </c>
      <c r="GJ9" s="22">
        <v>0</v>
      </c>
      <c r="GK9" s="22">
        <v>0</v>
      </c>
      <c r="GL9" s="22">
        <v>0</v>
      </c>
      <c r="GM9" s="22">
        <v>0</v>
      </c>
      <c r="GN9" s="22">
        <v>0</v>
      </c>
      <c r="GO9" s="22">
        <v>0</v>
      </c>
      <c r="GP9" s="22">
        <v>0</v>
      </c>
      <c r="GQ9" s="22">
        <v>0</v>
      </c>
      <c r="GR9" s="22">
        <v>0</v>
      </c>
      <c r="GS9" s="22">
        <v>0</v>
      </c>
      <c r="GT9" s="22">
        <v>0</v>
      </c>
      <c r="GU9" s="22">
        <v>0</v>
      </c>
      <c r="GV9" s="22">
        <v>0</v>
      </c>
      <c r="GW9" s="22">
        <v>0</v>
      </c>
      <c r="GX9" s="22">
        <v>0</v>
      </c>
      <c r="GY9" s="22">
        <v>0</v>
      </c>
      <c r="GZ9" s="22">
        <v>0</v>
      </c>
    </row>
    <row r="10" spans="1:208">
      <c r="A10" s="22" t="str">
        <f t="shared" si="0"/>
        <v>S10T30F</v>
      </c>
      <c r="B10" s="22" t="s">
        <v>216</v>
      </c>
      <c r="C10" s="22" t="s">
        <v>208</v>
      </c>
      <c r="D10" s="22" t="s">
        <v>211</v>
      </c>
      <c r="E10" s="22" t="s">
        <v>209</v>
      </c>
      <c r="F10" s="22" t="s">
        <v>208</v>
      </c>
      <c r="G10" s="22" t="s">
        <v>208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138.56</v>
      </c>
      <c r="BH10" s="22">
        <v>141.38999999999999</v>
      </c>
      <c r="BI10" s="22">
        <v>144.28</v>
      </c>
      <c r="BJ10" s="22">
        <v>147.25</v>
      </c>
      <c r="BK10" s="22">
        <v>150.29</v>
      </c>
      <c r="BL10" s="22">
        <v>153.37</v>
      </c>
      <c r="BM10" s="22">
        <v>156.59</v>
      </c>
      <c r="BN10" s="22">
        <v>159.80000000000001</v>
      </c>
      <c r="BO10" s="22">
        <v>163.06</v>
      </c>
      <c r="BP10" s="22">
        <v>166.39</v>
      </c>
      <c r="BQ10" s="22">
        <v>169.82</v>
      </c>
      <c r="BR10" s="22">
        <v>173.37</v>
      </c>
      <c r="BS10" s="22">
        <v>177.04</v>
      </c>
      <c r="BT10" s="22">
        <v>180.91</v>
      </c>
      <c r="BU10" s="22">
        <v>184.94</v>
      </c>
      <c r="BV10" s="22">
        <v>189.14</v>
      </c>
      <c r="BW10" s="22">
        <v>193.59</v>
      </c>
      <c r="BX10" s="22">
        <v>198.38</v>
      </c>
      <c r="BY10" s="22">
        <v>203.59</v>
      </c>
      <c r="BZ10" s="22">
        <v>209.33</v>
      </c>
      <c r="CA10" s="22">
        <v>215.71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0</v>
      </c>
      <c r="DM10" s="22">
        <v>0</v>
      </c>
      <c r="DN10" s="22">
        <v>0</v>
      </c>
      <c r="DO10" s="22">
        <v>0</v>
      </c>
      <c r="DP10" s="22">
        <v>0</v>
      </c>
      <c r="DQ10" s="22">
        <v>0</v>
      </c>
      <c r="DR10" s="22">
        <v>0</v>
      </c>
      <c r="DS10" s="22">
        <v>0</v>
      </c>
      <c r="DT10" s="22">
        <v>0</v>
      </c>
      <c r="DU10" s="22">
        <v>0</v>
      </c>
      <c r="DV10" s="22">
        <v>0</v>
      </c>
      <c r="DW10" s="22">
        <v>0</v>
      </c>
      <c r="DX10" s="22">
        <v>0</v>
      </c>
      <c r="DY10" s="22">
        <v>0</v>
      </c>
      <c r="DZ10" s="22">
        <v>0</v>
      </c>
      <c r="EA10" s="22">
        <v>0</v>
      </c>
      <c r="EB10" s="22">
        <v>0</v>
      </c>
      <c r="EC10" s="22">
        <v>0</v>
      </c>
      <c r="ED10" s="22">
        <v>0</v>
      </c>
      <c r="EE10" s="22">
        <v>0</v>
      </c>
      <c r="EF10" s="22">
        <v>0</v>
      </c>
      <c r="EG10" s="22">
        <v>0</v>
      </c>
      <c r="EH10" s="22">
        <v>0</v>
      </c>
      <c r="EI10" s="22">
        <v>0</v>
      </c>
      <c r="EJ10" s="22">
        <v>0</v>
      </c>
      <c r="EK10" s="22">
        <v>0</v>
      </c>
      <c r="EL10" s="22">
        <v>0</v>
      </c>
      <c r="EM10" s="22">
        <v>0</v>
      </c>
      <c r="EN10" s="22">
        <v>0</v>
      </c>
      <c r="EO10" s="22">
        <v>0</v>
      </c>
      <c r="EP10" s="22">
        <v>0</v>
      </c>
      <c r="EQ10" s="22">
        <v>0</v>
      </c>
      <c r="ER10" s="22">
        <v>0</v>
      </c>
      <c r="ES10" s="22">
        <v>0</v>
      </c>
      <c r="ET10" s="22">
        <v>0</v>
      </c>
      <c r="EU10" s="22">
        <v>0</v>
      </c>
      <c r="EV10" s="22">
        <v>0</v>
      </c>
      <c r="EW10" s="22">
        <v>0</v>
      </c>
      <c r="EX10" s="22">
        <v>0</v>
      </c>
      <c r="EY10" s="22">
        <v>0</v>
      </c>
      <c r="EZ10" s="22">
        <v>0</v>
      </c>
      <c r="FA10" s="22">
        <v>0</v>
      </c>
      <c r="FB10" s="22">
        <v>0</v>
      </c>
      <c r="FC10" s="22">
        <v>0</v>
      </c>
      <c r="FD10" s="22">
        <v>0</v>
      </c>
      <c r="FE10" s="22">
        <v>0</v>
      </c>
      <c r="FF10" s="22">
        <v>0</v>
      </c>
      <c r="FG10" s="22">
        <v>0</v>
      </c>
      <c r="FH10" s="22">
        <v>0</v>
      </c>
      <c r="FI10" s="22">
        <v>0</v>
      </c>
      <c r="FJ10" s="22">
        <v>0</v>
      </c>
      <c r="FK10" s="22">
        <v>0</v>
      </c>
      <c r="FL10" s="22">
        <v>0</v>
      </c>
      <c r="FM10" s="22">
        <v>0</v>
      </c>
      <c r="FN10" s="22">
        <v>0</v>
      </c>
      <c r="FO10" s="22">
        <v>0</v>
      </c>
      <c r="FP10" s="22">
        <v>0</v>
      </c>
      <c r="FQ10" s="22">
        <v>0</v>
      </c>
      <c r="FR10" s="22">
        <v>0</v>
      </c>
      <c r="FS10" s="22">
        <v>0</v>
      </c>
      <c r="FT10" s="22">
        <v>0</v>
      </c>
      <c r="FU10" s="22">
        <v>0</v>
      </c>
      <c r="FV10" s="22">
        <v>0</v>
      </c>
      <c r="FW10" s="22">
        <v>0</v>
      </c>
      <c r="FX10" s="22">
        <v>0</v>
      </c>
      <c r="FY10" s="22">
        <v>0</v>
      </c>
      <c r="FZ10" s="22">
        <v>0</v>
      </c>
      <c r="GA10" s="22">
        <v>0</v>
      </c>
      <c r="GB10" s="22">
        <v>0</v>
      </c>
      <c r="GC10" s="22">
        <v>0</v>
      </c>
      <c r="GD10" s="22">
        <v>0</v>
      </c>
      <c r="GE10" s="22">
        <v>0</v>
      </c>
      <c r="GF10" s="22">
        <v>0</v>
      </c>
      <c r="GG10" s="22">
        <v>0</v>
      </c>
      <c r="GH10" s="22">
        <v>0</v>
      </c>
      <c r="GI10" s="22">
        <v>0</v>
      </c>
      <c r="GJ10" s="22">
        <v>0</v>
      </c>
      <c r="GK10" s="22">
        <v>0</v>
      </c>
      <c r="GL10" s="22">
        <v>0</v>
      </c>
      <c r="GM10" s="22">
        <v>0</v>
      </c>
      <c r="GN10" s="22">
        <v>0</v>
      </c>
      <c r="GO10" s="22">
        <v>0</v>
      </c>
      <c r="GP10" s="22">
        <v>0</v>
      </c>
      <c r="GQ10" s="22">
        <v>0</v>
      </c>
      <c r="GR10" s="22">
        <v>0</v>
      </c>
      <c r="GS10" s="22">
        <v>0</v>
      </c>
      <c r="GT10" s="22">
        <v>0</v>
      </c>
      <c r="GU10" s="22">
        <v>0</v>
      </c>
      <c r="GV10" s="22">
        <v>0</v>
      </c>
      <c r="GW10" s="22">
        <v>0</v>
      </c>
      <c r="GX10" s="22">
        <v>0</v>
      </c>
      <c r="GY10" s="22">
        <v>0</v>
      </c>
      <c r="GZ10" s="22">
        <v>0</v>
      </c>
    </row>
    <row r="11" spans="1:208">
      <c r="A11" s="22" t="str">
        <f t="shared" si="0"/>
        <v>S10T30M</v>
      </c>
      <c r="B11" s="22" t="s">
        <v>216</v>
      </c>
      <c r="C11" s="22" t="s">
        <v>208</v>
      </c>
      <c r="D11" s="22" t="s">
        <v>211</v>
      </c>
      <c r="E11" s="22" t="s">
        <v>210</v>
      </c>
      <c r="F11" s="22" t="s">
        <v>208</v>
      </c>
      <c r="G11" s="22" t="s">
        <v>208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157.28</v>
      </c>
      <c r="BH11" s="22">
        <v>160.38999999999999</v>
      </c>
      <c r="BI11" s="22">
        <v>163.58000000000001</v>
      </c>
      <c r="BJ11" s="22">
        <v>166.86</v>
      </c>
      <c r="BK11" s="22">
        <v>170.2</v>
      </c>
      <c r="BL11" s="22">
        <v>173.58</v>
      </c>
      <c r="BM11" s="22">
        <v>177.04</v>
      </c>
      <c r="BN11" s="22">
        <v>180.58</v>
      </c>
      <c r="BO11" s="22">
        <v>184.2</v>
      </c>
      <c r="BP11" s="22">
        <v>187.95</v>
      </c>
      <c r="BQ11" s="22">
        <v>191.83</v>
      </c>
      <c r="BR11" s="22">
        <v>195.85</v>
      </c>
      <c r="BS11" s="22">
        <v>200.01</v>
      </c>
      <c r="BT11" s="22">
        <v>204.37</v>
      </c>
      <c r="BU11" s="22">
        <v>208.92</v>
      </c>
      <c r="BV11" s="22">
        <v>213.74</v>
      </c>
      <c r="BW11" s="22">
        <v>218.78</v>
      </c>
      <c r="BX11" s="22">
        <v>224.15</v>
      </c>
      <c r="BY11" s="22">
        <v>229.89</v>
      </c>
      <c r="BZ11" s="22">
        <v>236.01</v>
      </c>
      <c r="CA11" s="22">
        <v>242.53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0</v>
      </c>
      <c r="DV11" s="22">
        <v>0</v>
      </c>
      <c r="DW11" s="22">
        <v>0</v>
      </c>
      <c r="DX11" s="22">
        <v>0</v>
      </c>
      <c r="DY11" s="22">
        <v>0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0</v>
      </c>
      <c r="EF11" s="22">
        <v>0</v>
      </c>
      <c r="EG11" s="22">
        <v>0</v>
      </c>
      <c r="EH11" s="22">
        <v>0</v>
      </c>
      <c r="EI11" s="22">
        <v>0</v>
      </c>
      <c r="EJ11" s="22">
        <v>0</v>
      </c>
      <c r="EK11" s="22">
        <v>0</v>
      </c>
      <c r="EL11" s="22">
        <v>0</v>
      </c>
      <c r="EM11" s="22">
        <v>0</v>
      </c>
      <c r="EN11" s="22">
        <v>0</v>
      </c>
      <c r="EO11" s="22">
        <v>0</v>
      </c>
      <c r="EP11" s="22">
        <v>0</v>
      </c>
      <c r="EQ11" s="22">
        <v>0</v>
      </c>
      <c r="ER11" s="22">
        <v>0</v>
      </c>
      <c r="ES11" s="22">
        <v>0</v>
      </c>
      <c r="ET11" s="22">
        <v>0</v>
      </c>
      <c r="EU11" s="22">
        <v>0</v>
      </c>
      <c r="EV11" s="22">
        <v>0</v>
      </c>
      <c r="EW11" s="22">
        <v>0</v>
      </c>
      <c r="EX11" s="22">
        <v>0</v>
      </c>
      <c r="EY11" s="22">
        <v>0</v>
      </c>
      <c r="EZ11" s="22">
        <v>0</v>
      </c>
      <c r="FA11" s="22">
        <v>0</v>
      </c>
      <c r="FB11" s="22">
        <v>0</v>
      </c>
      <c r="FC11" s="22">
        <v>0</v>
      </c>
      <c r="FD11" s="22">
        <v>0</v>
      </c>
      <c r="FE11" s="22">
        <v>0</v>
      </c>
      <c r="FF11" s="22">
        <v>0</v>
      </c>
      <c r="FG11" s="22">
        <v>0</v>
      </c>
      <c r="FH11" s="22">
        <v>0</v>
      </c>
      <c r="FI11" s="22">
        <v>0</v>
      </c>
      <c r="FJ11" s="22">
        <v>0</v>
      </c>
      <c r="FK11" s="22">
        <v>0</v>
      </c>
      <c r="FL11" s="22">
        <v>0</v>
      </c>
      <c r="FM11" s="22">
        <v>0</v>
      </c>
      <c r="FN11" s="22">
        <v>0</v>
      </c>
      <c r="FO11" s="22">
        <v>0</v>
      </c>
      <c r="FP11" s="22">
        <v>0</v>
      </c>
      <c r="FQ11" s="22">
        <v>0</v>
      </c>
      <c r="FR11" s="22">
        <v>0</v>
      </c>
      <c r="FS11" s="22">
        <v>0</v>
      </c>
      <c r="FT11" s="22">
        <v>0</v>
      </c>
      <c r="FU11" s="22">
        <v>0</v>
      </c>
      <c r="FV11" s="22">
        <v>0</v>
      </c>
      <c r="FW11" s="22">
        <v>0</v>
      </c>
      <c r="FX11" s="22">
        <v>0</v>
      </c>
      <c r="FY11" s="22">
        <v>0</v>
      </c>
      <c r="FZ11" s="22">
        <v>0</v>
      </c>
      <c r="GA11" s="22">
        <v>0</v>
      </c>
      <c r="GB11" s="22">
        <v>0</v>
      </c>
      <c r="GC11" s="22">
        <v>0</v>
      </c>
      <c r="GD11" s="22">
        <v>0</v>
      </c>
      <c r="GE11" s="22">
        <v>0</v>
      </c>
      <c r="GF11" s="22">
        <v>0</v>
      </c>
      <c r="GG11" s="22">
        <v>0</v>
      </c>
      <c r="GH11" s="22">
        <v>0</v>
      </c>
      <c r="GI11" s="22">
        <v>0</v>
      </c>
      <c r="GJ11" s="22">
        <v>0</v>
      </c>
      <c r="GK11" s="22">
        <v>0</v>
      </c>
      <c r="GL11" s="22">
        <v>0</v>
      </c>
      <c r="GM11" s="22">
        <v>0</v>
      </c>
      <c r="GN11" s="22">
        <v>0</v>
      </c>
      <c r="GO11" s="22">
        <v>0</v>
      </c>
      <c r="GP11" s="22">
        <v>0</v>
      </c>
      <c r="GQ11" s="22">
        <v>0</v>
      </c>
      <c r="GR11" s="22">
        <v>0</v>
      </c>
      <c r="GS11" s="22">
        <v>0</v>
      </c>
      <c r="GT11" s="22">
        <v>0</v>
      </c>
      <c r="GU11" s="22">
        <v>0</v>
      </c>
      <c r="GV11" s="22">
        <v>0</v>
      </c>
      <c r="GW11" s="22">
        <v>0</v>
      </c>
      <c r="GX11" s="22">
        <v>0</v>
      </c>
      <c r="GY11" s="22">
        <v>0</v>
      </c>
      <c r="GZ11" s="22">
        <v>0</v>
      </c>
    </row>
    <row r="12" spans="1:208">
      <c r="A12" s="22" t="str">
        <f t="shared" si="0"/>
        <v>S10T40F</v>
      </c>
      <c r="B12" s="22" t="s">
        <v>217</v>
      </c>
      <c r="C12" s="22" t="s">
        <v>208</v>
      </c>
      <c r="D12" s="22" t="s">
        <v>211</v>
      </c>
      <c r="E12" s="22" t="s">
        <v>209</v>
      </c>
      <c r="F12" s="22" t="s">
        <v>208</v>
      </c>
      <c r="G12" s="22" t="s">
        <v>208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138.56</v>
      </c>
      <c r="BH12" s="22">
        <v>141.38999999999999</v>
      </c>
      <c r="BI12" s="22">
        <v>144.28</v>
      </c>
      <c r="BJ12" s="22">
        <v>147.25</v>
      </c>
      <c r="BK12" s="22">
        <v>150.29</v>
      </c>
      <c r="BL12" s="22">
        <v>153.37</v>
      </c>
      <c r="BM12" s="22">
        <v>156.59</v>
      </c>
      <c r="BN12" s="22">
        <v>159.80000000000001</v>
      </c>
      <c r="BO12" s="22">
        <v>163.06</v>
      </c>
      <c r="BP12" s="22">
        <v>166.39</v>
      </c>
      <c r="BQ12" s="22">
        <v>169.82</v>
      </c>
      <c r="BR12" s="22">
        <v>173.37</v>
      </c>
      <c r="BS12" s="22">
        <v>177.04</v>
      </c>
      <c r="BT12" s="22">
        <v>180.91</v>
      </c>
      <c r="BU12" s="22">
        <v>184.94</v>
      </c>
      <c r="BV12" s="22">
        <v>189.14</v>
      </c>
      <c r="BW12" s="22">
        <v>193.59</v>
      </c>
      <c r="BX12" s="22">
        <v>198.38</v>
      </c>
      <c r="BY12" s="22">
        <v>203.59</v>
      </c>
      <c r="BZ12" s="22">
        <v>209.33</v>
      </c>
      <c r="CA12" s="22">
        <v>215.71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22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0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</row>
    <row r="13" spans="1:208">
      <c r="A13" s="22" t="str">
        <f t="shared" si="0"/>
        <v>S10T40M</v>
      </c>
      <c r="B13" s="22" t="s">
        <v>217</v>
      </c>
      <c r="C13" s="22" t="s">
        <v>208</v>
      </c>
      <c r="D13" s="22" t="s">
        <v>211</v>
      </c>
      <c r="E13" s="22" t="s">
        <v>210</v>
      </c>
      <c r="F13" s="22" t="s">
        <v>208</v>
      </c>
      <c r="G13" s="22" t="s">
        <v>208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157.28</v>
      </c>
      <c r="BH13" s="22">
        <v>160.38999999999999</v>
      </c>
      <c r="BI13" s="22">
        <v>163.58000000000001</v>
      </c>
      <c r="BJ13" s="22">
        <v>166.86</v>
      </c>
      <c r="BK13" s="22">
        <v>170.2</v>
      </c>
      <c r="BL13" s="22">
        <v>173.58</v>
      </c>
      <c r="BM13" s="22">
        <v>177.04</v>
      </c>
      <c r="BN13" s="22">
        <v>180.58</v>
      </c>
      <c r="BO13" s="22">
        <v>184.2</v>
      </c>
      <c r="BP13" s="22">
        <v>187.95</v>
      </c>
      <c r="BQ13" s="22">
        <v>191.83</v>
      </c>
      <c r="BR13" s="22">
        <v>195.85</v>
      </c>
      <c r="BS13" s="22">
        <v>200.01</v>
      </c>
      <c r="BT13" s="22">
        <v>204.37</v>
      </c>
      <c r="BU13" s="22">
        <v>208.92</v>
      </c>
      <c r="BV13" s="22">
        <v>213.74</v>
      </c>
      <c r="BW13" s="22">
        <v>218.78</v>
      </c>
      <c r="BX13" s="22">
        <v>224.15</v>
      </c>
      <c r="BY13" s="22">
        <v>229.89</v>
      </c>
      <c r="BZ13" s="22">
        <v>236.01</v>
      </c>
      <c r="CA13" s="22">
        <v>242.53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  <c r="DD13" s="22">
        <v>0</v>
      </c>
      <c r="DE13" s="22">
        <v>0</v>
      </c>
      <c r="DF13" s="22">
        <v>0</v>
      </c>
      <c r="DG13" s="22">
        <v>0</v>
      </c>
      <c r="DH13" s="22">
        <v>0</v>
      </c>
      <c r="DI13" s="22">
        <v>0</v>
      </c>
      <c r="DJ13" s="22">
        <v>0</v>
      </c>
      <c r="DK13" s="22">
        <v>0</v>
      </c>
      <c r="DL13" s="22">
        <v>0</v>
      </c>
      <c r="DM13" s="22">
        <v>0</v>
      </c>
      <c r="DN13" s="22">
        <v>0</v>
      </c>
      <c r="DO13" s="22">
        <v>0</v>
      </c>
      <c r="DP13" s="22">
        <v>0</v>
      </c>
      <c r="DQ13" s="22">
        <v>0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22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22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22">
        <v>0</v>
      </c>
      <c r="ES13" s="22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</row>
    <row r="14" spans="1:208">
      <c r="A14" s="22" t="str">
        <f t="shared" si="0"/>
        <v>S10T50F</v>
      </c>
      <c r="B14" s="22" t="s">
        <v>218</v>
      </c>
      <c r="C14" s="22" t="s">
        <v>208</v>
      </c>
      <c r="D14" s="22" t="s">
        <v>211</v>
      </c>
      <c r="E14" s="22" t="s">
        <v>209</v>
      </c>
      <c r="F14" s="22" t="s">
        <v>208</v>
      </c>
      <c r="G14" s="22" t="s">
        <v>208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138.56</v>
      </c>
      <c r="BH14" s="22">
        <v>141.38999999999999</v>
      </c>
      <c r="BI14" s="22">
        <v>144.28</v>
      </c>
      <c r="BJ14" s="22">
        <v>147.25</v>
      </c>
      <c r="BK14" s="22">
        <v>150.29</v>
      </c>
      <c r="BL14" s="22">
        <v>153.37</v>
      </c>
      <c r="BM14" s="22">
        <v>156.59</v>
      </c>
      <c r="BN14" s="22">
        <v>159.80000000000001</v>
      </c>
      <c r="BO14" s="22">
        <v>163.06</v>
      </c>
      <c r="BP14" s="22">
        <v>166.39</v>
      </c>
      <c r="BQ14" s="22">
        <v>169.82</v>
      </c>
      <c r="BR14" s="22">
        <v>173.37</v>
      </c>
      <c r="BS14" s="22">
        <v>177.04</v>
      </c>
      <c r="BT14" s="22">
        <v>180.91</v>
      </c>
      <c r="BU14" s="22">
        <v>184.94</v>
      </c>
      <c r="BV14" s="22">
        <v>189.14</v>
      </c>
      <c r="BW14" s="22">
        <v>193.59</v>
      </c>
      <c r="BX14" s="22">
        <v>198.38</v>
      </c>
      <c r="BY14" s="22">
        <v>203.59</v>
      </c>
      <c r="BZ14" s="22">
        <v>209.33</v>
      </c>
      <c r="CA14" s="22">
        <v>215.71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2">
        <v>0</v>
      </c>
      <c r="CY14" s="22">
        <v>0</v>
      </c>
      <c r="CZ14" s="22">
        <v>0</v>
      </c>
      <c r="DA14" s="22">
        <v>0</v>
      </c>
      <c r="DB14" s="22">
        <v>0</v>
      </c>
      <c r="DC14" s="22">
        <v>0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0</v>
      </c>
      <c r="DK14" s="22">
        <v>0</v>
      </c>
      <c r="DL14" s="22">
        <v>0</v>
      </c>
      <c r="DM14" s="22">
        <v>0</v>
      </c>
      <c r="DN14" s="22">
        <v>0</v>
      </c>
      <c r="DO14" s="22">
        <v>0</v>
      </c>
      <c r="DP14" s="22">
        <v>0</v>
      </c>
      <c r="DQ14" s="22">
        <v>0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22">
        <v>0</v>
      </c>
      <c r="EB14" s="22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22">
        <v>0</v>
      </c>
      <c r="EM14" s="22">
        <v>0</v>
      </c>
      <c r="EN14" s="22">
        <v>0</v>
      </c>
      <c r="EO14" s="22">
        <v>0</v>
      </c>
      <c r="EP14" s="22">
        <v>0</v>
      </c>
      <c r="EQ14" s="22">
        <v>0</v>
      </c>
      <c r="ER14" s="22">
        <v>0</v>
      </c>
      <c r="ES14" s="22">
        <v>0</v>
      </c>
      <c r="ET14" s="22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</row>
    <row r="15" spans="1:208">
      <c r="A15" s="22" t="str">
        <f t="shared" si="0"/>
        <v>S10T50M</v>
      </c>
      <c r="B15" s="22" t="s">
        <v>218</v>
      </c>
      <c r="C15" s="22" t="s">
        <v>208</v>
      </c>
      <c r="D15" s="22" t="s">
        <v>211</v>
      </c>
      <c r="E15" s="22" t="s">
        <v>210</v>
      </c>
      <c r="F15" s="22" t="s">
        <v>208</v>
      </c>
      <c r="G15" s="22" t="s">
        <v>208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157.28</v>
      </c>
      <c r="BH15" s="22">
        <v>160.38999999999999</v>
      </c>
      <c r="BI15" s="22">
        <v>163.58000000000001</v>
      </c>
      <c r="BJ15" s="22">
        <v>166.86</v>
      </c>
      <c r="BK15" s="22">
        <v>170.2</v>
      </c>
      <c r="BL15" s="22">
        <v>173.58</v>
      </c>
      <c r="BM15" s="22">
        <v>177.04</v>
      </c>
      <c r="BN15" s="22">
        <v>180.58</v>
      </c>
      <c r="BO15" s="22">
        <v>184.2</v>
      </c>
      <c r="BP15" s="22">
        <v>187.95</v>
      </c>
      <c r="BQ15" s="22">
        <v>191.83</v>
      </c>
      <c r="BR15" s="22">
        <v>195.85</v>
      </c>
      <c r="BS15" s="22">
        <v>200.01</v>
      </c>
      <c r="BT15" s="22">
        <v>204.37</v>
      </c>
      <c r="BU15" s="22">
        <v>208.92</v>
      </c>
      <c r="BV15" s="22">
        <v>213.74</v>
      </c>
      <c r="BW15" s="22">
        <v>218.78</v>
      </c>
      <c r="BX15" s="22">
        <v>224.15</v>
      </c>
      <c r="BY15" s="22">
        <v>229.89</v>
      </c>
      <c r="BZ15" s="22">
        <v>236.01</v>
      </c>
      <c r="CA15" s="22">
        <v>242.53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22">
        <v>0</v>
      </c>
      <c r="EB15" s="22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22">
        <v>0</v>
      </c>
      <c r="EM15" s="22">
        <v>0</v>
      </c>
      <c r="EN15" s="22">
        <v>0</v>
      </c>
      <c r="EO15" s="22">
        <v>0</v>
      </c>
      <c r="EP15" s="22">
        <v>0</v>
      </c>
      <c r="EQ15" s="22">
        <v>0</v>
      </c>
      <c r="ER15" s="22">
        <v>0</v>
      </c>
      <c r="ES15" s="22">
        <v>0</v>
      </c>
      <c r="ET15" s="22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</row>
    <row r="16" spans="1:208">
      <c r="A16" s="22" t="str">
        <f t="shared" si="0"/>
        <v>S5T10F</v>
      </c>
      <c r="B16" s="22" t="s">
        <v>219</v>
      </c>
      <c r="C16" s="22" t="s">
        <v>208</v>
      </c>
      <c r="D16" s="22" t="s">
        <v>211</v>
      </c>
      <c r="E16" s="22" t="s">
        <v>209</v>
      </c>
      <c r="F16" s="22" t="s">
        <v>208</v>
      </c>
      <c r="G16" s="22" t="s">
        <v>208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277.47000000000003</v>
      </c>
      <c r="BH16" s="22">
        <v>282.66000000000003</v>
      </c>
      <c r="BI16" s="22">
        <v>287.92</v>
      </c>
      <c r="BJ16" s="22">
        <v>293.23</v>
      </c>
      <c r="BK16" s="22">
        <v>298.55</v>
      </c>
      <c r="BL16" s="22">
        <v>303.87</v>
      </c>
      <c r="BM16" s="22">
        <v>309.31</v>
      </c>
      <c r="BN16" s="22">
        <v>314.73</v>
      </c>
      <c r="BO16" s="22">
        <v>320.2</v>
      </c>
      <c r="BP16" s="22">
        <v>325.67</v>
      </c>
      <c r="BQ16" s="22">
        <v>331.18</v>
      </c>
      <c r="BR16" s="22">
        <v>336.72</v>
      </c>
      <c r="BS16" s="22">
        <v>342.27</v>
      </c>
      <c r="BT16" s="22">
        <v>347.91</v>
      </c>
      <c r="BU16" s="22">
        <v>353.61</v>
      </c>
      <c r="BV16" s="22">
        <v>359.43</v>
      </c>
      <c r="BW16" s="22">
        <v>365.3</v>
      </c>
      <c r="BX16" s="22">
        <v>371.24</v>
      </c>
      <c r="BY16" s="22">
        <v>377.24</v>
      </c>
      <c r="BZ16" s="22">
        <v>383.34</v>
      </c>
      <c r="CA16" s="22">
        <v>389.66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0</v>
      </c>
      <c r="DC16" s="22">
        <v>0</v>
      </c>
      <c r="DD16" s="22">
        <v>0</v>
      </c>
      <c r="DE16" s="22">
        <v>0</v>
      </c>
      <c r="DF16" s="22">
        <v>0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0</v>
      </c>
      <c r="DM16" s="22">
        <v>0</v>
      </c>
      <c r="DN16" s="22">
        <v>0</v>
      </c>
      <c r="DO16" s="22">
        <v>0</v>
      </c>
      <c r="DP16" s="22">
        <v>0</v>
      </c>
      <c r="DQ16" s="22">
        <v>0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22">
        <v>0</v>
      </c>
      <c r="EB16" s="22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22">
        <v>0</v>
      </c>
      <c r="EM16" s="22">
        <v>0</v>
      </c>
      <c r="EN16" s="22">
        <v>0</v>
      </c>
      <c r="EO16" s="22">
        <v>0</v>
      </c>
      <c r="EP16" s="22">
        <v>0</v>
      </c>
      <c r="EQ16" s="22">
        <v>0</v>
      </c>
      <c r="ER16" s="22">
        <v>0</v>
      </c>
      <c r="ES16" s="22">
        <v>0</v>
      </c>
      <c r="ET16" s="22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</row>
    <row r="17" spans="1:208">
      <c r="A17" s="22" t="str">
        <f t="shared" si="0"/>
        <v>S5T10M</v>
      </c>
      <c r="B17" s="22" t="s">
        <v>219</v>
      </c>
      <c r="C17" s="22" t="s">
        <v>208</v>
      </c>
      <c r="D17" s="22" t="s">
        <v>211</v>
      </c>
      <c r="E17" s="22" t="s">
        <v>210</v>
      </c>
      <c r="F17" s="22" t="s">
        <v>208</v>
      </c>
      <c r="G17" s="22" t="s">
        <v>208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310.17</v>
      </c>
      <c r="BH17" s="22">
        <v>315.54000000000002</v>
      </c>
      <c r="BI17" s="22">
        <v>321</v>
      </c>
      <c r="BJ17" s="22">
        <v>326.51</v>
      </c>
      <c r="BK17" s="22">
        <v>332.01</v>
      </c>
      <c r="BL17" s="22">
        <v>337.51</v>
      </c>
      <c r="BM17" s="22">
        <v>343.01</v>
      </c>
      <c r="BN17" s="22">
        <v>348.48</v>
      </c>
      <c r="BO17" s="22">
        <v>353.97</v>
      </c>
      <c r="BP17" s="22">
        <v>359.49</v>
      </c>
      <c r="BQ17" s="22">
        <v>365.07</v>
      </c>
      <c r="BR17" s="22">
        <v>370.67</v>
      </c>
      <c r="BS17" s="22">
        <v>376.27</v>
      </c>
      <c r="BT17" s="22">
        <v>381.92</v>
      </c>
      <c r="BU17" s="22">
        <v>387.62</v>
      </c>
      <c r="BV17" s="22">
        <v>393.38</v>
      </c>
      <c r="BW17" s="22">
        <v>399.21</v>
      </c>
      <c r="BX17" s="22">
        <v>405.05</v>
      </c>
      <c r="BY17" s="22">
        <v>411.06</v>
      </c>
      <c r="BZ17" s="22">
        <v>417.25</v>
      </c>
      <c r="CA17" s="22">
        <v>423.66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0</v>
      </c>
      <c r="DJ17" s="22">
        <v>0</v>
      </c>
      <c r="DK17" s="22">
        <v>0</v>
      </c>
      <c r="DL17" s="22">
        <v>0</v>
      </c>
      <c r="DM17" s="22">
        <v>0</v>
      </c>
      <c r="DN17" s="22">
        <v>0</v>
      </c>
      <c r="DO17" s="22">
        <v>0</v>
      </c>
      <c r="DP17" s="22">
        <v>0</v>
      </c>
      <c r="DQ17" s="22">
        <v>0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22">
        <v>0</v>
      </c>
      <c r="EB17" s="22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22">
        <v>0</v>
      </c>
      <c r="EM17" s="22">
        <v>0</v>
      </c>
      <c r="EN17" s="22">
        <v>0</v>
      </c>
      <c r="EO17" s="22">
        <v>0</v>
      </c>
      <c r="EP17" s="22">
        <v>0</v>
      </c>
      <c r="EQ17" s="22">
        <v>0</v>
      </c>
      <c r="ER17" s="22">
        <v>0</v>
      </c>
      <c r="ES17" s="22">
        <v>0</v>
      </c>
      <c r="ET17" s="22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</row>
    <row r="18" spans="1:208">
      <c r="A18" s="22" t="str">
        <f t="shared" si="0"/>
        <v>S5T15F</v>
      </c>
      <c r="B18" s="22" t="s">
        <v>220</v>
      </c>
      <c r="C18" s="22" t="s">
        <v>208</v>
      </c>
      <c r="D18" s="22" t="s">
        <v>211</v>
      </c>
      <c r="E18" s="22" t="s">
        <v>209</v>
      </c>
      <c r="F18" s="22" t="s">
        <v>208</v>
      </c>
      <c r="G18" s="22" t="s">
        <v>208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277.47000000000003</v>
      </c>
      <c r="BH18" s="22">
        <v>282.66000000000003</v>
      </c>
      <c r="BI18" s="22">
        <v>287.92</v>
      </c>
      <c r="BJ18" s="22">
        <v>293.23</v>
      </c>
      <c r="BK18" s="22">
        <v>298.55</v>
      </c>
      <c r="BL18" s="22">
        <v>303.87</v>
      </c>
      <c r="BM18" s="22">
        <v>309.31</v>
      </c>
      <c r="BN18" s="22">
        <v>314.73</v>
      </c>
      <c r="BO18" s="22">
        <v>320.2</v>
      </c>
      <c r="BP18" s="22">
        <v>325.67</v>
      </c>
      <c r="BQ18" s="22">
        <v>331.18</v>
      </c>
      <c r="BR18" s="22">
        <v>336.72</v>
      </c>
      <c r="BS18" s="22">
        <v>342.27</v>
      </c>
      <c r="BT18" s="22">
        <v>347.91</v>
      </c>
      <c r="BU18" s="22">
        <v>353.61</v>
      </c>
      <c r="BV18" s="22">
        <v>359.43</v>
      </c>
      <c r="BW18" s="22">
        <v>365.3</v>
      </c>
      <c r="BX18" s="22">
        <v>371.24</v>
      </c>
      <c r="BY18" s="22">
        <v>377.24</v>
      </c>
      <c r="BZ18" s="22">
        <v>383.34</v>
      </c>
      <c r="CA18" s="22">
        <v>389.66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  <c r="CR18" s="22">
        <v>0</v>
      </c>
      <c r="CS18" s="22">
        <v>0</v>
      </c>
      <c r="CT18" s="22">
        <v>0</v>
      </c>
      <c r="CU18" s="22">
        <v>0</v>
      </c>
      <c r="CV18" s="22">
        <v>0</v>
      </c>
      <c r="CW18" s="22">
        <v>0</v>
      </c>
      <c r="CX18" s="22">
        <v>0</v>
      </c>
      <c r="CY18" s="22">
        <v>0</v>
      </c>
      <c r="CZ18" s="22">
        <v>0</v>
      </c>
      <c r="DA18" s="22">
        <v>0</v>
      </c>
      <c r="DB18" s="22">
        <v>0</v>
      </c>
      <c r="DC18" s="22">
        <v>0</v>
      </c>
      <c r="DD18" s="22">
        <v>0</v>
      </c>
      <c r="DE18" s="22">
        <v>0</v>
      </c>
      <c r="DF18" s="22">
        <v>0</v>
      </c>
      <c r="DG18" s="22">
        <v>0</v>
      </c>
      <c r="DH18" s="22">
        <v>0</v>
      </c>
      <c r="DI18" s="22">
        <v>0</v>
      </c>
      <c r="DJ18" s="22">
        <v>0</v>
      </c>
      <c r="DK18" s="22">
        <v>0</v>
      </c>
      <c r="DL18" s="22">
        <v>0</v>
      </c>
      <c r="DM18" s="22">
        <v>0</v>
      </c>
      <c r="DN18" s="22">
        <v>0</v>
      </c>
      <c r="DO18" s="22">
        <v>0</v>
      </c>
      <c r="DP18" s="22">
        <v>0</v>
      </c>
      <c r="DQ18" s="22">
        <v>0</v>
      </c>
      <c r="DR18" s="22">
        <v>0</v>
      </c>
      <c r="DS18" s="22">
        <v>0</v>
      </c>
      <c r="DT18" s="22">
        <v>0</v>
      </c>
      <c r="DU18" s="22">
        <v>0</v>
      </c>
      <c r="DV18" s="22">
        <v>0</v>
      </c>
      <c r="DW18" s="22">
        <v>0</v>
      </c>
      <c r="DX18" s="22">
        <v>0</v>
      </c>
      <c r="DY18" s="22">
        <v>0</v>
      </c>
      <c r="DZ18" s="22">
        <v>0</v>
      </c>
      <c r="EA18" s="22">
        <v>0</v>
      </c>
      <c r="EB18" s="22">
        <v>0</v>
      </c>
      <c r="EC18" s="22">
        <v>0</v>
      </c>
      <c r="ED18" s="22">
        <v>0</v>
      </c>
      <c r="EE18" s="22">
        <v>0</v>
      </c>
      <c r="EF18" s="22">
        <v>0</v>
      </c>
      <c r="EG18" s="22">
        <v>0</v>
      </c>
      <c r="EH18" s="22">
        <v>0</v>
      </c>
      <c r="EI18" s="22">
        <v>0</v>
      </c>
      <c r="EJ18" s="22">
        <v>0</v>
      </c>
      <c r="EK18" s="22">
        <v>0</v>
      </c>
      <c r="EL18" s="22">
        <v>0</v>
      </c>
      <c r="EM18" s="22">
        <v>0</v>
      </c>
      <c r="EN18" s="22">
        <v>0</v>
      </c>
      <c r="EO18" s="22">
        <v>0</v>
      </c>
      <c r="EP18" s="22">
        <v>0</v>
      </c>
      <c r="EQ18" s="22">
        <v>0</v>
      </c>
      <c r="ER18" s="22">
        <v>0</v>
      </c>
      <c r="ES18" s="22">
        <v>0</v>
      </c>
      <c r="ET18" s="22">
        <v>0</v>
      </c>
      <c r="EU18" s="22">
        <v>0</v>
      </c>
      <c r="EV18" s="22">
        <v>0</v>
      </c>
      <c r="EW18" s="22">
        <v>0</v>
      </c>
      <c r="EX18" s="22">
        <v>0</v>
      </c>
      <c r="EY18" s="22">
        <v>0</v>
      </c>
      <c r="EZ18" s="22">
        <v>0</v>
      </c>
      <c r="FA18" s="22">
        <v>0</v>
      </c>
      <c r="FB18" s="22">
        <v>0</v>
      </c>
      <c r="FC18" s="22">
        <v>0</v>
      </c>
      <c r="FD18" s="22">
        <v>0</v>
      </c>
      <c r="FE18" s="22">
        <v>0</v>
      </c>
      <c r="FF18" s="22">
        <v>0</v>
      </c>
      <c r="FG18" s="22">
        <v>0</v>
      </c>
      <c r="FH18" s="22">
        <v>0</v>
      </c>
      <c r="FI18" s="22">
        <v>0</v>
      </c>
      <c r="FJ18" s="22">
        <v>0</v>
      </c>
      <c r="FK18" s="22">
        <v>0</v>
      </c>
      <c r="FL18" s="22">
        <v>0</v>
      </c>
      <c r="FM18" s="22">
        <v>0</v>
      </c>
      <c r="FN18" s="22">
        <v>0</v>
      </c>
      <c r="FO18" s="22">
        <v>0</v>
      </c>
      <c r="FP18" s="22">
        <v>0</v>
      </c>
      <c r="FQ18" s="22">
        <v>0</v>
      </c>
      <c r="FR18" s="22">
        <v>0</v>
      </c>
      <c r="FS18" s="22">
        <v>0</v>
      </c>
      <c r="FT18" s="22">
        <v>0</v>
      </c>
      <c r="FU18" s="22">
        <v>0</v>
      </c>
      <c r="FV18" s="22">
        <v>0</v>
      </c>
      <c r="FW18" s="22">
        <v>0</v>
      </c>
      <c r="FX18" s="22">
        <v>0</v>
      </c>
      <c r="FY18" s="22">
        <v>0</v>
      </c>
      <c r="FZ18" s="22">
        <v>0</v>
      </c>
      <c r="GA18" s="22">
        <v>0</v>
      </c>
      <c r="GB18" s="22">
        <v>0</v>
      </c>
      <c r="GC18" s="22">
        <v>0</v>
      </c>
      <c r="GD18" s="22">
        <v>0</v>
      </c>
      <c r="GE18" s="22">
        <v>0</v>
      </c>
      <c r="GF18" s="22">
        <v>0</v>
      </c>
      <c r="GG18" s="22">
        <v>0</v>
      </c>
      <c r="GH18" s="22">
        <v>0</v>
      </c>
      <c r="GI18" s="22">
        <v>0</v>
      </c>
      <c r="GJ18" s="22">
        <v>0</v>
      </c>
      <c r="GK18" s="22">
        <v>0</v>
      </c>
      <c r="GL18" s="22">
        <v>0</v>
      </c>
      <c r="GM18" s="22">
        <v>0</v>
      </c>
      <c r="GN18" s="22">
        <v>0</v>
      </c>
      <c r="GO18" s="22">
        <v>0</v>
      </c>
      <c r="GP18" s="22">
        <v>0</v>
      </c>
      <c r="GQ18" s="22">
        <v>0</v>
      </c>
      <c r="GR18" s="22">
        <v>0</v>
      </c>
      <c r="GS18" s="22">
        <v>0</v>
      </c>
      <c r="GT18" s="22">
        <v>0</v>
      </c>
      <c r="GU18" s="22">
        <v>0</v>
      </c>
      <c r="GV18" s="22">
        <v>0</v>
      </c>
      <c r="GW18" s="22">
        <v>0</v>
      </c>
      <c r="GX18" s="22">
        <v>0</v>
      </c>
      <c r="GY18" s="22">
        <v>0</v>
      </c>
      <c r="GZ18" s="22">
        <v>0</v>
      </c>
    </row>
    <row r="19" spans="1:208">
      <c r="A19" s="22" t="str">
        <f t="shared" si="0"/>
        <v>S5T15M</v>
      </c>
      <c r="B19" s="22" t="s">
        <v>220</v>
      </c>
      <c r="C19" s="22" t="s">
        <v>208</v>
      </c>
      <c r="D19" s="22" t="s">
        <v>211</v>
      </c>
      <c r="E19" s="22" t="s">
        <v>210</v>
      </c>
      <c r="F19" s="22" t="s">
        <v>208</v>
      </c>
      <c r="G19" s="22" t="s">
        <v>208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310.17</v>
      </c>
      <c r="BH19" s="22">
        <v>315.54000000000002</v>
      </c>
      <c r="BI19" s="22">
        <v>321</v>
      </c>
      <c r="BJ19" s="22">
        <v>326.51</v>
      </c>
      <c r="BK19" s="22">
        <v>332.01</v>
      </c>
      <c r="BL19" s="22">
        <v>337.51</v>
      </c>
      <c r="BM19" s="22">
        <v>343.01</v>
      </c>
      <c r="BN19" s="22">
        <v>348.48</v>
      </c>
      <c r="BO19" s="22">
        <v>353.97</v>
      </c>
      <c r="BP19" s="22">
        <v>359.49</v>
      </c>
      <c r="BQ19" s="22">
        <v>365.07</v>
      </c>
      <c r="BR19" s="22">
        <v>370.67</v>
      </c>
      <c r="BS19" s="22">
        <v>376.27</v>
      </c>
      <c r="BT19" s="22">
        <v>381.92</v>
      </c>
      <c r="BU19" s="22">
        <v>387.62</v>
      </c>
      <c r="BV19" s="22">
        <v>393.38</v>
      </c>
      <c r="BW19" s="22">
        <v>399.21</v>
      </c>
      <c r="BX19" s="22">
        <v>405.05</v>
      </c>
      <c r="BY19" s="22">
        <v>411.06</v>
      </c>
      <c r="BZ19" s="22">
        <v>417.25</v>
      </c>
      <c r="CA19" s="22">
        <v>423.66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0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0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</row>
    <row r="20" spans="1:208">
      <c r="A20" s="22" t="str">
        <f t="shared" si="0"/>
        <v>S5T20F</v>
      </c>
      <c r="B20" s="22" t="s">
        <v>221</v>
      </c>
      <c r="C20" s="22" t="s">
        <v>208</v>
      </c>
      <c r="D20" s="22" t="s">
        <v>211</v>
      </c>
      <c r="E20" s="22" t="s">
        <v>209</v>
      </c>
      <c r="F20" s="22" t="s">
        <v>208</v>
      </c>
      <c r="G20" s="22" t="s">
        <v>208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277.47000000000003</v>
      </c>
      <c r="BH20" s="22">
        <v>282.66000000000003</v>
      </c>
      <c r="BI20" s="22">
        <v>287.92</v>
      </c>
      <c r="BJ20" s="22">
        <v>293.23</v>
      </c>
      <c r="BK20" s="22">
        <v>298.55</v>
      </c>
      <c r="BL20" s="22">
        <v>303.87</v>
      </c>
      <c r="BM20" s="22">
        <v>309.31</v>
      </c>
      <c r="BN20" s="22">
        <v>314.73</v>
      </c>
      <c r="BO20" s="22">
        <v>320.2</v>
      </c>
      <c r="BP20" s="22">
        <v>325.67</v>
      </c>
      <c r="BQ20" s="22">
        <v>331.18</v>
      </c>
      <c r="BR20" s="22">
        <v>336.72</v>
      </c>
      <c r="BS20" s="22">
        <v>342.27</v>
      </c>
      <c r="BT20" s="22">
        <v>347.91</v>
      </c>
      <c r="BU20" s="22">
        <v>353.61</v>
      </c>
      <c r="BV20" s="22">
        <v>359.43</v>
      </c>
      <c r="BW20" s="22">
        <v>365.3</v>
      </c>
      <c r="BX20" s="22">
        <v>371.24</v>
      </c>
      <c r="BY20" s="22">
        <v>377.24</v>
      </c>
      <c r="BZ20" s="22">
        <v>383.34</v>
      </c>
      <c r="CA20" s="22">
        <v>389.66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0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0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</row>
    <row r="21" spans="1:208">
      <c r="A21" s="22" t="str">
        <f t="shared" si="0"/>
        <v>S5T20M</v>
      </c>
      <c r="B21" s="22" t="s">
        <v>221</v>
      </c>
      <c r="C21" s="22" t="s">
        <v>208</v>
      </c>
      <c r="D21" s="22" t="s">
        <v>211</v>
      </c>
      <c r="E21" s="22" t="s">
        <v>210</v>
      </c>
      <c r="F21" s="22" t="s">
        <v>208</v>
      </c>
      <c r="G21" s="22" t="s">
        <v>208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310.17</v>
      </c>
      <c r="BH21" s="22">
        <v>315.54000000000002</v>
      </c>
      <c r="BI21" s="22">
        <v>321</v>
      </c>
      <c r="BJ21" s="22">
        <v>326.51</v>
      </c>
      <c r="BK21" s="22">
        <v>332.01</v>
      </c>
      <c r="BL21" s="22">
        <v>337.51</v>
      </c>
      <c r="BM21" s="22">
        <v>343.01</v>
      </c>
      <c r="BN21" s="22">
        <v>348.48</v>
      </c>
      <c r="BO21" s="22">
        <v>353.97</v>
      </c>
      <c r="BP21" s="22">
        <v>359.49</v>
      </c>
      <c r="BQ21" s="22">
        <v>365.07</v>
      </c>
      <c r="BR21" s="22">
        <v>370.67</v>
      </c>
      <c r="BS21" s="22">
        <v>376.27</v>
      </c>
      <c r="BT21" s="22">
        <v>381.92</v>
      </c>
      <c r="BU21" s="22">
        <v>387.62</v>
      </c>
      <c r="BV21" s="22">
        <v>393.38</v>
      </c>
      <c r="BW21" s="22">
        <v>399.21</v>
      </c>
      <c r="BX21" s="22">
        <v>405.05</v>
      </c>
      <c r="BY21" s="22">
        <v>411.06</v>
      </c>
      <c r="BZ21" s="22">
        <v>417.25</v>
      </c>
      <c r="CA21" s="22">
        <v>423.66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22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22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</row>
    <row r="22" spans="1:208">
      <c r="A22" s="22" t="str">
        <f t="shared" si="0"/>
        <v>S5T25F</v>
      </c>
      <c r="B22" s="22" t="s">
        <v>222</v>
      </c>
      <c r="C22" s="22" t="s">
        <v>208</v>
      </c>
      <c r="D22" s="22" t="s">
        <v>211</v>
      </c>
      <c r="E22" s="22" t="s">
        <v>209</v>
      </c>
      <c r="F22" s="22" t="s">
        <v>208</v>
      </c>
      <c r="G22" s="22" t="s">
        <v>208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277.47000000000003</v>
      </c>
      <c r="BH22" s="22">
        <v>282.66000000000003</v>
      </c>
      <c r="BI22" s="22">
        <v>287.92</v>
      </c>
      <c r="BJ22" s="22">
        <v>293.23</v>
      </c>
      <c r="BK22" s="22">
        <v>298.55</v>
      </c>
      <c r="BL22" s="22">
        <v>303.87</v>
      </c>
      <c r="BM22" s="22">
        <v>309.31</v>
      </c>
      <c r="BN22" s="22">
        <v>314.73</v>
      </c>
      <c r="BO22" s="22">
        <v>320.2</v>
      </c>
      <c r="BP22" s="22">
        <v>325.67</v>
      </c>
      <c r="BQ22" s="22">
        <v>331.18</v>
      </c>
      <c r="BR22" s="22">
        <v>336.72</v>
      </c>
      <c r="BS22" s="22">
        <v>342.27</v>
      </c>
      <c r="BT22" s="22">
        <v>347.91</v>
      </c>
      <c r="BU22" s="22">
        <v>353.61</v>
      </c>
      <c r="BV22" s="22">
        <v>359.43</v>
      </c>
      <c r="BW22" s="22">
        <v>365.3</v>
      </c>
      <c r="BX22" s="22">
        <v>371.24</v>
      </c>
      <c r="BY22" s="22">
        <v>377.24</v>
      </c>
      <c r="BZ22" s="22">
        <v>383.34</v>
      </c>
      <c r="CA22" s="22">
        <v>389.66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</row>
    <row r="23" spans="1:208">
      <c r="A23" s="22" t="str">
        <f t="shared" si="0"/>
        <v>S5T25M</v>
      </c>
      <c r="B23" s="22" t="s">
        <v>222</v>
      </c>
      <c r="C23" s="22" t="s">
        <v>208</v>
      </c>
      <c r="D23" s="22" t="s">
        <v>211</v>
      </c>
      <c r="E23" s="22" t="s">
        <v>210</v>
      </c>
      <c r="F23" s="22" t="s">
        <v>208</v>
      </c>
      <c r="G23" s="22" t="s">
        <v>208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310.17</v>
      </c>
      <c r="BH23" s="22">
        <v>315.54000000000002</v>
      </c>
      <c r="BI23" s="22">
        <v>321</v>
      </c>
      <c r="BJ23" s="22">
        <v>326.51</v>
      </c>
      <c r="BK23" s="22">
        <v>332.01</v>
      </c>
      <c r="BL23" s="22">
        <v>337.51</v>
      </c>
      <c r="BM23" s="22">
        <v>343.01</v>
      </c>
      <c r="BN23" s="22">
        <v>348.48</v>
      </c>
      <c r="BO23" s="22">
        <v>353.97</v>
      </c>
      <c r="BP23" s="22">
        <v>359.49</v>
      </c>
      <c r="BQ23" s="22">
        <v>365.07</v>
      </c>
      <c r="BR23" s="22">
        <v>370.67</v>
      </c>
      <c r="BS23" s="22">
        <v>376.27</v>
      </c>
      <c r="BT23" s="22">
        <v>381.92</v>
      </c>
      <c r="BU23" s="22">
        <v>387.62</v>
      </c>
      <c r="BV23" s="22">
        <v>393.38</v>
      </c>
      <c r="BW23" s="22">
        <v>399.21</v>
      </c>
      <c r="BX23" s="22">
        <v>405.05</v>
      </c>
      <c r="BY23" s="22">
        <v>411.06</v>
      </c>
      <c r="BZ23" s="22">
        <v>417.25</v>
      </c>
      <c r="CA23" s="22">
        <v>423.66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</row>
    <row r="24" spans="1:208">
      <c r="A24" s="22" t="str">
        <f t="shared" si="0"/>
        <v>S5T30F</v>
      </c>
      <c r="B24" s="22" t="s">
        <v>223</v>
      </c>
      <c r="C24" s="22" t="s">
        <v>208</v>
      </c>
      <c r="D24" s="22" t="s">
        <v>211</v>
      </c>
      <c r="E24" s="22" t="s">
        <v>209</v>
      </c>
      <c r="F24" s="22" t="s">
        <v>208</v>
      </c>
      <c r="G24" s="22" t="s">
        <v>208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277.47000000000003</v>
      </c>
      <c r="BH24" s="22">
        <v>282.66000000000003</v>
      </c>
      <c r="BI24" s="22">
        <v>287.92</v>
      </c>
      <c r="BJ24" s="22">
        <v>293.23</v>
      </c>
      <c r="BK24" s="22">
        <v>298.55</v>
      </c>
      <c r="BL24" s="22">
        <v>303.87</v>
      </c>
      <c r="BM24" s="22">
        <v>309.31</v>
      </c>
      <c r="BN24" s="22">
        <v>314.73</v>
      </c>
      <c r="BO24" s="22">
        <v>320.2</v>
      </c>
      <c r="BP24" s="22">
        <v>325.67</v>
      </c>
      <c r="BQ24" s="22">
        <v>331.18</v>
      </c>
      <c r="BR24" s="22">
        <v>336.72</v>
      </c>
      <c r="BS24" s="22">
        <v>342.27</v>
      </c>
      <c r="BT24" s="22">
        <v>347.91</v>
      </c>
      <c r="BU24" s="22">
        <v>353.61</v>
      </c>
      <c r="BV24" s="22">
        <v>359.43</v>
      </c>
      <c r="BW24" s="22">
        <v>365.3</v>
      </c>
      <c r="BX24" s="22">
        <v>371.24</v>
      </c>
      <c r="BY24" s="22">
        <v>377.24</v>
      </c>
      <c r="BZ24" s="22">
        <v>383.34</v>
      </c>
      <c r="CA24" s="22">
        <v>389.66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</row>
    <row r="25" spans="1:208">
      <c r="A25" s="22" t="str">
        <f t="shared" si="0"/>
        <v>S5T30M</v>
      </c>
      <c r="B25" s="22" t="s">
        <v>223</v>
      </c>
      <c r="C25" s="22" t="s">
        <v>208</v>
      </c>
      <c r="D25" s="22" t="s">
        <v>211</v>
      </c>
      <c r="E25" s="22" t="s">
        <v>210</v>
      </c>
      <c r="F25" s="22" t="s">
        <v>208</v>
      </c>
      <c r="G25" s="22" t="s">
        <v>208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310.17</v>
      </c>
      <c r="BH25" s="22">
        <v>315.54000000000002</v>
      </c>
      <c r="BI25" s="22">
        <v>321</v>
      </c>
      <c r="BJ25" s="22">
        <v>326.51</v>
      </c>
      <c r="BK25" s="22">
        <v>332.01</v>
      </c>
      <c r="BL25" s="22">
        <v>337.51</v>
      </c>
      <c r="BM25" s="22">
        <v>343.01</v>
      </c>
      <c r="BN25" s="22">
        <v>348.48</v>
      </c>
      <c r="BO25" s="22">
        <v>353.97</v>
      </c>
      <c r="BP25" s="22">
        <v>359.49</v>
      </c>
      <c r="BQ25" s="22">
        <v>365.07</v>
      </c>
      <c r="BR25" s="22">
        <v>370.67</v>
      </c>
      <c r="BS25" s="22">
        <v>376.27</v>
      </c>
      <c r="BT25" s="22">
        <v>381.92</v>
      </c>
      <c r="BU25" s="22">
        <v>387.62</v>
      </c>
      <c r="BV25" s="22">
        <v>393.38</v>
      </c>
      <c r="BW25" s="22">
        <v>399.21</v>
      </c>
      <c r="BX25" s="22">
        <v>405.05</v>
      </c>
      <c r="BY25" s="22">
        <v>411.06</v>
      </c>
      <c r="BZ25" s="22">
        <v>417.25</v>
      </c>
      <c r="CA25" s="22">
        <v>423.66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</row>
    <row r="26" spans="1:208">
      <c r="A26" s="22" t="str">
        <f t="shared" si="0"/>
        <v>S5T40F</v>
      </c>
      <c r="B26" s="22" t="s">
        <v>224</v>
      </c>
      <c r="C26" s="22" t="s">
        <v>208</v>
      </c>
      <c r="D26" s="22" t="s">
        <v>211</v>
      </c>
      <c r="E26" s="22" t="s">
        <v>209</v>
      </c>
      <c r="F26" s="22" t="s">
        <v>208</v>
      </c>
      <c r="G26" s="22" t="s">
        <v>208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277.47000000000003</v>
      </c>
      <c r="BH26" s="22">
        <v>282.66000000000003</v>
      </c>
      <c r="BI26" s="22">
        <v>287.92</v>
      </c>
      <c r="BJ26" s="22">
        <v>293.23</v>
      </c>
      <c r="BK26" s="22">
        <v>298.55</v>
      </c>
      <c r="BL26" s="22">
        <v>303.87</v>
      </c>
      <c r="BM26" s="22">
        <v>309.31</v>
      </c>
      <c r="BN26" s="22">
        <v>314.73</v>
      </c>
      <c r="BO26" s="22">
        <v>320.2</v>
      </c>
      <c r="BP26" s="22">
        <v>325.67</v>
      </c>
      <c r="BQ26" s="22">
        <v>331.18</v>
      </c>
      <c r="BR26" s="22">
        <v>336.72</v>
      </c>
      <c r="BS26" s="22">
        <v>342.27</v>
      </c>
      <c r="BT26" s="22">
        <v>347.91</v>
      </c>
      <c r="BU26" s="22">
        <v>353.61</v>
      </c>
      <c r="BV26" s="22">
        <v>359.43</v>
      </c>
      <c r="BW26" s="22">
        <v>365.3</v>
      </c>
      <c r="BX26" s="22">
        <v>371.24</v>
      </c>
      <c r="BY26" s="22">
        <v>377.24</v>
      </c>
      <c r="BZ26" s="22">
        <v>383.34</v>
      </c>
      <c r="CA26" s="22">
        <v>389.66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</row>
    <row r="27" spans="1:208">
      <c r="A27" s="22" t="str">
        <f t="shared" si="0"/>
        <v>S5T40M</v>
      </c>
      <c r="B27" s="22" t="s">
        <v>224</v>
      </c>
      <c r="C27" s="22" t="s">
        <v>208</v>
      </c>
      <c r="D27" s="22" t="s">
        <v>211</v>
      </c>
      <c r="E27" s="22" t="s">
        <v>210</v>
      </c>
      <c r="F27" s="22" t="s">
        <v>208</v>
      </c>
      <c r="G27" s="22" t="s">
        <v>208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310.17</v>
      </c>
      <c r="BH27" s="22">
        <v>315.54000000000002</v>
      </c>
      <c r="BI27" s="22">
        <v>321</v>
      </c>
      <c r="BJ27" s="22">
        <v>326.51</v>
      </c>
      <c r="BK27" s="22">
        <v>332.01</v>
      </c>
      <c r="BL27" s="22">
        <v>337.51</v>
      </c>
      <c r="BM27" s="22">
        <v>343.01</v>
      </c>
      <c r="BN27" s="22">
        <v>348.48</v>
      </c>
      <c r="BO27" s="22">
        <v>353.97</v>
      </c>
      <c r="BP27" s="22">
        <v>359.49</v>
      </c>
      <c r="BQ27" s="22">
        <v>365.07</v>
      </c>
      <c r="BR27" s="22">
        <v>370.67</v>
      </c>
      <c r="BS27" s="22">
        <v>376.27</v>
      </c>
      <c r="BT27" s="22">
        <v>381.92</v>
      </c>
      <c r="BU27" s="22">
        <v>387.62</v>
      </c>
      <c r="BV27" s="22">
        <v>393.38</v>
      </c>
      <c r="BW27" s="22">
        <v>399.21</v>
      </c>
      <c r="BX27" s="22">
        <v>405.05</v>
      </c>
      <c r="BY27" s="22">
        <v>411.06</v>
      </c>
      <c r="BZ27" s="22">
        <v>417.25</v>
      </c>
      <c r="CA27" s="22">
        <v>423.66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</row>
    <row r="28" spans="1:208">
      <c r="A28" s="22" t="str">
        <f t="shared" si="0"/>
        <v>S5T50F</v>
      </c>
      <c r="B28" s="22" t="s">
        <v>225</v>
      </c>
      <c r="C28" s="22" t="s">
        <v>208</v>
      </c>
      <c r="D28" s="22" t="s">
        <v>211</v>
      </c>
      <c r="E28" s="22" t="s">
        <v>209</v>
      </c>
      <c r="F28" s="22" t="s">
        <v>208</v>
      </c>
      <c r="G28" s="22" t="s">
        <v>208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277.47000000000003</v>
      </c>
      <c r="BH28" s="22">
        <v>282.66000000000003</v>
      </c>
      <c r="BI28" s="22">
        <v>287.92</v>
      </c>
      <c r="BJ28" s="22">
        <v>293.23</v>
      </c>
      <c r="BK28" s="22">
        <v>298.55</v>
      </c>
      <c r="BL28" s="22">
        <v>303.87</v>
      </c>
      <c r="BM28" s="22">
        <v>309.31</v>
      </c>
      <c r="BN28" s="22">
        <v>314.73</v>
      </c>
      <c r="BO28" s="22">
        <v>320.2</v>
      </c>
      <c r="BP28" s="22">
        <v>325.67</v>
      </c>
      <c r="BQ28" s="22">
        <v>331.18</v>
      </c>
      <c r="BR28" s="22">
        <v>336.72</v>
      </c>
      <c r="BS28" s="22">
        <v>342.27</v>
      </c>
      <c r="BT28" s="22">
        <v>347.91</v>
      </c>
      <c r="BU28" s="22">
        <v>353.61</v>
      </c>
      <c r="BV28" s="22">
        <v>359.43</v>
      </c>
      <c r="BW28" s="22">
        <v>365.3</v>
      </c>
      <c r="BX28" s="22">
        <v>371.24</v>
      </c>
      <c r="BY28" s="22">
        <v>377.24</v>
      </c>
      <c r="BZ28" s="22">
        <v>383.34</v>
      </c>
      <c r="CA28" s="22">
        <v>389.66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</row>
    <row r="29" spans="1:208">
      <c r="A29" s="22" t="str">
        <f t="shared" si="0"/>
        <v>S5T50M</v>
      </c>
      <c r="B29" s="22" t="s">
        <v>225</v>
      </c>
      <c r="C29" s="22" t="s">
        <v>208</v>
      </c>
      <c r="D29" s="22" t="s">
        <v>211</v>
      </c>
      <c r="E29" s="22" t="s">
        <v>210</v>
      </c>
      <c r="F29" s="22" t="s">
        <v>208</v>
      </c>
      <c r="G29" s="22" t="s">
        <v>208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310.17</v>
      </c>
      <c r="BH29" s="22">
        <v>315.54000000000002</v>
      </c>
      <c r="BI29" s="22">
        <v>321</v>
      </c>
      <c r="BJ29" s="22">
        <v>326.51</v>
      </c>
      <c r="BK29" s="22">
        <v>332.01</v>
      </c>
      <c r="BL29" s="22">
        <v>337.51</v>
      </c>
      <c r="BM29" s="22">
        <v>343.01</v>
      </c>
      <c r="BN29" s="22">
        <v>348.48</v>
      </c>
      <c r="BO29" s="22">
        <v>353.97</v>
      </c>
      <c r="BP29" s="22">
        <v>359.49</v>
      </c>
      <c r="BQ29" s="22">
        <v>365.07</v>
      </c>
      <c r="BR29" s="22">
        <v>370.67</v>
      </c>
      <c r="BS29" s="22">
        <v>376.27</v>
      </c>
      <c r="BT29" s="22">
        <v>381.92</v>
      </c>
      <c r="BU29" s="22">
        <v>387.62</v>
      </c>
      <c r="BV29" s="22">
        <v>393.38</v>
      </c>
      <c r="BW29" s="22">
        <v>399.21</v>
      </c>
      <c r="BX29" s="22">
        <v>405.05</v>
      </c>
      <c r="BY29" s="22">
        <v>411.06</v>
      </c>
      <c r="BZ29" s="22">
        <v>417.25</v>
      </c>
      <c r="CA29" s="22">
        <v>423.66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</row>
  </sheetData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5" sqref="A15"/>
    </sheetView>
  </sheetViews>
  <sheetFormatPr baseColWidth="10" defaultColWidth="8.625" defaultRowHeight="15" x14ac:dyDescent="0"/>
  <cols>
    <col min="1" max="1" width="12.125" bestFit="1" customWidth="1"/>
    <col min="2" max="2" width="10.75" customWidth="1"/>
  </cols>
  <sheetData>
    <row r="1" spans="1:3">
      <c r="A1" t="s">
        <v>226</v>
      </c>
      <c r="B1">
        <v>12</v>
      </c>
      <c r="C1">
        <v>0.09</v>
      </c>
    </row>
    <row r="2" spans="1:3">
      <c r="A2" t="s">
        <v>227</v>
      </c>
      <c r="B2">
        <v>4</v>
      </c>
      <c r="C2">
        <v>0.27</v>
      </c>
    </row>
    <row r="3" spans="1:3">
      <c r="A3" t="s">
        <v>228</v>
      </c>
      <c r="B3">
        <v>2</v>
      </c>
      <c r="C3">
        <v>0.52</v>
      </c>
    </row>
    <row r="4" spans="1:3">
      <c r="A4" t="s">
        <v>229</v>
      </c>
      <c r="B4">
        <v>1</v>
      </c>
      <c r="C4">
        <v>1</v>
      </c>
    </row>
    <row r="7" spans="1:3">
      <c r="A7" t="s">
        <v>266</v>
      </c>
      <c r="B7">
        <v>5</v>
      </c>
    </row>
    <row r="8" spans="1:3">
      <c r="A8" t="s">
        <v>267</v>
      </c>
      <c r="B8">
        <v>10</v>
      </c>
    </row>
    <row r="11" spans="1:3">
      <c r="A11">
        <v>100000</v>
      </c>
    </row>
    <row r="12" spans="1:3">
      <c r="A12">
        <v>150000</v>
      </c>
    </row>
    <row r="13" spans="1:3">
      <c r="A13">
        <v>200000</v>
      </c>
    </row>
    <row r="14" spans="1:3">
      <c r="A14">
        <v>250000</v>
      </c>
    </row>
    <row r="15" spans="1:3">
      <c r="A15">
        <v>300000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sheet (PRM)</vt:lpstr>
      <vt:lpstr>PremiumRate_iBegin</vt:lpstr>
      <vt:lpstr>Calculate Factor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Wiboonora</dc:creator>
  <cp:lastModifiedBy>Cédric Arnoult</cp:lastModifiedBy>
  <cp:lastPrinted>2015-12-15T08:30:11Z</cp:lastPrinted>
  <dcterms:created xsi:type="dcterms:W3CDTF">2015-12-15T04:13:57Z</dcterms:created>
  <dcterms:modified xsi:type="dcterms:W3CDTF">2016-02-24T14:57:20Z</dcterms:modified>
</cp:coreProperties>
</file>