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Sheet1!$A$1:$B$100</definedName>
  </definedNames>
  <calcPr calcId="124519" fullCalcOnLoad="1"/>
</workbook>
</file>

<file path=xl/sharedStrings.xml><?xml version="1.0" encoding="utf-8"?>
<sst xmlns="http://schemas.openxmlformats.org/spreadsheetml/2006/main" count="147" uniqueCount="78">
  <si>
    <t>Регион</t>
  </si>
  <si>
    <t>Общая площадь</t>
  </si>
  <si>
    <t>id</t>
  </si>
  <si>
    <t>Название</t>
  </si>
  <si>
    <t>Цена за кв.м</t>
  </si>
  <si>
    <t>Цена</t>
  </si>
  <si>
    <t>Адрес</t>
  </si>
  <si>
    <t>Окончания подачи заявок</t>
  </si>
  <si>
    <t>Кадастровый номер</t>
  </si>
  <si>
    <t>Кадастровая стоимость</t>
  </si>
  <si>
    <t>Форма проведения</t>
  </si>
  <si>
    <t>Имущество</t>
  </si>
  <si>
    <t>21</t>
  </si>
  <si>
    <t>58</t>
  </si>
  <si>
    <t>91</t>
  </si>
  <si>
    <t>16</t>
  </si>
  <si>
    <t>12</t>
  </si>
  <si>
    <t>Нежилое помещение</t>
  </si>
  <si>
    <t xml:space="preserve">Нежилое помещение </t>
  </si>
  <si>
    <t xml:space="preserve">Муниципальное имущество города Шумерля Чувашской Республики: нежилое помещение в многоквартирном доме </t>
  </si>
  <si>
    <t xml:space="preserve">Помещение , назначение: нежилое; наименование: нежилое помещение; номер, тип этажа, на котором расположено помещение: этаж № 2; </t>
  </si>
  <si>
    <t>Нежилое помещение, помещение 2б, расположенное на первом этаже двухэтажного кир-пичного нежилого здания.Нежилое помещение, помещение 2в, расположенное на первом и втором этажах двухэтажного кирпичного нежилого здания.Нежилое помещение, помещение 2г, расположенное на втором этаже двухэтажного кирпичного нежилого здания.</t>
  </si>
  <si>
    <t>Нежилое помещение, назначение: нежилое, количество этажей - 1, инвентарный N Р19/450-3-н</t>
  </si>
  <si>
    <t xml:space="preserve">помещения 1 этажа и подвала </t>
  </si>
  <si>
    <t xml:space="preserve">помещения 1 этажа </t>
  </si>
  <si>
    <t xml:space="preserve">помещения 2 этажа </t>
  </si>
  <si>
    <t>Помещение, назначение: нежилое, этаж 1, номера на поэтажном плане поз. 1 - 13, 15 - 22</t>
  </si>
  <si>
    <t>Нежилое помещение .с земельным участком (для размещения хозяйственного магазина) .</t>
  </si>
  <si>
    <t>Нежилое помещение .</t>
  </si>
  <si>
    <t>Чувашская Республика, г. Чебоксары, ул. Ленинского Комсомола, д. 25, корп. 1, пом. 10.4</t>
  </si>
  <si>
    <t>Чувашская Республика, г. Чебоксары, ул. Ленинского Комсомола, д. 25, корп. 2, пом. 9</t>
  </si>
  <si>
    <t>Чувашская Республика, г. Чебоксары, ул. Ленинского Комсомола, д. 25, корп. 2, пом. 1</t>
  </si>
  <si>
    <t>Чувашская Республика, г. Чебоксары, ул. Ленинского Комсомола, д. 25, корп. 1, пом. 10.12</t>
  </si>
  <si>
    <t>Чувашская Республика, г. Чебоксары, ул. Ленинского Комсомола, д. 25, корп. 1, пом. 10.11</t>
  </si>
  <si>
    <t>Чувашская Республика, Чебоксарский район, Синьяльское сельское поселение, д. Аркасы, ул. Садовая, д. 35 А, пом. 7</t>
  </si>
  <si>
    <t>г. Пенза, ул. Ново - Тамбовская, 29</t>
  </si>
  <si>
    <t>Чувашская Республика, город Шумерля, улица Карла Маркса, дом 21.</t>
  </si>
  <si>
    <t>Пензенская область, г. Пенза, Октябрьский район, Пятый Виноградный проезд, д. 18; .</t>
  </si>
  <si>
    <t>Чувашская Республика - Чувашия, р-н Урмарский, д. Саруй, ул. Молодежная, д. 2а, пом. 2</t>
  </si>
  <si>
    <t>по ул.Габдуллы Тукая, д.92, пом.1001</t>
  </si>
  <si>
    <t>по ул.Центральная, д.40а, кв.1001, (ж.м.Отары)</t>
  </si>
  <si>
    <t>по ул.Габдуллы Тукая, д.92, пом.1000</t>
  </si>
  <si>
    <t>по ул.Центральная, д.40а, кв.1002, (ж.м.Отары)</t>
  </si>
  <si>
    <t>по ул.Центральная, д.40а, пом.1003, (ж.м.Отары)</t>
  </si>
  <si>
    <t>Республика Марий Эл, г. Йошкар-Ола, ул. Красноармейская, д. 103а</t>
  </si>
  <si>
    <t>РМЭ, Медведевский район, с. Азаново, ул. Советская, д.13А, принадлежащие ПК «Медведевское райпо»</t>
  </si>
  <si>
    <t>РМЭ, Медведевский район, п. Сурок, ул. Мира, д.4, принадлежащее ПК «Медведевское райпо».</t>
  </si>
  <si>
    <t>01 08 22 14:00</t>
  </si>
  <si>
    <t>01 08 22 06:00</t>
  </si>
  <si>
    <t>26 07 22 13:00</t>
  </si>
  <si>
    <t>25 07 22 13:00</t>
  </si>
  <si>
    <t>18 07 22 20:00</t>
  </si>
  <si>
    <t>17 07 22 17:00</t>
  </si>
  <si>
    <t>12 07 22 09:00</t>
  </si>
  <si>
    <t>11 07 22 14:30</t>
  </si>
  <si>
    <t>11 07 22 14:00</t>
  </si>
  <si>
    <t>21:01:030310:2531</t>
  </si>
  <si>
    <t>21:01:030310:2749</t>
  </si>
  <si>
    <t>21:01:030310:2741</t>
  </si>
  <si>
    <t>21:01:030310:2539</t>
  </si>
  <si>
    <t>21:01:030310:2538</t>
  </si>
  <si>
    <t>21:02:010510:988</t>
  </si>
  <si>
    <t xml:space="preserve">21:05:010119:220, </t>
  </si>
  <si>
    <t>58:29:1007005:5650</t>
  </si>
  <si>
    <t>21:19:170103:2962,</t>
  </si>
  <si>
    <t>21:19:110301:628</t>
  </si>
  <si>
    <t>16:50:011716:479</t>
  </si>
  <si>
    <t>16:50:170532:88</t>
  </si>
  <si>
    <t>16:50:011716:165</t>
  </si>
  <si>
    <t>16:50:170532:89</t>
  </si>
  <si>
    <t>16:50:170532:90</t>
  </si>
  <si>
    <t xml:space="preserve">12:05:0000000:12935, </t>
  </si>
  <si>
    <t xml:space="preserve">12:04:0270104:71 </t>
  </si>
  <si>
    <t xml:space="preserve">12:04:0261801:11, </t>
  </si>
  <si>
    <t>EA</t>
  </si>
  <si>
    <t>PP</t>
  </si>
  <si>
    <t>Должников</t>
  </si>
  <si>
    <t>Муниципальное</t>
  </si>
</sst>
</file>

<file path=xl/styles.xml><?xml version="1.0" encoding="utf-8"?>
<styleSheet xmlns="http://schemas.openxmlformats.org/spreadsheetml/2006/main">
  <numFmts count="2">
    <numFmt numFmtId="164" formatCode="# ##0.0 м2"/>
    <numFmt numFmtId="165" formatCode="# ### ##0 ₽"/>
  </numFmts>
  <fonts count="3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/>
  </sheetViews>
  <sheetFormatPr defaultRowHeight="15"/>
  <cols>
    <col min="2" max="2" width="3.7109375" customWidth="1"/>
    <col min="3" max="3" width="9.7109375" style="1" customWidth="1"/>
    <col min="4" max="4" width="22.7109375" style="2" customWidth="1"/>
    <col min="5" max="5" width="40.7109375" customWidth="1"/>
    <col min="6" max="7" width="12.7109375" style="3" customWidth="1"/>
    <col min="8" max="8" width="40.7109375" customWidth="1"/>
    <col min="9" max="9" width="12.7109375" customWidth="1"/>
    <col min="10" max="10" width="18.7109375" customWidth="1"/>
    <col min="11" max="11" width="12.7109375" style="3" customWidth="1"/>
  </cols>
  <sheetData>
    <row r="1" spans="1:1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>
      <c r="A2" s="4">
        <v>0</v>
      </c>
      <c r="B2" t="s">
        <v>12</v>
      </c>
      <c r="C2" s="1">
        <v>186</v>
      </c>
      <c r="D2" s="2">
        <f>HYPERLINK("https://torgi.gov.ru/new/public/lots/lot/21000025550000000040_8/(lotInfo:info)", "21000025550000000040_8")</f>
        <v>0</v>
      </c>
      <c r="E2" t="s">
        <v>17</v>
      </c>
      <c r="F2" s="3">
        <v>44708.77956989247</v>
      </c>
      <c r="G2" s="3">
        <v>8315833</v>
      </c>
      <c r="H2" t="s">
        <v>29</v>
      </c>
      <c r="I2" t="s">
        <v>47</v>
      </c>
      <c r="J2" t="s">
        <v>56</v>
      </c>
      <c r="L2" t="s">
        <v>74</v>
      </c>
      <c r="M2" t="s">
        <v>76</v>
      </c>
    </row>
    <row r="3" spans="1:13">
      <c r="A3" s="4">
        <v>1</v>
      </c>
      <c r="B3" t="s">
        <v>12</v>
      </c>
      <c r="C3" s="1">
        <v>154.6</v>
      </c>
      <c r="D3" s="2">
        <f>HYPERLINK("https://torgi.gov.ru/new/public/lots/lot/21000025550000000040_6/(lotInfo:info)", "21000025550000000040_6")</f>
        <v>0</v>
      </c>
      <c r="E3" t="s">
        <v>17</v>
      </c>
      <c r="F3" s="3">
        <v>37106.51358344114</v>
      </c>
      <c r="G3" s="3">
        <v>5736667</v>
      </c>
      <c r="H3" t="s">
        <v>30</v>
      </c>
      <c r="I3" t="s">
        <v>47</v>
      </c>
      <c r="J3" t="s">
        <v>57</v>
      </c>
      <c r="L3" t="s">
        <v>74</v>
      </c>
      <c r="M3" t="s">
        <v>76</v>
      </c>
    </row>
    <row r="4" spans="1:13">
      <c r="A4" s="4">
        <v>2</v>
      </c>
      <c r="B4" t="s">
        <v>12</v>
      </c>
      <c r="C4" s="1">
        <v>194</v>
      </c>
      <c r="D4" s="2">
        <f>HYPERLINK("https://torgi.gov.ru/new/public/lots/lot/21000025550000000040_5/(lotInfo:info)", "21000025550000000040_5")</f>
        <v>0</v>
      </c>
      <c r="E4" t="s">
        <v>17</v>
      </c>
      <c r="F4" s="3">
        <v>44707.90206185567</v>
      </c>
      <c r="G4" s="3">
        <v>8673333</v>
      </c>
      <c r="H4" t="s">
        <v>31</v>
      </c>
      <c r="I4" t="s">
        <v>47</v>
      </c>
      <c r="J4" t="s">
        <v>58</v>
      </c>
      <c r="L4" t="s">
        <v>74</v>
      </c>
      <c r="M4" t="s">
        <v>76</v>
      </c>
    </row>
    <row r="5" spans="1:13">
      <c r="A5" s="4">
        <v>3</v>
      </c>
      <c r="B5" t="s">
        <v>12</v>
      </c>
      <c r="C5" s="1">
        <v>143.6</v>
      </c>
      <c r="D5" s="2">
        <f>HYPERLINK("https://torgi.gov.ru/new/public/lots/lot/21000025550000000040_7/(lotInfo:info)", "21000025550000000040_7")</f>
        <v>0</v>
      </c>
      <c r="E5" t="s">
        <v>17</v>
      </c>
      <c r="F5" s="3">
        <v>37523.21030640668</v>
      </c>
      <c r="G5" s="3">
        <v>5388333</v>
      </c>
      <c r="H5" t="s">
        <v>32</v>
      </c>
      <c r="I5" t="s">
        <v>47</v>
      </c>
      <c r="J5" t="s">
        <v>59</v>
      </c>
      <c r="L5" t="s">
        <v>74</v>
      </c>
      <c r="M5" t="s">
        <v>76</v>
      </c>
    </row>
    <row r="6" spans="1:13">
      <c r="A6" s="4">
        <v>4</v>
      </c>
      <c r="B6" t="s">
        <v>12</v>
      </c>
      <c r="C6" s="1">
        <v>126.2</v>
      </c>
      <c r="D6" s="2">
        <f>HYPERLINK("https://torgi.gov.ru/new/public/lots/lot/21000025550000000040_9/(lotInfo:info)", "21000025550000000040_9")</f>
        <v>0</v>
      </c>
      <c r="E6" t="s">
        <v>17</v>
      </c>
      <c r="F6" s="3">
        <v>37731.11727416798</v>
      </c>
      <c r="G6" s="3">
        <v>4761667</v>
      </c>
      <c r="H6" t="s">
        <v>33</v>
      </c>
      <c r="I6" t="s">
        <v>47</v>
      </c>
      <c r="J6" t="s">
        <v>60</v>
      </c>
      <c r="L6" t="s">
        <v>74</v>
      </c>
      <c r="M6" t="s">
        <v>76</v>
      </c>
    </row>
    <row r="7" spans="1:13">
      <c r="A7" s="4">
        <v>5</v>
      </c>
      <c r="B7" t="s">
        <v>12</v>
      </c>
      <c r="C7" s="1">
        <v>22.9</v>
      </c>
      <c r="D7" s="2">
        <f>HYPERLINK("https://torgi.gov.ru/new/public/lots/lot/21000025550000000040_17/(lotInfo:info)", "21000025550000000040_17")</f>
        <v>0</v>
      </c>
      <c r="E7" t="s">
        <v>17</v>
      </c>
      <c r="F7" s="3">
        <v>10516.7248908297</v>
      </c>
      <c r="G7" s="3">
        <v>240833</v>
      </c>
      <c r="H7" t="s">
        <v>34</v>
      </c>
      <c r="I7" t="s">
        <v>47</v>
      </c>
      <c r="J7" t="s">
        <v>61</v>
      </c>
      <c r="L7" t="s">
        <v>74</v>
      </c>
      <c r="M7" t="s">
        <v>76</v>
      </c>
    </row>
    <row r="8" spans="1:13">
      <c r="A8" s="4">
        <v>6</v>
      </c>
      <c r="B8" t="s">
        <v>13</v>
      </c>
      <c r="C8" s="1">
        <v>1476.7</v>
      </c>
      <c r="D8" s="2">
        <f>HYPERLINK("https://torgi.gov.ru/new/public/lots/lot/22000123100000000001_1/(lotInfo:info)", "22000123100000000001_1")</f>
        <v>0</v>
      </c>
      <c r="F8" s="3">
        <v>9683.754317058305</v>
      </c>
      <c r="G8" s="3">
        <v>14300000</v>
      </c>
      <c r="H8" t="s">
        <v>35</v>
      </c>
      <c r="I8" t="s">
        <v>48</v>
      </c>
      <c r="L8" t="s">
        <v>74</v>
      </c>
      <c r="M8" t="s">
        <v>77</v>
      </c>
    </row>
    <row r="9" spans="1:13">
      <c r="A9" s="4">
        <v>7</v>
      </c>
      <c r="B9" t="s">
        <v>14</v>
      </c>
      <c r="C9" s="1">
        <v>478.7</v>
      </c>
      <c r="D9" s="2">
        <f>HYPERLINK("https://torgi.gov.ru/new/public/lots/lot/22000027070000000001_1/(lotInfo:info)", "22000027070000000001_1")</f>
        <v>0</v>
      </c>
      <c r="E9" t="s">
        <v>18</v>
      </c>
      <c r="F9" s="3">
        <v>13019.00981825778</v>
      </c>
      <c r="G9" s="3">
        <v>6232200</v>
      </c>
      <c r="I9" t="s">
        <v>49</v>
      </c>
      <c r="L9" t="s">
        <v>74</v>
      </c>
      <c r="M9" t="s">
        <v>77</v>
      </c>
    </row>
    <row r="10" spans="1:13">
      <c r="A10" s="4">
        <v>8</v>
      </c>
      <c r="B10" t="s">
        <v>12</v>
      </c>
      <c r="C10" s="1">
        <v>31.2</v>
      </c>
      <c r="D10" s="2">
        <f>HYPERLINK("https://torgi.gov.ru/new/public/lots/lot/22000012370000000016_1/(lotInfo:info)", "22000012370000000016_1")</f>
        <v>0</v>
      </c>
      <c r="E10" t="s">
        <v>19</v>
      </c>
      <c r="F10" s="3">
        <v>26514.00641025641</v>
      </c>
      <c r="G10" s="3">
        <v>827237</v>
      </c>
      <c r="H10" t="s">
        <v>36</v>
      </c>
      <c r="I10" t="s">
        <v>50</v>
      </c>
      <c r="J10" t="s">
        <v>62</v>
      </c>
      <c r="K10" s="3">
        <v>262418.83</v>
      </c>
      <c r="L10" t="s">
        <v>75</v>
      </c>
      <c r="M10" t="s">
        <v>77</v>
      </c>
    </row>
    <row r="11" spans="1:13">
      <c r="A11" s="4">
        <v>9</v>
      </c>
      <c r="B11" t="s">
        <v>13</v>
      </c>
      <c r="C11" s="1">
        <v>397.8</v>
      </c>
      <c r="D11" s="2">
        <f>HYPERLINK("https://torgi.gov.ru/new/public/lots/lot/21000016520000000003_1/(lotInfo:info)", "21000016520000000003_1")</f>
        <v>0</v>
      </c>
      <c r="E11" t="s">
        <v>20</v>
      </c>
      <c r="F11" s="3">
        <v>22536.04826546003</v>
      </c>
      <c r="G11" s="3">
        <v>8964840</v>
      </c>
      <c r="H11" t="s">
        <v>37</v>
      </c>
      <c r="I11" t="s">
        <v>51</v>
      </c>
      <c r="J11" t="s">
        <v>63</v>
      </c>
      <c r="K11" s="3">
        <v>5481314.05</v>
      </c>
      <c r="L11" t="s">
        <v>74</v>
      </c>
      <c r="M11" t="s">
        <v>77</v>
      </c>
    </row>
    <row r="12" spans="1:13">
      <c r="A12" s="4">
        <v>10</v>
      </c>
      <c r="B12" t="s">
        <v>12</v>
      </c>
      <c r="C12" s="1">
        <v>117.2</v>
      </c>
      <c r="D12" s="2">
        <f>HYPERLINK("https://torgi.gov.ru/new/public/lots/lot/22000019850000000011_1/(lotInfo:info)", "22000019850000000011_1")</f>
        <v>0</v>
      </c>
      <c r="E12" t="s">
        <v>21</v>
      </c>
      <c r="F12" s="3">
        <v>17496.98805460751</v>
      </c>
      <c r="G12" s="3">
        <v>2050647</v>
      </c>
      <c r="I12" t="s">
        <v>52</v>
      </c>
      <c r="J12" t="s">
        <v>64</v>
      </c>
      <c r="L12" t="s">
        <v>74</v>
      </c>
      <c r="M12" t="s">
        <v>77</v>
      </c>
    </row>
    <row r="13" spans="1:13">
      <c r="A13" s="4">
        <v>11</v>
      </c>
      <c r="B13" t="s">
        <v>12</v>
      </c>
      <c r="C13" s="1">
        <v>237.4</v>
      </c>
      <c r="D13" s="2">
        <f>HYPERLINK("https://torgi.gov.ru/new/public/lots/lot/22000019850000000010_1/(lotInfo:info)", "22000019850000000010_1")</f>
        <v>0</v>
      </c>
      <c r="E13" t="s">
        <v>22</v>
      </c>
      <c r="F13" s="3">
        <v>1578</v>
      </c>
      <c r="G13" s="3">
        <v>374617.2</v>
      </c>
      <c r="H13" t="s">
        <v>38</v>
      </c>
      <c r="I13" t="s">
        <v>52</v>
      </c>
      <c r="J13" t="s">
        <v>65</v>
      </c>
      <c r="L13" t="s">
        <v>74</v>
      </c>
      <c r="M13" t="s">
        <v>77</v>
      </c>
    </row>
    <row r="14" spans="1:13">
      <c r="A14" s="4">
        <v>12</v>
      </c>
      <c r="B14" t="s">
        <v>15</v>
      </c>
      <c r="C14" s="1">
        <v>261.6</v>
      </c>
      <c r="D14" s="2">
        <f>HYPERLINK("https://torgi.gov.ru/new/public/lots/lot/21000026240000000018_1/(lotInfo:info)", "21000026240000000018_1")</f>
        <v>0</v>
      </c>
      <c r="E14" t="s">
        <v>23</v>
      </c>
      <c r="F14" s="3">
        <v>35904.12844036697</v>
      </c>
      <c r="G14" s="3">
        <v>9392520</v>
      </c>
      <c r="H14" t="s">
        <v>39</v>
      </c>
      <c r="I14" t="s">
        <v>53</v>
      </c>
      <c r="J14" t="s">
        <v>66</v>
      </c>
      <c r="L14" t="s">
        <v>75</v>
      </c>
      <c r="M14" t="s">
        <v>77</v>
      </c>
    </row>
    <row r="15" spans="1:13">
      <c r="A15" s="4">
        <v>13</v>
      </c>
      <c r="B15" t="s">
        <v>15</v>
      </c>
      <c r="C15" s="1">
        <v>46.7</v>
      </c>
      <c r="D15" s="2">
        <f>HYPERLINK("https://torgi.gov.ru/new/public/lots/lot/21000026240000000018_4/(lotInfo:info)", "21000026240000000018_4")</f>
        <v>0</v>
      </c>
      <c r="E15" t="s">
        <v>24</v>
      </c>
      <c r="F15" s="3">
        <v>37284.7965738758</v>
      </c>
      <c r="G15" s="3">
        <v>1741200</v>
      </c>
      <c r="H15" t="s">
        <v>40</v>
      </c>
      <c r="I15" t="s">
        <v>53</v>
      </c>
      <c r="J15" t="s">
        <v>67</v>
      </c>
      <c r="L15" t="s">
        <v>75</v>
      </c>
      <c r="M15" t="s">
        <v>77</v>
      </c>
    </row>
    <row r="16" spans="1:13">
      <c r="A16" s="4">
        <v>14</v>
      </c>
      <c r="B16" t="s">
        <v>15</v>
      </c>
      <c r="C16" s="1">
        <v>53.5</v>
      </c>
      <c r="D16" s="2">
        <f>HYPERLINK("https://torgi.gov.ru/new/public/lots/lot/21000026240000000018_2/(lotInfo:info)", "21000026240000000018_2")</f>
        <v>0</v>
      </c>
      <c r="E16" t="s">
        <v>25</v>
      </c>
      <c r="F16" s="3">
        <v>38949.53271028037</v>
      </c>
      <c r="G16" s="3">
        <v>2083800</v>
      </c>
      <c r="H16" t="s">
        <v>41</v>
      </c>
      <c r="I16" t="s">
        <v>53</v>
      </c>
      <c r="J16" t="s">
        <v>68</v>
      </c>
      <c r="L16" t="s">
        <v>75</v>
      </c>
      <c r="M16" t="s">
        <v>77</v>
      </c>
    </row>
    <row r="17" spans="1:13">
      <c r="A17" s="4">
        <v>15</v>
      </c>
      <c r="B17" t="s">
        <v>15</v>
      </c>
      <c r="C17" s="1">
        <v>30.7</v>
      </c>
      <c r="D17" s="2">
        <f>HYPERLINK("https://torgi.gov.ru/new/public/lots/lot/21000026240000000018_3/(lotInfo:info)", "21000026240000000018_3")</f>
        <v>0</v>
      </c>
      <c r="E17" t="s">
        <v>24</v>
      </c>
      <c r="F17" s="3">
        <v>37309.44625407166</v>
      </c>
      <c r="G17" s="3">
        <v>1145400</v>
      </c>
      <c r="H17" t="s">
        <v>42</v>
      </c>
      <c r="I17" t="s">
        <v>53</v>
      </c>
      <c r="J17" t="s">
        <v>69</v>
      </c>
      <c r="L17" t="s">
        <v>75</v>
      </c>
      <c r="M17" t="s">
        <v>77</v>
      </c>
    </row>
    <row r="18" spans="1:13">
      <c r="A18" s="4">
        <v>16</v>
      </c>
      <c r="B18" t="s">
        <v>15</v>
      </c>
      <c r="C18" s="1">
        <v>60.1</v>
      </c>
      <c r="D18" s="2">
        <f>HYPERLINK("https://torgi.gov.ru/new/public/lots/lot/21000026240000000018_5/(lotInfo:info)", "21000026240000000018_5")</f>
        <v>0</v>
      </c>
      <c r="E18" t="s">
        <v>24</v>
      </c>
      <c r="F18" s="3">
        <v>37237.93677204659</v>
      </c>
      <c r="G18" s="3">
        <v>2238000</v>
      </c>
      <c r="H18" t="s">
        <v>43</v>
      </c>
      <c r="I18" t="s">
        <v>53</v>
      </c>
      <c r="J18" t="s">
        <v>70</v>
      </c>
      <c r="L18" t="s">
        <v>75</v>
      </c>
      <c r="M18" t="s">
        <v>77</v>
      </c>
    </row>
    <row r="19" spans="1:13">
      <c r="A19" s="4">
        <v>17</v>
      </c>
      <c r="B19" t="s">
        <v>16</v>
      </c>
      <c r="C19" s="1">
        <v>676.4</v>
      </c>
      <c r="D19" s="2">
        <f>HYPERLINK("https://torgi.gov.ru/new/public/lots/lot/21000004300000000002_1/(lotInfo:info)", "21000004300000000002_1")</f>
        <v>0</v>
      </c>
      <c r="E19" t="s">
        <v>26</v>
      </c>
      <c r="F19" s="3">
        <v>16030.01182732111</v>
      </c>
      <c r="G19" s="3">
        <v>10842700</v>
      </c>
      <c r="H19" t="s">
        <v>44</v>
      </c>
      <c r="I19" t="s">
        <v>54</v>
      </c>
      <c r="J19" t="s">
        <v>71</v>
      </c>
      <c r="L19" t="s">
        <v>75</v>
      </c>
      <c r="M19" t="s">
        <v>77</v>
      </c>
    </row>
    <row r="20" spans="1:13">
      <c r="A20" s="4">
        <v>18</v>
      </c>
      <c r="B20" t="s">
        <v>16</v>
      </c>
      <c r="C20" s="1">
        <v>76.59999999999999</v>
      </c>
      <c r="D20" s="2">
        <f>HYPERLINK("https://torgi.gov.ru/new/public/lots/lot/21000025550000000030_4/(lotInfo:info)", "21000025550000000030_4")</f>
        <v>0</v>
      </c>
      <c r="E20" t="s">
        <v>27</v>
      </c>
      <c r="F20" s="3">
        <v>28002.28459530026</v>
      </c>
      <c r="G20" s="3">
        <v>2144975</v>
      </c>
      <c r="H20" t="s">
        <v>45</v>
      </c>
      <c r="I20" t="s">
        <v>55</v>
      </c>
      <c r="J20" t="s">
        <v>72</v>
      </c>
      <c r="L20" t="s">
        <v>74</v>
      </c>
      <c r="M20" t="s">
        <v>76</v>
      </c>
    </row>
    <row r="21" spans="1:13">
      <c r="A21" s="4">
        <v>19</v>
      </c>
      <c r="B21" t="s">
        <v>16</v>
      </c>
      <c r="C21" s="1">
        <v>81.09999999999999</v>
      </c>
      <c r="D21" s="2">
        <f>HYPERLINK("https://torgi.gov.ru/new/public/lots/lot/21000025550000000030_3/(lotInfo:info)", "21000025550000000030_3")</f>
        <v>0</v>
      </c>
      <c r="E21" t="s">
        <v>28</v>
      </c>
      <c r="F21" s="3">
        <v>15843.61220715167</v>
      </c>
      <c r="G21" s="3">
        <v>1284916.95</v>
      </c>
      <c r="H21" t="s">
        <v>46</v>
      </c>
      <c r="I21" t="s">
        <v>55</v>
      </c>
      <c r="J21" t="s">
        <v>73</v>
      </c>
      <c r="L21" t="s">
        <v>74</v>
      </c>
      <c r="M21" t="s">
        <v>76</v>
      </c>
    </row>
  </sheetData>
  <autoFilter ref="A1:B100"/>
  <conditionalFormatting sqref="L1:L1000">
    <cfRule type="containsText" dxfId="0" priority="1" operator="containsText" text="PP">
      <formula>NOT(ISERROR(SEARCH("PP",L1)))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2022-07-11T14:00:20Z</dcterms:created>
  <dcterms:modified xsi:type="dcterms:W3CDTF">2022-07-11T14:00:20Z</dcterms:modified>
</cp:coreProperties>
</file>